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6.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66925"/>
  <mc:AlternateContent xmlns:mc="http://schemas.openxmlformats.org/markup-compatibility/2006">
    <mc:Choice Requires="x15">
      <x15ac:absPath xmlns:x15ac="http://schemas.microsoft.com/office/spreadsheetml/2010/11/ac" url="G:\GYS\FPA\Budget\2026\0. Master Budget Blank Template\BU SU\"/>
    </mc:Choice>
  </mc:AlternateContent>
  <xr:revisionPtr revIDLastSave="0" documentId="13_ncr:1_{8D216AA9-B314-441B-ACA0-2A6CBA82EA54}" xr6:coauthVersionLast="47" xr6:coauthVersionMax="47" xr10:uidLastSave="{00000000-0000-0000-0000-000000000000}"/>
  <bookViews>
    <workbookView xWindow="-120" yWindow="-120" windowWidth="20730" windowHeight="11040" tabRatio="867" xr2:uid="{00000000-000D-0000-FFFF-FFFF00000000}"/>
  </bookViews>
  <sheets>
    <sheet name="Guidance (Indonesia)" sheetId="26" r:id="rId1"/>
    <sheet name="Guidance (English)" sheetId="27" r:id="rId2"/>
    <sheet name="Asset determination" sheetId="22" r:id="rId3"/>
    <sheet name="Cover" sheetId="3" r:id="rId4"/>
    <sheet name="Budget Capex Detail" sheetId="10" r:id="rId5"/>
    <sheet name="Budget COGM Detail" sheetId="14" r:id="rId6"/>
    <sheet name="Depre" sheetId="17" state="hidden" r:id="rId7"/>
    <sheet name="Production Target" sheetId="25" r:id="rId8"/>
    <sheet name="RD" sheetId="18" state="hidden" r:id="rId9"/>
    <sheet name="Master Data" sheetId="23" r:id="rId10"/>
    <sheet name="Reference" sheetId="19" state="hidden" r:id="rId11"/>
  </sheets>
  <definedNames>
    <definedName name="\" localSheetId="7" hidden="1">{#N/A,#N/A,FALSE,"Aging Summary";#N/A,#N/A,FALSE,"Ratio Analysis";#N/A,#N/A,FALSE,"Test 120 Day Accts";#N/A,#N/A,FALSE,"Tickmarks"}</definedName>
    <definedName name="\" hidden="1">{#N/A,#N/A,FALSE,"Aging Summary";#N/A,#N/A,FALSE,"Ratio Analysis";#N/A,#N/A,FALSE,"Test 120 Day Accts";#N/A,#N/A,FALSE,"Tickmarks"}</definedName>
    <definedName name="\__TOTAL">#REF!</definedName>
    <definedName name="\_BUPAH_BAHAN">#REF!</definedName>
    <definedName name="\_CALAT__">#REF!</definedName>
    <definedName name="\_DMOBILISASI">#REF!</definedName>
    <definedName name="\_EMORTAR">#REF!</definedName>
    <definedName name="\_FGALIANBIASA">#REF!</definedName>
    <definedName name="\_GGALIANPADAS">#REF!</definedName>
    <definedName name="\_HURUGANBIASA">#REF!</definedName>
    <definedName name="\_IURUGANPILIHA">#REF!</definedName>
    <definedName name="\_JPEMADATANTAN">#REF!</definedName>
    <definedName name="\_KAGREGAT_A">#REF!</definedName>
    <definedName name="\_LAGREGAT_B">#REF!</definedName>
    <definedName name="\_MCTSB">#REF!</definedName>
    <definedName name="\_NSEMENPONDASI">#REF!</definedName>
    <definedName name="\_OPONDASISEMEN">#REF!</definedName>
    <definedName name="\_PPRIMECOAT">#REF!</definedName>
    <definedName name="\_QTACKCOAT">#REF!</definedName>
    <definedName name="\_RBURTU">#REF!</definedName>
    <definedName name="\_SPELABURAN">#REF!</definedName>
    <definedName name="\_THRS">#REF!</definedName>
    <definedName name="\_UATB">#REF!</definedName>
    <definedName name="\_VATBL">#REF!</definedName>
    <definedName name="\_WAC">#REF!</definedName>
    <definedName name="\_XSMA">#REF!</definedName>
    <definedName name="\_YK_275">#REF!</definedName>
    <definedName name="\_ZK_225">#REF!</definedName>
    <definedName name="\0">#N/A</definedName>
    <definedName name="\a">#REF!</definedName>
    <definedName name="\AAK_175">#REF!</definedName>
    <definedName name="\ABK_125">#REF!</definedName>
    <definedName name="\ACPEMBESIAN">#REF!</definedName>
    <definedName name="\ADPASANGANBATU">#REF!</definedName>
    <definedName name="\AEPANCANGGELAM">#REF!</definedName>
    <definedName name="\AFPLESTERAN">#REF!</definedName>
    <definedName name="\AGSIARAN">#REF!</definedName>
    <definedName name="\AHK_225__JBT_">#REF!</definedName>
    <definedName name="\AIK_350">#REF!</definedName>
    <definedName name="\AJMACADAM1">#REF!</definedName>
    <definedName name="\AKMARKA">#REF!</definedName>
    <definedName name="\ALRAMBU">#REF!</definedName>
    <definedName name="\AMPATOKPENGARA">#REF!</definedName>
    <definedName name="\ANKM">#REF!</definedName>
    <definedName name="\AOHEKTOMETER">#REF!</definedName>
    <definedName name="\APPENEBPOHON">#REF!</definedName>
    <definedName name="\AQPORTLPNJARAH">#REF!</definedName>
    <definedName name="\ARCOLDMILLING">#REF!</definedName>
    <definedName name="\AS01_03">#REF!</definedName>
    <definedName name="\AS05_07">#REF!</definedName>
    <definedName name="\AS08_10">#REF!</definedName>
    <definedName name="\ATVOLUME">#REF!</definedName>
    <definedName name="\AUREKAP">#REF!</definedName>
    <definedName name="\AV1DAFKUANTITA">#REF!</definedName>
    <definedName name="\AV2DAFKUANTITA">#REF!</definedName>
    <definedName name="\B">#REF!</definedName>
    <definedName name="\B_EVA">#REF!</definedName>
    <definedName name="\B_EVA1">#REF!</definedName>
    <definedName name="\B_PEM">#REF!</definedName>
    <definedName name="\B_PEM1">#REF!</definedName>
    <definedName name="\B_PENJ">#REF!</definedName>
    <definedName name="\B_PENJ1">#REF!</definedName>
    <definedName name="\B_TIMPANG">#REF!</definedName>
    <definedName name="\BAB_I_VI">#REF!</definedName>
    <definedName name="\BAB_VII_X">#REF!</definedName>
    <definedName name="\C">#REF!</definedName>
    <definedName name="\CV">#REF!</definedName>
    <definedName name="\CV_1">#REF!</definedName>
    <definedName name="\CV_2">#REF!</definedName>
    <definedName name="\CV2">#REF!</definedName>
    <definedName name="\d">#REF!</definedName>
    <definedName name="\D_REK">#REF!</definedName>
    <definedName name="\D_REK1">#REF!</definedName>
    <definedName name="\DAF_ISI">#REF!</definedName>
    <definedName name="\e">#REF!</definedName>
    <definedName name="\f">#REF!</definedName>
    <definedName name="\g">#REF!</definedName>
    <definedName name="\h">#REF!</definedName>
    <definedName name="\i">#REF!</definedName>
    <definedName name="\I_LOOP">#REF!</definedName>
    <definedName name="\j">#REF!</definedName>
    <definedName name="\k">#REF!</definedName>
    <definedName name="\l">#REF!</definedName>
    <definedName name="\LAMP">#REF!</definedName>
    <definedName name="\LAMP1">#REF!</definedName>
    <definedName name="\LAMP2">#REF!</definedName>
    <definedName name="\m">#N/A</definedName>
    <definedName name="\n">#REF!</definedName>
    <definedName name="\o">#REF!</definedName>
    <definedName name="\p">#REF!</definedName>
    <definedName name="\PENET">#REF!</definedName>
    <definedName name="\PENET1">#REF!</definedName>
    <definedName name="\PRO">#REF!</definedName>
    <definedName name="\q">#REF!</definedName>
    <definedName name="\R">#REF!</definedName>
    <definedName name="\RESUME">#REF!</definedName>
    <definedName name="\RESUME1">#REF!</definedName>
    <definedName name="\S">#REF!</definedName>
    <definedName name="\t">#REF!</definedName>
    <definedName name="\u">#REF!</definedName>
    <definedName name="\USUL_1">#REF!</definedName>
    <definedName name="\USUL_2">#REF!</definedName>
    <definedName name="\v">#REF!</definedName>
    <definedName name="\w">#REF!</definedName>
    <definedName name="\x">#REF!</definedName>
    <definedName name="\y">#REF!</definedName>
    <definedName name="\Z">#REF!</definedName>
    <definedName name="_">#REF!</definedName>
    <definedName name="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 localSheetId="7" hidden="1">{#N/A,#N/A,TRUE,"1? ????";#N/A,#N/A,TRUE,"1-2? ?????";#N/A,#N/A,TRUE,"2? ??";#N/A,#N/A,TRUE,"2??? ????";#N/A,#N/A,TRUE,"3(1)? ????";#N/A,#N/A,TRUE,"??????";#N/A,#N/A,TRUE,"3(1)?7 ????";#N/A,#N/A,TRUE,"5? ???";#N/A,#N/A,TRUE,"5?2 ???(?)";#N/A,#N/A,TRUE,"6? ????";#N/A,#N/A,TRUE,"6? ??(?)";#N/A,#N/A,TRUE,"6? ??(?)";#N/A,#N/A,TRUE,"????";#N/A,#N/A,TRUE,"6-6(3)? ??(??)";#N/A,#N/A,TRUE,"9? ???(?)";#N/A,#N/A,TRUE,"9? ???(?)";#N/A,#N/A,TRUE,"10(3)? ????";#N/A,#N/A,TRUE,"10(4)? ????"}</definedName>
    <definedName name="_???????????" hidden="1">{#N/A,#N/A,TRUE,"1? ????";#N/A,#N/A,TRUE,"1-2? ?????";#N/A,#N/A,TRUE,"2? ??";#N/A,#N/A,TRUE,"2??? ????";#N/A,#N/A,TRUE,"3(1)? ????";#N/A,#N/A,TRUE,"??????";#N/A,#N/A,TRUE,"3(1)?7 ????";#N/A,#N/A,TRUE,"5? ???";#N/A,#N/A,TRUE,"5?2 ???(?)";#N/A,#N/A,TRUE,"6? ????";#N/A,#N/A,TRUE,"6? ??(?)";#N/A,#N/A,TRUE,"6? ??(?)";#N/A,#N/A,TRUE,"????";#N/A,#N/A,TRUE,"6-6(3)? ??(??)";#N/A,#N/A,TRUE,"9? ???(?)";#N/A,#N/A,TRUE,"9? ???(?)";#N/A,#N/A,TRUE,"10(3)? ????";#N/A,#N/A,TRUE,"10(4)? ????"}</definedName>
    <definedName name="_???????????_1" localSheetId="7" hidden="1">{#N/A,#N/A,TRUE,"1? ????";#N/A,#N/A,TRUE,"1-2? ?????";#N/A,#N/A,TRUE,"2? ??";#N/A,#N/A,TRUE,"2??? ????";#N/A,#N/A,TRUE,"3(1)? ????";#N/A,#N/A,TRUE,"??????";#N/A,#N/A,TRUE,"3(1)?7 ????";#N/A,#N/A,TRUE,"5? ???";#N/A,#N/A,TRUE,"5?2 ???(?)";#N/A,#N/A,TRUE,"6? ????";#N/A,#N/A,TRUE,"6? ??(?)";#N/A,#N/A,TRUE,"6? ??(?)";#N/A,#N/A,TRUE,"????";#N/A,#N/A,TRUE,"6-6(3)? ??(??)";#N/A,#N/A,TRUE,"9? ???(?)";#N/A,#N/A,TRUE,"9? ???(?)";#N/A,#N/A,TRUE,"10(3)? ????";#N/A,#N/A,TRUE,"10(4)? ????"}</definedName>
    <definedName name="_???????????_1" hidden="1">{#N/A,#N/A,TRUE,"1? ????";#N/A,#N/A,TRUE,"1-2? ?????";#N/A,#N/A,TRUE,"2? ??";#N/A,#N/A,TRUE,"2??? ????";#N/A,#N/A,TRUE,"3(1)? ????";#N/A,#N/A,TRUE,"??????";#N/A,#N/A,TRUE,"3(1)?7 ????";#N/A,#N/A,TRUE,"5? ???";#N/A,#N/A,TRUE,"5?2 ???(?)";#N/A,#N/A,TRUE,"6? ????";#N/A,#N/A,TRUE,"6? ??(?)";#N/A,#N/A,TRUE,"6? ??(?)";#N/A,#N/A,TRUE,"????";#N/A,#N/A,TRUE,"6-6(3)? ??(??)";#N/A,#N/A,TRUE,"9? ???(?)";#N/A,#N/A,TRUE,"9? ???(?)";#N/A,#N/A,TRUE,"10(3)? ????";#N/A,#N/A,TRUE,"10(4)? ????"}</definedName>
    <definedName name="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TOTAL">#REF!</definedName>
    <definedName name="_\_BUPAH_BAHAN">#REF!</definedName>
    <definedName name="_\_CALAT__">#REF!</definedName>
    <definedName name="_\_DMOBILISASI">#REF!</definedName>
    <definedName name="_\_EMORTAR">#REF!</definedName>
    <definedName name="_\_FGALIANBIASA">#REF!</definedName>
    <definedName name="_\_GGALIANPADAS">#REF!</definedName>
    <definedName name="_\_HURUGANBIASA">#REF!</definedName>
    <definedName name="_\_IURUGANPILIHA">#REF!</definedName>
    <definedName name="_\_JPEMADATANTAN">#REF!</definedName>
    <definedName name="_\_KAGREGAT_A">#REF!</definedName>
    <definedName name="_\_LAGREGAT_B">#REF!</definedName>
    <definedName name="_\_MCTSB">#REF!</definedName>
    <definedName name="_\_NSEMENPONDASI">#REF!</definedName>
    <definedName name="_\_OPONDASISEMEN">#REF!</definedName>
    <definedName name="_\_PPRIMECOAT">#REF!</definedName>
    <definedName name="_\_QTACKCOAT">#REF!</definedName>
    <definedName name="_\_RBURTU">#REF!</definedName>
    <definedName name="_\_SPELABURAN">#REF!</definedName>
    <definedName name="_\_THRS">#REF!</definedName>
    <definedName name="_\_UATB">#REF!</definedName>
    <definedName name="_\_VATBL">#REF!</definedName>
    <definedName name="_\_WAC">#REF!</definedName>
    <definedName name="_\_XSMA">#REF!</definedName>
    <definedName name="_\_YK_275">#REF!</definedName>
    <definedName name="_\_ZK_225">#REF!</definedName>
    <definedName name="_\0">#REF!</definedName>
    <definedName name="_\a">#REF!</definedName>
    <definedName name="_\AAK_175">#REF!</definedName>
    <definedName name="_\ABK_125">#REF!</definedName>
    <definedName name="_\ACPEMBESIAN">#REF!</definedName>
    <definedName name="_\ADPASANGANBATU">#REF!</definedName>
    <definedName name="_\AEPANCANGGELAM">#REF!</definedName>
    <definedName name="_\AFPLESTERAN">#REF!</definedName>
    <definedName name="_\AGSIARAN">#REF!</definedName>
    <definedName name="_\AHK_225__JBT_">#REF!</definedName>
    <definedName name="_\AIK_350">#REF!</definedName>
    <definedName name="_\AJMACADAM1">#REF!</definedName>
    <definedName name="_\AKMARKA">#REF!</definedName>
    <definedName name="_\ALRAMBU">#REF!</definedName>
    <definedName name="_\AMPATOKPENGARA">#REF!</definedName>
    <definedName name="_\ANKM">#REF!</definedName>
    <definedName name="_\AOHEKTOMETER">#REF!</definedName>
    <definedName name="_\APPENEBPOHON">#REF!</definedName>
    <definedName name="_\AQPORTLPNJARAH">#REF!</definedName>
    <definedName name="_\ARCOLDMILLING">#REF!</definedName>
    <definedName name="_\AS01_03">#REF!</definedName>
    <definedName name="_\AS05_07">#REF!</definedName>
    <definedName name="_\AS08_10">#REF!</definedName>
    <definedName name="_\ATVOLUME">#REF!</definedName>
    <definedName name="_\AUREKAP">#REF!</definedName>
    <definedName name="_\AV1DAFKUANTITA">#REF!</definedName>
    <definedName name="_\AV2DAFKUANTITA">#REF!</definedName>
    <definedName name="_\B">#REF!</definedName>
    <definedName name="_\B_EVA">#REF!</definedName>
    <definedName name="_\B_EVA1">#REF!</definedName>
    <definedName name="_\B_PEM">#REF!</definedName>
    <definedName name="_\B_PEM1">#REF!</definedName>
    <definedName name="_\B_PENJ">#REF!</definedName>
    <definedName name="_\B_PENJ1">#REF!</definedName>
    <definedName name="_\B_TIMPANG">#REF!</definedName>
    <definedName name="_\BAB_I_VI">#REF!</definedName>
    <definedName name="_\BAB_VII_X">#REF!</definedName>
    <definedName name="_\CV">#REF!</definedName>
    <definedName name="_\CV_1">#REF!</definedName>
    <definedName name="_\CV_2">#REF!</definedName>
    <definedName name="_\CV2">#REF!</definedName>
    <definedName name="_\D_REK">#REF!</definedName>
    <definedName name="_\D_REK1">#REF!</definedName>
    <definedName name="_\DAF_ISI">#REF!</definedName>
    <definedName name="_\E">#REF!</definedName>
    <definedName name="_\G">#REF!</definedName>
    <definedName name="_\H">#REF!</definedName>
    <definedName name="_\I">#REF!</definedName>
    <definedName name="_\J">#REF!</definedName>
    <definedName name="_\K">#REF!</definedName>
    <definedName name="_\L">#REF!</definedName>
    <definedName name="_\LAMP">#REF!</definedName>
    <definedName name="_\LAMP1">#REF!</definedName>
    <definedName name="_\LAMP2">#REF!</definedName>
    <definedName name="_\M">#REF!</definedName>
    <definedName name="_\N">#REF!</definedName>
    <definedName name="_\O">#REF!</definedName>
    <definedName name="_\p">#N/A</definedName>
    <definedName name="_\PENET">#REF!</definedName>
    <definedName name="_\PENET1">#REF!</definedName>
    <definedName name="_\PRO">#REF!</definedName>
    <definedName name="_\Q">#REF!</definedName>
    <definedName name="_\R">#REF!</definedName>
    <definedName name="_\RESUME">#REF!</definedName>
    <definedName name="_\RESUME1">#REF!</definedName>
    <definedName name="_\S">#REF!</definedName>
    <definedName name="_\T">#REF!</definedName>
    <definedName name="_\U">#REF!</definedName>
    <definedName name="_\USUL_1">#REF!</definedName>
    <definedName name="_\USUL_2">#REF!</definedName>
    <definedName name="_\W">#REF!</definedName>
    <definedName name="_\WQ">#REF!</definedName>
    <definedName name="_\Y">#REF!</definedName>
    <definedName name="_\Z">#REF!</definedName>
    <definedName name="_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 localSheetId="7" hidden="1">{#N/A,#N/A,TRUE,"1? ????";#N/A,#N/A,TRUE,"1-2? ?????";#N/A,#N/A,TRUE,"2? ??";#N/A,#N/A,TRUE,"2??? ????";#N/A,#N/A,TRUE,"3(1)? ????";#N/A,#N/A,TRUE,"??????";#N/A,#N/A,TRUE,"3(1)?7 ????";#N/A,#N/A,TRUE,"5? ???";#N/A,#N/A,TRUE,"5?2 ???(?)";#N/A,#N/A,TRUE,"6? ????";#N/A,#N/A,TRUE,"6? ??(?)";#N/A,#N/A,TRUE,"6? ??(?)";#N/A,#N/A,TRUE,"????";#N/A,#N/A,TRUE,"6-6(3)? ??(??)";#N/A,#N/A,TRUE,"9? ???(?)";#N/A,#N/A,TRUE,"9? ???(?)";#N/A,#N/A,TRUE,"10(3)? ????";#N/A,#N/A,TRUE,"10(4)? ????"}</definedName>
    <definedName name="__???????????" hidden="1">{#N/A,#N/A,TRUE,"1? ????";#N/A,#N/A,TRUE,"1-2? ?????";#N/A,#N/A,TRUE,"2? ??";#N/A,#N/A,TRUE,"2??? ????";#N/A,#N/A,TRUE,"3(1)? ????";#N/A,#N/A,TRUE,"??????";#N/A,#N/A,TRUE,"3(1)?7 ????";#N/A,#N/A,TRUE,"5? ???";#N/A,#N/A,TRUE,"5?2 ???(?)";#N/A,#N/A,TRUE,"6? ????";#N/A,#N/A,TRUE,"6? ??(?)";#N/A,#N/A,TRUE,"6? ??(?)";#N/A,#N/A,TRUE,"????";#N/A,#N/A,TRUE,"6-6(3)? ??(??)";#N/A,#N/A,TRUE,"9? ???(?)";#N/A,#N/A,TRUE,"9? ???(?)";#N/A,#N/A,TRUE,"10(3)? ????";#N/A,#N/A,TRUE,"10(4)? ????"}</definedName>
    <definedName name="__???????????_1" localSheetId="7" hidden="1">{#N/A,#N/A,TRUE,"1? ????";#N/A,#N/A,TRUE,"1-2? ?????";#N/A,#N/A,TRUE,"2? ??";#N/A,#N/A,TRUE,"2??? ????";#N/A,#N/A,TRUE,"3(1)? ????";#N/A,#N/A,TRUE,"??????";#N/A,#N/A,TRUE,"3(1)?7 ????";#N/A,#N/A,TRUE,"5? ???";#N/A,#N/A,TRUE,"5?2 ???(?)";#N/A,#N/A,TRUE,"6? ????";#N/A,#N/A,TRUE,"6? ??(?)";#N/A,#N/A,TRUE,"6? ??(?)";#N/A,#N/A,TRUE,"????";#N/A,#N/A,TRUE,"6-6(3)? ??(??)";#N/A,#N/A,TRUE,"9? ???(?)";#N/A,#N/A,TRUE,"9? ???(?)";#N/A,#N/A,TRUE,"10(3)? ????";#N/A,#N/A,TRUE,"10(4)? ????"}</definedName>
    <definedName name="__???????????_1" hidden="1">{#N/A,#N/A,TRUE,"1? ????";#N/A,#N/A,TRUE,"1-2? ?????";#N/A,#N/A,TRUE,"2? ??";#N/A,#N/A,TRUE,"2??? ????";#N/A,#N/A,TRUE,"3(1)? ????";#N/A,#N/A,TRUE,"??????";#N/A,#N/A,TRUE,"3(1)?7 ????";#N/A,#N/A,TRUE,"5? ???";#N/A,#N/A,TRUE,"5?2 ???(?)";#N/A,#N/A,TRUE,"6? ????";#N/A,#N/A,TRUE,"6? ??(?)";#N/A,#N/A,TRUE,"6? ??(?)";#N/A,#N/A,TRUE,"????";#N/A,#N/A,TRUE,"6-6(3)? ??(??)";#N/A,#N/A,TRUE,"9? ???(?)";#N/A,#N/A,TRUE,"9? ???(?)";#N/A,#N/A,TRUE,"10(3)? ????";#N/A,#N/A,TRUE,"10(4)? ????"}</definedName>
    <definedName name="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RIGHT__?_">#REF!</definedName>
    <definedName name="__\a">#REF!</definedName>
    <definedName name="__\B">#REF!</definedName>
    <definedName name="__\C">#REF!</definedName>
    <definedName name="__\P">#REF!</definedName>
    <definedName name="__\R">#REF!</definedName>
    <definedName name="__\V">#REF!</definedName>
    <definedName name="__\x">#REF!</definedName>
    <definedName name="__\Z">#REF!</definedName>
    <definedName name="__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 localSheetId="7" hidden="1">{#N/A,#N/A,TRUE,"1? ????";#N/A,#N/A,TRUE,"1-2? ?????";#N/A,#N/A,TRUE,"2? ??";#N/A,#N/A,TRUE,"2??? ????";#N/A,#N/A,TRUE,"3(1)? ????";#N/A,#N/A,TRUE,"??????";#N/A,#N/A,TRUE,"3(1)?7 ????";#N/A,#N/A,TRUE,"5? ???";#N/A,#N/A,TRUE,"5?2 ???(?)";#N/A,#N/A,TRUE,"6? ????";#N/A,#N/A,TRUE,"6? ??(?)";#N/A,#N/A,TRUE,"6? ??(?)";#N/A,#N/A,TRUE,"????";#N/A,#N/A,TRUE,"6-6(3)? ??(??)";#N/A,#N/A,TRUE,"9? ???(?)";#N/A,#N/A,TRUE,"9? ???(?)";#N/A,#N/A,TRUE,"10(3)? ????";#N/A,#N/A,TRUE,"10(4)? ????"}</definedName>
    <definedName name="___???????????" hidden="1">{#N/A,#N/A,TRUE,"1? ????";#N/A,#N/A,TRUE,"1-2? ?????";#N/A,#N/A,TRUE,"2? ??";#N/A,#N/A,TRUE,"2??? ????";#N/A,#N/A,TRUE,"3(1)? ????";#N/A,#N/A,TRUE,"??????";#N/A,#N/A,TRUE,"3(1)?7 ????";#N/A,#N/A,TRUE,"5? ???";#N/A,#N/A,TRUE,"5?2 ???(?)";#N/A,#N/A,TRUE,"6? ????";#N/A,#N/A,TRUE,"6? ??(?)";#N/A,#N/A,TRUE,"6? ??(?)";#N/A,#N/A,TRUE,"????";#N/A,#N/A,TRUE,"6-6(3)? ??(??)";#N/A,#N/A,TRUE,"9? ???(?)";#N/A,#N/A,TRUE,"9? ???(?)";#N/A,#N/A,TRUE,"10(3)? ????";#N/A,#N/A,TRUE,"10(4)? ????"}</definedName>
    <definedName name="___???????????_1" localSheetId="7" hidden="1">{#N/A,#N/A,TRUE,"1? ????";#N/A,#N/A,TRUE,"1-2? ?????";#N/A,#N/A,TRUE,"2? ??";#N/A,#N/A,TRUE,"2??? ????";#N/A,#N/A,TRUE,"3(1)? ????";#N/A,#N/A,TRUE,"??????";#N/A,#N/A,TRUE,"3(1)?7 ????";#N/A,#N/A,TRUE,"5? ???";#N/A,#N/A,TRUE,"5?2 ???(?)";#N/A,#N/A,TRUE,"6? ????";#N/A,#N/A,TRUE,"6? ??(?)";#N/A,#N/A,TRUE,"6? ??(?)";#N/A,#N/A,TRUE,"????";#N/A,#N/A,TRUE,"6-6(3)? ??(??)";#N/A,#N/A,TRUE,"9? ???(?)";#N/A,#N/A,TRUE,"9? ???(?)";#N/A,#N/A,TRUE,"10(3)? ????";#N/A,#N/A,TRUE,"10(4)? ????"}</definedName>
    <definedName name="___???????????_1" hidden="1">{#N/A,#N/A,TRUE,"1? ????";#N/A,#N/A,TRUE,"1-2? ?????";#N/A,#N/A,TRUE,"2? ??";#N/A,#N/A,TRUE,"2??? ????";#N/A,#N/A,TRUE,"3(1)? ????";#N/A,#N/A,TRUE,"??????";#N/A,#N/A,TRUE,"3(1)?7 ????";#N/A,#N/A,TRUE,"5? ???";#N/A,#N/A,TRUE,"5?2 ???(?)";#N/A,#N/A,TRUE,"6? ????";#N/A,#N/A,TRUE,"6? ??(?)";#N/A,#N/A,TRUE,"6? ??(?)";#N/A,#N/A,TRUE,"????";#N/A,#N/A,TRUE,"6-6(3)? ??(??)";#N/A,#N/A,TRUE,"9? ???(?)";#N/A,#N/A,TRUE,"9? ???(?)";#N/A,#N/A,TRUE,"10(3)? ????";#N/A,#N/A,TRUE,"10(4)? ????"}</definedName>
    <definedName name="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D">#REF!</definedName>
    <definedName name="___\E">#REF!</definedName>
    <definedName name="___\F">#REF!</definedName>
    <definedName name="___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 localSheetId="7" hidden="1">{#N/A,#N/A,TRUE,"1? ????";#N/A,#N/A,TRUE,"1-2? ?????";#N/A,#N/A,TRUE,"2? ??";#N/A,#N/A,TRUE,"2??? ????";#N/A,#N/A,TRUE,"3(1)? ????";#N/A,#N/A,TRUE,"??????";#N/A,#N/A,TRUE,"3(1)?7 ????";#N/A,#N/A,TRUE,"5? ???";#N/A,#N/A,TRUE,"5?2 ???(?)";#N/A,#N/A,TRUE,"6? ????";#N/A,#N/A,TRUE,"6? ??(?)";#N/A,#N/A,TRUE,"6? ??(?)";#N/A,#N/A,TRUE,"????";#N/A,#N/A,TRUE,"6-6(3)? ??(??)";#N/A,#N/A,TRUE,"9? ???(?)";#N/A,#N/A,TRUE,"9? ???(?)";#N/A,#N/A,TRUE,"10(3)? ????";#N/A,#N/A,TRUE,"10(4)? ????"}</definedName>
    <definedName name="____???????????" hidden="1">{#N/A,#N/A,TRUE,"1? ????";#N/A,#N/A,TRUE,"1-2? ?????";#N/A,#N/A,TRUE,"2? ??";#N/A,#N/A,TRUE,"2??? ????";#N/A,#N/A,TRUE,"3(1)? ????";#N/A,#N/A,TRUE,"??????";#N/A,#N/A,TRUE,"3(1)?7 ????";#N/A,#N/A,TRUE,"5? ???";#N/A,#N/A,TRUE,"5?2 ???(?)";#N/A,#N/A,TRUE,"6? ????";#N/A,#N/A,TRUE,"6? ??(?)";#N/A,#N/A,TRUE,"6? ??(?)";#N/A,#N/A,TRUE,"????";#N/A,#N/A,TRUE,"6-6(3)? ??(??)";#N/A,#N/A,TRUE,"9? ???(?)";#N/A,#N/A,TRUE,"9? ???(?)";#N/A,#N/A,TRUE,"10(3)? ????";#N/A,#N/A,TRUE,"10(4)? ????"}</definedName>
    <definedName name="____???????????_1" localSheetId="7" hidden="1">{#N/A,#N/A,TRUE,"1? ????";#N/A,#N/A,TRUE,"1-2? ?????";#N/A,#N/A,TRUE,"2? ??";#N/A,#N/A,TRUE,"2??? ????";#N/A,#N/A,TRUE,"3(1)? ????";#N/A,#N/A,TRUE,"??????";#N/A,#N/A,TRUE,"3(1)?7 ????";#N/A,#N/A,TRUE,"5? ???";#N/A,#N/A,TRUE,"5?2 ???(?)";#N/A,#N/A,TRUE,"6? ????";#N/A,#N/A,TRUE,"6? ??(?)";#N/A,#N/A,TRUE,"6? ??(?)";#N/A,#N/A,TRUE,"????";#N/A,#N/A,TRUE,"6-6(3)? ??(??)";#N/A,#N/A,TRUE,"9? ???(?)";#N/A,#N/A,TRUE,"9? ???(?)";#N/A,#N/A,TRUE,"10(3)? ????";#N/A,#N/A,TRUE,"10(4)? ????"}</definedName>
    <definedName name="____???????????_1" hidden="1">{#N/A,#N/A,TRUE,"1? ????";#N/A,#N/A,TRUE,"1-2? ?????";#N/A,#N/A,TRUE,"2? ??";#N/A,#N/A,TRUE,"2??? ????";#N/A,#N/A,TRUE,"3(1)? ????";#N/A,#N/A,TRUE,"??????";#N/A,#N/A,TRUE,"3(1)?7 ????";#N/A,#N/A,TRUE,"5? ???";#N/A,#N/A,TRUE,"5?2 ???(?)";#N/A,#N/A,TRUE,"6? ????";#N/A,#N/A,TRUE,"6? ??(?)";#N/A,#N/A,TRUE,"6? ??(?)";#N/A,#N/A,TRUE,"????";#N/A,#N/A,TRUE,"6-6(3)? ??(??)";#N/A,#N/A,TRUE,"9? ???(?)";#N/A,#N/A,TRUE,"9? ???(?)";#N/A,#N/A,TRUE,"10(3)? ????";#N/A,#N/A,TRUE,"10(4)? ????"}</definedName>
    <definedName name="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 localSheetId="7" hidden="1">{#N/A,#N/A,TRUE,"1? ????";#N/A,#N/A,TRUE,"1-2? ?????";#N/A,#N/A,TRUE,"2? ??";#N/A,#N/A,TRUE,"2??? ????";#N/A,#N/A,TRUE,"3(1)? ????";#N/A,#N/A,TRUE,"??????";#N/A,#N/A,TRUE,"3(1)?7 ????";#N/A,#N/A,TRUE,"5? ???";#N/A,#N/A,TRUE,"5?2 ???(?)";#N/A,#N/A,TRUE,"6? ????";#N/A,#N/A,TRUE,"6? ??(?)";#N/A,#N/A,TRUE,"6? ??(?)";#N/A,#N/A,TRUE,"????";#N/A,#N/A,TRUE,"6-6(3)? ??(??)";#N/A,#N/A,TRUE,"9? ???(?)";#N/A,#N/A,TRUE,"9? ???(?)";#N/A,#N/A,TRUE,"10(3)? ????";#N/A,#N/A,TRUE,"10(4)? ????"}</definedName>
    <definedName name="_____???????????" hidden="1">{#N/A,#N/A,TRUE,"1? ????";#N/A,#N/A,TRUE,"1-2? ?????";#N/A,#N/A,TRUE,"2? ??";#N/A,#N/A,TRUE,"2??? ????";#N/A,#N/A,TRUE,"3(1)? ????";#N/A,#N/A,TRUE,"??????";#N/A,#N/A,TRUE,"3(1)?7 ????";#N/A,#N/A,TRUE,"5? ???";#N/A,#N/A,TRUE,"5?2 ???(?)";#N/A,#N/A,TRUE,"6? ????";#N/A,#N/A,TRUE,"6? ??(?)";#N/A,#N/A,TRUE,"6? ??(?)";#N/A,#N/A,TRUE,"????";#N/A,#N/A,TRUE,"6-6(3)? ??(??)";#N/A,#N/A,TRUE,"9? ???(?)";#N/A,#N/A,TRUE,"9? ???(?)";#N/A,#N/A,TRUE,"10(3)? ????";#N/A,#N/A,TRUE,"10(4)? ????"}</definedName>
    <definedName name="_____???????????_1" localSheetId="7" hidden="1">{#N/A,#N/A,TRUE,"1? ????";#N/A,#N/A,TRUE,"1-2? ?????";#N/A,#N/A,TRUE,"2? ??";#N/A,#N/A,TRUE,"2??? ????";#N/A,#N/A,TRUE,"3(1)? ????";#N/A,#N/A,TRUE,"??????";#N/A,#N/A,TRUE,"3(1)?7 ????";#N/A,#N/A,TRUE,"5? ???";#N/A,#N/A,TRUE,"5?2 ???(?)";#N/A,#N/A,TRUE,"6? ????";#N/A,#N/A,TRUE,"6? ??(?)";#N/A,#N/A,TRUE,"6? ??(?)";#N/A,#N/A,TRUE,"????";#N/A,#N/A,TRUE,"6-6(3)? ??(??)";#N/A,#N/A,TRUE,"9? ???(?)";#N/A,#N/A,TRUE,"9? ???(?)";#N/A,#N/A,TRUE,"10(3)? ????";#N/A,#N/A,TRUE,"10(4)? ????"}</definedName>
    <definedName name="_____???????????_1" hidden="1">{#N/A,#N/A,TRUE,"1? ????";#N/A,#N/A,TRUE,"1-2? ?????";#N/A,#N/A,TRUE,"2? ??";#N/A,#N/A,TRUE,"2??? ????";#N/A,#N/A,TRUE,"3(1)? ????";#N/A,#N/A,TRUE,"??????";#N/A,#N/A,TRUE,"3(1)?7 ????";#N/A,#N/A,TRUE,"5? ???";#N/A,#N/A,TRUE,"5?2 ???(?)";#N/A,#N/A,TRUE,"6? ????";#N/A,#N/A,TRUE,"6? ??(?)";#N/A,#N/A,TRUE,"6? ??(?)";#N/A,#N/A,TRUE,"????";#N/A,#N/A,TRUE,"6-6(3)? ??(??)";#N/A,#N/A,TRUE,"9? ???(?)";#N/A,#N/A,TRUE,"9? ???(?)";#N/A,#N/A,TRUE,"10(3)? ????";#N/A,#N/A,TRUE,"10(4)? ????"}</definedName>
    <definedName name="_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 localSheetId="7" hidden="1">{#N/A,#N/A,TRUE,"1? ????";#N/A,#N/A,TRUE,"1-2? ?????";#N/A,#N/A,TRUE,"2? ??";#N/A,#N/A,TRUE,"2??? ????";#N/A,#N/A,TRUE,"3(1)? ????";#N/A,#N/A,TRUE,"??????";#N/A,#N/A,TRUE,"3(1)?7 ????";#N/A,#N/A,TRUE,"5? ???";#N/A,#N/A,TRUE,"5?2 ???(?)";#N/A,#N/A,TRUE,"6? ????";#N/A,#N/A,TRUE,"6? ??(?)";#N/A,#N/A,TRUE,"6? ??(?)";#N/A,#N/A,TRUE,"????";#N/A,#N/A,TRUE,"6-6(3)? ??(??)";#N/A,#N/A,TRUE,"9? ???(?)";#N/A,#N/A,TRUE,"9? ???(?)";#N/A,#N/A,TRUE,"10(3)? ????";#N/A,#N/A,TRUE,"10(4)? ????"}</definedName>
    <definedName name="______???????????" hidden="1">{#N/A,#N/A,TRUE,"1? ????";#N/A,#N/A,TRUE,"1-2? ?????";#N/A,#N/A,TRUE,"2? ??";#N/A,#N/A,TRUE,"2??? ????";#N/A,#N/A,TRUE,"3(1)? ????";#N/A,#N/A,TRUE,"??????";#N/A,#N/A,TRUE,"3(1)?7 ????";#N/A,#N/A,TRUE,"5? ???";#N/A,#N/A,TRUE,"5?2 ???(?)";#N/A,#N/A,TRUE,"6? ????";#N/A,#N/A,TRUE,"6? ??(?)";#N/A,#N/A,TRUE,"6? ??(?)";#N/A,#N/A,TRUE,"????";#N/A,#N/A,TRUE,"6-6(3)? ??(??)";#N/A,#N/A,TRUE,"9? ???(?)";#N/A,#N/A,TRUE,"9? ???(?)";#N/A,#N/A,TRUE,"10(3)? ????";#N/A,#N/A,TRUE,"10(4)? ????"}</definedName>
    <definedName name="______???????????_1" localSheetId="7" hidden="1">{#N/A,#N/A,TRUE,"1? ????";#N/A,#N/A,TRUE,"1-2? ?????";#N/A,#N/A,TRUE,"2? ??";#N/A,#N/A,TRUE,"2??? ????";#N/A,#N/A,TRUE,"3(1)? ????";#N/A,#N/A,TRUE,"??????";#N/A,#N/A,TRUE,"3(1)?7 ????";#N/A,#N/A,TRUE,"5? ???";#N/A,#N/A,TRUE,"5?2 ???(?)";#N/A,#N/A,TRUE,"6? ????";#N/A,#N/A,TRUE,"6? ??(?)";#N/A,#N/A,TRUE,"6? ??(?)";#N/A,#N/A,TRUE,"????";#N/A,#N/A,TRUE,"6-6(3)? ??(??)";#N/A,#N/A,TRUE,"9? ???(?)";#N/A,#N/A,TRUE,"9? ???(?)";#N/A,#N/A,TRUE,"10(3)? ????";#N/A,#N/A,TRUE,"10(4)? ????"}</definedName>
    <definedName name="______???????????_1" hidden="1">{#N/A,#N/A,TRUE,"1? ????";#N/A,#N/A,TRUE,"1-2? ?????";#N/A,#N/A,TRUE,"2? ??";#N/A,#N/A,TRUE,"2??? ????";#N/A,#N/A,TRUE,"3(1)? ????";#N/A,#N/A,TRUE,"??????";#N/A,#N/A,TRUE,"3(1)?7 ????";#N/A,#N/A,TRUE,"5? ???";#N/A,#N/A,TRUE,"5?2 ???(?)";#N/A,#N/A,TRUE,"6? ????";#N/A,#N/A,TRUE,"6? ??(?)";#N/A,#N/A,TRUE,"6? ??(?)";#N/A,#N/A,TRUE,"????";#N/A,#N/A,TRUE,"6-6(3)? ??(??)";#N/A,#N/A,TRUE,"9? ???(?)";#N/A,#N/A,TRUE,"9? ???(?)";#N/A,#N/A,TRUE,"10(3)? ????";#N/A,#N/A,TRUE,"10(4)? ????"}</definedName>
    <definedName name="__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 localSheetId="7" hidden="1">{#N/A,#N/A,TRUE,"1? ????";#N/A,#N/A,TRUE,"1-2? ?????";#N/A,#N/A,TRUE,"2? ??";#N/A,#N/A,TRUE,"2??? ????";#N/A,#N/A,TRUE,"3(1)? ????";#N/A,#N/A,TRUE,"??????";#N/A,#N/A,TRUE,"3(1)?7 ????";#N/A,#N/A,TRUE,"5? ???";#N/A,#N/A,TRUE,"5?2 ???(?)";#N/A,#N/A,TRUE,"6? ????";#N/A,#N/A,TRUE,"6? ??(?)";#N/A,#N/A,TRUE,"6? ??(?)";#N/A,#N/A,TRUE,"????";#N/A,#N/A,TRUE,"6-6(3)? ??(??)";#N/A,#N/A,TRUE,"9? ???(?)";#N/A,#N/A,TRUE,"9? ???(?)";#N/A,#N/A,TRUE,"10(3)? ????";#N/A,#N/A,TRUE,"10(4)? ????"}</definedName>
    <definedName name="_______???????????" hidden="1">{#N/A,#N/A,TRUE,"1? ????";#N/A,#N/A,TRUE,"1-2? ?????";#N/A,#N/A,TRUE,"2? ??";#N/A,#N/A,TRUE,"2??? ????";#N/A,#N/A,TRUE,"3(1)? ????";#N/A,#N/A,TRUE,"??????";#N/A,#N/A,TRUE,"3(1)?7 ????";#N/A,#N/A,TRUE,"5? ???";#N/A,#N/A,TRUE,"5?2 ???(?)";#N/A,#N/A,TRUE,"6? ????";#N/A,#N/A,TRUE,"6? ??(?)";#N/A,#N/A,TRUE,"6? ??(?)";#N/A,#N/A,TRUE,"????";#N/A,#N/A,TRUE,"6-6(3)? ??(??)";#N/A,#N/A,TRUE,"9? ???(?)";#N/A,#N/A,TRUE,"9? ???(?)";#N/A,#N/A,TRUE,"10(3)? ????";#N/A,#N/A,TRUE,"10(4)? ????"}</definedName>
    <definedName name="_______???????????_1" localSheetId="7" hidden="1">{#N/A,#N/A,TRUE,"1? ????";#N/A,#N/A,TRUE,"1-2? ?????";#N/A,#N/A,TRUE,"2? ??";#N/A,#N/A,TRUE,"2??? ????";#N/A,#N/A,TRUE,"3(1)? ????";#N/A,#N/A,TRUE,"??????";#N/A,#N/A,TRUE,"3(1)?7 ????";#N/A,#N/A,TRUE,"5? ???";#N/A,#N/A,TRUE,"5?2 ???(?)";#N/A,#N/A,TRUE,"6? ????";#N/A,#N/A,TRUE,"6? ??(?)";#N/A,#N/A,TRUE,"6? ??(?)";#N/A,#N/A,TRUE,"????";#N/A,#N/A,TRUE,"6-6(3)? ??(??)";#N/A,#N/A,TRUE,"9? ???(?)";#N/A,#N/A,TRUE,"9? ???(?)";#N/A,#N/A,TRUE,"10(3)? ????";#N/A,#N/A,TRUE,"10(4)? ????"}</definedName>
    <definedName name="_______???????????_1" hidden="1">{#N/A,#N/A,TRUE,"1? ????";#N/A,#N/A,TRUE,"1-2? ?????";#N/A,#N/A,TRUE,"2? ??";#N/A,#N/A,TRUE,"2??? ????";#N/A,#N/A,TRUE,"3(1)? ????";#N/A,#N/A,TRUE,"??????";#N/A,#N/A,TRUE,"3(1)?7 ????";#N/A,#N/A,TRUE,"5? ???";#N/A,#N/A,TRUE,"5?2 ???(?)";#N/A,#N/A,TRUE,"6? ????";#N/A,#N/A,TRUE,"6? ??(?)";#N/A,#N/A,TRUE,"6? ??(?)";#N/A,#N/A,TRUE,"????";#N/A,#N/A,TRUE,"6-6(3)? ??(??)";#N/A,#N/A,TRUE,"9? ???(?)";#N/A,#N/A,TRUE,"9? ???(?)";#N/A,#N/A,TRUE,"10(3)? ????";#N/A,#N/A,TRUE,"10(4)? ????"}</definedName>
    <definedName name="___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 localSheetId="7" hidden="1">{#N/A,#N/A,TRUE,"1? ????";#N/A,#N/A,TRUE,"1-2? ?????";#N/A,#N/A,TRUE,"2? ??";#N/A,#N/A,TRUE,"2??? ????";#N/A,#N/A,TRUE,"3(1)? ????";#N/A,#N/A,TRUE,"??????";#N/A,#N/A,TRUE,"3(1)?7 ????";#N/A,#N/A,TRUE,"5? ???";#N/A,#N/A,TRUE,"5?2 ???(?)";#N/A,#N/A,TRUE,"6? ????";#N/A,#N/A,TRUE,"6? ??(?)";#N/A,#N/A,TRUE,"6? ??(?)";#N/A,#N/A,TRUE,"????";#N/A,#N/A,TRUE,"6-6(3)? ??(??)";#N/A,#N/A,TRUE,"9? ???(?)";#N/A,#N/A,TRUE,"9? ???(?)";#N/A,#N/A,TRUE,"10(3)? ????";#N/A,#N/A,TRUE,"10(4)? ????"}</definedName>
    <definedName name="________???????????" hidden="1">{#N/A,#N/A,TRUE,"1? ????";#N/A,#N/A,TRUE,"1-2? ?????";#N/A,#N/A,TRUE,"2? ??";#N/A,#N/A,TRUE,"2??? ????";#N/A,#N/A,TRUE,"3(1)? ????";#N/A,#N/A,TRUE,"??????";#N/A,#N/A,TRUE,"3(1)?7 ????";#N/A,#N/A,TRUE,"5? ???";#N/A,#N/A,TRUE,"5?2 ???(?)";#N/A,#N/A,TRUE,"6? ????";#N/A,#N/A,TRUE,"6? ??(?)";#N/A,#N/A,TRUE,"6? ??(?)";#N/A,#N/A,TRUE,"????";#N/A,#N/A,TRUE,"6-6(3)? ??(??)";#N/A,#N/A,TRUE,"9? ???(?)";#N/A,#N/A,TRUE,"9? ???(?)";#N/A,#N/A,TRUE,"10(3)? ????";#N/A,#N/A,TRUE,"10(4)? ????"}</definedName>
    <definedName name="________???????????_1" localSheetId="7" hidden="1">{#N/A,#N/A,TRUE,"1? ????";#N/A,#N/A,TRUE,"1-2? ?????";#N/A,#N/A,TRUE,"2? ??";#N/A,#N/A,TRUE,"2??? ????";#N/A,#N/A,TRUE,"3(1)? ????";#N/A,#N/A,TRUE,"??????";#N/A,#N/A,TRUE,"3(1)?7 ????";#N/A,#N/A,TRUE,"5? ???";#N/A,#N/A,TRUE,"5?2 ???(?)";#N/A,#N/A,TRUE,"6? ????";#N/A,#N/A,TRUE,"6? ??(?)";#N/A,#N/A,TRUE,"6? ??(?)";#N/A,#N/A,TRUE,"????";#N/A,#N/A,TRUE,"6-6(3)? ??(??)";#N/A,#N/A,TRUE,"9? ???(?)";#N/A,#N/A,TRUE,"9? ???(?)";#N/A,#N/A,TRUE,"10(3)? ????";#N/A,#N/A,TRUE,"10(4)? ????"}</definedName>
    <definedName name="________???????????_1" hidden="1">{#N/A,#N/A,TRUE,"1? ????";#N/A,#N/A,TRUE,"1-2? ?????";#N/A,#N/A,TRUE,"2? ??";#N/A,#N/A,TRUE,"2??? ????";#N/A,#N/A,TRUE,"3(1)? ????";#N/A,#N/A,TRUE,"??????";#N/A,#N/A,TRUE,"3(1)?7 ????";#N/A,#N/A,TRUE,"5? ???";#N/A,#N/A,TRUE,"5?2 ???(?)";#N/A,#N/A,TRUE,"6? ????";#N/A,#N/A,TRUE,"6? ??(?)";#N/A,#N/A,TRUE,"6? ??(?)";#N/A,#N/A,TRUE,"????";#N/A,#N/A,TRUE,"6-6(3)? ??(??)";#N/A,#N/A,TRUE,"9? ???(?)";#N/A,#N/A,TRUE,"9? ???(?)";#N/A,#N/A,TRUE,"10(3)? ????";#N/A,#N/A,TRUE,"10(4)? ????"}</definedName>
    <definedName name="____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B">#REF!</definedName>
    <definedName name="________\M">#REF!</definedName>
    <definedName name="________\R">#REF!</definedName>
    <definedName name="________\T">#REF!</definedName>
    <definedName name="________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 localSheetId="7" hidden="1">{#N/A,#N/A,TRUE,"1? ????";#N/A,#N/A,TRUE,"1-2? ?????";#N/A,#N/A,TRUE,"2? ??";#N/A,#N/A,TRUE,"2??? ????";#N/A,#N/A,TRUE,"3(1)? ????";#N/A,#N/A,TRUE,"??????";#N/A,#N/A,TRUE,"3(1)?7 ????";#N/A,#N/A,TRUE,"5? ???";#N/A,#N/A,TRUE,"5?2 ???(?)";#N/A,#N/A,TRUE,"6? ????";#N/A,#N/A,TRUE,"6? ??(?)";#N/A,#N/A,TRUE,"6? ??(?)";#N/A,#N/A,TRUE,"????";#N/A,#N/A,TRUE,"6-6(3)? ??(??)";#N/A,#N/A,TRUE,"9? ???(?)";#N/A,#N/A,TRUE,"9? ???(?)";#N/A,#N/A,TRUE,"10(3)? ????";#N/A,#N/A,TRUE,"10(4)? ????"}</definedName>
    <definedName name="_________???????????" hidden="1">{#N/A,#N/A,TRUE,"1? ????";#N/A,#N/A,TRUE,"1-2? ?????";#N/A,#N/A,TRUE,"2? ??";#N/A,#N/A,TRUE,"2??? ????";#N/A,#N/A,TRUE,"3(1)? ????";#N/A,#N/A,TRUE,"??????";#N/A,#N/A,TRUE,"3(1)?7 ????";#N/A,#N/A,TRUE,"5? ???";#N/A,#N/A,TRUE,"5?2 ???(?)";#N/A,#N/A,TRUE,"6? ????";#N/A,#N/A,TRUE,"6? ??(?)";#N/A,#N/A,TRUE,"6? ??(?)";#N/A,#N/A,TRUE,"????";#N/A,#N/A,TRUE,"6-6(3)? ??(??)";#N/A,#N/A,TRUE,"9? ???(?)";#N/A,#N/A,TRUE,"9? ???(?)";#N/A,#N/A,TRUE,"10(3)? ????";#N/A,#N/A,TRUE,"10(4)? ????"}</definedName>
    <definedName name="_________???????????_1" localSheetId="7" hidden="1">{#N/A,#N/A,TRUE,"1? ????";#N/A,#N/A,TRUE,"1-2? ?????";#N/A,#N/A,TRUE,"2? ??";#N/A,#N/A,TRUE,"2??? ????";#N/A,#N/A,TRUE,"3(1)? ????";#N/A,#N/A,TRUE,"??????";#N/A,#N/A,TRUE,"3(1)?7 ????";#N/A,#N/A,TRUE,"5? ???";#N/A,#N/A,TRUE,"5?2 ???(?)";#N/A,#N/A,TRUE,"6? ????";#N/A,#N/A,TRUE,"6? ??(?)";#N/A,#N/A,TRUE,"6? ??(?)";#N/A,#N/A,TRUE,"????";#N/A,#N/A,TRUE,"6-6(3)? ??(??)";#N/A,#N/A,TRUE,"9? ???(?)";#N/A,#N/A,TRUE,"9? ???(?)";#N/A,#N/A,TRUE,"10(3)? ????";#N/A,#N/A,TRUE,"10(4)? ????"}</definedName>
    <definedName name="_________???????????_1" hidden="1">{#N/A,#N/A,TRUE,"1? ????";#N/A,#N/A,TRUE,"1-2? ?????";#N/A,#N/A,TRUE,"2? ??";#N/A,#N/A,TRUE,"2??? ????";#N/A,#N/A,TRUE,"3(1)? ????";#N/A,#N/A,TRUE,"??????";#N/A,#N/A,TRUE,"3(1)?7 ????";#N/A,#N/A,TRUE,"5? ???";#N/A,#N/A,TRUE,"5?2 ???(?)";#N/A,#N/A,TRUE,"6? ????";#N/A,#N/A,TRUE,"6? ??(?)";#N/A,#N/A,TRUE,"6? ??(?)";#N/A,#N/A,TRUE,"????";#N/A,#N/A,TRUE,"6-6(3)? ??(??)";#N/A,#N/A,TRUE,"9? ???(?)";#N/A,#N/A,TRUE,"9? ???(?)";#N/A,#N/A,TRUE,"10(3)? ????";#N/A,#N/A,TRUE,"10(4)? ????"}</definedName>
    <definedName name="_____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a">#REF!</definedName>
    <definedName name="_________\Z">#REF!</definedName>
    <definedName name="_________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 localSheetId="7" hidden="1">{#N/A,#N/A,TRUE,"1? ????";#N/A,#N/A,TRUE,"1-2? ?????";#N/A,#N/A,TRUE,"2? ??";#N/A,#N/A,TRUE,"2??? ????";#N/A,#N/A,TRUE,"3(1)? ????";#N/A,#N/A,TRUE,"??????";#N/A,#N/A,TRUE,"3(1)?7 ????";#N/A,#N/A,TRUE,"5? ???";#N/A,#N/A,TRUE,"5?2 ???(?)";#N/A,#N/A,TRUE,"6? ????";#N/A,#N/A,TRUE,"6? ??(?)";#N/A,#N/A,TRUE,"6? ??(?)";#N/A,#N/A,TRUE,"????";#N/A,#N/A,TRUE,"6-6(3)? ??(??)";#N/A,#N/A,TRUE,"9? ???(?)";#N/A,#N/A,TRUE,"9? ???(?)";#N/A,#N/A,TRUE,"10(3)? ????";#N/A,#N/A,TRUE,"10(4)? ????"}</definedName>
    <definedName name="__________???????????" hidden="1">{#N/A,#N/A,TRUE,"1? ????";#N/A,#N/A,TRUE,"1-2? ?????";#N/A,#N/A,TRUE,"2? ??";#N/A,#N/A,TRUE,"2??? ????";#N/A,#N/A,TRUE,"3(1)? ????";#N/A,#N/A,TRUE,"??????";#N/A,#N/A,TRUE,"3(1)?7 ????";#N/A,#N/A,TRUE,"5? ???";#N/A,#N/A,TRUE,"5?2 ???(?)";#N/A,#N/A,TRUE,"6? ????";#N/A,#N/A,TRUE,"6? ??(?)";#N/A,#N/A,TRUE,"6? ??(?)";#N/A,#N/A,TRUE,"????";#N/A,#N/A,TRUE,"6-6(3)? ??(??)";#N/A,#N/A,TRUE,"9? ???(?)";#N/A,#N/A,TRUE,"9? ???(?)";#N/A,#N/A,TRUE,"10(3)? ????";#N/A,#N/A,TRUE,"10(4)? ????"}</definedName>
    <definedName name="__________???????????_1" localSheetId="7" hidden="1">{#N/A,#N/A,TRUE,"1? ????";#N/A,#N/A,TRUE,"1-2? ?????";#N/A,#N/A,TRUE,"2? ??";#N/A,#N/A,TRUE,"2??? ????";#N/A,#N/A,TRUE,"3(1)? ????";#N/A,#N/A,TRUE,"??????";#N/A,#N/A,TRUE,"3(1)?7 ????";#N/A,#N/A,TRUE,"5? ???";#N/A,#N/A,TRUE,"5?2 ???(?)";#N/A,#N/A,TRUE,"6? ????";#N/A,#N/A,TRUE,"6? ??(?)";#N/A,#N/A,TRUE,"6? ??(?)";#N/A,#N/A,TRUE,"????";#N/A,#N/A,TRUE,"6-6(3)? ??(??)";#N/A,#N/A,TRUE,"9? ???(?)";#N/A,#N/A,TRUE,"9? ???(?)";#N/A,#N/A,TRUE,"10(3)? ????";#N/A,#N/A,TRUE,"10(4)? ????"}</definedName>
    <definedName name="__________???????????_1" hidden="1">{#N/A,#N/A,TRUE,"1? ????";#N/A,#N/A,TRUE,"1-2? ?????";#N/A,#N/A,TRUE,"2? ??";#N/A,#N/A,TRUE,"2??? ????";#N/A,#N/A,TRUE,"3(1)? ????";#N/A,#N/A,TRUE,"??????";#N/A,#N/A,TRUE,"3(1)?7 ????";#N/A,#N/A,TRUE,"5? ???";#N/A,#N/A,TRUE,"5?2 ???(?)";#N/A,#N/A,TRUE,"6? ????";#N/A,#N/A,TRUE,"6? ??(?)";#N/A,#N/A,TRUE,"6? ??(?)";#N/A,#N/A,TRUE,"????";#N/A,#N/A,TRUE,"6-6(3)? ??(??)";#N/A,#N/A,TRUE,"9? ???(?)";#N/A,#N/A,TRUE,"9? ???(?)";#N/A,#N/A,TRUE,"10(3)? ????";#N/A,#N/A,TRUE,"10(4)? ????"}</definedName>
    <definedName name="______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 localSheetId="7" hidden="1">{#N/A,#N/A,TRUE,"1? ????";#N/A,#N/A,TRUE,"1-2? ?????";#N/A,#N/A,TRUE,"2? ??";#N/A,#N/A,TRUE,"2??? ????";#N/A,#N/A,TRUE,"3(1)? ????";#N/A,#N/A,TRUE,"??????";#N/A,#N/A,TRUE,"3(1)?7 ????";#N/A,#N/A,TRUE,"5? ???";#N/A,#N/A,TRUE,"5?2 ???(?)";#N/A,#N/A,TRUE,"6? ????";#N/A,#N/A,TRUE,"6? ??(?)";#N/A,#N/A,TRUE,"6? ??(?)";#N/A,#N/A,TRUE,"????";#N/A,#N/A,TRUE,"6-6(3)? ??(??)";#N/A,#N/A,TRUE,"9? ???(?)";#N/A,#N/A,TRUE,"9? ???(?)";#N/A,#N/A,TRUE,"10(3)? ????";#N/A,#N/A,TRUE,"10(4)? ????"}</definedName>
    <definedName name="___________???????????" hidden="1">{#N/A,#N/A,TRUE,"1? ????";#N/A,#N/A,TRUE,"1-2? ?????";#N/A,#N/A,TRUE,"2? ??";#N/A,#N/A,TRUE,"2??? ????";#N/A,#N/A,TRUE,"3(1)? ????";#N/A,#N/A,TRUE,"??????";#N/A,#N/A,TRUE,"3(1)?7 ????";#N/A,#N/A,TRUE,"5? ???";#N/A,#N/A,TRUE,"5?2 ???(?)";#N/A,#N/A,TRUE,"6? ????";#N/A,#N/A,TRUE,"6? ??(?)";#N/A,#N/A,TRUE,"6? ??(?)";#N/A,#N/A,TRUE,"????";#N/A,#N/A,TRUE,"6-6(3)? ??(??)";#N/A,#N/A,TRUE,"9? ???(?)";#N/A,#N/A,TRUE,"9? ???(?)";#N/A,#N/A,TRUE,"10(3)? ????";#N/A,#N/A,TRUE,"10(4)? ????"}</definedName>
    <definedName name="___________???????????_1" localSheetId="7" hidden="1">{#N/A,#N/A,TRUE,"1? ????";#N/A,#N/A,TRUE,"1-2? ?????";#N/A,#N/A,TRUE,"2? ??";#N/A,#N/A,TRUE,"2??? ????";#N/A,#N/A,TRUE,"3(1)? ????";#N/A,#N/A,TRUE,"??????";#N/A,#N/A,TRUE,"3(1)?7 ????";#N/A,#N/A,TRUE,"5? ???";#N/A,#N/A,TRUE,"5?2 ???(?)";#N/A,#N/A,TRUE,"6? ????";#N/A,#N/A,TRUE,"6? ??(?)";#N/A,#N/A,TRUE,"6? ??(?)";#N/A,#N/A,TRUE,"????";#N/A,#N/A,TRUE,"6-6(3)? ??(??)";#N/A,#N/A,TRUE,"9? ???(?)";#N/A,#N/A,TRUE,"9? ???(?)";#N/A,#N/A,TRUE,"10(3)? ????";#N/A,#N/A,TRUE,"10(4)? ????"}</definedName>
    <definedName name="___________???????????_1" hidden="1">{#N/A,#N/A,TRUE,"1? ????";#N/A,#N/A,TRUE,"1-2? ?????";#N/A,#N/A,TRUE,"2? ??";#N/A,#N/A,TRUE,"2??? ????";#N/A,#N/A,TRUE,"3(1)? ????";#N/A,#N/A,TRUE,"??????";#N/A,#N/A,TRUE,"3(1)?7 ????";#N/A,#N/A,TRUE,"5? ???";#N/A,#N/A,TRUE,"5?2 ???(?)";#N/A,#N/A,TRUE,"6? ????";#N/A,#N/A,TRUE,"6? ??(?)";#N/A,#N/A,TRUE,"6? ??(?)";#N/A,#N/A,TRUE,"????";#N/A,#N/A,TRUE,"6-6(3)? ??(??)";#N/A,#N/A,TRUE,"9? ???(?)";#N/A,#N/A,TRUE,"9? ???(?)";#N/A,#N/A,TRUE,"10(3)? ????";#N/A,#N/A,TRUE,"10(4)? ????"}</definedName>
    <definedName name="_______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__\Q">#REF!</definedName>
    <definedName name="____________\S">#REF!</definedName>
    <definedName name="____________\W">#REF!</definedName>
    <definedName name="____________\WQ">#REF!</definedName>
    <definedName name="____________________________B3" hidden="1">#REF!</definedName>
    <definedName name="______________________end1">#REF!</definedName>
    <definedName name="______________________end2">#REF!</definedName>
    <definedName name="______________________end3">#REF!</definedName>
    <definedName name="______________________end4">#REF!</definedName>
    <definedName name="______________________end5">#REF!</definedName>
    <definedName name="______________________end6">#REF!</definedName>
    <definedName name="______________________end7">#REF!</definedName>
    <definedName name="______________________end8">#REF!</definedName>
    <definedName name="______________________end9">#REF!</definedName>
    <definedName name="______________________ps1">#REF!</definedName>
    <definedName name="______________________ps2">#REF!</definedName>
    <definedName name="______________________ref1">#REF!</definedName>
    <definedName name="______________________tab2">#REF!</definedName>
    <definedName name="______________________tab3">#REF!</definedName>
    <definedName name="_____________________end1">#REF!</definedName>
    <definedName name="_____________________end2">#REF!</definedName>
    <definedName name="_____________________end3">#REF!</definedName>
    <definedName name="_____________________end4">#REF!</definedName>
    <definedName name="_____________________end5">#REF!</definedName>
    <definedName name="_____________________end6">#REF!</definedName>
    <definedName name="_____________________end7">#REF!</definedName>
    <definedName name="_____________________end8">#REF!</definedName>
    <definedName name="_____________________end9">#REF!</definedName>
    <definedName name="_____________________ps1">#REF!</definedName>
    <definedName name="_____________________ps2">#REF!</definedName>
    <definedName name="_____________________ref1">#REF!</definedName>
    <definedName name="_____________________tab2">#REF!</definedName>
    <definedName name="_____________________tab3">#REF!</definedName>
    <definedName name="____________________end1">#REF!</definedName>
    <definedName name="____________________end2">#REF!</definedName>
    <definedName name="____________________end3">#REF!</definedName>
    <definedName name="____________________end4">#REF!</definedName>
    <definedName name="____________________end5">#REF!</definedName>
    <definedName name="____________________end6">#REF!</definedName>
    <definedName name="____________________end7">#REF!</definedName>
    <definedName name="____________________end8">#REF!</definedName>
    <definedName name="____________________end9">#REF!</definedName>
    <definedName name="____________________ps1">#REF!</definedName>
    <definedName name="____________________ps2">#REF!</definedName>
    <definedName name="____________________ref1">#REF!</definedName>
    <definedName name="____________________tab2">#REF!</definedName>
    <definedName name="____________________tab3">#REF!</definedName>
    <definedName name="___________________end1">#REF!</definedName>
    <definedName name="___________________end2">#REF!</definedName>
    <definedName name="___________________end3">#REF!</definedName>
    <definedName name="___________________end4">#REF!</definedName>
    <definedName name="___________________end5">#REF!</definedName>
    <definedName name="___________________end6">#REF!</definedName>
    <definedName name="___________________end7">#REF!</definedName>
    <definedName name="___________________end8">#REF!</definedName>
    <definedName name="___________________end9">#REF!</definedName>
    <definedName name="___________________ps1">#REF!</definedName>
    <definedName name="___________________ps2">#REF!</definedName>
    <definedName name="___________________ref1">#REF!</definedName>
    <definedName name="___________________tab2">#REF!</definedName>
    <definedName name="___________________tab3">#REF!</definedName>
    <definedName name="__________________end1">#REF!</definedName>
    <definedName name="__________________end2">#REF!</definedName>
    <definedName name="__________________end3">#REF!</definedName>
    <definedName name="__________________end4">#REF!</definedName>
    <definedName name="__________________end5">#REF!</definedName>
    <definedName name="__________________end6">#REF!</definedName>
    <definedName name="__________________end7">#REF!</definedName>
    <definedName name="__________________end8">#REF!</definedName>
    <definedName name="__________________end9">#REF!</definedName>
    <definedName name="__________________ps1">#REF!</definedName>
    <definedName name="__________________ps2">#REF!</definedName>
    <definedName name="__________________ref1">#REF!</definedName>
    <definedName name="__________________tab2">#REF!</definedName>
    <definedName name="__________________tab3">#REF!</definedName>
    <definedName name="_________________end1">#REF!</definedName>
    <definedName name="_________________end2">#REF!</definedName>
    <definedName name="_________________end3">#REF!</definedName>
    <definedName name="_________________end4">#REF!</definedName>
    <definedName name="_________________end5">#REF!</definedName>
    <definedName name="_________________end6">#REF!</definedName>
    <definedName name="_________________end7">#REF!</definedName>
    <definedName name="_________________end8">#REF!</definedName>
    <definedName name="_________________end9">#REF!</definedName>
    <definedName name="_________________ps1">#REF!</definedName>
    <definedName name="_________________ps2">#REF!</definedName>
    <definedName name="_________________ref1">#REF!</definedName>
    <definedName name="_________________tab2">#REF!</definedName>
    <definedName name="_________________tab3">#REF!</definedName>
    <definedName name="________________end1">#REF!</definedName>
    <definedName name="________________end2">#REF!</definedName>
    <definedName name="________________end3">#REF!</definedName>
    <definedName name="________________end4">#REF!</definedName>
    <definedName name="________________end5">#REF!</definedName>
    <definedName name="________________end6">#REF!</definedName>
    <definedName name="________________end7">#REF!</definedName>
    <definedName name="________________end8">#REF!</definedName>
    <definedName name="________________end9">#REF!</definedName>
    <definedName name="________________ps1">#REF!</definedName>
    <definedName name="________________ps2">#REF!</definedName>
    <definedName name="________________ref1">#REF!</definedName>
    <definedName name="________________tab2">#REF!</definedName>
    <definedName name="________________tab3">#REF!</definedName>
    <definedName name="_______________d1" localSheetId="7" hidden="1">{"'Model'!$A$1:$N$53"}</definedName>
    <definedName name="_______________d1" hidden="1">{"'Model'!$A$1:$N$53"}</definedName>
    <definedName name="_______________end1">#REF!</definedName>
    <definedName name="_______________end2">#REF!</definedName>
    <definedName name="_______________end3">#REF!</definedName>
    <definedName name="_______________end4">#REF!</definedName>
    <definedName name="_______________end5">#REF!</definedName>
    <definedName name="_______________end6">#REF!</definedName>
    <definedName name="_______________end7">#REF!</definedName>
    <definedName name="_______________end8">#REF!</definedName>
    <definedName name="_______________end9">#REF!</definedName>
    <definedName name="_______________key2" hidden="1">#REF!</definedName>
    <definedName name="_______________pc2">#REF!</definedName>
    <definedName name="_______________pc3">#REF!</definedName>
    <definedName name="_______________pc4">#REF!</definedName>
    <definedName name="_______________ps1">#REF!</definedName>
    <definedName name="_______________ps2">#REF!</definedName>
    <definedName name="_______________ref1">#REF!</definedName>
    <definedName name="_______________ry3">#REF!</definedName>
    <definedName name="_______________ry4">#REF!</definedName>
    <definedName name="_______________tab2">#REF!</definedName>
    <definedName name="_______________tab3">#REF!</definedName>
    <definedName name="_______________WL25">#REF!</definedName>
    <definedName name="______________d1" localSheetId="7" hidden="1">{"'Model'!$A$1:$N$53"}</definedName>
    <definedName name="______________d1" hidden="1">{"'Model'!$A$1:$N$53"}</definedName>
    <definedName name="______________end1">#REF!</definedName>
    <definedName name="______________end2">#REF!</definedName>
    <definedName name="______________end3">#REF!</definedName>
    <definedName name="______________end4">#REF!</definedName>
    <definedName name="______________end5">#REF!</definedName>
    <definedName name="______________end6">#REF!</definedName>
    <definedName name="______________end7">#REF!</definedName>
    <definedName name="______________end8">#REF!</definedName>
    <definedName name="______________end9">#REF!</definedName>
    <definedName name="______________key10" hidden="1">#REF!</definedName>
    <definedName name="______________key2" hidden="1">#REF!</definedName>
    <definedName name="______________pc2">#REF!</definedName>
    <definedName name="______________pc3">#REF!</definedName>
    <definedName name="______________pc4">#REF!</definedName>
    <definedName name="______________PPP3" localSheetId="9" hidden="1">{#N/A,#N/A,FALSE,"特殊室（ＢＱ表）"}</definedName>
    <definedName name="______________PPP3" localSheetId="7" hidden="1">{#N/A,#N/A,FALSE,"特殊室（ＢＱ表）"}</definedName>
    <definedName name="______________PPP3" localSheetId="10" hidden="1">{#N/A,#N/A,FALSE,"特殊室（ＢＱ表）"}</definedName>
    <definedName name="______________PPP3" hidden="1">{#N/A,#N/A,FALSE,"特殊室（ＢＱ表）"}</definedName>
    <definedName name="______________PPP33" localSheetId="9" hidden="1">{#N/A,#N/A,FALSE,"特殊室（ＢＱ表）"}</definedName>
    <definedName name="______________PPP33" localSheetId="7" hidden="1">{#N/A,#N/A,FALSE,"特殊室（ＢＱ表）"}</definedName>
    <definedName name="______________PPP33" localSheetId="10" hidden="1">{#N/A,#N/A,FALSE,"特殊室（ＢＱ表）"}</definedName>
    <definedName name="______________PPP33" hidden="1">{#N/A,#N/A,FALSE,"特殊室（ＢＱ表）"}</definedName>
    <definedName name="______________ppp34" localSheetId="9" hidden="1">{#N/A,#N/A,FALSE,"特殊室（ＢＱ表）"}</definedName>
    <definedName name="______________ppp34" localSheetId="7" hidden="1">{#N/A,#N/A,FALSE,"特殊室（ＢＱ表）"}</definedName>
    <definedName name="______________ppp34" localSheetId="10" hidden="1">{#N/A,#N/A,FALSE,"特殊室（ＢＱ表）"}</definedName>
    <definedName name="______________ppp34" hidden="1">{#N/A,#N/A,FALSE,"特殊室（ＢＱ表）"}</definedName>
    <definedName name="______________ppp3444" localSheetId="9" hidden="1">{#N/A,#N/A,FALSE,"特殊室（ＢＱ表）"}</definedName>
    <definedName name="______________ppp3444" localSheetId="7" hidden="1">{#N/A,#N/A,FALSE,"特殊室（ＢＱ表）"}</definedName>
    <definedName name="______________ppp3444" localSheetId="10" hidden="1">{#N/A,#N/A,FALSE,"特殊室（ＢＱ表）"}</definedName>
    <definedName name="______________ppp3444" hidden="1">{#N/A,#N/A,FALSE,"特殊室（ＢＱ表）"}</definedName>
    <definedName name="______________ps1">#REF!</definedName>
    <definedName name="______________ps2">#REF!</definedName>
    <definedName name="______________ref1">#REF!</definedName>
    <definedName name="______________ry3">#REF!</definedName>
    <definedName name="______________ry4">#REF!</definedName>
    <definedName name="______________tab2">#REF!</definedName>
    <definedName name="______________tab3">#REF!</definedName>
    <definedName name="_____________ckd1">#REF!</definedName>
    <definedName name="_____________d1" localSheetId="7" hidden="1">{"'Model'!$A$1:$N$53"}</definedName>
    <definedName name="_____________d1" hidden="1">{"'Model'!$A$1:$N$53"}</definedName>
    <definedName name="_____________end1">#REF!</definedName>
    <definedName name="_____________end2">#REF!</definedName>
    <definedName name="_____________end3">#REF!</definedName>
    <definedName name="_____________end4">#REF!</definedName>
    <definedName name="_____________end5">#REF!</definedName>
    <definedName name="_____________end6">#REF!</definedName>
    <definedName name="_____________end7">#REF!</definedName>
    <definedName name="_____________end8">#REF!</definedName>
    <definedName name="_____________end9">#REF!</definedName>
    <definedName name="_____________int1">#REF!</definedName>
    <definedName name="_____________jkt1">#REF!</definedName>
    <definedName name="_____________key10" hidden="1">#REF!</definedName>
    <definedName name="_____________key2" hidden="1">#REF!</definedName>
    <definedName name="_____________kim1">#REF!</definedName>
    <definedName name="_____________lop111" localSheetId="9" hidden="1">{#N/A,#N/A,FALSE,"特殊室（ＢＱ表）"}</definedName>
    <definedName name="_____________lop111" localSheetId="7" hidden="1">{#N/A,#N/A,FALSE,"特殊室（ＢＱ表）"}</definedName>
    <definedName name="_____________lop111" localSheetId="10" hidden="1">{#N/A,#N/A,FALSE,"特殊室（ＢＱ表）"}</definedName>
    <definedName name="_____________lop111" hidden="1">{#N/A,#N/A,FALSE,"特殊室（ＢＱ表）"}</definedName>
    <definedName name="_____________lpg1">#REF!</definedName>
    <definedName name="_____________mdn1">#REF!</definedName>
    <definedName name="_____________pc2">#REF!</definedName>
    <definedName name="_____________pc3">#REF!</definedName>
    <definedName name="_____________pc4">#REF!</definedName>
    <definedName name="_____________pe1">#REF!</definedName>
    <definedName name="_____________pir1">#REF!</definedName>
    <definedName name="_____________ps1">#REF!</definedName>
    <definedName name="_____________ps2">#REF!</definedName>
    <definedName name="_____________ref1">#REF!</definedName>
    <definedName name="_____________ry2">#REF!</definedName>
    <definedName name="_____________ry3">#REF!</definedName>
    <definedName name="_____________ry4">#REF!</definedName>
    <definedName name="_____________spj1">#REF!</definedName>
    <definedName name="_____________tab2">#REF!</definedName>
    <definedName name="_____________tab3">#REF!</definedName>
    <definedName name="_____________top1">#REF!</definedName>
    <definedName name="_____________top2">#REF!</definedName>
    <definedName name="_____________wb1">#REF!</definedName>
    <definedName name="_____________WL25">#REF!</definedName>
    <definedName name="____________A6" localSheetId="7" hidden="1">{#N/A,#N/A,FALSE,"Aging Summary";#N/A,#N/A,FALSE,"Ratio Analysis";#N/A,#N/A,FALSE,"Test 120 Day Accts";#N/A,#N/A,FALSE,"Tickmarks"}</definedName>
    <definedName name="____________A6" hidden="1">{#N/A,#N/A,FALSE,"Aging Summary";#N/A,#N/A,FALSE,"Ratio Analysis";#N/A,#N/A,FALSE,"Test 120 Day Accts";#N/A,#N/A,FALSE,"Tickmarks"}</definedName>
    <definedName name="____________act2" localSheetId="7" hidden="1">{#N/A,#N/A,FALSE,"Act.Fcst Costs"}</definedName>
    <definedName name="____________act2" hidden="1">{#N/A,#N/A,FALSE,"Act.Fcst Costs"}</definedName>
    <definedName name="____________act2_1" localSheetId="7" hidden="1">{#N/A,#N/A,FALSE,"Act.Fcst Costs"}</definedName>
    <definedName name="____________act2_1" hidden="1">{#N/A,#N/A,FALSE,"Act.Fcst Costs"}</definedName>
    <definedName name="____________d1" localSheetId="7" hidden="1">{"'Model'!$A$1:$N$53"}</definedName>
    <definedName name="____________d1" hidden="1">{"'Model'!$A$1:$N$53"}</definedName>
    <definedName name="____________end1">#REF!</definedName>
    <definedName name="____________end2">#REF!</definedName>
    <definedName name="____________end3">#REF!</definedName>
    <definedName name="____________end4">#REF!</definedName>
    <definedName name="____________end5">#REF!</definedName>
    <definedName name="____________end6">#REF!</definedName>
    <definedName name="____________end7">#REF!</definedName>
    <definedName name="____________end8">#REF!</definedName>
    <definedName name="____________end9">#REF!</definedName>
    <definedName name="____________FA2008" localSheetId="7" hidden="1">{#N/A,#N/A,FALSE,"OUT  AREC"}</definedName>
    <definedName name="____________FA2008" hidden="1">{#N/A,#N/A,FALSE,"OUT  AREC"}</definedName>
    <definedName name="____________FA2008_1" localSheetId="7" hidden="1">{#N/A,#N/A,FALSE,"OUT  AREC"}</definedName>
    <definedName name="____________FA2008_1" hidden="1">{#N/A,#N/A,FALSE,"OUT  AREC"}</definedName>
    <definedName name="____________jkt1">#REF!</definedName>
    <definedName name="____________key10" hidden="1">#REF!</definedName>
    <definedName name="____________key2" hidden="1">#REF!</definedName>
    <definedName name="____________pc2">#REF!</definedName>
    <definedName name="____________pc3">#REF!</definedName>
    <definedName name="____________pc4">#REF!</definedName>
    <definedName name="____________poc01">#REF!</definedName>
    <definedName name="____________poc02">#REF!</definedName>
    <definedName name="____________poc03">#REF!</definedName>
    <definedName name="____________poc04">#REF!</definedName>
    <definedName name="____________poc05">#REF!</definedName>
    <definedName name="____________PPP3" localSheetId="9" hidden="1">{#N/A,#N/A,FALSE,"特殊室（ＢＱ表）"}</definedName>
    <definedName name="____________PPP3" localSheetId="7" hidden="1">{#N/A,#N/A,FALSE,"特殊室（ＢＱ表）"}</definedName>
    <definedName name="____________PPP3" localSheetId="10" hidden="1">{#N/A,#N/A,FALSE,"特殊室（ＢＱ表）"}</definedName>
    <definedName name="____________PPP3" hidden="1">{#N/A,#N/A,FALSE,"特殊室（ＢＱ表）"}</definedName>
    <definedName name="____________PPP33" localSheetId="9" hidden="1">{#N/A,#N/A,FALSE,"特殊室（ＢＱ表）"}</definedName>
    <definedName name="____________PPP33" localSheetId="7" hidden="1">{#N/A,#N/A,FALSE,"特殊室（ＢＱ表）"}</definedName>
    <definedName name="____________PPP33" localSheetId="10" hidden="1">{#N/A,#N/A,FALSE,"特殊室（ＢＱ表）"}</definedName>
    <definedName name="____________PPP33" hidden="1">{#N/A,#N/A,FALSE,"特殊室（ＢＱ表）"}</definedName>
    <definedName name="____________ppp34" localSheetId="9" hidden="1">{#N/A,#N/A,FALSE,"特殊室（ＢＱ表）"}</definedName>
    <definedName name="____________ppp34" localSheetId="7" hidden="1">{#N/A,#N/A,FALSE,"特殊室（ＢＱ表）"}</definedName>
    <definedName name="____________ppp34" localSheetId="10" hidden="1">{#N/A,#N/A,FALSE,"特殊室（ＢＱ表）"}</definedName>
    <definedName name="____________ppp34" hidden="1">{#N/A,#N/A,FALSE,"特殊室（ＢＱ表）"}</definedName>
    <definedName name="____________ppp3444" localSheetId="9" hidden="1">{#N/A,#N/A,FALSE,"特殊室（ＢＱ表）"}</definedName>
    <definedName name="____________ppp3444" localSheetId="7" hidden="1">{#N/A,#N/A,FALSE,"特殊室（ＢＱ表）"}</definedName>
    <definedName name="____________ppp3444" localSheetId="10" hidden="1">{#N/A,#N/A,FALSE,"特殊室（ＢＱ表）"}</definedName>
    <definedName name="____________ppp3444" hidden="1">{#N/A,#N/A,FALSE,"特殊室（ＢＱ表）"}</definedName>
    <definedName name="____________ps1">#REF!</definedName>
    <definedName name="____________ps2">#REF!</definedName>
    <definedName name="____________ref1">#REF!</definedName>
    <definedName name="____________ry2">#REF!</definedName>
    <definedName name="____________ry3">#REF!</definedName>
    <definedName name="____________ry4">#REF!</definedName>
    <definedName name="____________SCH1">#REF!</definedName>
    <definedName name="____________SCH10">#REF!</definedName>
    <definedName name="____________SCH14">#REF!</definedName>
    <definedName name="____________SCH2">#REF!</definedName>
    <definedName name="____________SCh3">#REF!</definedName>
    <definedName name="____________SCH5">#REF!</definedName>
    <definedName name="____________SCh8">#REF!</definedName>
    <definedName name="____________tab2">#REF!</definedName>
    <definedName name="____________tab3">#REF!</definedName>
    <definedName name="____________top1">#REF!</definedName>
    <definedName name="____________top2">#REF!</definedName>
    <definedName name="____________vib01">#REF!</definedName>
    <definedName name="____________vib02">#REF!</definedName>
    <definedName name="____________vib03">#REF!</definedName>
    <definedName name="____________vib04">#REF!</definedName>
    <definedName name="____________vib05">#REF!</definedName>
    <definedName name="____________vib06">#REF!</definedName>
    <definedName name="____________vib07">#REF!</definedName>
    <definedName name="____________WL25">#REF!</definedName>
    <definedName name="___________A6" localSheetId="7" hidden="1">{#N/A,#N/A,FALSE,"Aging Summary";#N/A,#N/A,FALSE,"Ratio Analysis";#N/A,#N/A,FALSE,"Test 120 Day Accts";#N/A,#N/A,FALSE,"Tickmarks"}</definedName>
    <definedName name="___________A6" hidden="1">{#N/A,#N/A,FALSE,"Aging Summary";#N/A,#N/A,FALSE,"Ratio Analysis";#N/A,#N/A,FALSE,"Test 120 Day Accts";#N/A,#N/A,FALSE,"Tickmarks"}</definedName>
    <definedName name="___________act2" localSheetId="7" hidden="1">{#N/A,#N/A,FALSE,"Act.Fcst Costs"}</definedName>
    <definedName name="___________act2" hidden="1">{#N/A,#N/A,FALSE,"Act.Fcst Costs"}</definedName>
    <definedName name="___________act2_1" localSheetId="7" hidden="1">{#N/A,#N/A,FALSE,"Act.Fcst Costs"}</definedName>
    <definedName name="___________act2_1" hidden="1">{#N/A,#N/A,FALSE,"Act.Fcst Costs"}</definedName>
    <definedName name="___________d1" localSheetId="7" hidden="1">{"'Model'!$A$1:$N$53"}</definedName>
    <definedName name="___________d1" hidden="1">{"'Model'!$A$1:$N$53"}</definedName>
    <definedName name="___________end1">#REF!</definedName>
    <definedName name="___________end2">#REF!</definedName>
    <definedName name="___________end3">#REF!</definedName>
    <definedName name="___________end4">#REF!</definedName>
    <definedName name="___________end5">#REF!</definedName>
    <definedName name="___________end6">#REF!</definedName>
    <definedName name="___________end7">#REF!</definedName>
    <definedName name="___________end8">#REF!</definedName>
    <definedName name="___________end9">#REF!</definedName>
    <definedName name="___________FA2008" localSheetId="7" hidden="1">{#N/A,#N/A,FALSE,"OUT  AREC"}</definedName>
    <definedName name="___________FA2008" hidden="1">{#N/A,#N/A,FALSE,"OUT  AREC"}</definedName>
    <definedName name="___________FA2008_1" localSheetId="7" hidden="1">{#N/A,#N/A,FALSE,"OUT  AREC"}</definedName>
    <definedName name="___________FA2008_1" hidden="1">{#N/A,#N/A,FALSE,"OUT  AREC"}</definedName>
    <definedName name="___________jkt1">#REF!</definedName>
    <definedName name="___________key10" hidden="1">#REF!</definedName>
    <definedName name="___________key2" hidden="1">#REF!</definedName>
    <definedName name="___________lop111" localSheetId="9" hidden="1">{#N/A,#N/A,FALSE,"特殊室（ＢＱ表）"}</definedName>
    <definedName name="___________lop111" localSheetId="7" hidden="1">{#N/A,#N/A,FALSE,"特殊室（ＢＱ表）"}</definedName>
    <definedName name="___________lop111" localSheetId="10" hidden="1">{#N/A,#N/A,FALSE,"特殊室（ＢＱ表）"}</definedName>
    <definedName name="___________lop111" hidden="1">{#N/A,#N/A,FALSE,"特殊室（ＢＱ表）"}</definedName>
    <definedName name="___________pc2">#REF!</definedName>
    <definedName name="___________pc3">#REF!</definedName>
    <definedName name="___________pc4">#REF!</definedName>
    <definedName name="___________poc01">#REF!</definedName>
    <definedName name="___________poc02">#REF!</definedName>
    <definedName name="___________poc03">#REF!</definedName>
    <definedName name="___________poc04">#REF!</definedName>
    <definedName name="___________poc05">#REF!</definedName>
    <definedName name="___________ps1">#REF!</definedName>
    <definedName name="___________ps2">#REF!</definedName>
    <definedName name="___________ref1">#REF!</definedName>
    <definedName name="___________rev1">#REF!</definedName>
    <definedName name="___________rev2">#REF!</definedName>
    <definedName name="___________rev3">#REF!</definedName>
    <definedName name="___________rev4">#REF!</definedName>
    <definedName name="___________rev5">#REF!</definedName>
    <definedName name="___________ric1" hidden="1">#REF!</definedName>
    <definedName name="___________ry2">#REF!</definedName>
    <definedName name="___________ry3">#REF!</definedName>
    <definedName name="___________ry4">#REF!</definedName>
    <definedName name="___________SCH1">#REF!</definedName>
    <definedName name="___________SCH10">#REF!</definedName>
    <definedName name="___________SCH14">#REF!</definedName>
    <definedName name="___________SCH2">#REF!</definedName>
    <definedName name="___________SCh3">#REF!</definedName>
    <definedName name="___________SCH5">#REF!</definedName>
    <definedName name="___________SCh8">#REF!</definedName>
    <definedName name="___________tab2">#REF!</definedName>
    <definedName name="___________tab3">#REF!</definedName>
    <definedName name="___________top1">#REF!</definedName>
    <definedName name="___________top2">#REF!</definedName>
    <definedName name="___________vib01">#REF!</definedName>
    <definedName name="___________vib02">#REF!</definedName>
    <definedName name="___________vib03">#REF!</definedName>
    <definedName name="___________vib04">#REF!</definedName>
    <definedName name="___________vib05">#REF!</definedName>
    <definedName name="___________vib06">#REF!</definedName>
    <definedName name="___________vib07">#REF!</definedName>
    <definedName name="___________X1" localSheetId="7" hidden="1">{#N/A,#N/A,FALSE,"Act.Fcst Costs"}</definedName>
    <definedName name="___________X1" hidden="1">{#N/A,#N/A,FALSE,"Act.Fcst Costs"}</definedName>
    <definedName name="___________X2"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_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____X3" localSheetId="7" hidden="1">{"Admin Costs",#N/A,FALSE,"Act.Fcst Costs"}</definedName>
    <definedName name="___________X3" hidden="1">{"Admin Costs",#N/A,FALSE,"Act.Fcst Costs"}</definedName>
    <definedName name="___________X4" localSheetId="7" hidden="1">{#N/A,#N/A,FALSE,"Cost Report";#N/A,#N/A,FALSE,"Qtly Summ.";#N/A,#N/A,FALSE,"Mar  Qtr";#N/A,#N/A,FALSE,"Report Summary"}</definedName>
    <definedName name="___________X4" hidden="1">{#N/A,#N/A,FALSE,"Cost Report";#N/A,#N/A,FALSE,"Qtly Summ.";#N/A,#N/A,FALSE,"Mar  Qtr";#N/A,#N/A,FALSE,"Report Summary"}</definedName>
    <definedName name="___________X5" localSheetId="7" hidden="1">{#N/A,#N/A,FALSE,"Cost Report";#N/A,#N/A,FALSE,"Sept Qtr";#N/A,#N/A,FALSE,"Qtly Summ.";#N/A,#N/A,FALSE,"Report Summary";#N/A,#N/A,FALSE,"Ammort &amp; Dep.";#N/A,#N/A,FALSE,"Rev. GIC Summ.";#N/A,#N/A,FALSE,"CAPEX";#N/A,#N/A,FALSE,"Stockpile Adj.";#N/A,#N/A,FALSE,"Cost Summary"}</definedName>
    <definedName name="___________X5" hidden="1">{#N/A,#N/A,FALSE,"Cost Report";#N/A,#N/A,FALSE,"Sept Qtr";#N/A,#N/A,FALSE,"Qtly Summ.";#N/A,#N/A,FALSE,"Report Summary";#N/A,#N/A,FALSE,"Ammort &amp; Dep.";#N/A,#N/A,FALSE,"Rev. GIC Summ.";#N/A,#N/A,FALSE,"CAPEX";#N/A,#N/A,FALSE,"Stockpile Adj.";#N/A,#N/A,FALSE,"Cost Summary"}</definedName>
    <definedName name="___________x6"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_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___A6" localSheetId="7" hidden="1">{#N/A,#N/A,FALSE,"Aging Summary";#N/A,#N/A,FALSE,"Ratio Analysis";#N/A,#N/A,FALSE,"Test 120 Day Accts";#N/A,#N/A,FALSE,"Tickmarks"}</definedName>
    <definedName name="__________A6" hidden="1">{#N/A,#N/A,FALSE,"Aging Summary";#N/A,#N/A,FALSE,"Ratio Analysis";#N/A,#N/A,FALSE,"Test 120 Day Accts";#N/A,#N/A,FALSE,"Tickmarks"}</definedName>
    <definedName name="__________act2" localSheetId="7" hidden="1">{#N/A,#N/A,FALSE,"Act.Fcst Costs"}</definedName>
    <definedName name="__________act2" hidden="1">{#N/A,#N/A,FALSE,"Act.Fcst Costs"}</definedName>
    <definedName name="__________act2_1" localSheetId="7" hidden="1">{#N/A,#N/A,FALSE,"Act.Fcst Costs"}</definedName>
    <definedName name="__________act2_1" hidden="1">{#N/A,#N/A,FALSE,"Act.Fcst Costs"}</definedName>
    <definedName name="__________ccv49">#REF!</definedName>
    <definedName name="__________d1" localSheetId="7" hidden="1">{"'Model'!$A$1:$N$53"}</definedName>
    <definedName name="__________d1" hidden="1">{"'Model'!$A$1:$N$53"}</definedName>
    <definedName name="__________end1">#REF!</definedName>
    <definedName name="__________end2">#REF!</definedName>
    <definedName name="__________end3">#REF!</definedName>
    <definedName name="__________end4">#REF!</definedName>
    <definedName name="__________end5">#REF!</definedName>
    <definedName name="__________end6">#REF!</definedName>
    <definedName name="__________end7">#REF!</definedName>
    <definedName name="__________end8">#REF!</definedName>
    <definedName name="__________end9">#REF!</definedName>
    <definedName name="__________FA2008" localSheetId="7" hidden="1">{#N/A,#N/A,FALSE,"OUT  AREC"}</definedName>
    <definedName name="__________FA2008" hidden="1">{#N/A,#N/A,FALSE,"OUT  AREC"}</definedName>
    <definedName name="__________FA2008_1" localSheetId="7" hidden="1">{#N/A,#N/A,FALSE,"OUT  AREC"}</definedName>
    <definedName name="__________FA2008_1" hidden="1">{#N/A,#N/A,FALSE,"OUT  AREC"}</definedName>
    <definedName name="__________jkt1">#REF!</definedName>
    <definedName name="__________key10" hidden="1">#REF!</definedName>
    <definedName name="__________key2" hidden="1">#REF!</definedName>
    <definedName name="__________pc2">#REF!</definedName>
    <definedName name="__________pc3">#REF!</definedName>
    <definedName name="__________pc4">#REF!</definedName>
    <definedName name="__________poc01">#REF!</definedName>
    <definedName name="__________poc02">#REF!</definedName>
    <definedName name="__________poc03">#REF!</definedName>
    <definedName name="__________poc04">#REF!</definedName>
    <definedName name="__________poc05">#REF!</definedName>
    <definedName name="__________PPP3" localSheetId="9" hidden="1">{#N/A,#N/A,FALSE,"特殊室（ＢＱ表）"}</definedName>
    <definedName name="__________PPP3" localSheetId="7" hidden="1">{#N/A,#N/A,FALSE,"特殊室（ＢＱ表）"}</definedName>
    <definedName name="__________PPP3" localSheetId="10" hidden="1">{#N/A,#N/A,FALSE,"特殊室（ＢＱ表）"}</definedName>
    <definedName name="__________PPP3" hidden="1">{#N/A,#N/A,FALSE,"特殊室（ＢＱ表）"}</definedName>
    <definedName name="__________PPP33" localSheetId="9" hidden="1">{#N/A,#N/A,FALSE,"特殊室（ＢＱ表）"}</definedName>
    <definedName name="__________PPP33" localSheetId="7" hidden="1">{#N/A,#N/A,FALSE,"特殊室（ＢＱ表）"}</definedName>
    <definedName name="__________PPP33" localSheetId="10" hidden="1">{#N/A,#N/A,FALSE,"特殊室（ＢＱ表）"}</definedName>
    <definedName name="__________PPP33" hidden="1">{#N/A,#N/A,FALSE,"特殊室（ＢＱ表）"}</definedName>
    <definedName name="__________ppp34" localSheetId="9" hidden="1">{#N/A,#N/A,FALSE,"特殊室（ＢＱ表）"}</definedName>
    <definedName name="__________ppp34" localSheetId="7" hidden="1">{#N/A,#N/A,FALSE,"特殊室（ＢＱ表）"}</definedName>
    <definedName name="__________ppp34" localSheetId="10" hidden="1">{#N/A,#N/A,FALSE,"特殊室（ＢＱ表）"}</definedName>
    <definedName name="__________ppp34" hidden="1">{#N/A,#N/A,FALSE,"特殊室（ＢＱ表）"}</definedName>
    <definedName name="__________ppp3444" localSheetId="9" hidden="1">{#N/A,#N/A,FALSE,"特殊室（ＢＱ表）"}</definedName>
    <definedName name="__________ppp3444" localSheetId="7" hidden="1">{#N/A,#N/A,FALSE,"特殊室（ＢＱ表）"}</definedName>
    <definedName name="__________ppp3444" localSheetId="10" hidden="1">{#N/A,#N/A,FALSE,"特殊室（ＢＱ表）"}</definedName>
    <definedName name="__________ppp3444" hidden="1">{#N/A,#N/A,FALSE,"特殊室（ＢＱ表）"}</definedName>
    <definedName name="__________ps1">#REF!</definedName>
    <definedName name="__________ps2">#REF!</definedName>
    <definedName name="__________ref1">#REF!</definedName>
    <definedName name="__________rev1">#REF!</definedName>
    <definedName name="__________rev2">#REF!</definedName>
    <definedName name="__________rev3">#REF!</definedName>
    <definedName name="__________rev4">#REF!</definedName>
    <definedName name="__________rev5">#REF!</definedName>
    <definedName name="__________ry2">#REF!</definedName>
    <definedName name="__________ry3">#REF!</definedName>
    <definedName name="__________ry4">#REF!</definedName>
    <definedName name="__________SCH1">#REF!</definedName>
    <definedName name="__________SCH10">#REF!</definedName>
    <definedName name="__________SCH14">#REF!</definedName>
    <definedName name="__________SCH2">#REF!</definedName>
    <definedName name="__________SCh3">#REF!</definedName>
    <definedName name="__________SCH5">#REF!</definedName>
    <definedName name="__________SCh8">#REF!</definedName>
    <definedName name="__________tab2">#REF!</definedName>
    <definedName name="__________tab3">#REF!</definedName>
    <definedName name="__________top1">#REF!</definedName>
    <definedName name="__________top2">#REF!</definedName>
    <definedName name="__________vib01">#REF!</definedName>
    <definedName name="__________vib02">#REF!</definedName>
    <definedName name="__________vib03">#REF!</definedName>
    <definedName name="__________vib04">#REF!</definedName>
    <definedName name="__________vib05">#REF!</definedName>
    <definedName name="__________vib06">#REF!</definedName>
    <definedName name="__________vib07">#REF!</definedName>
    <definedName name="__________WHT23" localSheetId="7" hidden="1">{#N/A,#N/A,FALSE,"DATA"}</definedName>
    <definedName name="__________WHT23" hidden="1">{#N/A,#N/A,FALSE,"DATA"}</definedName>
    <definedName name="__________WL25">#REF!</definedName>
    <definedName name="__________X1" localSheetId="7" hidden="1">{#N/A,#N/A,FALSE,"Act.Fcst Costs"}</definedName>
    <definedName name="__________X1" hidden="1">{#N/A,#N/A,FALSE,"Act.Fcst Costs"}</definedName>
    <definedName name="__________X2"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___X3" localSheetId="7" hidden="1">{"Admin Costs",#N/A,FALSE,"Act.Fcst Costs"}</definedName>
    <definedName name="__________X3" hidden="1">{"Admin Costs",#N/A,FALSE,"Act.Fcst Costs"}</definedName>
    <definedName name="__________X4" localSheetId="7" hidden="1">{#N/A,#N/A,FALSE,"Cost Report";#N/A,#N/A,FALSE,"Qtly Summ.";#N/A,#N/A,FALSE,"Mar  Qtr";#N/A,#N/A,FALSE,"Report Summary"}</definedName>
    <definedName name="__________X4" hidden="1">{#N/A,#N/A,FALSE,"Cost Report";#N/A,#N/A,FALSE,"Qtly Summ.";#N/A,#N/A,FALSE,"Mar  Qtr";#N/A,#N/A,FALSE,"Report Summary"}</definedName>
    <definedName name="__________X5" localSheetId="7" hidden="1">{#N/A,#N/A,FALSE,"Cost Report";#N/A,#N/A,FALSE,"Sept Qtr";#N/A,#N/A,FALSE,"Qtly Summ.";#N/A,#N/A,FALSE,"Report Summary";#N/A,#N/A,FALSE,"Ammort &amp; Dep.";#N/A,#N/A,FALSE,"Rev. GIC Summ.";#N/A,#N/A,FALSE,"CAPEX";#N/A,#N/A,FALSE,"Stockpile Adj.";#N/A,#N/A,FALSE,"Cost Summary"}</definedName>
    <definedName name="__________X5" hidden="1">{#N/A,#N/A,FALSE,"Cost Report";#N/A,#N/A,FALSE,"Sept Qtr";#N/A,#N/A,FALSE,"Qtly Summ.";#N/A,#N/A,FALSE,"Report Summary";#N/A,#N/A,FALSE,"Ammort &amp; Dep.";#N/A,#N/A,FALSE,"Rev. GIC Summ.";#N/A,#N/A,FALSE,"CAPEX";#N/A,#N/A,FALSE,"Stockpile Adj.";#N/A,#N/A,FALSE,"Cost Summary"}</definedName>
    <definedName name="__________x6"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__act2" localSheetId="7" hidden="1">{#N/A,#N/A,FALSE,"Act.Fcst Costs"}</definedName>
    <definedName name="_________act2" hidden="1">{#N/A,#N/A,FALSE,"Act.Fcst Costs"}</definedName>
    <definedName name="_________act2_1" localSheetId="7" hidden="1">{#N/A,#N/A,FALSE,"Act.Fcst Costs"}</definedName>
    <definedName name="_________act2_1" hidden="1">{#N/A,#N/A,FALSE,"Act.Fcst Costs"}</definedName>
    <definedName name="_________ccv49">#REF!</definedName>
    <definedName name="_________cov1">#REF!</definedName>
    <definedName name="_________cov2">#REF!</definedName>
    <definedName name="_________cov3">#REF!</definedName>
    <definedName name="_________cov4">#REF!</definedName>
    <definedName name="_________d1" localSheetId="7" hidden="1">{"'Model'!$A$1:$N$53"}</definedName>
    <definedName name="_________d1" hidden="1">{"'Model'!$A$1:$N$53"}</definedName>
    <definedName name="_________end1">#REF!</definedName>
    <definedName name="_________end2">#REF!</definedName>
    <definedName name="_________end3">#REF!</definedName>
    <definedName name="_________end4">#REF!</definedName>
    <definedName name="_________end5">#REF!</definedName>
    <definedName name="_________end6">#REF!</definedName>
    <definedName name="_________end7">#REF!</definedName>
    <definedName name="_________end8">#REF!</definedName>
    <definedName name="_________end9">#REF!</definedName>
    <definedName name="_________FA2008" localSheetId="7" hidden="1">{#N/A,#N/A,FALSE,"OUT  AREC"}</definedName>
    <definedName name="_________FA2008" hidden="1">{#N/A,#N/A,FALSE,"OUT  AREC"}</definedName>
    <definedName name="_________FA2008_1" localSheetId="7" hidden="1">{#N/A,#N/A,FALSE,"OUT  AREC"}</definedName>
    <definedName name="_________FA2008_1" hidden="1">{#N/A,#N/A,FALSE,"OUT  AREC"}</definedName>
    <definedName name="_________jkt1">#REF!</definedName>
    <definedName name="_________key10" hidden="1">#REF!</definedName>
    <definedName name="_________key2" hidden="1">#REF!</definedName>
    <definedName name="_________lop111" localSheetId="9" hidden="1">{#N/A,#N/A,FALSE,"特殊室（ＢＱ表）"}</definedName>
    <definedName name="_________lop111" localSheetId="7" hidden="1">{#N/A,#N/A,FALSE,"特殊室（ＢＱ表）"}</definedName>
    <definedName name="_________lop111" localSheetId="10" hidden="1">{#N/A,#N/A,FALSE,"特殊室（ＢＱ表）"}</definedName>
    <definedName name="_________lop111" hidden="1">{#N/A,#N/A,FALSE,"特殊室（ＢＱ表）"}</definedName>
    <definedName name="_________pc2">#REF!</definedName>
    <definedName name="_________pc3">#REF!</definedName>
    <definedName name="_________pc4">#REF!</definedName>
    <definedName name="_________poc01">#REF!</definedName>
    <definedName name="_________poc02">#REF!</definedName>
    <definedName name="_________poc03">#REF!</definedName>
    <definedName name="_________poc04">#REF!</definedName>
    <definedName name="_________poc05">#REF!</definedName>
    <definedName name="_________PPH25" localSheetId="7" hidden="1">{#N/A,#N/A,FALSE,"Cost Report";"Geology",#N/A,FALSE,"Cost Summary";"Geolgy Recon",#N/A,FALSE,"UG Geology Rep."}</definedName>
    <definedName name="_________PPH25" hidden="1">{#N/A,#N/A,FALSE,"Cost Report";"Geology",#N/A,FALSE,"Cost Summary";"Geolgy Recon",#N/A,FALSE,"UG Geology Rep."}</definedName>
    <definedName name="_________PPP3" localSheetId="9" hidden="1">{#N/A,#N/A,FALSE,"特殊室（ＢＱ表）"}</definedName>
    <definedName name="_________PPP3" localSheetId="7" hidden="1">{#N/A,#N/A,FALSE,"特殊室（ＢＱ表）"}</definedName>
    <definedName name="_________PPP3" localSheetId="10" hidden="1">{#N/A,#N/A,FALSE,"特殊室（ＢＱ表）"}</definedName>
    <definedName name="_________PPP3" hidden="1">{#N/A,#N/A,FALSE,"特殊室（ＢＱ表）"}</definedName>
    <definedName name="_________PPP33" localSheetId="9" hidden="1">{#N/A,#N/A,FALSE,"特殊室（ＢＱ表）"}</definedName>
    <definedName name="_________PPP33" localSheetId="7" hidden="1">{#N/A,#N/A,FALSE,"特殊室（ＢＱ表）"}</definedName>
    <definedName name="_________PPP33" localSheetId="10" hidden="1">{#N/A,#N/A,FALSE,"特殊室（ＢＱ表）"}</definedName>
    <definedName name="_________PPP33" hidden="1">{#N/A,#N/A,FALSE,"特殊室（ＢＱ表）"}</definedName>
    <definedName name="_________ppp34" localSheetId="9" hidden="1">{#N/A,#N/A,FALSE,"特殊室（ＢＱ表）"}</definedName>
    <definedName name="_________ppp34" localSheetId="7" hidden="1">{#N/A,#N/A,FALSE,"特殊室（ＢＱ表）"}</definedName>
    <definedName name="_________ppp34" localSheetId="10" hidden="1">{#N/A,#N/A,FALSE,"特殊室（ＢＱ表）"}</definedName>
    <definedName name="_________ppp34" hidden="1">{#N/A,#N/A,FALSE,"特殊室（ＢＱ表）"}</definedName>
    <definedName name="_________ppp3444" localSheetId="9" hidden="1">{#N/A,#N/A,FALSE,"特殊室（ＢＱ表）"}</definedName>
    <definedName name="_________ppp3444" localSheetId="7" hidden="1">{#N/A,#N/A,FALSE,"特殊室（ＢＱ表）"}</definedName>
    <definedName name="_________ppp3444" localSheetId="10" hidden="1">{#N/A,#N/A,FALSE,"特殊室（ＢＱ表）"}</definedName>
    <definedName name="_________ppp3444" hidden="1">{#N/A,#N/A,FALSE,"特殊室（ＢＱ表）"}</definedName>
    <definedName name="_________ps1">#REF!</definedName>
    <definedName name="_________ps2">#REF!</definedName>
    <definedName name="_________ref1">#REF!</definedName>
    <definedName name="_________rev1">#REF!</definedName>
    <definedName name="_________rev2">#REF!</definedName>
    <definedName name="_________rev3">#REF!</definedName>
    <definedName name="_________rev4">#REF!</definedName>
    <definedName name="_________rev5">#REF!</definedName>
    <definedName name="_________ric1" hidden="1">#REF!</definedName>
    <definedName name="_________ry2">#REF!</definedName>
    <definedName name="_________ry3">#REF!</definedName>
    <definedName name="_________ry4">#REF!</definedName>
    <definedName name="_________SCH1">#REF!</definedName>
    <definedName name="_________SCH10">#REF!</definedName>
    <definedName name="_________SCH14">#REF!</definedName>
    <definedName name="_________SCH2">#REF!</definedName>
    <definedName name="_________SCh3">#REF!</definedName>
    <definedName name="_________SCH5">#REF!</definedName>
    <definedName name="_________SCh8">#REF!</definedName>
    <definedName name="_________tab2">#REF!</definedName>
    <definedName name="_________tab3">#REF!</definedName>
    <definedName name="_________top1">#REF!</definedName>
    <definedName name="_________top2">#REF!</definedName>
    <definedName name="_________vib01">#REF!</definedName>
    <definedName name="_________vib02">#REF!</definedName>
    <definedName name="_________vib03">#REF!</definedName>
    <definedName name="_________vib04">#REF!</definedName>
    <definedName name="_________vib05">#REF!</definedName>
    <definedName name="_________vib06">#REF!</definedName>
    <definedName name="_________vib07">#REF!</definedName>
    <definedName name="_________WL25">#REF!</definedName>
    <definedName name="_________xlfn.ROUNDBAHTUP" hidden="1">#NAME?</definedName>
    <definedName name="________A6" localSheetId="7" hidden="1">{#N/A,#N/A,FALSE,"Aging Summary";#N/A,#N/A,FALSE,"Ratio Analysis";#N/A,#N/A,FALSE,"Test 120 Day Accts";#N/A,#N/A,FALSE,"Tickmarks"}</definedName>
    <definedName name="________A6" hidden="1">{#N/A,#N/A,FALSE,"Aging Summary";#N/A,#N/A,FALSE,"Ratio Analysis";#N/A,#N/A,FALSE,"Test 120 Day Accts";#N/A,#N/A,FALSE,"Tickmarks"}</definedName>
    <definedName name="________act2" localSheetId="7" hidden="1">{#N/A,#N/A,FALSE,"Act.Fcst Costs"}</definedName>
    <definedName name="________act2" hidden="1">{#N/A,#N/A,FALSE,"Act.Fcst Costs"}</definedName>
    <definedName name="________act2_1" localSheetId="7" hidden="1">{#N/A,#N/A,FALSE,"Act.Fcst Costs"}</definedName>
    <definedName name="________act2_1" hidden="1">{#N/A,#N/A,FALSE,"Act.Fcst Costs"}</definedName>
    <definedName name="________ccv49">#REF!</definedName>
    <definedName name="________cov1">#REF!</definedName>
    <definedName name="________cov2">#REF!</definedName>
    <definedName name="________cov3">#REF!</definedName>
    <definedName name="________cov4">#REF!</definedName>
    <definedName name="________d1" localSheetId="7" hidden="1">{"'Model'!$A$1:$N$53"}</definedName>
    <definedName name="________d1" hidden="1">{"'Model'!$A$1:$N$53"}</definedName>
    <definedName name="________end1">#REF!</definedName>
    <definedName name="________end2">#REF!</definedName>
    <definedName name="________end3">#REF!</definedName>
    <definedName name="________end4">#REF!</definedName>
    <definedName name="________end5">#REF!</definedName>
    <definedName name="________end6">#REF!</definedName>
    <definedName name="________end7">#REF!</definedName>
    <definedName name="________end8">#REF!</definedName>
    <definedName name="________end9">#REF!</definedName>
    <definedName name="________FA2008" localSheetId="7" hidden="1">{#N/A,#N/A,FALSE,"OUT  AREC"}</definedName>
    <definedName name="________FA2008" hidden="1">{#N/A,#N/A,FALSE,"OUT  AREC"}</definedName>
    <definedName name="________FA2008_1" localSheetId="7" hidden="1">{#N/A,#N/A,FALSE,"OUT  AREC"}</definedName>
    <definedName name="________FA2008_1" hidden="1">{#N/A,#N/A,FALSE,"OUT  AREC"}</definedName>
    <definedName name="________jkt1">#REF!</definedName>
    <definedName name="________key10" hidden="1">#REF!</definedName>
    <definedName name="________key2" hidden="1">#REF!</definedName>
    <definedName name="________lop111" localSheetId="9" hidden="1">{#N/A,#N/A,FALSE,"特殊室（ＢＱ表）"}</definedName>
    <definedName name="________lop111" localSheetId="7" hidden="1">{#N/A,#N/A,FALSE,"特殊室（ＢＱ表）"}</definedName>
    <definedName name="________lop111" localSheetId="10" hidden="1">{#N/A,#N/A,FALSE,"特殊室（ＢＱ表）"}</definedName>
    <definedName name="________lop111" hidden="1">{#N/A,#N/A,FALSE,"特殊室（ＢＱ表）"}</definedName>
    <definedName name="________MEI2" hidden="1">#REF!</definedName>
    <definedName name="________pc2">#REF!</definedName>
    <definedName name="________pc3">#REF!</definedName>
    <definedName name="________pc4">#REF!</definedName>
    <definedName name="________poc01">#REF!</definedName>
    <definedName name="________poc02">#REF!</definedName>
    <definedName name="________poc03">#REF!</definedName>
    <definedName name="________poc04">#REF!</definedName>
    <definedName name="________poc05">#REF!</definedName>
    <definedName name="________PPP3" localSheetId="9" hidden="1">{#N/A,#N/A,FALSE,"特殊室（ＢＱ表）"}</definedName>
    <definedName name="________PPP3" localSheetId="7" hidden="1">{#N/A,#N/A,FALSE,"特殊室（ＢＱ表）"}</definedName>
    <definedName name="________PPP3" localSheetId="10" hidden="1">{#N/A,#N/A,FALSE,"特殊室（ＢＱ表）"}</definedName>
    <definedName name="________PPP3" hidden="1">{#N/A,#N/A,FALSE,"特殊室（ＢＱ表）"}</definedName>
    <definedName name="________PPP33" localSheetId="9" hidden="1">{#N/A,#N/A,FALSE,"特殊室（ＢＱ表）"}</definedName>
    <definedName name="________PPP33" localSheetId="7" hidden="1">{#N/A,#N/A,FALSE,"特殊室（ＢＱ表）"}</definedName>
    <definedName name="________PPP33" localSheetId="10" hidden="1">{#N/A,#N/A,FALSE,"特殊室（ＢＱ表）"}</definedName>
    <definedName name="________PPP33" hidden="1">{#N/A,#N/A,FALSE,"特殊室（ＢＱ表）"}</definedName>
    <definedName name="________ppp34" localSheetId="9" hidden="1">{#N/A,#N/A,FALSE,"特殊室（ＢＱ表）"}</definedName>
    <definedName name="________ppp34" localSheetId="7" hidden="1">{#N/A,#N/A,FALSE,"特殊室（ＢＱ表）"}</definedName>
    <definedName name="________ppp34" localSheetId="10" hidden="1">{#N/A,#N/A,FALSE,"特殊室（ＢＱ表）"}</definedName>
    <definedName name="________ppp34" hidden="1">{#N/A,#N/A,FALSE,"特殊室（ＢＱ表）"}</definedName>
    <definedName name="________ppp3444" localSheetId="9" hidden="1">{#N/A,#N/A,FALSE,"特殊室（ＢＱ表）"}</definedName>
    <definedName name="________ppp3444" localSheetId="7" hidden="1">{#N/A,#N/A,FALSE,"特殊室（ＢＱ表）"}</definedName>
    <definedName name="________ppp3444" localSheetId="10" hidden="1">{#N/A,#N/A,FALSE,"特殊室（ＢＱ表）"}</definedName>
    <definedName name="________ppp3444" hidden="1">{#N/A,#N/A,FALSE,"特殊室（ＢＱ表）"}</definedName>
    <definedName name="________ps1">#REF!</definedName>
    <definedName name="________ps2">#REF!</definedName>
    <definedName name="________ref1">#REF!</definedName>
    <definedName name="________rev1">#REF!</definedName>
    <definedName name="________rev2">#REF!</definedName>
    <definedName name="________rev3">#REF!</definedName>
    <definedName name="________rev4">#REF!</definedName>
    <definedName name="________rev5">#REF!</definedName>
    <definedName name="________ric1" hidden="1">#REF!</definedName>
    <definedName name="________ry2">#REF!</definedName>
    <definedName name="________ry3">#REF!</definedName>
    <definedName name="________ry4">#REF!</definedName>
    <definedName name="________SCH1">#REF!</definedName>
    <definedName name="________SCH10">#REF!</definedName>
    <definedName name="________SCH14">#REF!</definedName>
    <definedName name="________SCH2">#REF!</definedName>
    <definedName name="________SCh3">#REF!</definedName>
    <definedName name="________SCH5">#REF!</definedName>
    <definedName name="________SCh8">#REF!</definedName>
    <definedName name="________tab2">#REF!</definedName>
    <definedName name="________tab3">#REF!</definedName>
    <definedName name="________top1">#REF!</definedName>
    <definedName name="________top2">#REF!</definedName>
    <definedName name="________vib01">#REF!</definedName>
    <definedName name="________vib02">#REF!</definedName>
    <definedName name="________vib03">#REF!</definedName>
    <definedName name="________vib04">#REF!</definedName>
    <definedName name="________vib05">#REF!</definedName>
    <definedName name="________vib06">#REF!</definedName>
    <definedName name="________vib07">#REF!</definedName>
    <definedName name="________WHT23" localSheetId="7" hidden="1">{#N/A,#N/A,FALSE,"DATA"}</definedName>
    <definedName name="________WHT23" hidden="1">{#N/A,#N/A,FALSE,"DATA"}</definedName>
    <definedName name="________WL25">#REF!</definedName>
    <definedName name="________wm1" hidden="1">#REF!</definedName>
    <definedName name="________X1" localSheetId="7" hidden="1">{#N/A,#N/A,FALSE,"Act.Fcst Costs"}</definedName>
    <definedName name="________X1" hidden="1">{#N/A,#N/A,FALSE,"Act.Fcst Costs"}</definedName>
    <definedName name="________X2"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_X3" localSheetId="7" hidden="1">{"Admin Costs",#N/A,FALSE,"Act.Fcst Costs"}</definedName>
    <definedName name="________X3" hidden="1">{"Admin Costs",#N/A,FALSE,"Act.Fcst Costs"}</definedName>
    <definedName name="________X4" localSheetId="7" hidden="1">{#N/A,#N/A,FALSE,"Cost Report";#N/A,#N/A,FALSE,"Qtly Summ.";#N/A,#N/A,FALSE,"Mar  Qtr";#N/A,#N/A,FALSE,"Report Summary"}</definedName>
    <definedName name="________X4" hidden="1">{#N/A,#N/A,FALSE,"Cost Report";#N/A,#N/A,FALSE,"Qtly Summ.";#N/A,#N/A,FALSE,"Mar  Qtr";#N/A,#N/A,FALSE,"Report Summary"}</definedName>
    <definedName name="________X5" localSheetId="7" hidden="1">{#N/A,#N/A,FALSE,"Cost Report";#N/A,#N/A,FALSE,"Sept Qtr";#N/A,#N/A,FALSE,"Qtly Summ.";#N/A,#N/A,FALSE,"Report Summary";#N/A,#N/A,FALSE,"Ammort &amp; Dep.";#N/A,#N/A,FALSE,"Rev. GIC Summ.";#N/A,#N/A,FALSE,"CAPEX";#N/A,#N/A,FALSE,"Stockpile Adj.";#N/A,#N/A,FALSE,"Cost Summary"}</definedName>
    <definedName name="________X5" hidden="1">{#N/A,#N/A,FALSE,"Cost Report";#N/A,#N/A,FALSE,"Sept Qtr";#N/A,#N/A,FALSE,"Qtly Summ.";#N/A,#N/A,FALSE,"Report Summary";#N/A,#N/A,FALSE,"Ammort &amp; Dep.";#N/A,#N/A,FALSE,"Rev. GIC Summ.";#N/A,#N/A,FALSE,"CAPEX";#N/A,#N/A,FALSE,"Stockpile Adj.";#N/A,#N/A,FALSE,"Cost Summary"}</definedName>
    <definedName name="________x6"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_xlfn.ROUNDBAHTUP" hidden="1">#NAME?</definedName>
    <definedName name="_______A6" localSheetId="7" hidden="1">{#N/A,#N/A,FALSE,"Aging Summary";#N/A,#N/A,FALSE,"Ratio Analysis";#N/A,#N/A,FALSE,"Test 120 Day Accts";#N/A,#N/A,FALSE,"Tickmarks"}</definedName>
    <definedName name="_______A6" hidden="1">{#N/A,#N/A,FALSE,"Aging Summary";#N/A,#N/A,FALSE,"Ratio Analysis";#N/A,#N/A,FALSE,"Test 120 Day Accts";#N/A,#N/A,FALSE,"Tickmarks"}</definedName>
    <definedName name="_______act2" localSheetId="7" hidden="1">{#N/A,#N/A,FALSE,"Act.Fcst Costs"}</definedName>
    <definedName name="_______act2" hidden="1">{#N/A,#N/A,FALSE,"Act.Fcst Costs"}</definedName>
    <definedName name="_______act2_1" localSheetId="7" hidden="1">{#N/A,#N/A,FALSE,"Act.Fcst Costs"}</definedName>
    <definedName name="_______act2_1" hidden="1">{#N/A,#N/A,FALSE,"Act.Fcst Costs"}</definedName>
    <definedName name="_______ccv49">#REF!</definedName>
    <definedName name="_______cov1">#REF!</definedName>
    <definedName name="_______cov2">#REF!</definedName>
    <definedName name="_______cov3">#REF!</definedName>
    <definedName name="_______cov4">#REF!</definedName>
    <definedName name="_______d1" localSheetId="7" hidden="1">{"'Model'!$A$1:$N$53"}</definedName>
    <definedName name="_______d1" hidden="1">{"'Model'!$A$1:$N$53"}</definedName>
    <definedName name="_______DAF10">#REF!</definedName>
    <definedName name="_______DIV1">#REF!</definedName>
    <definedName name="_______DIV10">#REF!</definedName>
    <definedName name="_______DIV11">#REF!</definedName>
    <definedName name="_______DIV2">#REF!</definedName>
    <definedName name="_______DIV3">#REF!</definedName>
    <definedName name="_______DIV4">#REF!</definedName>
    <definedName name="_______DIV5">#REF!</definedName>
    <definedName name="_______DIV6">#REF!</definedName>
    <definedName name="_______DIV7">#REF!</definedName>
    <definedName name="_______DIV8">#REF!</definedName>
    <definedName name="_______DIV9">#REF!</definedName>
    <definedName name="_______end1">#REF!</definedName>
    <definedName name="_______end2">#REF!</definedName>
    <definedName name="_______end3">#REF!</definedName>
    <definedName name="_______end4">#REF!</definedName>
    <definedName name="_______end5">#REF!</definedName>
    <definedName name="_______end6">#REF!</definedName>
    <definedName name="_______end7">#REF!</definedName>
    <definedName name="_______end8">#REF!</definedName>
    <definedName name="_______end9">#REF!</definedName>
    <definedName name="_______FA2008" localSheetId="7" hidden="1">{#N/A,#N/A,FALSE,"OUT  AREC"}</definedName>
    <definedName name="_______FA2008" hidden="1">{#N/A,#N/A,FALSE,"OUT  AREC"}</definedName>
    <definedName name="_______FA2008_1" localSheetId="7" hidden="1">{#N/A,#N/A,FALSE,"OUT  AREC"}</definedName>
    <definedName name="_______FA2008_1" hidden="1">{#N/A,#N/A,FALSE,"OUT  AREC"}</definedName>
    <definedName name="_______grc1">#REF!</definedName>
    <definedName name="_______HAL1">#REF!</definedName>
    <definedName name="_______HAL2">#REF!</definedName>
    <definedName name="_______HAL3">#REF!</definedName>
    <definedName name="_______HAL4">#REF!</definedName>
    <definedName name="_______HAL5">#REF!</definedName>
    <definedName name="_______HAL6">#REF!</definedName>
    <definedName name="_______HAL7">#REF!</definedName>
    <definedName name="_______HAL8">#REF!</definedName>
    <definedName name="_______jkt1">#REF!</definedName>
    <definedName name="_______key10" hidden="1">#REF!</definedName>
    <definedName name="_______key2" hidden="1">#REF!</definedName>
    <definedName name="_______LLL01">#REF!</definedName>
    <definedName name="_______lop111" localSheetId="9" hidden="1">{#N/A,#N/A,FALSE,"特殊室（ＢＱ表）"}</definedName>
    <definedName name="_______lop111" localSheetId="7" hidden="1">{#N/A,#N/A,FALSE,"特殊室（ＢＱ表）"}</definedName>
    <definedName name="_______lop111" localSheetId="10" hidden="1">{#N/A,#N/A,FALSE,"特殊室（ＢＱ表）"}</definedName>
    <definedName name="_______lop111" hidden="1">{#N/A,#N/A,FALSE,"特殊室（ＢＱ表）"}</definedName>
    <definedName name="_______MEI2" hidden="1">#REF!</definedName>
    <definedName name="_______pc2">#REF!</definedName>
    <definedName name="_______pc3">#REF!</definedName>
    <definedName name="_______pc4">#REF!</definedName>
    <definedName name="_______PL3">#REF!</definedName>
    <definedName name="_______poc01">#REF!</definedName>
    <definedName name="_______poc02">#REF!</definedName>
    <definedName name="_______poc03">#REF!</definedName>
    <definedName name="_______poc04">#REF!</definedName>
    <definedName name="_______poc05">#REF!</definedName>
    <definedName name="_______PPh21">#REF!</definedName>
    <definedName name="_______PPH23">#REF!</definedName>
    <definedName name="_______PPH25" localSheetId="7" hidden="1">{#N/A,#N/A,FALSE,"Cost Report";"Geology",#N/A,FALSE,"Cost Summary";"Geolgy Recon",#N/A,FALSE,"UG Geology Rep."}</definedName>
    <definedName name="_______PPH25" hidden="1">{#N/A,#N/A,FALSE,"Cost Report";"Geology",#N/A,FALSE,"Cost Summary";"Geolgy Recon",#N/A,FALSE,"UG Geology Rep."}</definedName>
    <definedName name="_______PPh26">#REF!</definedName>
    <definedName name="_______PPP3" localSheetId="9" hidden="1">{#N/A,#N/A,FALSE,"特殊室（ＢＱ表）"}</definedName>
    <definedName name="_______PPP3" localSheetId="7" hidden="1">{#N/A,#N/A,FALSE,"特殊室（ＢＱ表）"}</definedName>
    <definedName name="_______PPP3" localSheetId="10" hidden="1">{#N/A,#N/A,FALSE,"特殊室（ＢＱ表）"}</definedName>
    <definedName name="_______PPP3" hidden="1">{#N/A,#N/A,FALSE,"特殊室（ＢＱ表）"}</definedName>
    <definedName name="_______PPP33" localSheetId="9" hidden="1">{#N/A,#N/A,FALSE,"特殊室（ＢＱ表）"}</definedName>
    <definedName name="_______PPP33" localSheetId="7" hidden="1">{#N/A,#N/A,FALSE,"特殊室（ＢＱ表）"}</definedName>
    <definedName name="_______PPP33" localSheetId="10" hidden="1">{#N/A,#N/A,FALSE,"特殊室（ＢＱ表）"}</definedName>
    <definedName name="_______PPP33" hidden="1">{#N/A,#N/A,FALSE,"特殊室（ＢＱ表）"}</definedName>
    <definedName name="_______ppp34" localSheetId="9" hidden="1">{#N/A,#N/A,FALSE,"特殊室（ＢＱ表）"}</definedName>
    <definedName name="_______ppp34" localSheetId="7" hidden="1">{#N/A,#N/A,FALSE,"特殊室（ＢＱ表）"}</definedName>
    <definedName name="_______ppp34" localSheetId="10" hidden="1">{#N/A,#N/A,FALSE,"特殊室（ＢＱ表）"}</definedName>
    <definedName name="_______ppp34" hidden="1">{#N/A,#N/A,FALSE,"特殊室（ＢＱ表）"}</definedName>
    <definedName name="_______ppp3444" localSheetId="9" hidden="1">{#N/A,#N/A,FALSE,"特殊室（ＢＱ表）"}</definedName>
    <definedName name="_______ppp3444" localSheetId="7" hidden="1">{#N/A,#N/A,FALSE,"特殊室（ＢＱ表）"}</definedName>
    <definedName name="_______ppp3444" localSheetId="10" hidden="1">{#N/A,#N/A,FALSE,"特殊室（ＢＱ表）"}</definedName>
    <definedName name="_______ppp3444" hidden="1">{#N/A,#N/A,FALSE,"特殊室（ＢＱ表）"}</definedName>
    <definedName name="_______ps1">#REF!</definedName>
    <definedName name="_______ps2">#REF!</definedName>
    <definedName name="_______ref1">#REF!</definedName>
    <definedName name="_______rev1">#REF!</definedName>
    <definedName name="_______rev2">#REF!</definedName>
    <definedName name="_______rev3">#REF!</definedName>
    <definedName name="_______rev4">#REF!</definedName>
    <definedName name="_______rev5">#REF!</definedName>
    <definedName name="_______ric1" hidden="1">#REF!</definedName>
    <definedName name="_______rkl1000">#REF!</definedName>
    <definedName name="_______rkl200">#REF!</definedName>
    <definedName name="_______rkl300">#REF!</definedName>
    <definedName name="_______rkl400">#REF!</definedName>
    <definedName name="_______rkl500">#REF!</definedName>
    <definedName name="_______rkl600">#REF!</definedName>
    <definedName name="_______rkl700">#REF!</definedName>
    <definedName name="_______rkl800">#REF!</definedName>
    <definedName name="_______ry2">#REF!</definedName>
    <definedName name="_______ry3">#REF!</definedName>
    <definedName name="_______ry4">#REF!</definedName>
    <definedName name="_______SCH1">#REF!</definedName>
    <definedName name="_______SCH10">#REF!</definedName>
    <definedName name="_______SCH14">#REF!</definedName>
    <definedName name="_______SCH2">#REF!</definedName>
    <definedName name="_______SCh3">#REF!</definedName>
    <definedName name="_______SCH5">#REF!</definedName>
    <definedName name="_______SCh8">#REF!</definedName>
    <definedName name="_______tab2">#REF!</definedName>
    <definedName name="_______tab3">#REF!</definedName>
    <definedName name="_______tlc20">#REF!</definedName>
    <definedName name="_______top1">#REF!</definedName>
    <definedName name="_______top2">#REF!</definedName>
    <definedName name="_______vib01">#REF!</definedName>
    <definedName name="_______vib02">#REF!</definedName>
    <definedName name="_______vib03">#REF!</definedName>
    <definedName name="_______vib04">#REF!</definedName>
    <definedName name="_______vib05">#REF!</definedName>
    <definedName name="_______vib06">#REF!</definedName>
    <definedName name="_______vib07">#REF!</definedName>
    <definedName name="_______WHT23" localSheetId="7" hidden="1">{#N/A,#N/A,FALSE,"DATA"}</definedName>
    <definedName name="_______WHT23" hidden="1">{#N/A,#N/A,FALSE,"DATA"}</definedName>
    <definedName name="_______WL25">#REF!</definedName>
    <definedName name="_______wm1" hidden="1">#REF!</definedName>
    <definedName name="_______X1" localSheetId="7" hidden="1">{#N/A,#N/A,FALSE,"Act.Fcst Costs"}</definedName>
    <definedName name="_______X1" hidden="1">{#N/A,#N/A,FALSE,"Act.Fcst Costs"}</definedName>
    <definedName name="_______X2"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X3" localSheetId="7" hidden="1">{"Admin Costs",#N/A,FALSE,"Act.Fcst Costs"}</definedName>
    <definedName name="_______X3" hidden="1">{"Admin Costs",#N/A,FALSE,"Act.Fcst Costs"}</definedName>
    <definedName name="_______X4" localSheetId="7" hidden="1">{#N/A,#N/A,FALSE,"Cost Report";#N/A,#N/A,FALSE,"Qtly Summ.";#N/A,#N/A,FALSE,"Mar  Qtr";#N/A,#N/A,FALSE,"Report Summary"}</definedName>
    <definedName name="_______X4" hidden="1">{#N/A,#N/A,FALSE,"Cost Report";#N/A,#N/A,FALSE,"Qtly Summ.";#N/A,#N/A,FALSE,"Mar  Qtr";#N/A,#N/A,FALSE,"Report Summary"}</definedName>
    <definedName name="_______X5" localSheetId="7" hidden="1">{#N/A,#N/A,FALSE,"Cost Report";#N/A,#N/A,FALSE,"Sept Qtr";#N/A,#N/A,FALSE,"Qtly Summ.";#N/A,#N/A,FALSE,"Report Summary";#N/A,#N/A,FALSE,"Ammort &amp; Dep.";#N/A,#N/A,FALSE,"Rev. GIC Summ.";#N/A,#N/A,FALSE,"CAPEX";#N/A,#N/A,FALSE,"Stockpile Adj.";#N/A,#N/A,FALSE,"Cost Summary"}</definedName>
    <definedName name="_______X5" hidden="1">{#N/A,#N/A,FALSE,"Cost Report";#N/A,#N/A,FALSE,"Sept Qtr";#N/A,#N/A,FALSE,"Qtly Summ.";#N/A,#N/A,FALSE,"Report Summary";#N/A,#N/A,FALSE,"Ammort &amp; Dep.";#N/A,#N/A,FALSE,"Rev. GIC Summ.";#N/A,#N/A,FALSE,"CAPEX";#N/A,#N/A,FALSE,"Stockpile Adj.";#N/A,#N/A,FALSE,"Cost Summary"}</definedName>
    <definedName name="_______x6"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xlfn.ROUNDBAHTUP" hidden="1">#NAME?</definedName>
    <definedName name="______A6" localSheetId="7" hidden="1">{#N/A,#N/A,FALSE,"Aging Summary";#N/A,#N/A,FALSE,"Ratio Analysis";#N/A,#N/A,FALSE,"Test 120 Day Accts";#N/A,#N/A,FALSE,"Tickmarks"}</definedName>
    <definedName name="______A6" hidden="1">{#N/A,#N/A,FALSE,"Aging Summary";#N/A,#N/A,FALSE,"Ratio Analysis";#N/A,#N/A,FALSE,"Test 120 Day Accts";#N/A,#N/A,FALSE,"Tickmarks"}</definedName>
    <definedName name="______act2" localSheetId="7" hidden="1">{#N/A,#N/A,FALSE,"Act.Fcst Costs"}</definedName>
    <definedName name="______act2" hidden="1">{#N/A,#N/A,FALSE,"Act.Fcst Costs"}</definedName>
    <definedName name="______act2_1" localSheetId="7" hidden="1">{#N/A,#N/A,FALSE,"Act.Fcst Costs"}</definedName>
    <definedName name="______act2_1" hidden="1">{#N/A,#N/A,FALSE,"Act.Fcst Costs"}</definedName>
    <definedName name="______bcv100">#REF!</definedName>
    <definedName name="______bcv125">#REF!</definedName>
    <definedName name="______bcv150">#REF!</definedName>
    <definedName name="______ccv49">#REF!</definedName>
    <definedName name="______ckd1">#REF!</definedName>
    <definedName name="______cov1">#REF!</definedName>
    <definedName name="______cov2">#REF!</definedName>
    <definedName name="______cov3">#REF!</definedName>
    <definedName name="______cov4">#REF!</definedName>
    <definedName name="______cvd100">#REF!</definedName>
    <definedName name="______cvd15">#REF!</definedName>
    <definedName name="______cvd150">#REF!</definedName>
    <definedName name="______cvd50">#REF!</definedName>
    <definedName name="______cvd65">#REF!</definedName>
    <definedName name="______d1" localSheetId="7" hidden="1">{"'Model'!$A$1:$N$53"}</definedName>
    <definedName name="______d1" hidden="1">{"'Model'!$A$1:$N$53"}</definedName>
    <definedName name="______daf32">#REF!</definedName>
    <definedName name="______daf33">#REF!</definedName>
    <definedName name="______DAT1">#REF!</definedName>
    <definedName name="______end1">#REF!</definedName>
    <definedName name="______end2">#REF!</definedName>
    <definedName name="______end3">#REF!</definedName>
    <definedName name="______end4">#REF!</definedName>
    <definedName name="______end5">#REF!</definedName>
    <definedName name="______end6">#REF!</definedName>
    <definedName name="______end7">#REF!</definedName>
    <definedName name="______end8">#REF!</definedName>
    <definedName name="______end9">#REF!</definedName>
    <definedName name="______FA2008" localSheetId="7" hidden="1">{#N/A,#N/A,FALSE,"OUT  AREC"}</definedName>
    <definedName name="______FA2008" hidden="1">{#N/A,#N/A,FALSE,"OUT  AREC"}</definedName>
    <definedName name="______FA2008_1" localSheetId="7" hidden="1">{#N/A,#N/A,FALSE,"OUT  AREC"}</definedName>
    <definedName name="______FA2008_1" hidden="1">{#N/A,#N/A,FALSE,"OUT  AREC"}</definedName>
    <definedName name="______fjd100">#REF!</definedName>
    <definedName name="______fjd150">#REF!</definedName>
    <definedName name="______fjd50">#REF!</definedName>
    <definedName name="______fjd65">#REF!</definedName>
    <definedName name="______fmd150">#REF!</definedName>
    <definedName name="______gti50">#REF!</definedName>
    <definedName name="______gti60">#REF!</definedName>
    <definedName name="______gvd100">#REF!</definedName>
    <definedName name="______gvd15">#REF!</definedName>
    <definedName name="______gvd150">#REF!</definedName>
    <definedName name="______gvd25">#REF!</definedName>
    <definedName name="______gvd50">#REF!</definedName>
    <definedName name="______gvd65">#REF!</definedName>
    <definedName name="______hdw1">#REF!</definedName>
    <definedName name="______int1">#REF!</definedName>
    <definedName name="______jkt1">#REF!</definedName>
    <definedName name="______jum1">#REF!</definedName>
    <definedName name="______jum10">#REF!</definedName>
    <definedName name="______jum2">#REF!</definedName>
    <definedName name="______jum3">#REF!</definedName>
    <definedName name="______jum4">#REF!</definedName>
    <definedName name="______jum5">#REF!</definedName>
    <definedName name="______jum6">#REF!</definedName>
    <definedName name="______jum7">#REF!</definedName>
    <definedName name="______jum8">#REF!</definedName>
    <definedName name="______jum9">#REF!</definedName>
    <definedName name="______key10" hidden="1">#REF!</definedName>
    <definedName name="______key2" hidden="1">#REF!</definedName>
    <definedName name="______kim1">#REF!</definedName>
    <definedName name="______lop111" localSheetId="9" hidden="1">{#N/A,#N/A,FALSE,"特殊室（ＢＱ表）"}</definedName>
    <definedName name="______lop111" localSheetId="7" hidden="1">{#N/A,#N/A,FALSE,"特殊室（ＢＱ表）"}</definedName>
    <definedName name="______lop111" localSheetId="10" hidden="1">{#N/A,#N/A,FALSE,"特殊室（ＢＱ表）"}</definedName>
    <definedName name="______lop111" hidden="1">{#N/A,#N/A,FALSE,"特殊室（ＢＱ表）"}</definedName>
    <definedName name="______lpg1">#REF!</definedName>
    <definedName name="______MDE35">#REF!</definedName>
    <definedName name="______MDE36">#REF!</definedName>
    <definedName name="______MDE37">#REF!</definedName>
    <definedName name="______MDE38">#REF!</definedName>
    <definedName name="______MDE39">#REF!</definedName>
    <definedName name="______MDE40">#REF!</definedName>
    <definedName name="______MDE41">#REF!</definedName>
    <definedName name="______MDE42">#REF!</definedName>
    <definedName name="______MDE43">#REF!</definedName>
    <definedName name="______MDE44">#REF!</definedName>
    <definedName name="______MDE45">#REF!</definedName>
    <definedName name="______MDE46">#REF!</definedName>
    <definedName name="______MDE47">#REF!</definedName>
    <definedName name="______MDE48">#REF!</definedName>
    <definedName name="______MDE49">#REF!</definedName>
    <definedName name="______MDE50">#REF!</definedName>
    <definedName name="______MDE51">#REF!</definedName>
    <definedName name="______MDE52">#REF!</definedName>
    <definedName name="______MDE53">#REF!</definedName>
    <definedName name="______MDE54">#REF!</definedName>
    <definedName name="______MDE55">#REF!</definedName>
    <definedName name="______MDE56">#REF!</definedName>
    <definedName name="______MDE57">#REF!</definedName>
    <definedName name="______MDE58">#REF!</definedName>
    <definedName name="______MDE59">#REF!</definedName>
    <definedName name="______MDE60">#REF!</definedName>
    <definedName name="______MDE61">#REF!</definedName>
    <definedName name="______MDE62">#REF!</definedName>
    <definedName name="______MDE63">#REF!</definedName>
    <definedName name="______MDE64">#REF!</definedName>
    <definedName name="______MDE65">#REF!</definedName>
    <definedName name="______MDE66">#REF!</definedName>
    <definedName name="______MDE67">#REF!</definedName>
    <definedName name="______MDE68">#REF!</definedName>
    <definedName name="______mdn1">#REF!</definedName>
    <definedName name="______ME35">#REF!</definedName>
    <definedName name="______ME36">#REF!</definedName>
    <definedName name="______ME37">#REF!</definedName>
    <definedName name="______ME38">#REF!</definedName>
    <definedName name="______ME39">#REF!</definedName>
    <definedName name="______ME40">#REF!</definedName>
    <definedName name="______ME41">#REF!</definedName>
    <definedName name="______ME42">#REF!</definedName>
    <definedName name="______ME43">#REF!</definedName>
    <definedName name="______ME44">#REF!</definedName>
    <definedName name="______ME45">#REF!</definedName>
    <definedName name="______ME46">#REF!</definedName>
    <definedName name="______ME47">#REF!</definedName>
    <definedName name="______ME48">#REF!</definedName>
    <definedName name="______ME49">#REF!</definedName>
    <definedName name="______ME50">#REF!</definedName>
    <definedName name="______ME51">#REF!</definedName>
    <definedName name="______ME52">#REF!</definedName>
    <definedName name="______ME53">#REF!</definedName>
    <definedName name="______ME54">#REF!</definedName>
    <definedName name="______ME55">#REF!</definedName>
    <definedName name="______ME56">#REF!</definedName>
    <definedName name="______ME57">#REF!</definedName>
    <definedName name="______ME58">#REF!</definedName>
    <definedName name="______ME59">#REF!</definedName>
    <definedName name="______ME60">#REF!</definedName>
    <definedName name="______ME61">#REF!</definedName>
    <definedName name="______ME62">#REF!</definedName>
    <definedName name="______ME63">#REF!</definedName>
    <definedName name="______ME64">#REF!</definedName>
    <definedName name="______ME65">#REF!</definedName>
    <definedName name="______ME66">#REF!</definedName>
    <definedName name="______ME67">#REF!</definedName>
    <definedName name="______ME68">#REF!</definedName>
    <definedName name="______MEI2" hidden="1">#REF!</definedName>
    <definedName name="______pab125">#REF!</definedName>
    <definedName name="______pab126">#REF!</definedName>
    <definedName name="______pab65">#REF!</definedName>
    <definedName name="______pbs100">#REF!</definedName>
    <definedName name="______pbs15">#REF!</definedName>
    <definedName name="______pbs150">#REF!</definedName>
    <definedName name="______pbs40">#REF!</definedName>
    <definedName name="______pbs50">#REF!</definedName>
    <definedName name="______pbs65">#REF!</definedName>
    <definedName name="______pbs80">#REF!</definedName>
    <definedName name="______pc2">#REF!</definedName>
    <definedName name="______pc3">#REF!</definedName>
    <definedName name="______pc4">#REF!</definedName>
    <definedName name="______pe1">#REF!</definedName>
    <definedName name="______pir1">#REF!</definedName>
    <definedName name="______PL1">#REF!</definedName>
    <definedName name="______PL2">#REF!</definedName>
    <definedName name="______poc01">#REF!</definedName>
    <definedName name="______poc02">#REF!</definedName>
    <definedName name="______poc03">#REF!</definedName>
    <definedName name="______poc04">#REF!</definedName>
    <definedName name="______poc05">#REF!</definedName>
    <definedName name="______PPh21">#REF!</definedName>
    <definedName name="______PPH23">#REF!</definedName>
    <definedName name="______PPH25" localSheetId="7" hidden="1">{#N/A,#N/A,FALSE,"Cost Report";"Geology",#N/A,FALSE,"Cost Summary";"Geolgy Recon",#N/A,FALSE,"UG Geology Rep."}</definedName>
    <definedName name="______PPH25" hidden="1">{#N/A,#N/A,FALSE,"Cost Report";"Geology",#N/A,FALSE,"Cost Summary";"Geolgy Recon",#N/A,FALSE,"UG Geology Rep."}</definedName>
    <definedName name="______PPh26">#REF!</definedName>
    <definedName name="______PPP3" localSheetId="9" hidden="1">{#N/A,#N/A,FALSE,"特殊室（ＢＱ表）"}</definedName>
    <definedName name="______PPP3" localSheetId="7" hidden="1">{#N/A,#N/A,FALSE,"特殊室（ＢＱ表）"}</definedName>
    <definedName name="______PPP3" localSheetId="10" hidden="1">{#N/A,#N/A,FALSE,"特殊室（ＢＱ表）"}</definedName>
    <definedName name="______PPP3" hidden="1">{#N/A,#N/A,FALSE,"特殊室（ＢＱ表）"}</definedName>
    <definedName name="______PPP33" localSheetId="9" hidden="1">{#N/A,#N/A,FALSE,"特殊室（ＢＱ表）"}</definedName>
    <definedName name="______PPP33" localSheetId="7" hidden="1">{#N/A,#N/A,FALSE,"特殊室（ＢＱ表）"}</definedName>
    <definedName name="______PPP33" localSheetId="10" hidden="1">{#N/A,#N/A,FALSE,"特殊室（ＢＱ表）"}</definedName>
    <definedName name="______PPP33" hidden="1">{#N/A,#N/A,FALSE,"特殊室（ＢＱ表）"}</definedName>
    <definedName name="______ppp34" localSheetId="9" hidden="1">{#N/A,#N/A,FALSE,"特殊室（ＢＱ表）"}</definedName>
    <definedName name="______ppp34" localSheetId="7" hidden="1">{#N/A,#N/A,FALSE,"特殊室（ＢＱ表）"}</definedName>
    <definedName name="______ppp34" localSheetId="10" hidden="1">{#N/A,#N/A,FALSE,"特殊室（ＢＱ表）"}</definedName>
    <definedName name="______ppp34" hidden="1">{#N/A,#N/A,FALSE,"特殊室（ＢＱ表）"}</definedName>
    <definedName name="______ppp3444" localSheetId="9" hidden="1">{#N/A,#N/A,FALSE,"特殊室（ＢＱ表）"}</definedName>
    <definedName name="______ppp3444" localSheetId="7" hidden="1">{#N/A,#N/A,FALSE,"特殊室（ＢＱ表）"}</definedName>
    <definedName name="______ppp3444" localSheetId="10" hidden="1">{#N/A,#N/A,FALSE,"特殊室（ＢＱ表）"}</definedName>
    <definedName name="______ppp3444" hidden="1">{#N/A,#N/A,FALSE,"特殊室（ＢＱ表）"}</definedName>
    <definedName name="______ps1">#REF!</definedName>
    <definedName name="______ps2">#REF!</definedName>
    <definedName name="______ref1">#REF!</definedName>
    <definedName name="______rev1">#REF!</definedName>
    <definedName name="______rev2">#REF!</definedName>
    <definedName name="______rev3">#REF!</definedName>
    <definedName name="______rev4">#REF!</definedName>
    <definedName name="______rev5">#REF!</definedName>
    <definedName name="______ric1" hidden="1">#REF!</definedName>
    <definedName name="______rk100">#REF!</definedName>
    <definedName name="______rk200">#REF!</definedName>
    <definedName name="______rk300">#REF!</definedName>
    <definedName name="______rk600">#REF!</definedName>
    <definedName name="______rkl1200">#REF!</definedName>
    <definedName name="______ry2">#REF!</definedName>
    <definedName name="______ry3">#REF!</definedName>
    <definedName name="______ry4">#REF!</definedName>
    <definedName name="______SCH1">#REF!</definedName>
    <definedName name="______SCH10">#REF!</definedName>
    <definedName name="______SCH14">#REF!</definedName>
    <definedName name="______SCH2">#REF!</definedName>
    <definedName name="______SCh3">#REF!</definedName>
    <definedName name="______SCH5">#REF!</definedName>
    <definedName name="______SCh8">#REF!</definedName>
    <definedName name="______sfv150">#REF!</definedName>
    <definedName name="______spj1">#REF!</definedName>
    <definedName name="______std100">#REF!</definedName>
    <definedName name="______std150">#REF!</definedName>
    <definedName name="______std50">#REF!</definedName>
    <definedName name="______std65">#REF!</definedName>
    <definedName name="______T916889">#REF!</definedName>
    <definedName name="______tab2">#REF!</definedName>
    <definedName name="______tab3">#REF!</definedName>
    <definedName name="______top1">#REF!</definedName>
    <definedName name="______top2">#REF!</definedName>
    <definedName name="______tsv25">#REF!</definedName>
    <definedName name="______vib01">#REF!</definedName>
    <definedName name="______vib02">#REF!</definedName>
    <definedName name="______vib03">#REF!</definedName>
    <definedName name="______vib04">#REF!</definedName>
    <definedName name="______vib05">#REF!</definedName>
    <definedName name="______vib06">#REF!</definedName>
    <definedName name="______vib07">#REF!</definedName>
    <definedName name="______wb1">#REF!</definedName>
    <definedName name="______WL25">#REF!</definedName>
    <definedName name="______wm1" hidden="1">#REF!</definedName>
    <definedName name="______xlfn.ROUNDBAHTUP" hidden="1">#NAME?</definedName>
    <definedName name="_____A6" localSheetId="7" hidden="1">{#N/A,#N/A,FALSE,"Aging Summary";#N/A,#N/A,FALSE,"Ratio Analysis";#N/A,#N/A,FALSE,"Test 120 Day Accts";#N/A,#N/A,FALSE,"Tickmarks"}</definedName>
    <definedName name="_____A6" hidden="1">{#N/A,#N/A,FALSE,"Aging Summary";#N/A,#N/A,FALSE,"Ratio Analysis";#N/A,#N/A,FALSE,"Test 120 Day Accts";#N/A,#N/A,FALSE,"Tickmarks"}</definedName>
    <definedName name="_____act2" localSheetId="7" hidden="1">{#N/A,#N/A,FALSE,"Act.Fcst Costs"}</definedName>
    <definedName name="_____act2" hidden="1">{#N/A,#N/A,FALSE,"Act.Fcst Costs"}</definedName>
    <definedName name="_____act2_1" localSheetId="7" hidden="1">{#N/A,#N/A,FALSE,"Act.Fcst Costs"}</definedName>
    <definedName name="_____act2_1" hidden="1">{#N/A,#N/A,FALSE,"Act.Fcst Costs"}</definedName>
    <definedName name="_____ccv49">#REF!</definedName>
    <definedName name="_____cf1" localSheetId="7" hidden="1">{#N/A,#N/A,FALSE,"Aging Summary";#N/A,#N/A,FALSE,"Ratio Analysis";#N/A,#N/A,FALSE,"Test 120 Day Accts";#N/A,#N/A,FALSE,"Tickmarks"}</definedName>
    <definedName name="_____cf1" hidden="1">{#N/A,#N/A,FALSE,"Aging Summary";#N/A,#N/A,FALSE,"Ratio Analysis";#N/A,#N/A,FALSE,"Test 120 Day Accts";#N/A,#N/A,FALSE,"Tickmarks"}</definedName>
    <definedName name="_____ckd1">#REF!</definedName>
    <definedName name="_____cov1">#REF!</definedName>
    <definedName name="_____cov2">#REF!</definedName>
    <definedName name="_____cov3">#REF!</definedName>
    <definedName name="_____cov4">#REF!</definedName>
    <definedName name="_____d1" localSheetId="7" hidden="1">{"'Model'!$A$1:$N$53"}</definedName>
    <definedName name="_____d1" hidden="1">{"'Model'!$A$1:$N$53"}</definedName>
    <definedName name="_____daf32">#REF!</definedName>
    <definedName name="_____daf33">#REF!</definedName>
    <definedName name="_____DAT1">#REF!</definedName>
    <definedName name="_____DAT10">#REF!</definedName>
    <definedName name="_____DAT12">#REF!</definedName>
    <definedName name="_____DAT15">#REF!</definedName>
    <definedName name="_____DAT16">#REF!</definedName>
    <definedName name="_____DAT2">#REF!</definedName>
    <definedName name="_____DAT24">#REF!</definedName>
    <definedName name="_____DAT26">#REF!</definedName>
    <definedName name="_____DAT28">#REF!</definedName>
    <definedName name="_____DAT3">#REF!</definedName>
    <definedName name="_____DAT30">#REF!</definedName>
    <definedName name="_____DAT32">#REF!</definedName>
    <definedName name="_____DAT34">#REF!</definedName>
    <definedName name="_____DAT4">#REF!</definedName>
    <definedName name="_____DAT5">#REF!</definedName>
    <definedName name="_____DAT6">#REF!</definedName>
    <definedName name="_____DAT7">#REF!</definedName>
    <definedName name="_____DAT8">#REF!</definedName>
    <definedName name="_____DAT9">#REF!</definedName>
    <definedName name="_____EEE01">#REF!</definedName>
    <definedName name="_____EEE02">#REF!</definedName>
    <definedName name="_____EEE03">#REF!</definedName>
    <definedName name="_____EEE09">#REF!</definedName>
    <definedName name="_____EEE16">#REF!</definedName>
    <definedName name="_____EEE17">#REF!</definedName>
    <definedName name="_____EEE18">#REF!</definedName>
    <definedName name="_____EEE24">#REF!</definedName>
    <definedName name="_____end2">#REF!</definedName>
    <definedName name="_____end3">#REF!</definedName>
    <definedName name="_____end4">#REF!</definedName>
    <definedName name="_____end5">#REF!</definedName>
    <definedName name="_____end6">#REF!</definedName>
    <definedName name="_____end7">#REF!</definedName>
    <definedName name="_____end8">#REF!</definedName>
    <definedName name="_____end9">#REF!</definedName>
    <definedName name="_____EQU1">#REF!</definedName>
    <definedName name="_____EQU2">#REF!</definedName>
    <definedName name="_____FA2008" localSheetId="7" hidden="1">{#N/A,#N/A,FALSE,"OUT  AREC"}</definedName>
    <definedName name="_____FA2008" hidden="1">{#N/A,#N/A,FALSE,"OUT  AREC"}</definedName>
    <definedName name="_____FA2008_1" localSheetId="7" hidden="1">{#N/A,#N/A,FALSE,"OUT  AREC"}</definedName>
    <definedName name="_____FA2008_1" hidden="1">{#N/A,#N/A,FALSE,"OUT  AREC"}</definedName>
    <definedName name="_____gti50">#REF!</definedName>
    <definedName name="_____gti60">#REF!</definedName>
    <definedName name="_____hdw1">#REF!</definedName>
    <definedName name="_____int1">#REF!</definedName>
    <definedName name="_____jkt1">#REF!</definedName>
    <definedName name="_____ker1020">#REF!</definedName>
    <definedName name="_____key10" hidden="1">#REF!</definedName>
    <definedName name="_____key2" hidden="1">#REF!</definedName>
    <definedName name="_____kim1">#REF!</definedName>
    <definedName name="_____LLL01">#REF!</definedName>
    <definedName name="_____LLL02">#REF!</definedName>
    <definedName name="_____LLL03">#REF!</definedName>
    <definedName name="_____LLL04">#REF!</definedName>
    <definedName name="_____LLL05">#REF!</definedName>
    <definedName name="_____lop111" localSheetId="9" hidden="1">{#N/A,#N/A,FALSE,"特殊室（ＢＱ表）"}</definedName>
    <definedName name="_____lop111" localSheetId="7" hidden="1">{#N/A,#N/A,FALSE,"特殊室（ＢＱ表）"}</definedName>
    <definedName name="_____lop111" localSheetId="10" hidden="1">{#N/A,#N/A,FALSE,"特殊室（ＢＱ表）"}</definedName>
    <definedName name="_____lop111" hidden="1">{#N/A,#N/A,FALSE,"特殊室（ＢＱ表）"}</definedName>
    <definedName name="_____lpg1">#REF!</definedName>
    <definedName name="_____MDE01">#REF!</definedName>
    <definedName name="_____MDE02">#REF!</definedName>
    <definedName name="_____MDE03">#REF!</definedName>
    <definedName name="_____MDE04">#REF!</definedName>
    <definedName name="_____MDE05">#REF!</definedName>
    <definedName name="_____MDE06">#REF!</definedName>
    <definedName name="_____MDE07">#REF!</definedName>
    <definedName name="_____MDE08">#REF!</definedName>
    <definedName name="_____MDE09">#REF!</definedName>
    <definedName name="_____MDE10">#REF!</definedName>
    <definedName name="_____MDE11">#REF!</definedName>
    <definedName name="_____MDE12">#REF!</definedName>
    <definedName name="_____MDE13">#REF!</definedName>
    <definedName name="_____MDE14">#REF!</definedName>
    <definedName name="_____MDE15">#REF!</definedName>
    <definedName name="_____MDE16">#REF!</definedName>
    <definedName name="_____MDE17">#REF!</definedName>
    <definedName name="_____MDE18">#REF!</definedName>
    <definedName name="_____MDE19">#REF!</definedName>
    <definedName name="_____MDE20">#REF!</definedName>
    <definedName name="_____MDE21">#REF!</definedName>
    <definedName name="_____MDE22">#REF!</definedName>
    <definedName name="_____MDE23">#REF!</definedName>
    <definedName name="_____MDE24">#REF!</definedName>
    <definedName name="_____MDE25">#REF!</definedName>
    <definedName name="_____MDE27">#REF!</definedName>
    <definedName name="_____MDE28">#REF!</definedName>
    <definedName name="_____MDE29">#REF!</definedName>
    <definedName name="_____MDE30">#REF!</definedName>
    <definedName name="_____MDE31">#REF!</definedName>
    <definedName name="_____MDE32">#REF!</definedName>
    <definedName name="_____MDE33">#REF!</definedName>
    <definedName name="_____MDE34">#REF!</definedName>
    <definedName name="_____mdn1">#REF!</definedName>
    <definedName name="_____ME01">#REF!</definedName>
    <definedName name="_____ME02">#REF!</definedName>
    <definedName name="_____ME03">#REF!</definedName>
    <definedName name="_____ME04">#REF!</definedName>
    <definedName name="_____ME05">#REF!</definedName>
    <definedName name="_____ME06">#REF!</definedName>
    <definedName name="_____ME07">#REF!</definedName>
    <definedName name="_____ME08">#REF!</definedName>
    <definedName name="_____ME09">#REF!</definedName>
    <definedName name="_____ME10">#REF!</definedName>
    <definedName name="_____ME11">#REF!</definedName>
    <definedName name="_____ME12">#REF!</definedName>
    <definedName name="_____ME13">#REF!</definedName>
    <definedName name="_____ME14">#REF!</definedName>
    <definedName name="_____ME15">#REF!</definedName>
    <definedName name="_____ME16">#REF!</definedName>
    <definedName name="_____ME17">#REF!</definedName>
    <definedName name="_____ME18">#REF!</definedName>
    <definedName name="_____ME19">#REF!</definedName>
    <definedName name="_____ME20">#REF!</definedName>
    <definedName name="_____ME21">#REF!</definedName>
    <definedName name="_____ME22">#REF!</definedName>
    <definedName name="_____ME23">#REF!</definedName>
    <definedName name="_____ME24">#REF!</definedName>
    <definedName name="_____ME25">#REF!</definedName>
    <definedName name="_____ME27">#REF!</definedName>
    <definedName name="_____ME28">#REF!</definedName>
    <definedName name="_____ME29">#REF!</definedName>
    <definedName name="_____ME30">#REF!</definedName>
    <definedName name="_____ME31">#REF!</definedName>
    <definedName name="_____ME32">#REF!</definedName>
    <definedName name="_____ME33">#REF!</definedName>
    <definedName name="_____ME34">#REF!</definedName>
    <definedName name="_____MEI2" hidden="1">#REF!</definedName>
    <definedName name="_____MMM03">#REF!</definedName>
    <definedName name="_____MMM04">#REF!</definedName>
    <definedName name="_____MMM07">#REF!</definedName>
    <definedName name="_____MMM08">#REF!</definedName>
    <definedName name="_____MMM09">#REF!</definedName>
    <definedName name="_____MMM16">#REF!</definedName>
    <definedName name="_____MMM19">#REF!</definedName>
    <definedName name="_____MMM20">#REF!</definedName>
    <definedName name="_____MMM21">#REF!</definedName>
    <definedName name="_____MMM22">#REF!</definedName>
    <definedName name="_____MMM27">#REF!</definedName>
    <definedName name="_____MMM38">#REF!</definedName>
    <definedName name="_____MMM39">#REF!</definedName>
    <definedName name="_____MMM48">#REF!</definedName>
    <definedName name="_____MOB1">#REF!</definedName>
    <definedName name="_____MOB2">#REF!</definedName>
    <definedName name="_____pab126">#REF!</definedName>
    <definedName name="_____pc2">#REF!</definedName>
    <definedName name="_____pc3">#REF!</definedName>
    <definedName name="_____pc4">#REF!</definedName>
    <definedName name="_____pe1">#REF!</definedName>
    <definedName name="_____pir1">#REF!</definedName>
    <definedName name="_____PL1">#REF!</definedName>
    <definedName name="_____PL2">#REF!</definedName>
    <definedName name="_____PL3">#REF!</definedName>
    <definedName name="_____poc01">#REF!</definedName>
    <definedName name="_____poc02">#REF!</definedName>
    <definedName name="_____poc03">#REF!</definedName>
    <definedName name="_____poc04">#REF!</definedName>
    <definedName name="_____poc05">#REF!</definedName>
    <definedName name="_____PPh21">#REF!</definedName>
    <definedName name="_____PPH23">#REF!</definedName>
    <definedName name="_____PPh26">#REF!</definedName>
    <definedName name="_____PPP3" localSheetId="9" hidden="1">{#N/A,#N/A,FALSE,"特殊室（ＢＱ表）"}</definedName>
    <definedName name="_____PPP3" localSheetId="7" hidden="1">{#N/A,#N/A,FALSE,"特殊室（ＢＱ表）"}</definedName>
    <definedName name="_____PPP3" localSheetId="10" hidden="1">{#N/A,#N/A,FALSE,"特殊室（ＢＱ表）"}</definedName>
    <definedName name="_____PPP3" hidden="1">{#N/A,#N/A,FALSE,"特殊室（ＢＱ表）"}</definedName>
    <definedName name="_____PPP33" localSheetId="9" hidden="1">{#N/A,#N/A,FALSE,"特殊室（ＢＱ表）"}</definedName>
    <definedName name="_____PPP33" localSheetId="7" hidden="1">{#N/A,#N/A,FALSE,"特殊室（ＢＱ表）"}</definedName>
    <definedName name="_____PPP33" localSheetId="10" hidden="1">{#N/A,#N/A,FALSE,"特殊室（ＢＱ表）"}</definedName>
    <definedName name="_____PPP33" hidden="1">{#N/A,#N/A,FALSE,"特殊室（ＢＱ表）"}</definedName>
    <definedName name="_____ppp34" localSheetId="9" hidden="1">{#N/A,#N/A,FALSE,"特殊室（ＢＱ表）"}</definedName>
    <definedName name="_____ppp34" localSheetId="7" hidden="1">{#N/A,#N/A,FALSE,"特殊室（ＢＱ表）"}</definedName>
    <definedName name="_____ppp34" localSheetId="10" hidden="1">{#N/A,#N/A,FALSE,"特殊室（ＢＱ表）"}</definedName>
    <definedName name="_____ppp34" hidden="1">{#N/A,#N/A,FALSE,"特殊室（ＢＱ表）"}</definedName>
    <definedName name="_____ppp3444" localSheetId="9" hidden="1">{#N/A,#N/A,FALSE,"特殊室（ＢＱ表）"}</definedName>
    <definedName name="_____ppp3444" localSheetId="7" hidden="1">{#N/A,#N/A,FALSE,"特殊室（ＢＱ表）"}</definedName>
    <definedName name="_____ppp3444" localSheetId="10" hidden="1">{#N/A,#N/A,FALSE,"特殊室（ＢＱ表）"}</definedName>
    <definedName name="_____ppp3444" hidden="1">{#N/A,#N/A,FALSE,"特殊室（ＢＱ表）"}</definedName>
    <definedName name="_____ps1">#REF!</definedName>
    <definedName name="_____ps2">#REF!</definedName>
    <definedName name="_____rev1">#REF!</definedName>
    <definedName name="_____rev2">#REF!</definedName>
    <definedName name="_____rev3">#REF!</definedName>
    <definedName name="_____rev4">#REF!</definedName>
    <definedName name="_____rev5">#REF!</definedName>
    <definedName name="_____ric1" hidden="1">#REF!</definedName>
    <definedName name="_____rk100">#REF!</definedName>
    <definedName name="_____rk200">#REF!</definedName>
    <definedName name="_____rk300">#REF!</definedName>
    <definedName name="_____rk600">#REF!</definedName>
    <definedName name="_____rkl1200">#REF!</definedName>
    <definedName name="_____ry2">#REF!</definedName>
    <definedName name="_____ry3">#REF!</definedName>
    <definedName name="_____ry4">#REF!</definedName>
    <definedName name="_____SCH1">#REF!</definedName>
    <definedName name="_____SCH10">#REF!</definedName>
    <definedName name="_____SCH14">#REF!</definedName>
    <definedName name="_____SCH2">#REF!</definedName>
    <definedName name="_____SCh3">#REF!</definedName>
    <definedName name="_____SCH5">#REF!</definedName>
    <definedName name="_____SCh8">#REF!</definedName>
    <definedName name="_____spj1">#REF!</definedName>
    <definedName name="_____T916889">#REF!</definedName>
    <definedName name="_____tab2">#REF!</definedName>
    <definedName name="_____tab3">#REF!</definedName>
    <definedName name="_____top1">#REF!</definedName>
    <definedName name="_____top2">#REF!</definedName>
    <definedName name="_____vib01">#REF!</definedName>
    <definedName name="_____vib02">#REF!</definedName>
    <definedName name="_____vib03">#REF!</definedName>
    <definedName name="_____vib04">#REF!</definedName>
    <definedName name="_____vib05">#REF!</definedName>
    <definedName name="_____vib06">#REF!</definedName>
    <definedName name="_____vib07">#REF!</definedName>
    <definedName name="_____wb1">#REF!</definedName>
    <definedName name="_____WL25">#REF!</definedName>
    <definedName name="_____wm1" hidden="1">#REF!</definedName>
    <definedName name="_____xlfn.ROUNDBAHTUP" hidden="1">#NAME?</definedName>
    <definedName name="____a2">#REF!</definedName>
    <definedName name="____A6" localSheetId="7" hidden="1">{#N/A,#N/A,FALSE,"Aging Summary";#N/A,#N/A,FALSE,"Ratio Analysis";#N/A,#N/A,FALSE,"Test 120 Day Accts";#N/A,#N/A,FALSE,"Tickmarks"}</definedName>
    <definedName name="____A6" hidden="1">{#N/A,#N/A,FALSE,"Aging Summary";#N/A,#N/A,FALSE,"Ratio Analysis";#N/A,#N/A,FALSE,"Test 120 Day Accts";#N/A,#N/A,FALSE,"Tickmarks"}</definedName>
    <definedName name="____ABR1">#REF!</definedName>
    <definedName name="____ABR2">#REF!</definedName>
    <definedName name="____act2" localSheetId="7" hidden="1">{#N/A,#N/A,FALSE,"Act.Fcst Costs"}</definedName>
    <definedName name="____act2" hidden="1">{#N/A,#N/A,FALSE,"Act.Fcst Costs"}</definedName>
    <definedName name="____act2_1" localSheetId="7" hidden="1">{#N/A,#N/A,FALSE,"Act.Fcst Costs"}</definedName>
    <definedName name="____act2_1" hidden="1">{#N/A,#N/A,FALSE,"Act.Fcst Costs"}</definedName>
    <definedName name="____apr1">#REF!</definedName>
    <definedName name="____aug2">#N/A</definedName>
    <definedName name="____B3" hidden="1">#REF!</definedName>
    <definedName name="____B784598">#REF!</definedName>
    <definedName name="____bbm10">#REF!</definedName>
    <definedName name="____bbm3">#REF!</definedName>
    <definedName name="____bbm5">#REF!</definedName>
    <definedName name="____bbm8">#REF!</definedName>
    <definedName name="____bet250">#REF!</definedName>
    <definedName name="____bet275">#REF!</definedName>
    <definedName name="____bet300">#REF!</definedName>
    <definedName name="____bpl32">#REF!</definedName>
    <definedName name="____bpl9">#REF!</definedName>
    <definedName name="____bsd1600">#REF!</definedName>
    <definedName name="____bsd2500">#REF!</definedName>
    <definedName name="____bsd4000">#REF!</definedName>
    <definedName name="____btn175">#REF!</definedName>
    <definedName name="____bud3500">#REF!</definedName>
    <definedName name="____ccv49">#REF!</definedName>
    <definedName name="____cf1" localSheetId="7" hidden="1">{#N/A,#N/A,FALSE,"Aging Summary";#N/A,#N/A,FALSE,"Ratio Analysis";#N/A,#N/A,FALSE,"Test 120 Day Accts";#N/A,#N/A,FALSE,"Tickmarks"}</definedName>
    <definedName name="____cf1" hidden="1">{#N/A,#N/A,FALSE,"Aging Summary";#N/A,#N/A,FALSE,"Ratio Analysis";#N/A,#N/A,FALSE,"Test 120 Day Accts";#N/A,#N/A,FALSE,"Tickmarks"}</definedName>
    <definedName name="____cip10">#REF!</definedName>
    <definedName name="____cip2">#REF!</definedName>
    <definedName name="____cip3">#REF!</definedName>
    <definedName name="____cip4">#REF!</definedName>
    <definedName name="____cip6">#REF!</definedName>
    <definedName name="____cip8">#REF!</definedName>
    <definedName name="____cov1">#REF!</definedName>
    <definedName name="____cov2">#REF!</definedName>
    <definedName name="____cov3">#REF!</definedName>
    <definedName name="____cov4">#REF!</definedName>
    <definedName name="____CUR1">#REF!</definedName>
    <definedName name="____cur2">#REF!</definedName>
    <definedName name="____d1" localSheetId="7" hidden="1">{"'Model'!$A$1:$N$53"}</definedName>
    <definedName name="____d1" hidden="1">{"'Model'!$A$1:$N$53"}</definedName>
    <definedName name="____daf1">#REF!</definedName>
    <definedName name="____daf2">#REF!</definedName>
    <definedName name="____daf31">#REF!</definedName>
    <definedName name="____daf32">#REF!</definedName>
    <definedName name="____daf33">#REF!</definedName>
    <definedName name="____DAT1">#REF!</definedName>
    <definedName name="____DAT10">#REF!</definedName>
    <definedName name="____DAT11">#REF!</definedName>
    <definedName name="____DAT12">#REF!</definedName>
    <definedName name="____DAT13">#REF!</definedName>
    <definedName name="____DAT14">#REF!</definedName>
    <definedName name="____DAT15">#REF!</definedName>
    <definedName name="____DAT16">#REF!</definedName>
    <definedName name="____DAT2">#REF!</definedName>
    <definedName name="____DAT24">#REF!</definedName>
    <definedName name="____DAT26">#REF!</definedName>
    <definedName name="____DAT28">#REF!</definedName>
    <definedName name="____DAT3">#REF!</definedName>
    <definedName name="____DAT30">#REF!</definedName>
    <definedName name="____DAT32">#REF!</definedName>
    <definedName name="____DAT34">#REF!</definedName>
    <definedName name="____DAT4">#REF!</definedName>
    <definedName name="____DAT5">#REF!</definedName>
    <definedName name="____DAT6">#REF!</definedName>
    <definedName name="____DAT7">#REF!</definedName>
    <definedName name="____DAT8">#REF!</definedName>
    <definedName name="____DAT9">#REF!</definedName>
    <definedName name="____ddn400">#REF!</definedName>
    <definedName name="____ddn600">#REF!</definedName>
    <definedName name="____dec1" localSheetId="7" hidden="1">{"'ตัวอย่าง'!$A$1:$O$21"}</definedName>
    <definedName name="____dec1" hidden="1">{"'ตัวอย่าง'!$A$1:$O$21"}</definedName>
    <definedName name="____dlh20">#REF!</definedName>
    <definedName name="____dlh50">#REF!</definedName>
    <definedName name="____EEE02">#REF!</definedName>
    <definedName name="____EEE04">#REF!</definedName>
    <definedName name="____EEE09">#REF!</definedName>
    <definedName name="____EEE14">#REF!</definedName>
    <definedName name="____EEE16">#REF!</definedName>
    <definedName name="____EEE17">#REF!</definedName>
    <definedName name="____EEE21">#REF!</definedName>
    <definedName name="____EEE27">#REF!</definedName>
    <definedName name="____end1">#REF!</definedName>
    <definedName name="____end2">#REF!</definedName>
    <definedName name="____end3">#REF!</definedName>
    <definedName name="____end4">#REF!</definedName>
    <definedName name="____end5">#REF!</definedName>
    <definedName name="____end6">#REF!</definedName>
    <definedName name="____end7">#REF!</definedName>
    <definedName name="____end8">#REF!</definedName>
    <definedName name="____end9">#REF!</definedName>
    <definedName name="____EQU1">#REF!</definedName>
    <definedName name="____EQU2">#REF!</definedName>
    <definedName name="____FA2008" localSheetId="7" hidden="1">{#N/A,#N/A,FALSE,"OUT  AREC"}</definedName>
    <definedName name="____FA2008" hidden="1">{#N/A,#N/A,FALSE,"OUT  AREC"}</definedName>
    <definedName name="____FA2008_1" localSheetId="7" hidden="1">{#N/A,#N/A,FALSE,"OUT  AREC"}</definedName>
    <definedName name="____FA2008_1" hidden="1">{#N/A,#N/A,FALSE,"OUT  AREC"}</definedName>
    <definedName name="____fdd3">#REF!</definedName>
    <definedName name="____fdu2">#REF!</definedName>
    <definedName name="____FIT100">#REF!</definedName>
    <definedName name="____fit125">#REF!</definedName>
    <definedName name="____FIT150">#REF!</definedName>
    <definedName name="____FIT200">#REF!</definedName>
    <definedName name="____FIT300">#REF!</definedName>
    <definedName name="____FIT65">#REF!</definedName>
    <definedName name="____fit80">#REF!</definedName>
    <definedName name="____foh1">#REF!</definedName>
    <definedName name="____foh2">#REF!</definedName>
    <definedName name="____frc2495">#REF!</definedName>
    <definedName name="____frc41010">#REF!</definedName>
    <definedName name="____frc495">#REF!</definedName>
    <definedName name="____gti50">#REF!</definedName>
    <definedName name="____gti60">#REF!</definedName>
    <definedName name="____hdw1">#REF!</definedName>
    <definedName name="____int1">#REF!</definedName>
    <definedName name="____int2">#REF!</definedName>
    <definedName name="____jkt1">#REF!</definedName>
    <definedName name="____kco7">#REF!</definedName>
    <definedName name="____key10" hidden="1">#REF!</definedName>
    <definedName name="____key2" hidden="1">#REF!</definedName>
    <definedName name="____LCM2">#REF!</definedName>
    <definedName name="____LCM3">#REF!</definedName>
    <definedName name="____ldp60">#REF!</definedName>
    <definedName name="____lh50">#REF!</definedName>
    <definedName name="____LLL01">#REF!</definedName>
    <definedName name="____LLL02">#REF!</definedName>
    <definedName name="____LLL03">#REF!</definedName>
    <definedName name="____LLL04">#REF!</definedName>
    <definedName name="____LLL05">#REF!</definedName>
    <definedName name="____LLL06">#REF!</definedName>
    <definedName name="____LLL07">#REF!</definedName>
    <definedName name="____LLL08">#REF!</definedName>
    <definedName name="____LLL09">#REF!</definedName>
    <definedName name="____LLL10">#REF!</definedName>
    <definedName name="____lop111" localSheetId="9" hidden="1">{#N/A,#N/A,FALSE,"特殊室（ＢＱ表）"}</definedName>
    <definedName name="____lop111" localSheetId="7" hidden="1">{#N/A,#N/A,FALSE,"特殊室（ＢＱ表）"}</definedName>
    <definedName name="____lop111" localSheetId="10" hidden="1">{#N/A,#N/A,FALSE,"特殊室（ＢＱ表）"}</definedName>
    <definedName name="____lop111" hidden="1">{#N/A,#N/A,FALSE,"特殊室（ＢＱ表）"}</definedName>
    <definedName name="____lp100">#REF!</definedName>
    <definedName name="____lp300">#REF!</definedName>
    <definedName name="____lp36">#REF!</definedName>
    <definedName name="____lp500">#REF!</definedName>
    <definedName name="____lp60">#REF!</definedName>
    <definedName name="____lpl11">#REF!</definedName>
    <definedName name="____MAC12">#REF!</definedName>
    <definedName name="____MAC46">#REF!</definedName>
    <definedName name="____mc2">#REF!</definedName>
    <definedName name="____MDE33">#REF!</definedName>
    <definedName name="____ME33">#REF!</definedName>
    <definedName name="____MEI2" hidden="1">#REF!</definedName>
    <definedName name="____MMM01">#REF!</definedName>
    <definedName name="____MMM02">#REF!</definedName>
    <definedName name="____MMM03">#REF!</definedName>
    <definedName name="____MMM04">#REF!</definedName>
    <definedName name="____MMM05">#REF!</definedName>
    <definedName name="____MMM06">#REF!</definedName>
    <definedName name="____MMM07">#REF!</definedName>
    <definedName name="____MMM08">#REF!</definedName>
    <definedName name="____MMM09">#REF!</definedName>
    <definedName name="____MMM10">#REF!</definedName>
    <definedName name="____MMM11">#REF!</definedName>
    <definedName name="____MMM12">#REF!</definedName>
    <definedName name="____MMM13">#REF!</definedName>
    <definedName name="____MMM14">#REF!</definedName>
    <definedName name="____MMM15">#REF!</definedName>
    <definedName name="____MMM16">#REF!</definedName>
    <definedName name="____MMM17">#REF!</definedName>
    <definedName name="____MMM18">#REF!</definedName>
    <definedName name="____MMM19">#REF!</definedName>
    <definedName name="____MMM20">#REF!</definedName>
    <definedName name="____MMM21">#REF!</definedName>
    <definedName name="____MMM22">#REF!</definedName>
    <definedName name="____MMM23">#REF!</definedName>
    <definedName name="____MMM24">#REF!</definedName>
    <definedName name="____MMM25">#REF!</definedName>
    <definedName name="____MMM26">#REF!</definedName>
    <definedName name="____MMM27">#REF!</definedName>
    <definedName name="____MMM28">#REF!</definedName>
    <definedName name="____MMM29">#REF!</definedName>
    <definedName name="____MMM30">#REF!</definedName>
    <definedName name="____MMM31">#REF!</definedName>
    <definedName name="____MMM32">#REF!</definedName>
    <definedName name="____MMM33">#REF!</definedName>
    <definedName name="____MMM34">#REF!</definedName>
    <definedName name="____MMM35">#REF!</definedName>
    <definedName name="____MMM36">#REF!</definedName>
    <definedName name="____MMM37">#REF!</definedName>
    <definedName name="____MMM38">#REF!</definedName>
    <definedName name="____MMM39">#REF!</definedName>
    <definedName name="____MMM40">#REF!</definedName>
    <definedName name="____MMM41">#REF!</definedName>
    <definedName name="____MMM411">#REF!</definedName>
    <definedName name="____MMM42">#REF!</definedName>
    <definedName name="____MMM43">#REF!</definedName>
    <definedName name="____MMM44">#REF!</definedName>
    <definedName name="____MMM45">#REF!</definedName>
    <definedName name="____MMM46">#REF!</definedName>
    <definedName name="____MMM47">#REF!</definedName>
    <definedName name="____MMM48">#REF!</definedName>
    <definedName name="____MMM49">#REF!</definedName>
    <definedName name="____MMM50">#REF!</definedName>
    <definedName name="____MMM51">#REF!</definedName>
    <definedName name="____MMM52">#REF!</definedName>
    <definedName name="____MMM53">#REF!</definedName>
    <definedName name="____MMM54">#REF!</definedName>
    <definedName name="____MOB1">#REF!</definedName>
    <definedName name="____MOB2">#REF!</definedName>
    <definedName name="____mu1">#REF!</definedName>
    <definedName name="____mu2">#REF!</definedName>
    <definedName name="____nym34">#REF!</definedName>
    <definedName name="____nym46">#REF!</definedName>
    <definedName name="____nyy2416">#REF!</definedName>
    <definedName name="____nyy244">#REF!</definedName>
    <definedName name="____nyy246">#REF!</definedName>
    <definedName name="____nyy34">#REF!</definedName>
    <definedName name="____nyy410">#REF!</definedName>
    <definedName name="____nyy41010">#REF!</definedName>
    <definedName name="____nyy412050">#REF!</definedName>
    <definedName name="____nyy412070">#REF!</definedName>
    <definedName name="____nyy415070">#REF!</definedName>
    <definedName name="____nyy416">#REF!</definedName>
    <definedName name="____nyy41616">#REF!</definedName>
    <definedName name="____nyy42525">#REF!</definedName>
    <definedName name="____nyy43535">#REF!</definedName>
    <definedName name="____nyy44">#REF!</definedName>
    <definedName name="____nyy444">#REF!</definedName>
    <definedName name="____nyy45050">#REF!</definedName>
    <definedName name="____nyy46">#REF!</definedName>
    <definedName name="____nyy466">#REF!</definedName>
    <definedName name="____nyy47050">#REF!</definedName>
    <definedName name="____nyy47070">#REF!</definedName>
    <definedName name="____nyy49570">#REF!</definedName>
    <definedName name="____PA1">#REF!</definedName>
    <definedName name="____PA10">#REF!</definedName>
    <definedName name="____PA2">#REF!</definedName>
    <definedName name="____PA3">#REF!</definedName>
    <definedName name="____PA4">#REF!</definedName>
    <definedName name="____PA5">#REF!</definedName>
    <definedName name="____PA6">#REF!</definedName>
    <definedName name="____PA7">#REF!</definedName>
    <definedName name="____PA8">#REF!</definedName>
    <definedName name="____PA9">#REF!</definedName>
    <definedName name="____pab126">#REF!</definedName>
    <definedName name="____PB1">#REF!</definedName>
    <definedName name="____PB2">#REF!</definedName>
    <definedName name="____PB3">#REF!</definedName>
    <definedName name="____pb34">#REF!</definedName>
    <definedName name="____pb4">#REF!</definedName>
    <definedName name="____pbf3">#REF!</definedName>
    <definedName name="____pbf4">#REF!</definedName>
    <definedName name="____pc2">#REF!</definedName>
    <definedName name="____pc3">#REF!</definedName>
    <definedName name="____pc4">#REF!</definedName>
    <definedName name="____PJ2">#REF!</definedName>
    <definedName name="____PJ3">#REF!</definedName>
    <definedName name="____PL1">#REF!</definedName>
    <definedName name="____PL2">#REF!</definedName>
    <definedName name="____po1000">#REF!</definedName>
    <definedName name="____poc01">#REF!</definedName>
    <definedName name="____poc02">#REF!</definedName>
    <definedName name="____poc03">#REF!</definedName>
    <definedName name="____poc04">#REF!</definedName>
    <definedName name="____poc05">#REF!</definedName>
    <definedName name="____PPh21">#REF!</definedName>
    <definedName name="____PPH23">#REF!</definedName>
    <definedName name="____PPh26">#REF!</definedName>
    <definedName name="____PPP3" localSheetId="9" hidden="1">{#N/A,#N/A,FALSE,"特殊室（ＢＱ表）"}</definedName>
    <definedName name="____PPP3" localSheetId="7" hidden="1">{#N/A,#N/A,FALSE,"特殊室（ＢＱ表）"}</definedName>
    <definedName name="____PPP3" localSheetId="10" hidden="1">{#N/A,#N/A,FALSE,"特殊室（ＢＱ表）"}</definedName>
    <definedName name="____PPP3" hidden="1">{#N/A,#N/A,FALSE,"特殊室（ＢＱ表）"}</definedName>
    <definedName name="____PPP33" localSheetId="9" hidden="1">{#N/A,#N/A,FALSE,"特殊室（ＢＱ表）"}</definedName>
    <definedName name="____PPP33" localSheetId="7" hidden="1">{#N/A,#N/A,FALSE,"特殊室（ＢＱ表）"}</definedName>
    <definedName name="____PPP33" localSheetId="10" hidden="1">{#N/A,#N/A,FALSE,"特殊室（ＢＱ表）"}</definedName>
    <definedName name="____PPP33" hidden="1">{#N/A,#N/A,FALSE,"特殊室（ＢＱ表）"}</definedName>
    <definedName name="____ppp34" localSheetId="9" hidden="1">{#N/A,#N/A,FALSE,"特殊室（ＢＱ表）"}</definedName>
    <definedName name="____ppp34" localSheetId="7" hidden="1">{#N/A,#N/A,FALSE,"特殊室（ＢＱ表）"}</definedName>
    <definedName name="____ppp34" localSheetId="10" hidden="1">{#N/A,#N/A,FALSE,"特殊室（ＢＱ表）"}</definedName>
    <definedName name="____ppp34" hidden="1">{#N/A,#N/A,FALSE,"特殊室（ＢＱ表）"}</definedName>
    <definedName name="____ppp3444" localSheetId="9" hidden="1">{#N/A,#N/A,FALSE,"特殊室（ＢＱ表）"}</definedName>
    <definedName name="____ppp3444" localSheetId="7" hidden="1">{#N/A,#N/A,FALSE,"特殊室（ＢＱ表）"}</definedName>
    <definedName name="____ppp3444" localSheetId="10" hidden="1">{#N/A,#N/A,FALSE,"特殊室（ＢＱ表）"}</definedName>
    <definedName name="____ppp3444" hidden="1">{#N/A,#N/A,FALSE,"特殊室（ＢＱ表）"}</definedName>
    <definedName name="____pro2">#REF!</definedName>
    <definedName name="____ps1">#REF!</definedName>
    <definedName name="____ps2">#REF!</definedName>
    <definedName name="____QS1">#REF!</definedName>
    <definedName name="____QS10">#REF!</definedName>
    <definedName name="____QS11">#REF!</definedName>
    <definedName name="____QS12">#REF!</definedName>
    <definedName name="____QS13">#REF!</definedName>
    <definedName name="____QS14">#REF!</definedName>
    <definedName name="____QS15">#REF!</definedName>
    <definedName name="____QS16">#REF!</definedName>
    <definedName name="____QS17">#REF!</definedName>
    <definedName name="____QS18">#REF!</definedName>
    <definedName name="____QS19">#REF!</definedName>
    <definedName name="____QS2">#REF!</definedName>
    <definedName name="____QS20">#REF!</definedName>
    <definedName name="____QS21">#REF!</definedName>
    <definedName name="____QS3">#REF!</definedName>
    <definedName name="____QS4">#REF!</definedName>
    <definedName name="____QS5">#REF!</definedName>
    <definedName name="____QS6">#REF!</definedName>
    <definedName name="____QS7">#REF!</definedName>
    <definedName name="____QS8">#REF!</definedName>
    <definedName name="____QS9">#REF!</definedName>
    <definedName name="____rd4">#REF!</definedName>
    <definedName name="____rd6">#REF!</definedName>
    <definedName name="____rd8">#REF!</definedName>
    <definedName name="____ref1">#REF!</definedName>
    <definedName name="____rev1">#REF!</definedName>
    <definedName name="____rev2">#REF!</definedName>
    <definedName name="____rev3">#REF!</definedName>
    <definedName name="____rev4">#REF!</definedName>
    <definedName name="____rev5">#REF!</definedName>
    <definedName name="____ric1" hidden="1">#REF!</definedName>
    <definedName name="____rk100">#REF!</definedName>
    <definedName name="____rk150">#REF!</definedName>
    <definedName name="____rk200">#REF!</definedName>
    <definedName name="____rk300">#REF!</definedName>
    <definedName name="____rk400">#REF!</definedName>
    <definedName name="____rk500">#REF!</definedName>
    <definedName name="____rk600">#REF!</definedName>
    <definedName name="____rkl1200">#REF!</definedName>
    <definedName name="____ry2">#REF!</definedName>
    <definedName name="____ry3">#REF!</definedName>
    <definedName name="____ry4">#REF!</definedName>
    <definedName name="____sc1">#REF!</definedName>
    <definedName name="____SC2">#REF!</definedName>
    <definedName name="____sc3">#REF!</definedName>
    <definedName name="____SCH1">#REF!</definedName>
    <definedName name="____SCH10">#REF!</definedName>
    <definedName name="____SCH14">#REF!</definedName>
    <definedName name="____SCH2">#REF!</definedName>
    <definedName name="____SCh3">#REF!</definedName>
    <definedName name="____SCH5">#REF!</definedName>
    <definedName name="____SCh8">#REF!</definedName>
    <definedName name="____T916889">#REF!</definedName>
    <definedName name="____tab2">#REF!</definedName>
    <definedName name="____tab3">#REF!</definedName>
    <definedName name="____ti100">#REF!</definedName>
    <definedName name="____ti120">#REF!</definedName>
    <definedName name="____ti50">#REF!</definedName>
    <definedName name="____ti60">#REF!</definedName>
    <definedName name="____ti80">#REF!</definedName>
    <definedName name="____TL1">#REF!</definedName>
    <definedName name="____TL2">#REF!</definedName>
    <definedName name="____TLA120">#REF!</definedName>
    <definedName name="____TLA35">#REF!</definedName>
    <definedName name="____TLA50">#REF!</definedName>
    <definedName name="____TLA70">#REF!</definedName>
    <definedName name="____TLA95">#REF!</definedName>
    <definedName name="____top1">#REF!</definedName>
    <definedName name="____top2">#REF!</definedName>
    <definedName name="____TSB1">#REF!</definedName>
    <definedName name="____TSB2">#REF!</definedName>
    <definedName name="____uls60">#REF!</definedName>
    <definedName name="____vib01">#REF!</definedName>
    <definedName name="____vib02">#REF!</definedName>
    <definedName name="____vib03">#REF!</definedName>
    <definedName name="____vib04">#REF!</definedName>
    <definedName name="____vib05">#REF!</definedName>
    <definedName name="____vib06">#REF!</definedName>
    <definedName name="____vib07">#REF!</definedName>
    <definedName name="____we3">#REF!</definedName>
    <definedName name="____WL25">#REF!</definedName>
    <definedName name="____wm1" hidden="1">#REF!</definedName>
    <definedName name="____X1" localSheetId="7" hidden="1">{#N/A,#N/A,FALSE,"Act.Fcst Costs"}</definedName>
    <definedName name="____X1" hidden="1">{#N/A,#N/A,FALSE,"Act.Fcst Costs"}</definedName>
    <definedName name="____X2"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X3" localSheetId="7" hidden="1">{"Admin Costs",#N/A,FALSE,"Act.Fcst Costs"}</definedName>
    <definedName name="____X3" hidden="1">{"Admin Costs",#N/A,FALSE,"Act.Fcst Costs"}</definedName>
    <definedName name="____X4" localSheetId="7" hidden="1">{#N/A,#N/A,FALSE,"Cost Report";#N/A,#N/A,FALSE,"Qtly Summ.";#N/A,#N/A,FALSE,"Mar  Qtr";#N/A,#N/A,FALSE,"Report Summary"}</definedName>
    <definedName name="____X4" hidden="1">{#N/A,#N/A,FALSE,"Cost Report";#N/A,#N/A,FALSE,"Qtly Summ.";#N/A,#N/A,FALSE,"Mar  Qtr";#N/A,#N/A,FALSE,"Report Summary"}</definedName>
    <definedName name="____X5" localSheetId="7" hidden="1">{#N/A,#N/A,FALSE,"Cost Report";#N/A,#N/A,FALSE,"Sept Qtr";#N/A,#N/A,FALSE,"Qtly Summ.";#N/A,#N/A,FALSE,"Report Summary";#N/A,#N/A,FALSE,"Ammort &amp; Dep.";#N/A,#N/A,FALSE,"Rev. GIC Summ.";#N/A,#N/A,FALSE,"CAPEX";#N/A,#N/A,FALSE,"Stockpile Adj.";#N/A,#N/A,FALSE,"Cost Summary"}</definedName>
    <definedName name="____X5" hidden="1">{#N/A,#N/A,FALSE,"Cost Report";#N/A,#N/A,FALSE,"Sept Qtr";#N/A,#N/A,FALSE,"Qtly Summ.";#N/A,#N/A,FALSE,"Report Summary";#N/A,#N/A,FALSE,"Ammort &amp; Dep.";#N/A,#N/A,FALSE,"Rev. GIC Summ.";#N/A,#N/A,FALSE,"CAPEX";#N/A,#N/A,FALSE,"Stockpile Adj.";#N/A,#N/A,FALSE,"Cost Summary"}</definedName>
    <definedName name="____x6"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xlfn.ROUNDBAHTUP" hidden="1">#NAME?</definedName>
    <definedName name="___a2" localSheetId="7" hidden="1">{#N/A,#N/A,FALSE,"Aging Summary";#N/A,#N/A,FALSE,"Ratio Analysis";#N/A,#N/A,FALSE,"Test 120 Day Accts";#N/A,#N/A,FALSE,"Tickmarks"}</definedName>
    <definedName name="___a2" hidden="1">{#N/A,#N/A,FALSE,"Aging Summary";#N/A,#N/A,FALSE,"Ratio Analysis";#N/A,#N/A,FALSE,"Test 120 Day Accts";#N/A,#N/A,FALSE,"Tickmarks"}</definedName>
    <definedName name="___A6" localSheetId="7" hidden="1">{#N/A,#N/A,FALSE,"Aging Summary";#N/A,#N/A,FALSE,"Ratio Analysis";#N/A,#N/A,FALSE,"Test 120 Day Accts";#N/A,#N/A,FALSE,"Tickmarks"}</definedName>
    <definedName name="___A6" hidden="1">{#N/A,#N/A,FALSE,"Aging Summary";#N/A,#N/A,FALSE,"Ratio Analysis";#N/A,#N/A,FALSE,"Test 120 Day Accts";#N/A,#N/A,FALSE,"Tickmarks"}</definedName>
    <definedName name="___ABR1">#REF!</definedName>
    <definedName name="___ABR2">#REF!</definedName>
    <definedName name="___act2" localSheetId="7" hidden="1">{#N/A,#N/A,FALSE,"Act.Fcst Costs"}</definedName>
    <definedName name="___act2" hidden="1">{#N/A,#N/A,FALSE,"Act.Fcst Costs"}</definedName>
    <definedName name="___act2_1" localSheetId="7" hidden="1">{#N/A,#N/A,FALSE,"Act.Fcst Costs"}</definedName>
    <definedName name="___act2_1" hidden="1">{#N/A,#N/A,FALSE,"Act.Fcst Costs"}</definedName>
    <definedName name="___alt1">#N/A</definedName>
    <definedName name="___APP3">#N/A</definedName>
    <definedName name="___apr1">#REF!</definedName>
    <definedName name="___AS1" localSheetId="7" hidden="1">{#N/A,#N/A,FALSE,"Aging Summary";#N/A,#N/A,FALSE,"Ratio Analysis";#N/A,#N/A,FALSE,"Test 120 Day Accts";#N/A,#N/A,FALSE,"Tickmarks"}</definedName>
    <definedName name="___AS1" hidden="1">{#N/A,#N/A,FALSE,"Aging Summary";#N/A,#N/A,FALSE,"Ratio Analysis";#N/A,#N/A,FALSE,"Test 120 Day Accts";#N/A,#N/A,FALSE,"Tickmarks"}</definedName>
    <definedName name="___aug2">#N/A</definedName>
    <definedName name="___B3" hidden="1">#REF!</definedName>
    <definedName name="___B784598">#REF!</definedName>
    <definedName name="___btn300">#REF!</definedName>
    <definedName name="___bvd1">#REF!</definedName>
    <definedName name="___bvd2">#REF!</definedName>
    <definedName name="___bvd3">#REF!</definedName>
    <definedName name="___bvd34">#REF!</definedName>
    <definedName name="___bvd4">#REF!</definedName>
    <definedName name="___bvd5">#REF!</definedName>
    <definedName name="___bvd8">#REF!</definedName>
    <definedName name="___C">#REF!</definedName>
    <definedName name="___ccv49">#REF!</definedName>
    <definedName name="___cf1" localSheetId="7" hidden="1">{#N/A,#N/A,FALSE,"Aging Summary";#N/A,#N/A,FALSE,"Ratio Analysis";#N/A,#N/A,FALSE,"Test 120 Day Accts";#N/A,#N/A,FALSE,"Tickmarks"}</definedName>
    <definedName name="___cf1" hidden="1">{#N/A,#N/A,FALSE,"Aging Summary";#N/A,#N/A,FALSE,"Ratio Analysis";#N/A,#N/A,FALSE,"Test 120 Day Accts";#N/A,#N/A,FALSE,"Tickmarks"}</definedName>
    <definedName name="___ckd1">#REF!</definedName>
    <definedName name="___cod4">#REF!</definedName>
    <definedName name="___cov1">#REF!</definedName>
    <definedName name="___cov2">#REF!</definedName>
    <definedName name="___cov3">#REF!</definedName>
    <definedName name="___cov4">#REF!</definedName>
    <definedName name="___CUR1">#REF!</definedName>
    <definedName name="___cur2">#REF!</definedName>
    <definedName name="___d1" localSheetId="7" hidden="1">{"'Model'!$A$1:$N$53"}</definedName>
    <definedName name="___d1" hidden="1">{"'Model'!$A$1:$N$53"}</definedName>
    <definedName name="___DAT1">#REF!</definedName>
    <definedName name="___DAT10">#REF!</definedName>
    <definedName name="___DAT11">#REF!</definedName>
    <definedName name="___DAT12">#REF!</definedName>
    <definedName name="___DAT13">#REF!</definedName>
    <definedName name="___DAT14">#REF!</definedName>
    <definedName name="___DAT15">#REF!</definedName>
    <definedName name="___DAT16">#REF!</definedName>
    <definedName name="___DAT2">#REF!</definedName>
    <definedName name="___DAT24">#REF!</definedName>
    <definedName name="___DAT26">#REF!</definedName>
    <definedName name="___DAT28">#REF!</definedName>
    <definedName name="___DAT3">#REF!</definedName>
    <definedName name="___DAT30">#REF!</definedName>
    <definedName name="___DAT32">#REF!</definedName>
    <definedName name="___DAT34">#REF!</definedName>
    <definedName name="___DAT4">#REF!</definedName>
    <definedName name="___DAT5">#REF!</definedName>
    <definedName name="___DAT6">#REF!</definedName>
    <definedName name="___DAT7">#REF!</definedName>
    <definedName name="___DAT8">#REF!</definedName>
    <definedName name="___DAT9">#REF!</definedName>
    <definedName name="___De3"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_De3"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_dec1" localSheetId="7" hidden="1">{"'ตัวอย่าง'!$A$1:$O$21"}</definedName>
    <definedName name="___dec1" hidden="1">{"'ตัวอย่าง'!$A$1:$O$21"}</definedName>
    <definedName name="___dot2020">#REF!</definedName>
    <definedName name="___EEE01">#REF!</definedName>
    <definedName name="___EEE03">#REF!</definedName>
    <definedName name="___EEE18">#REF!</definedName>
    <definedName name="___end1">#REF!</definedName>
    <definedName name="___end2">#REF!</definedName>
    <definedName name="___end3">#REF!</definedName>
    <definedName name="___end4">#REF!</definedName>
    <definedName name="___end5">#REF!</definedName>
    <definedName name="___end6">#REF!</definedName>
    <definedName name="___end7">#REF!</definedName>
    <definedName name="___end8">#REF!</definedName>
    <definedName name="___end9">#REF!</definedName>
    <definedName name="___EQU1">#REF!</definedName>
    <definedName name="___EQU2">#REF!</definedName>
    <definedName name="___FA2008" localSheetId="7" hidden="1">{#N/A,#N/A,FALSE,"OUT  AREC"}</definedName>
    <definedName name="___FA2008" hidden="1">{#N/A,#N/A,FALSE,"OUT  AREC"}</definedName>
    <definedName name="___FA2008_1" localSheetId="7" hidden="1">{#N/A,#N/A,FALSE,"OUT  AREC"}</definedName>
    <definedName name="___FA2008_1" hidden="1">{#N/A,#N/A,FALSE,"OUT  AREC"}</definedName>
    <definedName name="___foh1">#REF!</definedName>
    <definedName name="___foh2">#REF!</definedName>
    <definedName name="___gvd1">#REF!</definedName>
    <definedName name="___gvd10">#REF!</definedName>
    <definedName name="___gvd2">#REF!</definedName>
    <definedName name="___gvd3">#REF!</definedName>
    <definedName name="___gvd4">#REF!</definedName>
    <definedName name="___gvd5">#REF!</definedName>
    <definedName name="___gvd6">#REF!</definedName>
    <definedName name="___gvd8">#REF!</definedName>
    <definedName name="___int1">#REF!</definedName>
    <definedName name="___int2">#REF!</definedName>
    <definedName name="___jkt1">#REF!</definedName>
    <definedName name="___key10" hidden="1">#REF!</definedName>
    <definedName name="___key2" hidden="1">#REF!</definedName>
    <definedName name="___kim1">#REF!</definedName>
    <definedName name="___ld100">#REF!</definedName>
    <definedName name="___ld120">#REF!</definedName>
    <definedName name="___ld50">#REF!</definedName>
    <definedName name="___ld60">#REF!</definedName>
    <definedName name="___ld80">#REF!</definedName>
    <definedName name="___LLL11">#REF!</definedName>
    <definedName name="___lop111" localSheetId="9" hidden="1">{#N/A,#N/A,FALSE,"特殊室（ＢＱ表）"}</definedName>
    <definedName name="___lop111" localSheetId="7" hidden="1">{#N/A,#N/A,FALSE,"特殊室（ＢＱ表）"}</definedName>
    <definedName name="___lop111" localSheetId="10" hidden="1">{#N/A,#N/A,FALSE,"特殊室（ＢＱ表）"}</definedName>
    <definedName name="___lop111" hidden="1">{#N/A,#N/A,FALSE,"特殊室（ＢＱ表）"}</definedName>
    <definedName name="___lpg1">#REF!</definedName>
    <definedName name="___ls100">#REF!</definedName>
    <definedName name="___ls50">#REF!</definedName>
    <definedName name="___ls60">#REF!</definedName>
    <definedName name="___ls80">#REF!</definedName>
    <definedName name="___mdn1">#REF!</definedName>
    <definedName name="___mds_allowwriteback___">""</definedName>
    <definedName name="___mds_asyncwriteback___">FALSE</definedName>
    <definedName name="___mds_description___">""</definedName>
    <definedName name="___mds_spreading___">FALSE</definedName>
    <definedName name="___MEI2" hidden="1">#REF!</definedName>
    <definedName name="___MMM01">#REF!</definedName>
    <definedName name="___MMM05">#REF!</definedName>
    <definedName name="___MMM08">#REF!</definedName>
    <definedName name="___MMM10">#REF!</definedName>
    <definedName name="___MMM14">#REF!</definedName>
    <definedName name="___MMM18">#REF!</definedName>
    <definedName name="___MMM26">#REF!</definedName>
    <definedName name="___MMM33">#REF!</definedName>
    <definedName name="___MMM34">#REF!</definedName>
    <definedName name="___MMM44">#REF!</definedName>
    <definedName name="___MOB1">#REF!</definedName>
    <definedName name="___MOB2">#REF!</definedName>
    <definedName name="___mvd1">#REF!</definedName>
    <definedName name="___mvd2">#REF!</definedName>
    <definedName name="___mvd3">#REF!</definedName>
    <definedName name="___mvd4">#REF!</definedName>
    <definedName name="___NCL100">#REF!</definedName>
    <definedName name="___NCL200">#REF!</definedName>
    <definedName name="___NCL250">#REF!</definedName>
    <definedName name="___NEW1">#REF!</definedName>
    <definedName name="___new2">#REF!</definedName>
    <definedName name="___new3">#REF!</definedName>
    <definedName name="___nin190">#REF!</definedName>
    <definedName name="___ooo" hidden="1">#REF!</definedName>
    <definedName name="___pab126">#REF!</definedName>
    <definedName name="___pc1">#REF!</definedName>
    <definedName name="___pc10">#REF!</definedName>
    <definedName name="___pc12">#REF!</definedName>
    <definedName name="___pc2">#REF!</definedName>
    <definedName name="___pc3">#REF!</definedName>
    <definedName name="___pc4">#REF!</definedName>
    <definedName name="___pc5">#REF!</definedName>
    <definedName name="___pc6">#REF!</definedName>
    <definedName name="___pc8">#REF!</definedName>
    <definedName name="___pcf10">#REF!</definedName>
    <definedName name="___pcf12">#REF!</definedName>
    <definedName name="___pcf3">#REF!</definedName>
    <definedName name="___pcf4">#REF!</definedName>
    <definedName name="___pcf5">#REF!</definedName>
    <definedName name="___pcf6">#REF!</definedName>
    <definedName name="___pcf8">#REF!</definedName>
    <definedName name="___pd1">#REF!</definedName>
    <definedName name="___pd2">#REF!</definedName>
    <definedName name="___pd3">#REF!</definedName>
    <definedName name="___pdf3">#REF!</definedName>
    <definedName name="___pe1">#REF!</definedName>
    <definedName name="___pir1">#REF!</definedName>
    <definedName name="___PL2">#REF!</definedName>
    <definedName name="___PL3">#REF!</definedName>
    <definedName name="___poc01">#REF!</definedName>
    <definedName name="___poc02">#REF!</definedName>
    <definedName name="___poc03">#REF!</definedName>
    <definedName name="___poc04">#REF!</definedName>
    <definedName name="___poc05">#REF!</definedName>
    <definedName name="___por4040">#REF!</definedName>
    <definedName name="___PPh21">#REF!</definedName>
    <definedName name="___PPH23">#REF!</definedName>
    <definedName name="___PPh26">#REF!</definedName>
    <definedName name="___pro2">#REF!</definedName>
    <definedName name="___ps1">#REF!</definedName>
    <definedName name="___ps2">#REF!</definedName>
    <definedName name="___ref1">#REF!</definedName>
    <definedName name="___rev1">#REF!</definedName>
    <definedName name="___rev2">#REF!</definedName>
    <definedName name="___rev3">#REF!</definedName>
    <definedName name="___rev4">#REF!</definedName>
    <definedName name="___rev5">#REF!</definedName>
    <definedName name="___ric1" hidden="1">#REF!</definedName>
    <definedName name="___ry2">#REF!</definedName>
    <definedName name="___ry3">#REF!</definedName>
    <definedName name="___ry4">#REF!</definedName>
    <definedName name="___SCH1">#REF!</definedName>
    <definedName name="___SCH10">#REF!</definedName>
    <definedName name="___SCH14">#REF!</definedName>
    <definedName name="___SCH2">#REF!</definedName>
    <definedName name="___SCh3">#REF!</definedName>
    <definedName name="___SCH5">#REF!</definedName>
    <definedName name="___SCh8">#REF!</definedName>
    <definedName name="___sh1040">#REF!</definedName>
    <definedName name="___SN3">#REF!</definedName>
    <definedName name="___spj1">#REF!</definedName>
    <definedName name="___std2">#REF!</definedName>
    <definedName name="___std3">#REF!</definedName>
    <definedName name="___std4">#REF!</definedName>
    <definedName name="___T916889">#REF!</definedName>
    <definedName name="___tab2">#REF!</definedName>
    <definedName name="___tab3">#REF!</definedName>
    <definedName name="___TL3">#REF!</definedName>
    <definedName name="___top1">#REF!</definedName>
    <definedName name="___top2">#REF!</definedName>
    <definedName name="___TSB1">#REF!</definedName>
    <definedName name="___TSB2">#REF!</definedName>
    <definedName name="___utd1">#REF!</definedName>
    <definedName name="___utd2">#REF!</definedName>
    <definedName name="___utd3">#REF!</definedName>
    <definedName name="___vcd2">#REF!</definedName>
    <definedName name="___vcd3">#REF!</definedName>
    <definedName name="___vcd4">#REF!</definedName>
    <definedName name="___vib01">#REF!</definedName>
    <definedName name="___vib02">#REF!</definedName>
    <definedName name="___vib03">#REF!</definedName>
    <definedName name="___vib04">#REF!</definedName>
    <definedName name="___vib05">#REF!</definedName>
    <definedName name="___vib06">#REF!</definedName>
    <definedName name="___vib07">#REF!</definedName>
    <definedName name="___VL100">#REF!</definedName>
    <definedName name="___VL200">#REF!</definedName>
    <definedName name="___VL250">#REF!</definedName>
    <definedName name="___wb1">#REF!</definedName>
    <definedName name="___WL25">#REF!</definedName>
    <definedName name="___wm1" hidden="1">#REF!</definedName>
    <definedName name="___X1" localSheetId="7" hidden="1">{#N/A,#N/A,FALSE,"Act.Fcst Costs"}</definedName>
    <definedName name="___X1" hidden="1">{#N/A,#N/A,FALSE,"Act.Fcst Costs"}</definedName>
    <definedName name="___X2"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X3" localSheetId="7" hidden="1">{"Admin Costs",#N/A,FALSE,"Act.Fcst Costs"}</definedName>
    <definedName name="___X3" hidden="1">{"Admin Costs",#N/A,FALSE,"Act.Fcst Costs"}</definedName>
    <definedName name="___X4" localSheetId="7" hidden="1">{#N/A,#N/A,FALSE,"Cost Report";#N/A,#N/A,FALSE,"Qtly Summ.";#N/A,#N/A,FALSE,"Mar  Qtr";#N/A,#N/A,FALSE,"Report Summary"}</definedName>
    <definedName name="___X4" hidden="1">{#N/A,#N/A,FALSE,"Cost Report";#N/A,#N/A,FALSE,"Qtly Summ.";#N/A,#N/A,FALSE,"Mar  Qtr";#N/A,#N/A,FALSE,"Report Summary"}</definedName>
    <definedName name="___X5" localSheetId="7" hidden="1">{#N/A,#N/A,FALSE,"Cost Report";#N/A,#N/A,FALSE,"Sept Qtr";#N/A,#N/A,FALSE,"Qtly Summ.";#N/A,#N/A,FALSE,"Report Summary";#N/A,#N/A,FALSE,"Ammort &amp; Dep.";#N/A,#N/A,FALSE,"Rev. GIC Summ.";#N/A,#N/A,FALSE,"CAPEX";#N/A,#N/A,FALSE,"Stockpile Adj.";#N/A,#N/A,FALSE,"Cost Summary"}</definedName>
    <definedName name="___X5" hidden="1">{#N/A,#N/A,FALSE,"Cost Report";#N/A,#N/A,FALSE,"Sept Qtr";#N/A,#N/A,FALSE,"Qtly Summ.";#N/A,#N/A,FALSE,"Report Summary";#N/A,#N/A,FALSE,"Ammort &amp; Dep.";#N/A,#N/A,FALSE,"Rev. GIC Summ.";#N/A,#N/A,FALSE,"CAPEX";#N/A,#N/A,FALSE,"Stockpile Adj.";#N/A,#N/A,FALSE,"Cost Summary"}</definedName>
    <definedName name="___x6"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xlfn.ROUNDBAHTUP" hidden="1">#NAME?</definedName>
    <definedName name="__108_0_0Equity_ex">#REF!</definedName>
    <definedName name="__123" hidden="1">#REF!</definedName>
    <definedName name="__123Graph_A" hidden="1">#REF!</definedName>
    <definedName name="__123Graph_AChart1" hidden="1">#REF!</definedName>
    <definedName name="__123Graph_ACURRENT" hidden="1">#REF!</definedName>
    <definedName name="__123Graph_AGRAPH1" hidden="1">#REF!</definedName>
    <definedName name="__123Graph_APL" hidden="1">#REF!</definedName>
    <definedName name="__123Graph_B" hidden="1">#REF!</definedName>
    <definedName name="__123Graph_BChart1" hidden="1">#REF!</definedName>
    <definedName name="__123Graph_BCurrent" hidden="1">#REF!</definedName>
    <definedName name="__123Graph_BPL" hidden="1">#REF!</definedName>
    <definedName name="__123Graph_C" hidden="1">#REF!</definedName>
    <definedName name="__123Graph_CCART55" hidden="1">#REF!</definedName>
    <definedName name="__123Graph_CCHART1" hidden="1">#REF!</definedName>
    <definedName name="__123Graph_CCHART10" hidden="1">#REF!</definedName>
    <definedName name="__123Graph_CCHART11" hidden="1">#REF!</definedName>
    <definedName name="__123Graph_CCHART12" hidden="1">#REF!</definedName>
    <definedName name="__123Graph_CCHART13" hidden="1">#REF!</definedName>
    <definedName name="__123Graph_CCHART14" hidden="1">#REF!</definedName>
    <definedName name="__123Graph_CCHART15" hidden="1">#REF!</definedName>
    <definedName name="__123Graph_CCHART16" hidden="1">#REF!</definedName>
    <definedName name="__123Graph_CCHART17" hidden="1">#REF!</definedName>
    <definedName name="__123Graph_CCHART18" hidden="1">#REF!</definedName>
    <definedName name="__123Graph_CCHART19" hidden="1">#REF!</definedName>
    <definedName name="__123Graph_CCHART2" hidden="1">#REF!</definedName>
    <definedName name="__123Graph_CCHART20" hidden="1">#REF!</definedName>
    <definedName name="__123Graph_CCHART21" hidden="1">#REF!</definedName>
    <definedName name="__123Graph_CCHART22" hidden="1">#REF!</definedName>
    <definedName name="__123Graph_CCHART23" hidden="1">#REF!</definedName>
    <definedName name="__123Graph_CCHART24" hidden="1">#REF!</definedName>
    <definedName name="__123Graph_CCHART25" hidden="1">#REF!</definedName>
    <definedName name="__123Graph_CCHART26" hidden="1">#REF!</definedName>
    <definedName name="__123Graph_CCHART27" hidden="1">#REF!</definedName>
    <definedName name="__123Graph_CCHART28" hidden="1">#REF!</definedName>
    <definedName name="__123Graph_CCHART29" hidden="1">#REF!</definedName>
    <definedName name="__123Graph_CCHART3" hidden="1">#REF!</definedName>
    <definedName name="__123Graph_CCHART30" hidden="1">#REF!</definedName>
    <definedName name="__123Graph_CCHART31" hidden="1">#REF!</definedName>
    <definedName name="__123Graph_CCHART32" hidden="1">#REF!</definedName>
    <definedName name="__123Graph_CCHART33" hidden="1">#REF!</definedName>
    <definedName name="__123Graph_CCHART34" hidden="1">#REF!</definedName>
    <definedName name="__123Graph_CCHART35" hidden="1">#REF!</definedName>
    <definedName name="__123Graph_CCHART36" hidden="1">#REF!</definedName>
    <definedName name="__123Graph_CCHART37" hidden="1">#REF!</definedName>
    <definedName name="__123Graph_CCHART38" hidden="1">#REF!</definedName>
    <definedName name="__123Graph_CCHART39" hidden="1">#REF!</definedName>
    <definedName name="__123Graph_CCHART4" hidden="1">#REF!</definedName>
    <definedName name="__123Graph_CCHART40" hidden="1">#REF!</definedName>
    <definedName name="__123Graph_CCHART41" hidden="1">#REF!</definedName>
    <definedName name="__123Graph_CCHART42" hidden="1">#REF!</definedName>
    <definedName name="__123Graph_CCHART47" hidden="1">#REF!</definedName>
    <definedName name="__123Graph_CCHART48" hidden="1">#REF!</definedName>
    <definedName name="__123Graph_CCHART49" hidden="1">#REF!</definedName>
    <definedName name="__123Graph_CCHART5" hidden="1">#REF!</definedName>
    <definedName name="__123Graph_CCHART50" hidden="1">#REF!</definedName>
    <definedName name="__123Graph_CCHART51" hidden="1">#REF!</definedName>
    <definedName name="__123Graph_CCHART52" hidden="1">#REF!</definedName>
    <definedName name="__123Graph_CCHART53" hidden="1">#REF!</definedName>
    <definedName name="__123Graph_CCHART54" hidden="1">#REF!</definedName>
    <definedName name="__123Graph_CCHART55" hidden="1">#REF!</definedName>
    <definedName name="__123Graph_CCHART56" hidden="1">#REF!</definedName>
    <definedName name="__123Graph_CCHART57" hidden="1">#REF!</definedName>
    <definedName name="__123Graph_CCHART58" hidden="1">#REF!</definedName>
    <definedName name="__123Graph_CCHART59" hidden="1">#REF!</definedName>
    <definedName name="__123Graph_CCHART6" hidden="1">#REF!</definedName>
    <definedName name="__123Graph_CCHART60" hidden="1">#REF!</definedName>
    <definedName name="__123Graph_CCHART7" hidden="1">#REF!</definedName>
    <definedName name="__123Graph_CCHART8" hidden="1">#REF!</definedName>
    <definedName name="__123Graph_CCHART9" hidden="1">#REF!</definedName>
    <definedName name="__123Graph_CCURRENT" hidden="1">#REF!</definedName>
    <definedName name="__123Graph_CPL" hidden="1">#REF!</definedName>
    <definedName name="__123Graph_D" hidden="1">#REF!</definedName>
    <definedName name="__123Graph_DCURRENT" hidden="1">#REF!</definedName>
    <definedName name="__123Graph_DPL" hidden="1">#REF!</definedName>
    <definedName name="__123Graph_E" hidden="1">#REF!</definedName>
    <definedName name="__123Graph_ECURRENT" hidden="1">#REF!</definedName>
    <definedName name="__123Graph_EPL" hidden="1">#REF!</definedName>
    <definedName name="__123Graph_F" hidden="1">#REF!</definedName>
    <definedName name="__123Graph_FCURRENT" hidden="1">#REF!</definedName>
    <definedName name="__123Graph_FPL" hidden="1">#REF!</definedName>
    <definedName name="__123Graph_LBL_A" hidden="1">#REF!</definedName>
    <definedName name="__123Graph_X" hidden="1">#REF!</definedName>
    <definedName name="__123Graph_XChart1" hidden="1">#REF!</definedName>
    <definedName name="__123Graph_XCurrent" hidden="1">#REF!</definedName>
    <definedName name="__123Graph_XPL" hidden="1">#REF!</definedName>
    <definedName name="__126_0_0NBV_ex">#REF!</definedName>
    <definedName name="__144_0_0SectorL">#REF!</definedName>
    <definedName name="__162_0_0Sh_equ_ex">#REF!</definedName>
    <definedName name="__18_0DATA">#REF!</definedName>
    <definedName name="__180_0divide">#REF!</definedName>
    <definedName name="__198ÿ_0">#REF!</definedName>
    <definedName name="__2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2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36_0DATAB">#REF!</definedName>
    <definedName name="__4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4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54_0_0">#REF!</definedName>
    <definedName name="__6">#REF!</definedName>
    <definedName name="__6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6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7">#REF!</definedName>
    <definedName name="__72_0_0CountryL">#REF!</definedName>
    <definedName name="__8">#REF!</definedName>
    <definedName name="__8_???????????" localSheetId="7" hidden="1">{#N/A,#N/A,TRUE,"1? ????";#N/A,#N/A,TRUE,"1-2? ?????";#N/A,#N/A,TRUE,"2? ??";#N/A,#N/A,TRUE,"2??? ????";#N/A,#N/A,TRUE,"3(1)? ????";#N/A,#N/A,TRUE,"??????";#N/A,#N/A,TRUE,"3(1)?7 ????";#N/A,#N/A,TRUE,"5? ???";#N/A,#N/A,TRUE,"5?2 ???(?)";#N/A,#N/A,TRUE,"6? ????";#N/A,#N/A,TRUE,"6? ??(?)";#N/A,#N/A,TRUE,"6? ??(?)";#N/A,#N/A,TRUE,"????";#N/A,#N/A,TRUE,"6-6(3)? ??(??)";#N/A,#N/A,TRUE,"9? ???(?)";#N/A,#N/A,TRUE,"9? ???(?)";#N/A,#N/A,TRUE,"10(3)? ????";#N/A,#N/A,TRUE,"10(4)? ????"}</definedName>
    <definedName name="__8_???????????" hidden="1">{#N/A,#N/A,TRUE,"1? ????";#N/A,#N/A,TRUE,"1-2? ?????";#N/A,#N/A,TRUE,"2? ??";#N/A,#N/A,TRUE,"2??? ????";#N/A,#N/A,TRUE,"3(1)? ????";#N/A,#N/A,TRUE,"??????";#N/A,#N/A,TRUE,"3(1)?7 ????";#N/A,#N/A,TRUE,"5? ???";#N/A,#N/A,TRUE,"5?2 ???(?)";#N/A,#N/A,TRUE,"6? ????";#N/A,#N/A,TRUE,"6? ??(?)";#N/A,#N/A,TRUE,"6? ??(?)";#N/A,#N/A,TRUE,"????";#N/A,#N/A,TRUE,"6-6(3)? ??(??)";#N/A,#N/A,TRUE,"9? ???(?)";#N/A,#N/A,TRUE,"9? ???(?)";#N/A,#N/A,TRUE,"10(3)? ????";#N/A,#N/A,TRUE,"10(4)? ????"}</definedName>
    <definedName name="__90_0_0Equ_rat_ex">#REF!</definedName>
    <definedName name="__a2" localSheetId="7" hidden="1">{"mgmt forecast",#N/A,FALSE,"Mgmt Forecast";"dcf table",#N/A,FALSE,"Mgmt Forecast";"sensitivity",#N/A,FALSE,"Mgmt Forecast";"table inputs",#N/A,FALSE,"Mgmt Forecast";"calculations",#N/A,FALSE,"Mgmt Forecast"}</definedName>
    <definedName name="__a2" hidden="1">{"mgmt forecast",#N/A,FALSE,"Mgmt Forecast";"dcf table",#N/A,FALSE,"Mgmt Forecast";"sensitivity",#N/A,FALSE,"Mgmt Forecast";"table inputs",#N/A,FALSE,"Mgmt Forecast";"calculations",#N/A,FALSE,"Mgmt Forecast"}</definedName>
    <definedName name="__A6" localSheetId="7" hidden="1">{#N/A,#N/A,FALSE,"Aging Summary";#N/A,#N/A,FALSE,"Ratio Analysis";#N/A,#N/A,FALSE,"Test 120 Day Accts";#N/A,#N/A,FALSE,"Tickmarks"}</definedName>
    <definedName name="__A6" hidden="1">{#N/A,#N/A,FALSE,"Aging Summary";#N/A,#N/A,FALSE,"Ratio Analysis";#N/A,#N/A,FALSE,"Test 120 Day Accts";#N/A,#N/A,FALSE,"Tickmarks"}</definedName>
    <definedName name="__AAD3">#N/A</definedName>
    <definedName name="__ab1" localSheetId="9" hidden="1">{#N/A,#N/A,FALSE,"SumD";#N/A,#N/A,FALSE,"ElecD";#N/A,#N/A,FALSE,"MechD";#N/A,#N/A,FALSE,"GeotD";#N/A,#N/A,FALSE,"PrcsD";#N/A,#N/A,FALSE,"TunnD";#N/A,#N/A,FALSE,"CivlD";#N/A,#N/A,FALSE,"NtwkD";#N/A,#N/A,FALSE,"EstgD";#N/A,#N/A,FALSE,"PEngD"}</definedName>
    <definedName name="__ab1" localSheetId="7" hidden="1">{#N/A,#N/A,FALSE,"SumD";#N/A,#N/A,FALSE,"ElecD";#N/A,#N/A,FALSE,"MechD";#N/A,#N/A,FALSE,"GeotD";#N/A,#N/A,FALSE,"PrcsD";#N/A,#N/A,FALSE,"TunnD";#N/A,#N/A,FALSE,"CivlD";#N/A,#N/A,FALSE,"NtwkD";#N/A,#N/A,FALSE,"EstgD";#N/A,#N/A,FALSE,"PEngD"}</definedName>
    <definedName name="__ab1" localSheetId="10" hidden="1">{#N/A,#N/A,FALSE,"SumD";#N/A,#N/A,FALSE,"ElecD";#N/A,#N/A,FALSE,"MechD";#N/A,#N/A,FALSE,"GeotD";#N/A,#N/A,FALSE,"PrcsD";#N/A,#N/A,FALSE,"TunnD";#N/A,#N/A,FALSE,"CivlD";#N/A,#N/A,FALSE,"NtwkD";#N/A,#N/A,FALSE,"EstgD";#N/A,#N/A,FALSE,"PEngD"}</definedName>
    <definedName name="__ab1" hidden="1">{#N/A,#N/A,FALSE,"SumD";#N/A,#N/A,FALSE,"ElecD";#N/A,#N/A,FALSE,"MechD";#N/A,#N/A,FALSE,"GeotD";#N/A,#N/A,FALSE,"PrcsD";#N/A,#N/A,FALSE,"TunnD";#N/A,#N/A,FALSE,"CivlD";#N/A,#N/A,FALSE,"NtwkD";#N/A,#N/A,FALSE,"EstgD";#N/A,#N/A,FALSE,"PEngD"}</definedName>
    <definedName name="__ABR1">#REF!</definedName>
    <definedName name="__ABR2">#REF!</definedName>
    <definedName name="__abs100">#REF!</definedName>
    <definedName name="__act2" localSheetId="7" hidden="1">{#N/A,#N/A,FALSE,"Act.Fcst Costs"}</definedName>
    <definedName name="__act2" hidden="1">{#N/A,#N/A,FALSE,"Act.Fcst Costs"}</definedName>
    <definedName name="__act2_1" localSheetId="7" hidden="1">{#N/A,#N/A,FALSE,"Act.Fcst Costs"}</definedName>
    <definedName name="__act2_1" hidden="1">{#N/A,#N/A,FALSE,"Act.Fcst Costs"}</definedName>
    <definedName name="__ADD2">#N/A</definedName>
    <definedName name="__ADD3">#N/A</definedName>
    <definedName name="__adr1">#REF!</definedName>
    <definedName name="__AE1" localSheetId="7" hidden="1">{#N/A,#N/A,FALSE,"Aging Summary";#N/A,#N/A,FALSE,"Ratio Analysis";#N/A,#N/A,FALSE,"Test 120 Day Accts";#N/A,#N/A,FALSE,"Tickmarks"}</definedName>
    <definedName name="__AE1" hidden="1">{#N/A,#N/A,FALSE,"Aging Summary";#N/A,#N/A,FALSE,"Ratio Analysis";#N/A,#N/A,FALSE,"Test 120 Day Accts";#N/A,#N/A,FALSE,"Tickmarks"}</definedName>
    <definedName name="__AE1_1" localSheetId="7" hidden="1">{#N/A,#N/A,FALSE,"Aging Summary";#N/A,#N/A,FALSE,"Ratio Analysis";#N/A,#N/A,FALSE,"Test 120 Day Accts";#N/A,#N/A,FALSE,"Tickmarks"}</definedName>
    <definedName name="__AE1_1" hidden="1">{#N/A,#N/A,FALSE,"Aging Summary";#N/A,#N/A,FALSE,"Ratio Analysis";#N/A,#N/A,FALSE,"Test 120 Day Accts";#N/A,#N/A,FALSE,"Tickmarks"}</definedName>
    <definedName name="__AE2" localSheetId="7" hidden="1">{#N/A,#N/A,FALSE,"Aging Summary";#N/A,#N/A,FALSE,"Ratio Analysis";#N/A,#N/A,FALSE,"Test 120 Day Accts";#N/A,#N/A,FALSE,"Tickmarks"}</definedName>
    <definedName name="__AE2" hidden="1">{#N/A,#N/A,FALSE,"Aging Summary";#N/A,#N/A,FALSE,"Ratio Analysis";#N/A,#N/A,FALSE,"Test 120 Day Accts";#N/A,#N/A,FALSE,"Tickmarks"}</definedName>
    <definedName name="__AE2_1" localSheetId="7" hidden="1">{#N/A,#N/A,FALSE,"Aging Summary";#N/A,#N/A,FALSE,"Ratio Analysis";#N/A,#N/A,FALSE,"Test 120 Day Accts";#N/A,#N/A,FALSE,"Tickmarks"}</definedName>
    <definedName name="__AE2_1" hidden="1">{#N/A,#N/A,FALSE,"Aging Summary";#N/A,#N/A,FALSE,"Ratio Analysis";#N/A,#N/A,FALSE,"Test 120 Day Accts";#N/A,#N/A,FALSE,"Tickmarks"}</definedName>
    <definedName name="__AE4" localSheetId="7" hidden="1">{#N/A,#N/A,FALSE,"Aging Summary";#N/A,#N/A,FALSE,"Ratio Analysis";#N/A,#N/A,FALSE,"Test 120 Day Accts";#N/A,#N/A,FALSE,"Tickmarks"}</definedName>
    <definedName name="__AE4" hidden="1">{#N/A,#N/A,FALSE,"Aging Summary";#N/A,#N/A,FALSE,"Ratio Analysis";#N/A,#N/A,FALSE,"Test 120 Day Accts";#N/A,#N/A,FALSE,"Tickmarks"}</definedName>
    <definedName name="__AE4_1" localSheetId="7" hidden="1">{#N/A,#N/A,FALSE,"Aging Summary";#N/A,#N/A,FALSE,"Ratio Analysis";#N/A,#N/A,FALSE,"Test 120 Day Accts";#N/A,#N/A,FALSE,"Tickmarks"}</definedName>
    <definedName name="__AE4_1" hidden="1">{#N/A,#N/A,FALSE,"Aging Summary";#N/A,#N/A,FALSE,"Ratio Analysis";#N/A,#N/A,FALSE,"Test 120 Day Accts";#N/A,#N/A,FALSE,"Tickmarks"}</definedName>
    <definedName name="__agn1">#REF!</definedName>
    <definedName name="__ahu100">#REF!</definedName>
    <definedName name="__ahu150">#REF!</definedName>
    <definedName name="__ako100">#REF!</definedName>
    <definedName name="__ako150">#REF!</definedName>
    <definedName name="__ako50">#REF!</definedName>
    <definedName name="__ako80">#REF!</definedName>
    <definedName name="__aku100">#REF!</definedName>
    <definedName name="__aku150">#REF!</definedName>
    <definedName name="__ald1">#REF!</definedName>
    <definedName name="__alh1">#REF!</definedName>
    <definedName name="__alm1">#REF!</definedName>
    <definedName name="__alm2">#REF!</definedName>
    <definedName name="__alt1">#N/A</definedName>
    <definedName name="__aly2">#REF!</definedName>
    <definedName name="__ani1" hidden="1">#REF!</definedName>
    <definedName name="__Anonymous_Sheet_DB__1">#REF!</definedName>
    <definedName name="__Anonymous_Sheet_DB__6">#REF!</definedName>
    <definedName name="__APP3">#N/A</definedName>
    <definedName name="__apr1">#REF!</definedName>
    <definedName name="__aql1">#REF!</definedName>
    <definedName name="__ar1" localSheetId="7" hidden="1">{#N/A,#N/A,FALSE,"Aging Summary";#N/A,#N/A,FALSE,"Ratio Analysis";#N/A,#N/A,FALSE,"Test 120 Day Accts";#N/A,#N/A,FALSE,"Tickmarks"}</definedName>
    <definedName name="__ar1" hidden="1">{#N/A,#N/A,FALSE,"Aging Summary";#N/A,#N/A,FALSE,"Ratio Analysis";#N/A,#N/A,FALSE,"Test 120 Day Accts";#N/A,#N/A,FALSE,"Tickmarks"}</definedName>
    <definedName name="__ar1_1" localSheetId="7" hidden="1">{#N/A,#N/A,FALSE,"Aging Summary";#N/A,#N/A,FALSE,"Ratio Analysis";#N/A,#N/A,FALSE,"Test 120 Day Accts";#N/A,#N/A,FALSE,"Tickmarks"}</definedName>
    <definedName name="__ar1_1" hidden="1">{#N/A,#N/A,FALSE,"Aging Summary";#N/A,#N/A,FALSE,"Ratio Analysis";#N/A,#N/A,FALSE,"Test 120 Day Accts";#N/A,#N/A,FALSE,"Tickmarks"}</definedName>
    <definedName name="__ar4" localSheetId="7" hidden="1">{#N/A,#N/A,FALSE,"Aging Summary";#N/A,#N/A,FALSE,"Ratio Analysis";#N/A,#N/A,FALSE,"Test 120 Day Accts";#N/A,#N/A,FALSE,"Tickmarks"}</definedName>
    <definedName name="__ar4" hidden="1">{#N/A,#N/A,FALSE,"Aging Summary";#N/A,#N/A,FALSE,"Ratio Analysis";#N/A,#N/A,FALSE,"Test 120 Day Accts";#N/A,#N/A,FALSE,"Tickmarks"}</definedName>
    <definedName name="__ar4_1" localSheetId="7" hidden="1">{#N/A,#N/A,FALSE,"Aging Summary";#N/A,#N/A,FALSE,"Ratio Analysis";#N/A,#N/A,FALSE,"Test 120 Day Accts";#N/A,#N/A,FALSE,"Tickmarks"}</definedName>
    <definedName name="__ar4_1" hidden="1">{#N/A,#N/A,FALSE,"Aging Summary";#N/A,#N/A,FALSE,"Ratio Analysis";#N/A,#N/A,FALSE,"Test 120 Day Accts";#N/A,#N/A,FALSE,"Tickmarks"}</definedName>
    <definedName name="__arr3" localSheetId="7">{"Book1","4.09 FLORA DAN FAUNA.xls","4.22 PERLENGKAPAN SEKOLAH.xls"}</definedName>
    <definedName name="__arr3">{"Book1","4.09 FLORA DAN FAUNA.xls","4.22 PERLENGKAPAN SEKOLAH.xls"}</definedName>
    <definedName name="__as1" localSheetId="9" hidden="1">{#N/A,#N/A,FALSE,"SumD";#N/A,#N/A,FALSE,"ElecD";#N/A,#N/A,FALSE,"MechD";#N/A,#N/A,FALSE,"GeotD";#N/A,#N/A,FALSE,"PrcsD";#N/A,#N/A,FALSE,"TunnD";#N/A,#N/A,FALSE,"CivlD";#N/A,#N/A,FALSE,"NtwkD";#N/A,#N/A,FALSE,"EstgD";#N/A,#N/A,FALSE,"PEngD"}</definedName>
    <definedName name="__as1" localSheetId="7" hidden="1">{#N/A,#N/A,FALSE,"SumD";#N/A,#N/A,FALSE,"ElecD";#N/A,#N/A,FALSE,"MechD";#N/A,#N/A,FALSE,"GeotD";#N/A,#N/A,FALSE,"PrcsD";#N/A,#N/A,FALSE,"TunnD";#N/A,#N/A,FALSE,"CivlD";#N/A,#N/A,FALSE,"NtwkD";#N/A,#N/A,FALSE,"EstgD";#N/A,#N/A,FALSE,"PEngD"}</definedName>
    <definedName name="__as1" localSheetId="10" hidden="1">{#N/A,#N/A,FALSE,"SumD";#N/A,#N/A,FALSE,"ElecD";#N/A,#N/A,FALSE,"MechD";#N/A,#N/A,FALSE,"GeotD";#N/A,#N/A,FALSE,"PrcsD";#N/A,#N/A,FALSE,"TunnD";#N/A,#N/A,FALSE,"CivlD";#N/A,#N/A,FALSE,"NtwkD";#N/A,#N/A,FALSE,"EstgD";#N/A,#N/A,FALSE,"PEngD"}</definedName>
    <definedName name="__as1" hidden="1">{#N/A,#N/A,FALSE,"SumD";#N/A,#N/A,FALSE,"ElecD";#N/A,#N/A,FALSE,"MechD";#N/A,#N/A,FALSE,"GeotD";#N/A,#N/A,FALSE,"PrcsD";#N/A,#N/A,FALSE,"TunnD";#N/A,#N/A,FALSE,"CivlD";#N/A,#N/A,FALSE,"NtwkD";#N/A,#N/A,FALSE,"EstgD";#N/A,#N/A,FALSE,"PEngD"}</definedName>
    <definedName name="__AS3" localSheetId="7" hidden="1">{#N/A,#N/A,FALSE,"Aging Summary";#N/A,#N/A,FALSE,"Ratio Analysis";#N/A,#N/A,FALSE,"Test 120 Day Accts";#N/A,#N/A,FALSE,"Tickmarks"}</definedName>
    <definedName name="__AS3" hidden="1">{#N/A,#N/A,FALSE,"Aging Summary";#N/A,#N/A,FALSE,"Ratio Analysis";#N/A,#N/A,FALSE,"Test 120 Day Accts";#N/A,#N/A,FALSE,"Tickmarks"}</definedName>
    <definedName name="__AS3_1" localSheetId="7" hidden="1">{#N/A,#N/A,FALSE,"Aging Summary";#N/A,#N/A,FALSE,"Ratio Analysis";#N/A,#N/A,FALSE,"Test 120 Day Accts";#N/A,#N/A,FALSE,"Tickmarks"}</definedName>
    <definedName name="__AS3_1" hidden="1">{#N/A,#N/A,FALSE,"Aging Summary";#N/A,#N/A,FALSE,"Ratio Analysis";#N/A,#N/A,FALSE,"Test 120 Day Accts";#N/A,#N/A,FALSE,"Tickmarks"}</definedName>
    <definedName name="__AS4" localSheetId="7" hidden="1">{#N/A,#N/A,FALSE,"Aging Summary";#N/A,#N/A,FALSE,"Ratio Analysis";#N/A,#N/A,FALSE,"Test 120 Day Accts";#N/A,#N/A,FALSE,"Tickmarks"}</definedName>
    <definedName name="__AS4" hidden="1">{#N/A,#N/A,FALSE,"Aging Summary";#N/A,#N/A,FALSE,"Ratio Analysis";#N/A,#N/A,FALSE,"Test 120 Day Accts";#N/A,#N/A,FALSE,"Tickmarks"}</definedName>
    <definedName name="__AS4_1" localSheetId="7" hidden="1">{#N/A,#N/A,FALSE,"Aging Summary";#N/A,#N/A,FALSE,"Ratio Analysis";#N/A,#N/A,FALSE,"Test 120 Day Accts";#N/A,#N/A,FALSE,"Tickmarks"}</definedName>
    <definedName name="__AS4_1" hidden="1">{#N/A,#N/A,FALSE,"Aging Summary";#N/A,#N/A,FALSE,"Ratio Analysis";#N/A,#N/A,FALSE,"Test 120 Day Accts";#N/A,#N/A,FALSE,"Tickmarks"}</definedName>
    <definedName name="__ase1" localSheetId="7" hidden="1">{#N/A,#N/A,FALSE,"Aging Summary";#N/A,#N/A,FALSE,"Ratio Analysis";#N/A,#N/A,FALSE,"Test 120 Day Accts";#N/A,#N/A,FALSE,"Tickmarks"}</definedName>
    <definedName name="__ase1" hidden="1">{#N/A,#N/A,FALSE,"Aging Summary";#N/A,#N/A,FALSE,"Ratio Analysis";#N/A,#N/A,FALSE,"Test 120 Day Accts";#N/A,#N/A,FALSE,"Tickmarks"}</definedName>
    <definedName name="__ase1_1" localSheetId="7" hidden="1">{#N/A,#N/A,FALSE,"Aging Summary";#N/A,#N/A,FALSE,"Ratio Analysis";#N/A,#N/A,FALSE,"Test 120 Day Accts";#N/A,#N/A,FALSE,"Tickmarks"}</definedName>
    <definedName name="__ase1_1" hidden="1">{#N/A,#N/A,FALSE,"Aging Summary";#N/A,#N/A,FALSE,"Ratio Analysis";#N/A,#N/A,FALSE,"Test 120 Day Accts";#N/A,#N/A,FALSE,"Tickmarks"}</definedName>
    <definedName name="__ase4" localSheetId="7" hidden="1">{#N/A,#N/A,FALSE,"Aging Summary";#N/A,#N/A,FALSE,"Ratio Analysis";#N/A,#N/A,FALSE,"Test 120 Day Accts";#N/A,#N/A,FALSE,"Tickmarks"}</definedName>
    <definedName name="__ase4" hidden="1">{#N/A,#N/A,FALSE,"Aging Summary";#N/A,#N/A,FALSE,"Ratio Analysis";#N/A,#N/A,FALSE,"Test 120 Day Accts";#N/A,#N/A,FALSE,"Tickmarks"}</definedName>
    <definedName name="__ase4_1" localSheetId="7" hidden="1">{#N/A,#N/A,FALSE,"Aging Summary";#N/A,#N/A,FALSE,"Ratio Analysis";#N/A,#N/A,FALSE,"Test 120 Day Accts";#N/A,#N/A,FALSE,"Tickmarks"}</definedName>
    <definedName name="__ase4_1" hidden="1">{#N/A,#N/A,FALSE,"Aging Summary";#N/A,#N/A,FALSE,"Ratio Analysis";#N/A,#N/A,FALSE,"Test 120 Day Accts";#N/A,#N/A,FALSE,"Tickmarks"}</definedName>
    <definedName name="__asr1" localSheetId="7" hidden="1">{#N/A,#N/A,FALSE,"Aging Summary";#N/A,#N/A,FALSE,"Ratio Analysis";#N/A,#N/A,FALSE,"Test 120 Day Accts";#N/A,#N/A,FALSE,"Tickmarks"}</definedName>
    <definedName name="__asr1" hidden="1">{#N/A,#N/A,FALSE,"Aging Summary";#N/A,#N/A,FALSE,"Ratio Analysis";#N/A,#N/A,FALSE,"Test 120 Day Accts";#N/A,#N/A,FALSE,"Tickmarks"}</definedName>
    <definedName name="__asr1_1" localSheetId="7" hidden="1">{#N/A,#N/A,FALSE,"Aging Summary";#N/A,#N/A,FALSE,"Ratio Analysis";#N/A,#N/A,FALSE,"Test 120 Day Accts";#N/A,#N/A,FALSE,"Tickmarks"}</definedName>
    <definedName name="__asr1_1" hidden="1">{#N/A,#N/A,FALSE,"Aging Summary";#N/A,#N/A,FALSE,"Ratio Analysis";#N/A,#N/A,FALSE,"Test 120 Day Accts";#N/A,#N/A,FALSE,"Tickmarks"}</definedName>
    <definedName name="__asr4" localSheetId="7" hidden="1">{#N/A,#N/A,FALSE,"Aging Summary";#N/A,#N/A,FALSE,"Ratio Analysis";#N/A,#N/A,FALSE,"Test 120 Day Accts";#N/A,#N/A,FALSE,"Tickmarks"}</definedName>
    <definedName name="__asr4" hidden="1">{#N/A,#N/A,FALSE,"Aging Summary";#N/A,#N/A,FALSE,"Ratio Analysis";#N/A,#N/A,FALSE,"Test 120 Day Accts";#N/A,#N/A,FALSE,"Tickmarks"}</definedName>
    <definedName name="__asr4_1" localSheetId="7" hidden="1">{#N/A,#N/A,FALSE,"Aging Summary";#N/A,#N/A,FALSE,"Ratio Analysis";#N/A,#N/A,FALSE,"Test 120 Day Accts";#N/A,#N/A,FALSE,"Tickmarks"}</definedName>
    <definedName name="__asr4_1" hidden="1">{#N/A,#N/A,FALSE,"Aging Summary";#N/A,#N/A,FALSE,"Ratio Analysis";#N/A,#N/A,FALSE,"Test 120 Day Accts";#N/A,#N/A,FALSE,"Tickmarks"}</definedName>
    <definedName name="__aug1">#REF!</definedName>
    <definedName name="__aug2">#N/A</definedName>
    <definedName name="__aur1">#REF!</definedName>
    <definedName name="__aur2">#REF!</definedName>
    <definedName name="__B3" hidden="1">#REF!</definedName>
    <definedName name="__B784598">#REF!</definedName>
    <definedName name="__bal2">#REF!</definedName>
    <definedName name="__bbm10">#REF!</definedName>
    <definedName name="__bbm3">#REF!</definedName>
    <definedName name="__bbm5">#REF!</definedName>
    <definedName name="__bbm8">#REF!</definedName>
    <definedName name="__bcv100">#REF!</definedName>
    <definedName name="__bcv125">#REF!</definedName>
    <definedName name="__bcv150">#REF!</definedName>
    <definedName name="__bet250">#REF!</definedName>
    <definedName name="__bet275">#REF!</definedName>
    <definedName name="__bet300">#REF!</definedName>
    <definedName name="__BOX2">#REF!</definedName>
    <definedName name="__bpl32">#REF!</definedName>
    <definedName name="__bpl9">#REF!</definedName>
    <definedName name="__bsc100">#REF!</definedName>
    <definedName name="__bsd1600">#REF!</definedName>
    <definedName name="__bsd2500">#REF!</definedName>
    <definedName name="__bsd4000">#REF!</definedName>
    <definedName name="__btn175">#REF!</definedName>
    <definedName name="__btn300">#REF!</definedName>
    <definedName name="__bud3500">#REF!</definedName>
    <definedName name="__bvd1">#REF!</definedName>
    <definedName name="__bvd2">#REF!</definedName>
    <definedName name="__bvd3">#REF!</definedName>
    <definedName name="__bvd34">#REF!</definedName>
    <definedName name="__bvd4">#REF!</definedName>
    <definedName name="__bvd5">#REF!</definedName>
    <definedName name="__bvd8">#REF!</definedName>
    <definedName name="__C">#REF!</definedName>
    <definedName name="__CAL1">#REF!</definedName>
    <definedName name="__CAL10">#REF!</definedName>
    <definedName name="__CAL11">#REF!</definedName>
    <definedName name="__CAL12">#REF!</definedName>
    <definedName name="__CAL13">#REF!</definedName>
    <definedName name="__CAL14">#REF!</definedName>
    <definedName name="__CAL15">#REF!</definedName>
    <definedName name="__CAL16">#REF!</definedName>
    <definedName name="__CAL17">#REF!</definedName>
    <definedName name="__CAL18">#REF!</definedName>
    <definedName name="__CAL19">#REF!</definedName>
    <definedName name="__CAL2">#REF!</definedName>
    <definedName name="__CAL20">#REF!</definedName>
    <definedName name="__CAL21">#REF!</definedName>
    <definedName name="__CAL3">#REF!</definedName>
    <definedName name="__CAL4">#REF!</definedName>
    <definedName name="__CAL5">#REF!</definedName>
    <definedName name="__CAL6">#REF!</definedName>
    <definedName name="__CAL7">#REF!</definedName>
    <definedName name="__CAL8">#REF!</definedName>
    <definedName name="__CAL9">#REF!</definedName>
    <definedName name="__cas80">#REF!</definedName>
    <definedName name="__CCF2">#REF!</definedName>
    <definedName name="__ccv49">#REF!</definedName>
    <definedName name="__cf1" localSheetId="7" hidden="1">{#N/A,#N/A,FALSE,"Aging Summary";#N/A,#N/A,FALSE,"Ratio Analysis";#N/A,#N/A,FALSE,"Test 120 Day Accts";#N/A,#N/A,FALSE,"Tickmarks"}</definedName>
    <definedName name="__cf1" hidden="1">{#N/A,#N/A,FALSE,"Aging Summary";#N/A,#N/A,FALSE,"Ratio Analysis";#N/A,#N/A,FALSE,"Test 120 Day Accts";#N/A,#N/A,FALSE,"Tickmarks"}</definedName>
    <definedName name="__cip10">#REF!</definedName>
    <definedName name="__cip2">#REF!</definedName>
    <definedName name="__cip3">#REF!</definedName>
    <definedName name="__cip4">#REF!</definedName>
    <definedName name="__cip6">#REF!</definedName>
    <definedName name="__cip8">#REF!</definedName>
    <definedName name="__ckd1">#REF!</definedName>
    <definedName name="__CLP2">#REF!</definedName>
    <definedName name="__cod4">#REF!</definedName>
    <definedName name="__coq1">#REF!</definedName>
    <definedName name="__cov1">#REF!</definedName>
    <definedName name="__cov2">#REF!</definedName>
    <definedName name="__cov3">#REF!</definedName>
    <definedName name="__cov4">#REF!</definedName>
    <definedName name="__CUR1">#REF!</definedName>
    <definedName name="__cur2">#REF!</definedName>
    <definedName name="__cvd100">#REF!</definedName>
    <definedName name="__cvd15">#REF!</definedName>
    <definedName name="__cvd150">#REF!</definedName>
    <definedName name="__cvd50">#REF!</definedName>
    <definedName name="__cvd65">#REF!</definedName>
    <definedName name="__d1" localSheetId="7" hidden="1">{"'Model'!$A$1:$N$53"}</definedName>
    <definedName name="__d1" hidden="1">{"'Model'!$A$1:$N$53"}</definedName>
    <definedName name="__daf1">#REF!</definedName>
    <definedName name="__DAF10">#REF!</definedName>
    <definedName name="__daf2">#REF!</definedName>
    <definedName name="__daf31">#REF!</definedName>
    <definedName name="__daf32">#REF!</definedName>
    <definedName name="__daf33">#REF!</definedName>
    <definedName name="__DAT1">#REF!</definedName>
    <definedName name="__DAT10">#REF!</definedName>
    <definedName name="__DAT11">#REF!</definedName>
    <definedName name="__DAT12">#REF!</definedName>
    <definedName name="__DAT13">#REF!</definedName>
    <definedName name="__DAT14">#REF!</definedName>
    <definedName name="__DAT15">#REF!</definedName>
    <definedName name="__DAT16">#REF!</definedName>
    <definedName name="__DAT17">#REF!</definedName>
    <definedName name="__DAT18">#REF!</definedName>
    <definedName name="__DAT19">#REF!</definedName>
    <definedName name="__DAT2">#REF!</definedName>
    <definedName name="__DAT24">#REF!</definedName>
    <definedName name="__DAT26">#REF!</definedName>
    <definedName name="__DAT28">#REF!</definedName>
    <definedName name="__DAT3">#REF!</definedName>
    <definedName name="__DAT30">#REF!</definedName>
    <definedName name="__DAT32">#REF!</definedName>
    <definedName name="__DAT34">#REF!</definedName>
    <definedName name="__DAT4">#REF!</definedName>
    <definedName name="__DAT5">#REF!</definedName>
    <definedName name="__DAT6">#REF!</definedName>
    <definedName name="__DAT7">#REF!</definedName>
    <definedName name="__DAT8">#REF!</definedName>
    <definedName name="__DAT9">#REF!</definedName>
    <definedName name="__ddn400">#REF!</definedName>
    <definedName name="__ddn600">#REF!</definedName>
    <definedName name="__De3"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De3"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dec1" localSheetId="7" hidden="1">{"'ตัวอย่าง'!$A$1:$O$21"}</definedName>
    <definedName name="__dec1" hidden="1">{"'ตัวอย่าง'!$A$1:$O$21"}</definedName>
    <definedName name="__Description">#REF!</definedName>
    <definedName name="__dia6">#REF!</definedName>
    <definedName name="__dlh20">#REF!</definedName>
    <definedName name="__dlh50">#REF!</definedName>
    <definedName name="__dot2020">#REF!</definedName>
    <definedName name="__dya1">#REF!</definedName>
    <definedName name="__EE1" localSheetId="9" hidden="1">{#N/A,#N/A,FALSE,"단가표지"}</definedName>
    <definedName name="__EE1" localSheetId="7" hidden="1">{#N/A,#N/A,FALSE,"단가표지"}</definedName>
    <definedName name="__EE1" localSheetId="10" hidden="1">{#N/A,#N/A,FALSE,"단가표지"}</definedName>
    <definedName name="__EE1" hidden="1">{#N/A,#N/A,FALSE,"단가표지"}</definedName>
    <definedName name="__EEE01">#REF!</definedName>
    <definedName name="__EEE02">#REF!</definedName>
    <definedName name="__EEE03">#REF!</definedName>
    <definedName name="__EEE04">#REF!</definedName>
    <definedName name="__EEE05">#REF!</definedName>
    <definedName name="__EEE06">#REF!</definedName>
    <definedName name="__EEE07">#REF!</definedName>
    <definedName name="__EEE08">#REF!</definedName>
    <definedName name="__EEE09">#REF!</definedName>
    <definedName name="__EEE10">#REF!</definedName>
    <definedName name="__EEE11">#REF!</definedName>
    <definedName name="__EEE12">#REF!</definedName>
    <definedName name="__EEE13">#REF!</definedName>
    <definedName name="__EEE14">#REF!</definedName>
    <definedName name="__EEE15">#REF!</definedName>
    <definedName name="__EEE16">#REF!</definedName>
    <definedName name="__EEE17">#REF!</definedName>
    <definedName name="__EEE18">#REF!</definedName>
    <definedName name="__EEE19">#REF!</definedName>
    <definedName name="__EEE20">#REF!</definedName>
    <definedName name="__EEE21">#REF!</definedName>
    <definedName name="__EEE22">#REF!</definedName>
    <definedName name="__EEE23">#REF!</definedName>
    <definedName name="__EEE24">#REF!</definedName>
    <definedName name="__EEE25">#REF!</definedName>
    <definedName name="__EEE26">#REF!</definedName>
    <definedName name="__EEE27">#REF!</definedName>
    <definedName name="__EEE28">#REF!</definedName>
    <definedName name="__EEE29">#REF!</definedName>
    <definedName name="__EEE30">#REF!</definedName>
    <definedName name="__end1">#REF!</definedName>
    <definedName name="__end2">#REF!</definedName>
    <definedName name="__end3">#REF!</definedName>
    <definedName name="__end4">#REF!</definedName>
    <definedName name="__end5">#REF!</definedName>
    <definedName name="__end6">#REF!</definedName>
    <definedName name="__end7">#REF!</definedName>
    <definedName name="__end8">#REF!</definedName>
    <definedName name="__end9">#REF!</definedName>
    <definedName name="__Eqp1">#REF!</definedName>
    <definedName name="__Eqp2">#REF!</definedName>
    <definedName name="__EQU1">#REF!</definedName>
    <definedName name="__EQU2">#REF!</definedName>
    <definedName name="__esf65" localSheetId="7" hidden="1">{"rp_only",#N/A,FALSE,"2225"}</definedName>
    <definedName name="__esf65" hidden="1">{"rp_only",#N/A,FALSE,"2225"}</definedName>
    <definedName name="__esf65_1" localSheetId="7" hidden="1">{"rp_only",#N/A,FALSE,"2225"}</definedName>
    <definedName name="__esf65_1" hidden="1">{"rp_only",#N/A,FALSE,"2225"}</definedName>
    <definedName name="__ewr4">#REF!</definedName>
    <definedName name="__FA2008" localSheetId="7" hidden="1">{#N/A,#N/A,FALSE,"OUT  AREC"}</definedName>
    <definedName name="__FA2008" hidden="1">{#N/A,#N/A,FALSE,"OUT  AREC"}</definedName>
    <definedName name="__FA2008_1" localSheetId="7" hidden="1">{#N/A,#N/A,FALSE,"OUT  AREC"}</definedName>
    <definedName name="__FA2008_1" hidden="1">{#N/A,#N/A,FALSE,"OUT  AREC"}</definedName>
    <definedName name="__fdd3">#REF!</definedName>
    <definedName name="__FDS_HYPERLINK_TOGGLE_STATE__" hidden="1">"ON"</definedName>
    <definedName name="__fdu2">#REF!</definedName>
    <definedName name="__FIT100">#REF!</definedName>
    <definedName name="__fit125">#REF!</definedName>
    <definedName name="__FIT150">#REF!</definedName>
    <definedName name="__FIT200">#REF!</definedName>
    <definedName name="__FIT300">#REF!</definedName>
    <definedName name="__FIT65">#REF!</definedName>
    <definedName name="__fit80">#REF!</definedName>
    <definedName name="__fjd100">#REF!</definedName>
    <definedName name="__fjd150">#REF!</definedName>
    <definedName name="__fjd50">#REF!</definedName>
    <definedName name="__fjd65">#REF!</definedName>
    <definedName name="__fmd150">#REF!</definedName>
    <definedName name="__foh1">#REF!</definedName>
    <definedName name="__foh2">#REF!</definedName>
    <definedName name="__frc2495">#REF!</definedName>
    <definedName name="__frc41010">#REF!</definedName>
    <definedName name="__frc495">#REF!</definedName>
    <definedName name="__grc1">#REF!</definedName>
    <definedName name="__Group">#REF!</definedName>
    <definedName name="__gti50">#REF!</definedName>
    <definedName name="__gti60">#REF!</definedName>
    <definedName name="__gvd1">#REF!</definedName>
    <definedName name="__gvd10">#REF!</definedName>
    <definedName name="__gvd100">#REF!</definedName>
    <definedName name="__gvd15">#REF!</definedName>
    <definedName name="__gvd150">#REF!</definedName>
    <definedName name="__gvd2">#REF!</definedName>
    <definedName name="__gvd25">#REF!</definedName>
    <definedName name="__gvd3">#REF!</definedName>
    <definedName name="__gvd4">#REF!</definedName>
    <definedName name="__gvd5">#REF!</definedName>
    <definedName name="__gvd50">#REF!</definedName>
    <definedName name="__gvd6">#REF!</definedName>
    <definedName name="__gvd65">#REF!</definedName>
    <definedName name="__gvd8">#REF!</definedName>
    <definedName name="__HAL1">#REF!</definedName>
    <definedName name="__HAL2">#REF!</definedName>
    <definedName name="__HAL3">#REF!</definedName>
    <definedName name="__HAL4">#REF!</definedName>
    <definedName name="__HAL5">#REF!</definedName>
    <definedName name="__HAL6">#REF!</definedName>
    <definedName name="__HAL7">#REF!</definedName>
    <definedName name="__HAL8">#REF!</definedName>
    <definedName name="__hdw1">#REF!</definedName>
    <definedName name="__HP1" localSheetId="7" hidden="1">{#N/A,#N/A,FALSE,"Aging Summary";#N/A,#N/A,FALSE,"Ratio Analysis";#N/A,#N/A,FALSE,"Test 120 Day Accts";#N/A,#N/A,FALSE,"Tickmarks"}</definedName>
    <definedName name="__HP1" hidden="1">{#N/A,#N/A,FALSE,"Aging Summary";#N/A,#N/A,FALSE,"Ratio Analysis";#N/A,#N/A,FALSE,"Test 120 Day Accts";#N/A,#N/A,FALSE,"Tickmarks"}</definedName>
    <definedName name="__HP1_1" localSheetId="7" hidden="1">{#N/A,#N/A,FALSE,"Aging Summary";#N/A,#N/A,FALSE,"Ratio Analysis";#N/A,#N/A,FALSE,"Test 120 Day Accts";#N/A,#N/A,FALSE,"Tickmarks"}</definedName>
    <definedName name="__HP1_1" hidden="1">{#N/A,#N/A,FALSE,"Aging Summary";#N/A,#N/A,FALSE,"Ratio Analysis";#N/A,#N/A,FALSE,"Test 120 Day Accts";#N/A,#N/A,FALSE,"Tickmarks"}</definedName>
    <definedName name="__HP4" localSheetId="7" hidden="1">{#N/A,#N/A,FALSE,"Aging Summary";#N/A,#N/A,FALSE,"Ratio Analysis";#N/A,#N/A,FALSE,"Test 120 Day Accts";#N/A,#N/A,FALSE,"Tickmarks"}</definedName>
    <definedName name="__HP4" hidden="1">{#N/A,#N/A,FALSE,"Aging Summary";#N/A,#N/A,FALSE,"Ratio Analysis";#N/A,#N/A,FALSE,"Test 120 Day Accts";#N/A,#N/A,FALSE,"Tickmarks"}</definedName>
    <definedName name="__HP4_1" localSheetId="7" hidden="1">{#N/A,#N/A,FALSE,"Aging Summary";#N/A,#N/A,FALSE,"Ratio Analysis";#N/A,#N/A,FALSE,"Test 120 Day Accts";#N/A,#N/A,FALSE,"Tickmarks"}</definedName>
    <definedName name="__HP4_1" hidden="1">{#N/A,#N/A,FALSE,"Aging Summary";#N/A,#N/A,FALSE,"Ratio Analysis";#N/A,#N/A,FALSE,"Test 120 Day Accts";#N/A,#N/A,FALSE,"Tickmarks"}</definedName>
    <definedName name="__int1">#REF!</definedName>
    <definedName name="__int2">#REF!</definedName>
    <definedName name="__IntlFixup" hidden="1">TRUE</definedName>
    <definedName name="__jiu7857" localSheetId="7" hidden="1">{"with_oth_curr",#N/A,FALSE,"2225"}</definedName>
    <definedName name="__jiu7857" hidden="1">{"with_oth_curr",#N/A,FALSE,"2225"}</definedName>
    <definedName name="__jiu7857_1" localSheetId="7" hidden="1">{"with_oth_curr",#N/A,FALSE,"2225"}</definedName>
    <definedName name="__jiu7857_1" hidden="1">{"with_oth_curr",#N/A,FALSE,"2225"}</definedName>
    <definedName name="__jkt1">#REF!</definedName>
    <definedName name="__jum1">#REF!</definedName>
    <definedName name="__jum10">#REF!</definedName>
    <definedName name="__jum2">#REF!</definedName>
    <definedName name="__jum3">#REF!</definedName>
    <definedName name="__jum4">#REF!</definedName>
    <definedName name="__jum5">#REF!</definedName>
    <definedName name="__jum6">#REF!</definedName>
    <definedName name="__jum7">#REF!</definedName>
    <definedName name="__jum8">#REF!</definedName>
    <definedName name="__jum9">#REF!</definedName>
    <definedName name="__kco7">#REF!</definedName>
    <definedName name="__ker1020">#REF!</definedName>
    <definedName name="__ker2020">#REF!</definedName>
    <definedName name="__ker2025">#REF!</definedName>
    <definedName name="__ker3030">#REF!</definedName>
    <definedName name="__KEY001" hidden="1">#REF!</definedName>
    <definedName name="__KEY002" hidden="1">#REF!</definedName>
    <definedName name="__KEY01" hidden="1">#REF!</definedName>
    <definedName name="__KEY02" hidden="1">#REF!</definedName>
    <definedName name="__key10" hidden="1">#REF!</definedName>
    <definedName name="__key2" hidden="1">#REF!</definedName>
    <definedName name="__kim1">#REF!</definedName>
    <definedName name="__ko2">#REF!</definedName>
    <definedName name="__LCM2">#REF!</definedName>
    <definedName name="__LCM3">#REF!</definedName>
    <definedName name="__ld100">#REF!</definedName>
    <definedName name="__ld120">#REF!</definedName>
    <definedName name="__ld50">#REF!</definedName>
    <definedName name="__ld60">#REF!</definedName>
    <definedName name="__ld80">#REF!</definedName>
    <definedName name="__ldp60">#REF!</definedName>
    <definedName name="__lh50">#REF!</definedName>
    <definedName name="__liy87668" localSheetId="7" hidden="1">{"rp_only",#N/A,FALSE,"2225"}</definedName>
    <definedName name="__liy87668" hidden="1">{"rp_only",#N/A,FALSE,"2225"}</definedName>
    <definedName name="__liy87668_1" localSheetId="7" hidden="1">{"rp_only",#N/A,FALSE,"2225"}</definedName>
    <definedName name="__liy87668_1" hidden="1">{"rp_only",#N/A,FALSE,"2225"}</definedName>
    <definedName name="__LLL06">#REF!</definedName>
    <definedName name="__LLL07">#REF!</definedName>
    <definedName name="__LLL08">#REF!</definedName>
    <definedName name="__LLL09">#REF!</definedName>
    <definedName name="__LLL10">#REF!</definedName>
    <definedName name="__LLL11">#REF!</definedName>
    <definedName name="__LongDescrip">#REF!</definedName>
    <definedName name="__lp100">#REF!</definedName>
    <definedName name="__lp300">#REF!</definedName>
    <definedName name="__lp36">#REF!</definedName>
    <definedName name="__lp500">#REF!</definedName>
    <definedName name="__lp60">#REF!</definedName>
    <definedName name="__lpg1">#REF!</definedName>
    <definedName name="__lpl11">#REF!</definedName>
    <definedName name="__ls100">#REF!</definedName>
    <definedName name="__ls50">#REF!</definedName>
    <definedName name="__ls60">#REF!</definedName>
    <definedName name="__ls80">#REF!</definedName>
    <definedName name="__MAC12">#REF!</definedName>
    <definedName name="__MAC46">#REF!</definedName>
    <definedName name="__mas1" localSheetId="7">{"Book1","4.09 FLORA DAN FAUNA.xls","4.22 PERLENGKAPAN SEKOLAH.xls"}</definedName>
    <definedName name="__mas1">{"Book1","4.09 FLORA DAN FAUNA.xls","4.22 PERLENGKAPAN SEKOLAH.xls"}</definedName>
    <definedName name="__mas12" localSheetId="7">{"Book1","4.09 FLORA DAN FAUNA.xls","4.22 PERLENGKAPAN SEKOLAH.xls"}</definedName>
    <definedName name="__mas12">{"Book1","4.09 FLORA DAN FAUNA.xls","4.22 PERLENGKAPAN SEKOLAH.xls"}</definedName>
    <definedName name="__mas2" localSheetId="7">{"Book1","4.09 FLORA DAN FAUNA.xls","4.22 PERLENGKAPAN SEKOLAH.xls"}</definedName>
    <definedName name="__mas2">{"Book1","4.09 FLORA DAN FAUNA.xls","4.22 PERLENGKAPAN SEKOLAH.xls"}</definedName>
    <definedName name="__mas4" localSheetId="7">{"Book1","4.09 FLORA DAN FAUNA.xls","4.22 PERLENGKAPAN SEKOLAH.xls"}</definedName>
    <definedName name="__mas4">{"Book1","4.09 FLORA DAN FAUNA.xls","4.22 PERLENGKAPAN SEKOLAH.xls"}</definedName>
    <definedName name="__mas5" localSheetId="7">{"Book1","4.09 FLORA DAN FAUNA.xls","4.22 PERLENGKAPAN SEKOLAH.xls"}</definedName>
    <definedName name="__mas5">{"Book1","4.09 FLORA DAN FAUNA.xls","4.22 PERLENGKAPAN SEKOLAH.xls"}</definedName>
    <definedName name="__mas6" localSheetId="7">{"Book1","4.09 FLORA DAN FAUNA.xls","4.22 PERLENGKAPAN SEKOLAH.xls"}</definedName>
    <definedName name="__mas6">{"Book1","4.09 FLORA DAN FAUNA.xls","4.22 PERLENGKAPAN SEKOLAH.xls"}</definedName>
    <definedName name="__mas7" localSheetId="7">{"Book1","4.09 FLORA DAN FAUNA.xls","4.22 PERLENGKAPAN SEKOLAH.xls"}</definedName>
    <definedName name="__mas7">{"Book1","4.09 FLORA DAN FAUNA.xls","4.22 PERLENGKAPAN SEKOLAH.xls"}</definedName>
    <definedName name="__mas8" localSheetId="7">{"Book1","4.09 FLORA DAN FAUNA.xls","4.22 PERLENGKAPAN SEKOLAH.xls"}</definedName>
    <definedName name="__mas8">{"Book1","4.09 FLORA DAN FAUNA.xls","4.22 PERLENGKAPAN SEKOLAH.xls"}</definedName>
    <definedName name="__mas9" localSheetId="7">{"Book1","4.09 FLORA DAN FAUNA.xls","4.22 PERLENGKAPAN SEKOLAH.xls"}</definedName>
    <definedName name="__mas9">{"Book1","4.09 FLORA DAN FAUNA.xls","4.22 PERLENGKAPAN SEKOLAH.xls"}</definedName>
    <definedName name="__mc2">#REF!</definedName>
    <definedName name="__MDE36">#REF!</definedName>
    <definedName name="__MDE37">#REF!</definedName>
    <definedName name="__MDE38">#REF!</definedName>
    <definedName name="__MDE39">#REF!</definedName>
    <definedName name="__MDE40">#REF!</definedName>
    <definedName name="__MDE41">#REF!</definedName>
    <definedName name="__MDE42">#REF!</definedName>
    <definedName name="__MDE43">#REF!</definedName>
    <definedName name="__MDE44">#REF!</definedName>
    <definedName name="__MDE45">#REF!</definedName>
    <definedName name="__MDE46">#REF!</definedName>
    <definedName name="__MDE47">#REF!</definedName>
    <definedName name="__MDE48">#REF!</definedName>
    <definedName name="__MDE49">#REF!</definedName>
    <definedName name="__MDE50">#REF!</definedName>
    <definedName name="__MDE51">#REF!</definedName>
    <definedName name="__MDE52">#REF!</definedName>
    <definedName name="__MDE53">#REF!</definedName>
    <definedName name="__MDE54">#REF!</definedName>
    <definedName name="__MDE55">#REF!</definedName>
    <definedName name="__MDE56">#REF!</definedName>
    <definedName name="__MDE57">#REF!</definedName>
    <definedName name="__MDE58">#REF!</definedName>
    <definedName name="__MDE59">#REF!</definedName>
    <definedName name="__MDE60">#REF!</definedName>
    <definedName name="__MDE61">#REF!</definedName>
    <definedName name="__MDE62">#REF!</definedName>
    <definedName name="__MDE63">#REF!</definedName>
    <definedName name="__MDE64">#REF!</definedName>
    <definedName name="__MDE65">#REF!</definedName>
    <definedName name="__MDE66">#REF!</definedName>
    <definedName name="__MDE67">#REF!</definedName>
    <definedName name="__MDE68">#REF!</definedName>
    <definedName name="__mdn1">#REF!</definedName>
    <definedName name="__me1" localSheetId="7">{"Book1","4.09 FLORA DAN FAUNA.xls","4.22 PERLENGKAPAN SEKOLAH.xls"}</definedName>
    <definedName name="__me1">{"Book1","4.09 FLORA DAN FAUNA.xls","4.22 PERLENGKAPAN SEKOLAH.xls"}</definedName>
    <definedName name="__me2" localSheetId="7">{"Book1","4.09 FLORA DAN FAUNA.xls","4.22 PERLENGKAPAN SEKOLAH.xls"}</definedName>
    <definedName name="__me2">{"Book1","4.09 FLORA DAN FAUNA.xls","4.22 PERLENGKAPAN SEKOLAH.xls"}</definedName>
    <definedName name="__me3" localSheetId="7">{"Book1","4.09 FLORA DAN FAUNA.xls","4.22 PERLENGKAPAN SEKOLAH.xls"}</definedName>
    <definedName name="__me3">{"Book1","4.09 FLORA DAN FAUNA.xls","4.22 PERLENGKAPAN SEKOLAH.xls"}</definedName>
    <definedName name="__me4" localSheetId="7">{"Book1","4.09 FLORA DAN FAUNA.xls","4.22 PERLENGKAPAN SEKOLAH.xls"}</definedName>
    <definedName name="__me4">{"Book1","4.09 FLORA DAN FAUNA.xls","4.22 PERLENGKAPAN SEKOLAH.xls"}</definedName>
    <definedName name="__ME41">#REF!</definedName>
    <definedName name="__ME42">#REF!</definedName>
    <definedName name="__ME43">#REF!</definedName>
    <definedName name="__ME44">#REF!</definedName>
    <definedName name="__ME45">#REF!</definedName>
    <definedName name="__ME46">#REF!</definedName>
    <definedName name="__ME47">#REF!</definedName>
    <definedName name="__ME48">#REF!</definedName>
    <definedName name="__ME49">#REF!</definedName>
    <definedName name="__me5" localSheetId="7">{"Book1","4.09 FLORA DAN FAUNA.xls","4.22 PERLENGKAPAN SEKOLAH.xls"}</definedName>
    <definedName name="__me5">{"Book1","4.09 FLORA DAN FAUNA.xls","4.22 PERLENGKAPAN SEKOLAH.xls"}</definedName>
    <definedName name="__ME50">#REF!</definedName>
    <definedName name="__ME51">#REF!</definedName>
    <definedName name="__ME52">#REF!</definedName>
    <definedName name="__ME53">#REF!</definedName>
    <definedName name="__ME54">#REF!</definedName>
    <definedName name="__ME55">#REF!</definedName>
    <definedName name="__ME56">#REF!</definedName>
    <definedName name="__ME57">#REF!</definedName>
    <definedName name="__ME58">#REF!</definedName>
    <definedName name="__ME59">#REF!</definedName>
    <definedName name="__ME60">#REF!</definedName>
    <definedName name="__ME61">#REF!</definedName>
    <definedName name="__ME62">#REF!</definedName>
    <definedName name="__ME63">#REF!</definedName>
    <definedName name="__ME64">#REF!</definedName>
    <definedName name="__ME65">#REF!</definedName>
    <definedName name="__ME66">#REF!</definedName>
    <definedName name="__ME67">#REF!</definedName>
    <definedName name="__ME68">#REF!</definedName>
    <definedName name="__MEI2" hidden="1">#REF!</definedName>
    <definedName name="__mek3" localSheetId="7">{"Book1","4.09 FLORA DAN FAUNA.xls","4.22 PERLENGKAPAN SEKOLAH.xls"}</definedName>
    <definedName name="__mek3">{"Book1","4.09 FLORA DAN FAUNA.xls","4.22 PERLENGKAPAN SEKOLAH.xls"}</definedName>
    <definedName name="__mek5" localSheetId="7">{"Book1","4.09 FLORA DAN FAUNA.xls","4.22 PERLENGKAPAN SEKOLAH.xls"}</definedName>
    <definedName name="__mek5">{"Book1","4.09 FLORA DAN FAUNA.xls","4.22 PERLENGKAPAN SEKOLAH.xls"}</definedName>
    <definedName name="__MMM02">#REF!</definedName>
    <definedName name="__MMM05">#REF!</definedName>
    <definedName name="__MMM06">#REF!</definedName>
    <definedName name="__MMM10">#REF!</definedName>
    <definedName name="__MMM11">#REF!</definedName>
    <definedName name="__MMM12">#REF!</definedName>
    <definedName name="__MMM13">#REF!</definedName>
    <definedName name="__MMM14">#REF!</definedName>
    <definedName name="__MMM15">#REF!</definedName>
    <definedName name="__MMM17">#REF!</definedName>
    <definedName name="__MMM18">#REF!</definedName>
    <definedName name="__MMM23">#REF!</definedName>
    <definedName name="__MMM24">#REF!</definedName>
    <definedName name="__MMM25">#REF!</definedName>
    <definedName name="__MMM28">#REF!</definedName>
    <definedName name="__MMM29">#REF!</definedName>
    <definedName name="__MMM30">#REF!</definedName>
    <definedName name="__MMM31">#REF!</definedName>
    <definedName name="__MMM32">#REF!</definedName>
    <definedName name="__MMM35">#REF!</definedName>
    <definedName name="__MMM36">#REF!</definedName>
    <definedName name="__MMM37">#REF!</definedName>
    <definedName name="__MMM40">#REF!</definedName>
    <definedName name="__MMM41">#REF!</definedName>
    <definedName name="__MMM411">#REF!</definedName>
    <definedName name="__MMM42">#REF!</definedName>
    <definedName name="__MMM43">#REF!</definedName>
    <definedName name="__MMM45">#REF!</definedName>
    <definedName name="__MMM46">#REF!</definedName>
    <definedName name="__MMM47">#REF!</definedName>
    <definedName name="__MMM49">#REF!</definedName>
    <definedName name="__MMM50">#REF!</definedName>
    <definedName name="__MMM51">#REF!</definedName>
    <definedName name="__MMM52">#REF!</definedName>
    <definedName name="__MMM53">#REF!</definedName>
    <definedName name="__MMM54">#REF!</definedName>
    <definedName name="__MOB1">#REF!</definedName>
    <definedName name="__MOB2">#REF!</definedName>
    <definedName name="__msd1">#REF!</definedName>
    <definedName name="__mu1">#REF!</definedName>
    <definedName name="__mu2">#REF!</definedName>
    <definedName name="__mvd1">#REF!</definedName>
    <definedName name="__mvd2">#REF!</definedName>
    <definedName name="__mvd3">#REF!</definedName>
    <definedName name="__mvd4">#REF!</definedName>
    <definedName name="__NCL100">#REF!</definedName>
    <definedName name="__NCL200">#REF!</definedName>
    <definedName name="__NCL250">#REF!</definedName>
    <definedName name="__NEW1">#REF!</definedName>
    <definedName name="__new2">#REF!</definedName>
    <definedName name="__new3">#REF!</definedName>
    <definedName name="__nin190">#REF!</definedName>
    <definedName name="__nym34">#REF!</definedName>
    <definedName name="__nym46">#REF!</definedName>
    <definedName name="__nyy2416">#REF!</definedName>
    <definedName name="__nyy244">#REF!</definedName>
    <definedName name="__nyy246">#REF!</definedName>
    <definedName name="__nyy34">#REF!</definedName>
    <definedName name="__nyy410">#REF!</definedName>
    <definedName name="__nyy41010">#REF!</definedName>
    <definedName name="__nyy412050">#REF!</definedName>
    <definedName name="__nyy412070">#REF!</definedName>
    <definedName name="__nyy415070">#REF!</definedName>
    <definedName name="__nyy416">#REF!</definedName>
    <definedName name="__nyy41616">#REF!</definedName>
    <definedName name="__nyy42525">#REF!</definedName>
    <definedName name="__nyy43535">#REF!</definedName>
    <definedName name="__nyy44">#REF!</definedName>
    <definedName name="__nyy444">#REF!</definedName>
    <definedName name="__nyy45050">#REF!</definedName>
    <definedName name="__nyy46">#REF!</definedName>
    <definedName name="__nyy466">#REF!</definedName>
    <definedName name="__nyy47050">#REF!</definedName>
    <definedName name="__nyy47070">#REF!</definedName>
    <definedName name="__nyy49570">#REF!</definedName>
    <definedName name="__o1" localSheetId="7" hidden="1">{#N/A,#N/A,FALSE,"Aging Summary";#N/A,#N/A,FALSE,"Ratio Analysis";#N/A,#N/A,FALSE,"Test 120 Day Accts";#N/A,#N/A,FALSE,"Tickmarks"}</definedName>
    <definedName name="__o1" hidden="1">{#N/A,#N/A,FALSE,"Aging Summary";#N/A,#N/A,FALSE,"Ratio Analysis";#N/A,#N/A,FALSE,"Test 120 Day Accts";#N/A,#N/A,FALSE,"Tickmarks"}</definedName>
    <definedName name="__o1_1" localSheetId="7" hidden="1">{#N/A,#N/A,FALSE,"Aging Summary";#N/A,#N/A,FALSE,"Ratio Analysis";#N/A,#N/A,FALSE,"Test 120 Day Accts";#N/A,#N/A,FALSE,"Tickmarks"}</definedName>
    <definedName name="__o1_1" hidden="1">{#N/A,#N/A,FALSE,"Aging Summary";#N/A,#N/A,FALSE,"Ratio Analysis";#N/A,#N/A,FALSE,"Test 120 Day Accts";#N/A,#N/A,FALSE,"Tickmarks"}</definedName>
    <definedName name="__o2" localSheetId="7" hidden="1">{#N/A,#N/A,FALSE,"Aging Summary";#N/A,#N/A,FALSE,"Ratio Analysis";#N/A,#N/A,FALSE,"Test 120 Day Accts";#N/A,#N/A,FALSE,"Tickmarks"}</definedName>
    <definedName name="__o2" hidden="1">{#N/A,#N/A,FALSE,"Aging Summary";#N/A,#N/A,FALSE,"Ratio Analysis";#N/A,#N/A,FALSE,"Test 120 Day Accts";#N/A,#N/A,FALSE,"Tickmarks"}</definedName>
    <definedName name="__o2_1" localSheetId="7" hidden="1">{#N/A,#N/A,FALSE,"Aging Summary";#N/A,#N/A,FALSE,"Ratio Analysis";#N/A,#N/A,FALSE,"Test 120 Day Accts";#N/A,#N/A,FALSE,"Tickmarks"}</definedName>
    <definedName name="__o2_1" hidden="1">{#N/A,#N/A,FALSE,"Aging Summary";#N/A,#N/A,FALSE,"Ratio Analysis";#N/A,#N/A,FALSE,"Test 120 Day Accts";#N/A,#N/A,FALSE,"Tickmarks"}</definedName>
    <definedName name="__o4" localSheetId="7" hidden="1">{#N/A,#N/A,FALSE,"Aging Summary";#N/A,#N/A,FALSE,"Ratio Analysis";#N/A,#N/A,FALSE,"Test 120 Day Accts";#N/A,#N/A,FALSE,"Tickmarks"}</definedName>
    <definedName name="__o4" hidden="1">{#N/A,#N/A,FALSE,"Aging Summary";#N/A,#N/A,FALSE,"Ratio Analysis";#N/A,#N/A,FALSE,"Test 120 Day Accts";#N/A,#N/A,FALSE,"Tickmarks"}</definedName>
    <definedName name="__o4_1" localSheetId="7" hidden="1">{#N/A,#N/A,FALSE,"Aging Summary";#N/A,#N/A,FALSE,"Ratio Analysis";#N/A,#N/A,FALSE,"Test 120 Day Accts";#N/A,#N/A,FALSE,"Tickmarks"}</definedName>
    <definedName name="__o4_1" hidden="1">{#N/A,#N/A,FALSE,"Aging Summary";#N/A,#N/A,FALSE,"Ratio Analysis";#N/A,#N/A,FALSE,"Test 120 Day Accts";#N/A,#N/A,FALSE,"Tickmarks"}</definedName>
    <definedName name="__ok2" localSheetId="7" hidden="1">{#N/A,#N/A,FALSE,"Cost Report";#N/A,#N/A,FALSE,"Qtly Summ.";#N/A,#N/A,FALSE,"Mar  Qtr";#N/A,#N/A,FALSE,"Report Summary"}</definedName>
    <definedName name="__ok2" hidden="1">{#N/A,#N/A,FALSE,"Cost Report";#N/A,#N/A,FALSE,"Qtly Summ.";#N/A,#N/A,FALSE,"Mar  Qtr";#N/A,#N/A,FALSE,"Report Summary"}</definedName>
    <definedName name="__ok2_1" localSheetId="7" hidden="1">{#N/A,#N/A,FALSE,"Cost Report";#N/A,#N/A,FALSE,"Qtly Summ.";#N/A,#N/A,FALSE,"Mar  Qtr";#N/A,#N/A,FALSE,"Report Summary"}</definedName>
    <definedName name="__ok2_1" hidden="1">{#N/A,#N/A,FALSE,"Cost Report";#N/A,#N/A,FALSE,"Qtly Summ.";#N/A,#N/A,FALSE,"Mar  Qtr";#N/A,#N/A,FALSE,"Report Summary"}</definedName>
    <definedName name="__ok3" localSheetId="7" hidden="1">{#N/A,#N/A,FALSE,"Cost Report";#N/A,#N/A,FALSE,"Sept Qtr";#N/A,#N/A,FALSE,"Qtly Summ.";#N/A,#N/A,FALSE,"Report Summary";#N/A,#N/A,FALSE,"Ammort &amp; Dep.";#N/A,#N/A,FALSE,"Rev. GIC Summ.";#N/A,#N/A,FALSE,"CAPEX";#N/A,#N/A,FALSE,"Stockpile Adj.";#N/A,#N/A,FALSE,"Cost Summary"}</definedName>
    <definedName name="__ok3" hidden="1">{#N/A,#N/A,FALSE,"Cost Report";#N/A,#N/A,FALSE,"Sept Qtr";#N/A,#N/A,FALSE,"Qtly Summ.";#N/A,#N/A,FALSE,"Report Summary";#N/A,#N/A,FALSE,"Ammort &amp; Dep.";#N/A,#N/A,FALSE,"Rev. GIC Summ.";#N/A,#N/A,FALSE,"CAPEX";#N/A,#N/A,FALSE,"Stockpile Adj.";#N/A,#N/A,FALSE,"Cost Summary"}</definedName>
    <definedName name="__ok3_1" localSheetId="7" hidden="1">{#N/A,#N/A,FALSE,"Cost Report";#N/A,#N/A,FALSE,"Sept Qtr";#N/A,#N/A,FALSE,"Qtly Summ.";#N/A,#N/A,FALSE,"Report Summary";#N/A,#N/A,FALSE,"Ammort &amp; Dep.";#N/A,#N/A,FALSE,"Rev. GIC Summ.";#N/A,#N/A,FALSE,"CAPEX";#N/A,#N/A,FALSE,"Stockpile Adj.";#N/A,#N/A,FALSE,"Cost Summary"}</definedName>
    <definedName name="__ok3_1" hidden="1">{#N/A,#N/A,FALSE,"Cost Report";#N/A,#N/A,FALSE,"Sept Qtr";#N/A,#N/A,FALSE,"Qtly Summ.";#N/A,#N/A,FALSE,"Report Summary";#N/A,#N/A,FALSE,"Ammort &amp; Dep.";#N/A,#N/A,FALSE,"Rev. GIC Summ.";#N/A,#N/A,FALSE,"CAPEX";#N/A,#N/A,FALSE,"Stockpile Adj.";#N/A,#N/A,FALSE,"Cost Summary"}</definedName>
    <definedName name="__ok4"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ok4"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ok4_1"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ok4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ok5" localSheetId="7" hidden="1">{#N/A,#N/A,FALSE,"Cost Report";#N/A,#N/A,FALSE,"Table 2.1";#N/A,#N/A,FALSE,"Plant Statistics";"Plant Costs",#N/A,FALSE,"Cost Summary"}</definedName>
    <definedName name="__ok5" hidden="1">{#N/A,#N/A,FALSE,"Cost Report";#N/A,#N/A,FALSE,"Table 2.1";#N/A,#N/A,FALSE,"Plant Statistics";"Plant Costs",#N/A,FALSE,"Cost Summary"}</definedName>
    <definedName name="__ok5_1" localSheetId="7" hidden="1">{#N/A,#N/A,FALSE,"Cost Report";#N/A,#N/A,FALSE,"Table 2.1";#N/A,#N/A,FALSE,"Plant Statistics";"Plant Costs",#N/A,FALSE,"Cost Summary"}</definedName>
    <definedName name="__ok5_1" hidden="1">{#N/A,#N/A,FALSE,"Cost Report";#N/A,#N/A,FALSE,"Table 2.1";#N/A,#N/A,FALSE,"Plant Statistics";"Plant Costs",#N/A,FALSE,"Cost Summary"}</definedName>
    <definedName name="__ok6"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ok6"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ok6_1"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ok6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ok7" localSheetId="7" hidden="1">{#N/A,#N/A,FALSE,"Cost Report";"Geology",#N/A,FALSE,"Cost Summary";"Geolgy Recon",#N/A,FALSE,"UG Geology Rep."}</definedName>
    <definedName name="__ok7" hidden="1">{#N/A,#N/A,FALSE,"Cost Report";"Geology",#N/A,FALSE,"Cost Summary";"Geolgy Recon",#N/A,FALSE,"UG Geology Rep."}</definedName>
    <definedName name="__ok7_1" localSheetId="7" hidden="1">{#N/A,#N/A,FALSE,"Cost Report";"Geology",#N/A,FALSE,"Cost Summary";"Geolgy Recon",#N/A,FALSE,"UG Geology Rep."}</definedName>
    <definedName name="__ok7_1" hidden="1">{#N/A,#N/A,FALSE,"Cost Report";"Geology",#N/A,FALSE,"Cost Summary";"Geolgy Recon",#N/A,FALSE,"UG Geology Rep."}</definedName>
    <definedName name="__ok8"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_ok8"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_ok8_1"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_ok8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_old3" localSheetId="9" hidden="1">{#N/A,#N/A,FALSE,"Summary";#N/A,#N/A,FALSE,"3TJ";#N/A,#N/A,FALSE,"3TN";#N/A,#N/A,FALSE,"3TP";#N/A,#N/A,FALSE,"3SJ";#N/A,#N/A,FALSE,"3CJ";#N/A,#N/A,FALSE,"3CN";#N/A,#N/A,FALSE,"3CP";#N/A,#N/A,FALSE,"3A"}</definedName>
    <definedName name="__old3" localSheetId="7" hidden="1">{#N/A,#N/A,FALSE,"Summary";#N/A,#N/A,FALSE,"3TJ";#N/A,#N/A,FALSE,"3TN";#N/A,#N/A,FALSE,"3TP";#N/A,#N/A,FALSE,"3SJ";#N/A,#N/A,FALSE,"3CJ";#N/A,#N/A,FALSE,"3CN";#N/A,#N/A,FALSE,"3CP";#N/A,#N/A,FALSE,"3A"}</definedName>
    <definedName name="__old3" localSheetId="10" hidden="1">{#N/A,#N/A,FALSE,"Summary";#N/A,#N/A,FALSE,"3TJ";#N/A,#N/A,FALSE,"3TN";#N/A,#N/A,FALSE,"3TP";#N/A,#N/A,FALSE,"3SJ";#N/A,#N/A,FALSE,"3CJ";#N/A,#N/A,FALSE,"3CN";#N/A,#N/A,FALSE,"3CP";#N/A,#N/A,FALSE,"3A"}</definedName>
    <definedName name="__old3" hidden="1">{#N/A,#N/A,FALSE,"Summary";#N/A,#N/A,FALSE,"3TJ";#N/A,#N/A,FALSE,"3TN";#N/A,#N/A,FALSE,"3TP";#N/A,#N/A,FALSE,"3SJ";#N/A,#N/A,FALSE,"3CJ";#N/A,#N/A,FALSE,"3CN";#N/A,#N/A,FALSE,"3CP";#N/A,#N/A,FALSE,"3A"}</definedName>
    <definedName name="__old5" localSheetId="9" hidden="1">{#N/A,#N/A,FALSE,"Summary";#N/A,#N/A,FALSE,"3TJ";#N/A,#N/A,FALSE,"3TN";#N/A,#N/A,FALSE,"3TP";#N/A,#N/A,FALSE,"3SJ";#N/A,#N/A,FALSE,"3CJ";#N/A,#N/A,FALSE,"3CN";#N/A,#N/A,FALSE,"3CP";#N/A,#N/A,FALSE,"3A"}</definedName>
    <definedName name="__old5" localSheetId="7" hidden="1">{#N/A,#N/A,FALSE,"Summary";#N/A,#N/A,FALSE,"3TJ";#N/A,#N/A,FALSE,"3TN";#N/A,#N/A,FALSE,"3TP";#N/A,#N/A,FALSE,"3SJ";#N/A,#N/A,FALSE,"3CJ";#N/A,#N/A,FALSE,"3CN";#N/A,#N/A,FALSE,"3CP";#N/A,#N/A,FALSE,"3A"}</definedName>
    <definedName name="__old5" localSheetId="10" hidden="1">{#N/A,#N/A,FALSE,"Summary";#N/A,#N/A,FALSE,"3TJ";#N/A,#N/A,FALSE,"3TN";#N/A,#N/A,FALSE,"3TP";#N/A,#N/A,FALSE,"3SJ";#N/A,#N/A,FALSE,"3CJ";#N/A,#N/A,FALSE,"3CN";#N/A,#N/A,FALSE,"3CP";#N/A,#N/A,FALSE,"3A"}</definedName>
    <definedName name="__old5" hidden="1">{#N/A,#N/A,FALSE,"Summary";#N/A,#N/A,FALSE,"3TJ";#N/A,#N/A,FALSE,"3TN";#N/A,#N/A,FALSE,"3TP";#N/A,#N/A,FALSE,"3SJ";#N/A,#N/A,FALSE,"3CJ";#N/A,#N/A,FALSE,"3CN";#N/A,#N/A,FALSE,"3CP";#N/A,#N/A,FALSE,"3A"}</definedName>
    <definedName name="__old7" localSheetId="9" hidden="1">{#N/A,#N/A,FALSE,"Summary";#N/A,#N/A,FALSE,"3TJ";#N/A,#N/A,FALSE,"3TN";#N/A,#N/A,FALSE,"3TP";#N/A,#N/A,FALSE,"3SJ";#N/A,#N/A,FALSE,"3CJ";#N/A,#N/A,FALSE,"3CN";#N/A,#N/A,FALSE,"3CP";#N/A,#N/A,FALSE,"3A"}</definedName>
    <definedName name="__old7" localSheetId="7" hidden="1">{#N/A,#N/A,FALSE,"Summary";#N/A,#N/A,FALSE,"3TJ";#N/A,#N/A,FALSE,"3TN";#N/A,#N/A,FALSE,"3TP";#N/A,#N/A,FALSE,"3SJ";#N/A,#N/A,FALSE,"3CJ";#N/A,#N/A,FALSE,"3CN";#N/A,#N/A,FALSE,"3CP";#N/A,#N/A,FALSE,"3A"}</definedName>
    <definedName name="__old7" localSheetId="10" hidden="1">{#N/A,#N/A,FALSE,"Summary";#N/A,#N/A,FALSE,"3TJ";#N/A,#N/A,FALSE,"3TN";#N/A,#N/A,FALSE,"3TP";#N/A,#N/A,FALSE,"3SJ";#N/A,#N/A,FALSE,"3CJ";#N/A,#N/A,FALSE,"3CN";#N/A,#N/A,FALSE,"3CP";#N/A,#N/A,FALSE,"3A"}</definedName>
    <definedName name="__old7" hidden="1">{#N/A,#N/A,FALSE,"Summary";#N/A,#N/A,FALSE,"3TJ";#N/A,#N/A,FALSE,"3TN";#N/A,#N/A,FALSE,"3TP";#N/A,#N/A,FALSE,"3SJ";#N/A,#N/A,FALSE,"3CJ";#N/A,#N/A,FALSE,"3CN";#N/A,#N/A,FALSE,"3CP";#N/A,#N/A,FALSE,"3A"}</definedName>
    <definedName name="__PA1">#REF!</definedName>
    <definedName name="__PA10">#REF!</definedName>
    <definedName name="__pa18">#REF!</definedName>
    <definedName name="__PA2">#REF!</definedName>
    <definedName name="__PA3">#REF!</definedName>
    <definedName name="__PA4">#REF!</definedName>
    <definedName name="__PA5">#REF!</definedName>
    <definedName name="__PA6">#REF!</definedName>
    <definedName name="__PA7">#REF!</definedName>
    <definedName name="__PA8">#REF!</definedName>
    <definedName name="__PA9">#REF!</definedName>
    <definedName name="__pab100">#REF!</definedName>
    <definedName name="__pab125">#REF!</definedName>
    <definedName name="__pab126">#REF!</definedName>
    <definedName name="__pab15">#REF!</definedName>
    <definedName name="__pab150">#REF!</definedName>
    <definedName name="__pab2">#REF!</definedName>
    <definedName name="__pab20">#REF!</definedName>
    <definedName name="__pab25">#REF!</definedName>
    <definedName name="__pab32">#REF!</definedName>
    <definedName name="__pab4">#REF!</definedName>
    <definedName name="__pab40">#REF!</definedName>
    <definedName name="__pab50">#REF!</definedName>
    <definedName name="__pab6">#REF!</definedName>
    <definedName name="__pab65">#REF!</definedName>
    <definedName name="__pab80">#REF!</definedName>
    <definedName name="__PAC012">#REF!</definedName>
    <definedName name="__pah150">#REF!</definedName>
    <definedName name="__pak100">#REF!</definedName>
    <definedName name="__pak150">#REF!</definedName>
    <definedName name="__pak50">#REF!</definedName>
    <definedName name="__pak80">#REF!</definedName>
    <definedName name="__pav8">#REF!</definedName>
    <definedName name="__PB1">#REF!</definedName>
    <definedName name="__PB2">#REF!</definedName>
    <definedName name="__PB3">#REF!</definedName>
    <definedName name="__pb34">#REF!</definedName>
    <definedName name="__pb4">#REF!</definedName>
    <definedName name="__pbf3">#REF!</definedName>
    <definedName name="__pbf4">#REF!</definedName>
    <definedName name="__pbs100">#REF!</definedName>
    <definedName name="__pbs15">#REF!</definedName>
    <definedName name="__pbs150">#REF!</definedName>
    <definedName name="__pbs40">#REF!</definedName>
    <definedName name="__pbs50">#REF!</definedName>
    <definedName name="__pbs65">#REF!</definedName>
    <definedName name="__pbs80">#REF!</definedName>
    <definedName name="__pc1">#REF!</definedName>
    <definedName name="__pc10">#REF!</definedName>
    <definedName name="__pc12">#REF!</definedName>
    <definedName name="__pc2">#REF!</definedName>
    <definedName name="__pc3">#REF!</definedName>
    <definedName name="__pc4">#REF!</definedName>
    <definedName name="__pc5">#REF!</definedName>
    <definedName name="__pc50">#REF!</definedName>
    <definedName name="__pc6">#REF!</definedName>
    <definedName name="__pc8">#REF!</definedName>
    <definedName name="__pc80">#REF!</definedName>
    <definedName name="__PCD10">#REF!</definedName>
    <definedName name="__PCD3">#REF!</definedName>
    <definedName name="__PCD6">#REF!</definedName>
    <definedName name="__PCD8">#REF!</definedName>
    <definedName name="__pcf10">#REF!</definedName>
    <definedName name="__pcf12">#REF!</definedName>
    <definedName name="__pcf3">#REF!</definedName>
    <definedName name="__pcf4">#REF!</definedName>
    <definedName name="__pcf5">#REF!</definedName>
    <definedName name="__pcf6">#REF!</definedName>
    <definedName name="__pcf8">#REF!</definedName>
    <definedName name="__pcf80">#REF!</definedName>
    <definedName name="__pd1">#REF!</definedName>
    <definedName name="__pd2">#REF!</definedName>
    <definedName name="__pd3">#REF!</definedName>
    <definedName name="__pdf3">#REF!</definedName>
    <definedName name="__pe1">#REF!</definedName>
    <definedName name="__pg2">#REF!</definedName>
    <definedName name="__ph100">#REF!</definedName>
    <definedName name="__ph150">#REF!</definedName>
    <definedName name="__phf100">#REF!</definedName>
    <definedName name="__phf150">#REF!</definedName>
    <definedName name="__pir1">#REF!</definedName>
    <definedName name="__PJ2">#REF!</definedName>
    <definedName name="__PJ3">#REF!</definedName>
    <definedName name="__PJA1">#REF!</definedName>
    <definedName name="__PJA2">#REF!</definedName>
    <definedName name="__PJA3">#REF!</definedName>
    <definedName name="__PJA4">#REF!</definedName>
    <definedName name="__PJA6">#REF!</definedName>
    <definedName name="__PK2" localSheetId="9" hidden="1">{"'장비'!$A$3:$M$12"}</definedName>
    <definedName name="__PK2" localSheetId="7" hidden="1">{"'장비'!$A$3:$M$12"}</definedName>
    <definedName name="__PK2" localSheetId="10" hidden="1">{"'장비'!$A$3:$M$12"}</definedName>
    <definedName name="__PK2" hidden="1">{"'장비'!$A$3:$M$12"}</definedName>
    <definedName name="__PKG3" localSheetId="9" hidden="1">{"'장비'!$A$3:$M$12"}</definedName>
    <definedName name="__PKG3" localSheetId="7" hidden="1">{"'장비'!$A$3:$M$12"}</definedName>
    <definedName name="__PKG3" localSheetId="10" hidden="1">{"'장비'!$A$3:$M$12"}</definedName>
    <definedName name="__PKG3" hidden="1">{"'장비'!$A$3:$M$12"}</definedName>
    <definedName name="__PL1">#REF!</definedName>
    <definedName name="__PL2">#REF!</definedName>
    <definedName name="__PL3">#REF!</definedName>
    <definedName name="__pm3">#REF!</definedName>
    <definedName name="__po1000">#REF!</definedName>
    <definedName name="__poc01">#REF!</definedName>
    <definedName name="__poc02">#REF!</definedName>
    <definedName name="__poc03">#REF!</definedName>
    <definedName name="__poc04">#REF!</definedName>
    <definedName name="__poc05">#REF!</definedName>
    <definedName name="__por4040">#REF!</definedName>
    <definedName name="__PPh21">#REF!</definedName>
    <definedName name="__PPH23">#REF!</definedName>
    <definedName name="__PPH25" localSheetId="7" hidden="1">{#N/A,#N/A,FALSE,"Cost Report";"Geology",#N/A,FALSE,"Cost Summary";"Geolgy Recon",#N/A,FALSE,"UG Geology Rep."}</definedName>
    <definedName name="__PPH25" hidden="1">{#N/A,#N/A,FALSE,"Cost Report";"Geology",#N/A,FALSE,"Cost Summary";"Geolgy Recon",#N/A,FALSE,"UG Geology Rep."}</definedName>
    <definedName name="__PPh26">#REF!</definedName>
    <definedName name="__PPP3" localSheetId="9" hidden="1">{#N/A,#N/A,FALSE,"特殊室（ＢＱ表）"}</definedName>
    <definedName name="__PPP3" localSheetId="7" hidden="1">{#N/A,#N/A,FALSE,"特殊室（ＢＱ表）"}</definedName>
    <definedName name="__PPP3" localSheetId="10" hidden="1">{#N/A,#N/A,FALSE,"特殊室（ＢＱ表）"}</definedName>
    <definedName name="__PPP3" hidden="1">{#N/A,#N/A,FALSE,"特殊室（ＢＱ表）"}</definedName>
    <definedName name="__PPP33" localSheetId="9" hidden="1">{#N/A,#N/A,FALSE,"特殊室（ＢＱ表）"}</definedName>
    <definedName name="__PPP33" localSheetId="7" hidden="1">{#N/A,#N/A,FALSE,"特殊室（ＢＱ表）"}</definedName>
    <definedName name="__PPP33" localSheetId="10" hidden="1">{#N/A,#N/A,FALSE,"特殊室（ＢＱ表）"}</definedName>
    <definedName name="__PPP33" hidden="1">{#N/A,#N/A,FALSE,"特殊室（ＢＱ表）"}</definedName>
    <definedName name="__ppp34" localSheetId="9" hidden="1">{#N/A,#N/A,FALSE,"特殊室（ＢＱ表）"}</definedName>
    <definedName name="__ppp34" localSheetId="7" hidden="1">{#N/A,#N/A,FALSE,"特殊室（ＢＱ表）"}</definedName>
    <definedName name="__ppp34" localSheetId="10" hidden="1">{#N/A,#N/A,FALSE,"特殊室（ＢＱ表）"}</definedName>
    <definedName name="__ppp34" hidden="1">{#N/A,#N/A,FALSE,"特殊室（ＢＱ表）"}</definedName>
    <definedName name="__ppp3444" localSheetId="9" hidden="1">{#N/A,#N/A,FALSE,"特殊室（ＢＱ表）"}</definedName>
    <definedName name="__ppp3444" localSheetId="7" hidden="1">{#N/A,#N/A,FALSE,"特殊室（ＢＱ表）"}</definedName>
    <definedName name="__ppp3444" localSheetId="10" hidden="1">{#N/A,#N/A,FALSE,"特殊室（ＢＱ表）"}</definedName>
    <definedName name="__ppp3444" hidden="1">{#N/A,#N/A,FALSE,"特殊室（ＢＱ表）"}</definedName>
    <definedName name="__PRC019">#REF!</definedName>
    <definedName name="__pro2">#REF!</definedName>
    <definedName name="__ps1">#REF!</definedName>
    <definedName name="__ps2">#REF!</definedName>
    <definedName name="__PSC052">#REF!</definedName>
    <definedName name="__PSC084">#REF!</definedName>
    <definedName name="__pv100">#REF!</definedName>
    <definedName name="__pv40">#REF!</definedName>
    <definedName name="__pv50">#REF!</definedName>
    <definedName name="__pv80">#REF!</definedName>
    <definedName name="__pvc1">#REF!</definedName>
    <definedName name="__pvc12">#REF!</definedName>
    <definedName name="__pvc3">#REF!</definedName>
    <definedName name="__pvc34">#REF!</definedName>
    <definedName name="__pvc44">#REF!</definedName>
    <definedName name="__pvf100">#REF!</definedName>
    <definedName name="__pvf80">#REF!</definedName>
    <definedName name="__QC1">#REF!</definedName>
    <definedName name="__QC2">#REF!</definedName>
    <definedName name="__QC3">#REF!</definedName>
    <definedName name="__qqq222" localSheetId="9" hidden="1">{"'장비'!$A$3:$M$12"}</definedName>
    <definedName name="__qqq222" localSheetId="7" hidden="1">{"'장비'!$A$3:$M$12"}</definedName>
    <definedName name="__qqq222" localSheetId="10" hidden="1">{"'장비'!$A$3:$M$12"}</definedName>
    <definedName name="__qqq222" hidden="1">{"'장비'!$A$3:$M$12"}</definedName>
    <definedName name="__QS1">#REF!</definedName>
    <definedName name="__QS10">#REF!</definedName>
    <definedName name="__QS11">#REF!</definedName>
    <definedName name="__QS12">#REF!</definedName>
    <definedName name="__QS13">#REF!</definedName>
    <definedName name="__QS14">#REF!</definedName>
    <definedName name="__QS15">#REF!</definedName>
    <definedName name="__QS16">#REF!</definedName>
    <definedName name="__QS17">#REF!</definedName>
    <definedName name="__QS18">#REF!</definedName>
    <definedName name="__QS19">#REF!</definedName>
    <definedName name="__QS2">#REF!</definedName>
    <definedName name="__QS20">#REF!</definedName>
    <definedName name="__QS21">#REF!</definedName>
    <definedName name="__QS3">#REF!</definedName>
    <definedName name="__QS4">#REF!</definedName>
    <definedName name="__QS5">#REF!</definedName>
    <definedName name="__QS6">#REF!</definedName>
    <definedName name="__QS7">#REF!</definedName>
    <definedName name="__QS8">#REF!</definedName>
    <definedName name="__QS9">#REF!</definedName>
    <definedName name="__r60000_nlc">#REF!</definedName>
    <definedName name="__r60000_yeuro">#REF!</definedName>
    <definedName name="__r60040_neuro">#REF!</definedName>
    <definedName name="__r60040_nlc">#REF!</definedName>
    <definedName name="__r60040_yeuro">#REF!</definedName>
    <definedName name="__r60040_ylc">#REF!</definedName>
    <definedName name="__r61100_ylc">#REF!</definedName>
    <definedName name="__r61600_yeuro">#REF!</definedName>
    <definedName name="__r61600_ylc">#REF!</definedName>
    <definedName name="__r62000_yeuro">#REF!</definedName>
    <definedName name="__r62000_ylc">#REF!</definedName>
    <definedName name="__r62100_nlc">#REF!</definedName>
    <definedName name="__r62100_yeuro">#REF!</definedName>
    <definedName name="__r62100_ylc">#REF!</definedName>
    <definedName name="__r62300_yeuro">#REF!</definedName>
    <definedName name="__r62900_neuro">#REF!</definedName>
    <definedName name="__r62900_nlc">#REF!</definedName>
    <definedName name="__r62900_yeuro">#REF!</definedName>
    <definedName name="__r63000_neuro">#REF!</definedName>
    <definedName name="__r63000_nlc">#REF!</definedName>
    <definedName name="__r63000_yeuro">#REF!</definedName>
    <definedName name="__r63900_neuro">#REF!</definedName>
    <definedName name="__r63900_nlc">#REF!</definedName>
    <definedName name="__r63900_yeuro">#REF!</definedName>
    <definedName name="__r64000_neuro">#REF!</definedName>
    <definedName name="__r64000_nlc">#REF!</definedName>
    <definedName name="__r64000_yeuro">#REF!</definedName>
    <definedName name="__r65200_neuro">#REF!</definedName>
    <definedName name="__r65200_nlc">#REF!</definedName>
    <definedName name="__r65200_yeuro">#REF!</definedName>
    <definedName name="__r65300_neuro">#REF!</definedName>
    <definedName name="__r65300_nlc">#REF!</definedName>
    <definedName name="__r65300_yeuro">#REF!</definedName>
    <definedName name="__r65401_neuro">#REF!</definedName>
    <definedName name="__r65401_nlc">#REF!</definedName>
    <definedName name="__r65401_yeuro">#REF!</definedName>
    <definedName name="__r65401_ylc">#REF!</definedName>
    <definedName name="__r65503_neuro">#REF!</definedName>
    <definedName name="__r65503_yeuro">#REF!</definedName>
    <definedName name="__r65503_ylc">#REF!</definedName>
    <definedName name="__r70000_neuro">#REF!</definedName>
    <definedName name="__r70000_yeuro">#REF!</definedName>
    <definedName name="__r70000_ylc">#REF!</definedName>
    <definedName name="__r70050_neuro">#REF!</definedName>
    <definedName name="__r70050_yeuro">#REF!</definedName>
    <definedName name="__r70050_ylc">#REF!</definedName>
    <definedName name="__r70060_yeuro">#REF!</definedName>
    <definedName name="__r70060_ylc">#REF!</definedName>
    <definedName name="__r70730_ylc">#REF!</definedName>
    <definedName name="__r71000_neuro">#REF!</definedName>
    <definedName name="__r71000_nlc">#REF!</definedName>
    <definedName name="__r71000_yeuro">#REF!</definedName>
    <definedName name="__r71100_neuro">#REF!</definedName>
    <definedName name="__r71100_nlc">#REF!</definedName>
    <definedName name="__r71100_yeuro">#REF!</definedName>
    <definedName name="__r71100_ylc">#REF!</definedName>
    <definedName name="__r72100_nlc">#REF!</definedName>
    <definedName name="__r72100_yeuro">#REF!</definedName>
    <definedName name="__r72100_ylc">#REF!</definedName>
    <definedName name="__r73000_yeuro">#REF!</definedName>
    <definedName name="__r73000_ylc">#REF!</definedName>
    <definedName name="__r73200_neuro">#REF!</definedName>
    <definedName name="__r73200_nlc">#REF!</definedName>
    <definedName name="__r73200_ylc">#REF!</definedName>
    <definedName name="__r73300_nlc">#REF!</definedName>
    <definedName name="__r73300_yeuro">#REF!</definedName>
    <definedName name="__r73300_ylc">#REF!</definedName>
    <definedName name="__r73400_ylc">#REF!</definedName>
    <definedName name="__r74200_neuro">#REF!</definedName>
    <definedName name="__r74200_nlc">#REF!</definedName>
    <definedName name="__r74200_ylc">#REF!</definedName>
    <definedName name="__rd4">#REF!</definedName>
    <definedName name="__rd6">#REF!</definedName>
    <definedName name="__rd8">#REF!</definedName>
    <definedName name="__ref1">#REF!</definedName>
    <definedName name="__ret12">#REF!</definedName>
    <definedName name="__ret13">#REF!</definedName>
    <definedName name="__ret14">#REF!</definedName>
    <definedName name="__ret15">#REF!</definedName>
    <definedName name="__ret185">#REF!</definedName>
    <definedName name="__ret186">#REF!</definedName>
    <definedName name="__ret187">#REF!</definedName>
    <definedName name="__ret188">#REF!</definedName>
    <definedName name="__ret19">#REF!</definedName>
    <definedName name="__ret190">#REF!</definedName>
    <definedName name="__ret191">#REF!</definedName>
    <definedName name="__ret192">#REF!</definedName>
    <definedName name="__ret193">#REF!</definedName>
    <definedName name="__ret194">#REF!</definedName>
    <definedName name="__ret195">#REF!</definedName>
    <definedName name="__ret202">#REF!</definedName>
    <definedName name="__ret203">#REF!</definedName>
    <definedName name="__ret205">#REF!</definedName>
    <definedName name="__ret206">#REF!</definedName>
    <definedName name="__ret207">#REF!</definedName>
    <definedName name="__ret208">#REF!</definedName>
    <definedName name="__RET242">#REF!</definedName>
    <definedName name="__ret247">#REF!</definedName>
    <definedName name="__ret249">#REF!</definedName>
    <definedName name="__ret250">#REF!</definedName>
    <definedName name="__ret251">#REF!</definedName>
    <definedName name="__ret46">#REF!</definedName>
    <definedName name="__Rev">#REF!</definedName>
    <definedName name="__rev1">#REF!</definedName>
    <definedName name="__rev2">#REF!</definedName>
    <definedName name="__rev3">#REF!</definedName>
    <definedName name="__rev4">#REF!</definedName>
    <definedName name="__rev5">#REF!</definedName>
    <definedName name="__ric1" hidden="1">#REF!</definedName>
    <definedName name="__rk100">#REF!</definedName>
    <definedName name="__rk150">#REF!</definedName>
    <definedName name="__rk200">#REF!</definedName>
    <definedName name="__rk300">#REF!</definedName>
    <definedName name="__rk400">#REF!</definedName>
    <definedName name="__rk500">#REF!</definedName>
    <definedName name="__rk600">#REF!</definedName>
    <definedName name="__rkl1000">#REF!</definedName>
    <definedName name="__rkl1200">#REF!</definedName>
    <definedName name="__rkl200">#REF!</definedName>
    <definedName name="__rkl300">#REF!</definedName>
    <definedName name="__rkl400">#REF!</definedName>
    <definedName name="__rkl500">#REF!</definedName>
    <definedName name="__rkl600">#REF!</definedName>
    <definedName name="__rkl700">#REF!</definedName>
    <definedName name="__rkl800">#REF!</definedName>
    <definedName name="__rup1" localSheetId="7" hidden="1">{#N/A,#N/A,FALSE,"Aging Summary";#N/A,#N/A,FALSE,"Ratio Analysis";#N/A,#N/A,FALSE,"Test 120 Day Accts";#N/A,#N/A,FALSE,"Tickmarks"}</definedName>
    <definedName name="__rup1" hidden="1">{#N/A,#N/A,FALSE,"Aging Summary";#N/A,#N/A,FALSE,"Ratio Analysis";#N/A,#N/A,FALSE,"Test 120 Day Accts";#N/A,#N/A,FALSE,"Tickmarks"}</definedName>
    <definedName name="__rup1_1" localSheetId="7" hidden="1">{#N/A,#N/A,FALSE,"Aging Summary";#N/A,#N/A,FALSE,"Ratio Analysis";#N/A,#N/A,FALSE,"Test 120 Day Accts";#N/A,#N/A,FALSE,"Tickmarks"}</definedName>
    <definedName name="__rup1_1" hidden="1">{#N/A,#N/A,FALSE,"Aging Summary";#N/A,#N/A,FALSE,"Ratio Analysis";#N/A,#N/A,FALSE,"Test 120 Day Accts";#N/A,#N/A,FALSE,"Tickmarks"}</definedName>
    <definedName name="__rup4" localSheetId="7" hidden="1">{#N/A,#N/A,FALSE,"Aging Summary";#N/A,#N/A,FALSE,"Ratio Analysis";#N/A,#N/A,FALSE,"Test 120 Day Accts";#N/A,#N/A,FALSE,"Tickmarks"}</definedName>
    <definedName name="__rup4" hidden="1">{#N/A,#N/A,FALSE,"Aging Summary";#N/A,#N/A,FALSE,"Ratio Analysis";#N/A,#N/A,FALSE,"Test 120 Day Accts";#N/A,#N/A,FALSE,"Tickmarks"}</definedName>
    <definedName name="__rup4_1" localSheetId="7" hidden="1">{#N/A,#N/A,FALSE,"Aging Summary";#N/A,#N/A,FALSE,"Ratio Analysis";#N/A,#N/A,FALSE,"Test 120 Day Accts";#N/A,#N/A,FALSE,"Tickmarks"}</definedName>
    <definedName name="__rup4_1" hidden="1">{#N/A,#N/A,FALSE,"Aging Summary";#N/A,#N/A,FALSE,"Ratio Analysis";#N/A,#N/A,FALSE,"Test 120 Day Accts";#N/A,#N/A,FALSE,"Tickmarks"}</definedName>
    <definedName name="__ry2">#REF!</definedName>
    <definedName name="__ry3">#REF!</definedName>
    <definedName name="__ry4">#REF!</definedName>
    <definedName name="__S3" localSheetId="9" hidden="1">{#N/A,#N/A,FALSE,"포장2"}</definedName>
    <definedName name="__S3" localSheetId="7" hidden="1">{#N/A,#N/A,FALSE,"포장2"}</definedName>
    <definedName name="__S3" localSheetId="10" hidden="1">{#N/A,#N/A,FALSE,"포장2"}</definedName>
    <definedName name="__S3" hidden="1">{#N/A,#N/A,FALSE,"포장2"}</definedName>
    <definedName name="__sc1">#REF!</definedName>
    <definedName name="__SC2">#REF!</definedName>
    <definedName name="__sc3">#REF!</definedName>
    <definedName name="__SCH1">#REF!</definedName>
    <definedName name="__SCH10">#REF!</definedName>
    <definedName name="__SCH14">#REF!</definedName>
    <definedName name="__SCH2">#REF!</definedName>
    <definedName name="__SCh3">#REF!</definedName>
    <definedName name="__SCH5">#REF!</definedName>
    <definedName name="__SCh8">#REF!</definedName>
    <definedName name="__SFL1">#REF!</definedName>
    <definedName name="__SFL2">#REF!</definedName>
    <definedName name="__SFL3">#REF!</definedName>
    <definedName name="__SFM1">#REF!</definedName>
    <definedName name="__SFM2">#REF!</definedName>
    <definedName name="__SFM3">#REF!</definedName>
    <definedName name="__SFM4">#REF!</definedName>
    <definedName name="__SFM5">#REF!</definedName>
    <definedName name="__SFM6">#REF!</definedName>
    <definedName name="__SFM7">#REF!</definedName>
    <definedName name="__SFQ1">#REF!</definedName>
    <definedName name="__SFQ2">#REF!</definedName>
    <definedName name="__SFQ3">#REF!</definedName>
    <definedName name="__SFQ4">#REF!</definedName>
    <definedName name="__sfv150">#REF!</definedName>
    <definedName name="__sh1040">#REF!</definedName>
    <definedName name="__sjy1">#REF!</definedName>
    <definedName name="__slw1">#REF!</definedName>
    <definedName name="__SN3">#REF!</definedName>
    <definedName name="__spj1">#REF!</definedName>
    <definedName name="__std100">#REF!</definedName>
    <definedName name="__std150">#REF!</definedName>
    <definedName name="__std2">#REF!</definedName>
    <definedName name="__std3">#REF!</definedName>
    <definedName name="__std4">#REF!</definedName>
    <definedName name="__std50">#REF!</definedName>
    <definedName name="__std65">#REF!</definedName>
    <definedName name="__SUM1">#REF!</definedName>
    <definedName name="__SUM2">#REF!</definedName>
    <definedName name="__SUM3">#REF!</definedName>
    <definedName name="__t46" localSheetId="7" hidden="1">{"with_oth_curr",#N/A,FALSE,"2225"}</definedName>
    <definedName name="__t46" hidden="1">{"with_oth_curr",#N/A,FALSE,"2225"}</definedName>
    <definedName name="__t46_1" localSheetId="7" hidden="1">{"with_oth_curr",#N/A,FALSE,"2225"}</definedName>
    <definedName name="__t46_1" hidden="1">{"with_oth_curr",#N/A,FALSE,"2225"}</definedName>
    <definedName name="__T916889">#REF!</definedName>
    <definedName name="__tab2">#REF!</definedName>
    <definedName name="__tab3">#REF!</definedName>
    <definedName name="__tb38891">#REF!</definedName>
    <definedName name="__ti100">#REF!</definedName>
    <definedName name="__ti120">#REF!</definedName>
    <definedName name="__ti50">#REF!</definedName>
    <definedName name="__ti60">#REF!</definedName>
    <definedName name="__ti80">#REF!</definedName>
    <definedName name="__TL1">#REF!</definedName>
    <definedName name="__TL2">#REF!</definedName>
    <definedName name="__TL3">#REF!</definedName>
    <definedName name="__TLA120">#REF!</definedName>
    <definedName name="__TLA35">#REF!</definedName>
    <definedName name="__TLA50">#REF!</definedName>
    <definedName name="__TLA70">#REF!</definedName>
    <definedName name="__TLA95">#REF!</definedName>
    <definedName name="__tlc20">#REF!</definedName>
    <definedName name="__top1">#REF!</definedName>
    <definedName name="__top2">#REF!</definedName>
    <definedName name="__TSB1">#REF!</definedName>
    <definedName name="__TSB2">#REF!</definedName>
    <definedName name="__tsv25">#REF!</definedName>
    <definedName name="__Type">#REF!</definedName>
    <definedName name="__uls60">#REF!</definedName>
    <definedName name="__USD01">#REF!</definedName>
    <definedName name="__utd1">#REF!</definedName>
    <definedName name="__utd2">#REF!</definedName>
    <definedName name="__utd3">#REF!</definedName>
    <definedName name="__vcd2">#REF!</definedName>
    <definedName name="__vcd3">#REF!</definedName>
    <definedName name="__vcd4">#REF!</definedName>
    <definedName name="__vib01">#REF!</definedName>
    <definedName name="__vib02">#REF!</definedName>
    <definedName name="__vib03">#REF!</definedName>
    <definedName name="__vib04">#REF!</definedName>
    <definedName name="__vib05">#REF!</definedName>
    <definedName name="__vib06">#REF!</definedName>
    <definedName name="__vib07">#REF!</definedName>
    <definedName name="__VL100">#REF!</definedName>
    <definedName name="__VL200">#REF!</definedName>
    <definedName name="__VL250">#REF!</definedName>
    <definedName name="__vnt100">#REF!</definedName>
    <definedName name="__vnt40">#REF!</definedName>
    <definedName name="__vnt50">#REF!</definedName>
    <definedName name="__vnt80">#REF!</definedName>
    <definedName name="__vol1">#REF!</definedName>
    <definedName name="__vol10">#REF!</definedName>
    <definedName name="__vol11">#REF!</definedName>
    <definedName name="__vol12">#REF!</definedName>
    <definedName name="__vol13">#REF!</definedName>
    <definedName name="__vol14">#REF!</definedName>
    <definedName name="__vol15">#REF!</definedName>
    <definedName name="__vol16">#REF!</definedName>
    <definedName name="__vol2">#REF!</definedName>
    <definedName name="__vol3">#REF!</definedName>
    <definedName name="__vol4">#REF!</definedName>
    <definedName name="__vol5">#REF!</definedName>
    <definedName name="__vol6">#REF!</definedName>
    <definedName name="__vol7">#REF!</definedName>
    <definedName name="__vol8">#REF!</definedName>
    <definedName name="__vol9">#REF!</definedName>
    <definedName name="__W1" localSheetId="7"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__W1"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__wb1">#REF!</definedName>
    <definedName name="__WC1">#REF!</definedName>
    <definedName name="__WC2">#REF!</definedName>
    <definedName name="__WC3">#REF!</definedName>
    <definedName name="__we3">#REF!</definedName>
    <definedName name="__WHT23" localSheetId="7" hidden="1">{#N/A,#N/A,FALSE,"DATA"}</definedName>
    <definedName name="__WHT23" hidden="1">{#N/A,#N/A,FALSE,"DATA"}</definedName>
    <definedName name="__WL25">#REF!</definedName>
    <definedName name="__wm1" hidden="1">#REF!</definedName>
    <definedName name="__X1" localSheetId="7" hidden="1">{#N/A,#N/A,FALSE,"Act.Fcst Costs"}</definedName>
    <definedName name="__X1" hidden="1">{#N/A,#N/A,FALSE,"Act.Fcst Costs"}</definedName>
    <definedName name="__X2"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X3" localSheetId="7" hidden="1">{"Admin Costs",#N/A,FALSE,"Act.Fcst Costs"}</definedName>
    <definedName name="__X3" hidden="1">{"Admin Costs",#N/A,FALSE,"Act.Fcst Costs"}</definedName>
    <definedName name="__X4" localSheetId="7" hidden="1">{#N/A,#N/A,FALSE,"Cost Report";#N/A,#N/A,FALSE,"Qtly Summ.";#N/A,#N/A,FALSE,"Mar  Qtr";#N/A,#N/A,FALSE,"Report Summary"}</definedName>
    <definedName name="__X4" hidden="1">{#N/A,#N/A,FALSE,"Cost Report";#N/A,#N/A,FALSE,"Qtly Summ.";#N/A,#N/A,FALSE,"Mar  Qtr";#N/A,#N/A,FALSE,"Report Summary"}</definedName>
    <definedName name="__X5" localSheetId="7" hidden="1">{#N/A,#N/A,FALSE,"Cost Report";#N/A,#N/A,FALSE,"Sept Qtr";#N/A,#N/A,FALSE,"Qtly Summ.";#N/A,#N/A,FALSE,"Report Summary";#N/A,#N/A,FALSE,"Ammort &amp; Dep.";#N/A,#N/A,FALSE,"Rev. GIC Summ.";#N/A,#N/A,FALSE,"CAPEX";#N/A,#N/A,FALSE,"Stockpile Adj.";#N/A,#N/A,FALSE,"Cost Summary"}</definedName>
    <definedName name="__X5" hidden="1">{#N/A,#N/A,FALSE,"Cost Report";#N/A,#N/A,FALSE,"Sept Qtr";#N/A,#N/A,FALSE,"Qtly Summ.";#N/A,#N/A,FALSE,"Report Summary";#N/A,#N/A,FALSE,"Ammort &amp; Dep.";#N/A,#N/A,FALSE,"Rev. GIC Summ.";#N/A,#N/A,FALSE,"CAPEX";#N/A,#N/A,FALSE,"Stockpile Adj.";#N/A,#N/A,FALSE,"Cost Summary"}</definedName>
    <definedName name="__x6"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xlfn.ROUNDBAHTUP" hidden="1">#NAME?</definedName>
    <definedName name="__xlnm.Print_Area_4">#REF!</definedName>
    <definedName name="__xlnm.Print_Area_6">#REF!</definedName>
    <definedName name="_0.00">#REF!</definedName>
    <definedName name="_002">#REF!</definedName>
    <definedName name="_002.1_pdn">#REF!</definedName>
    <definedName name="_002.2_p">#REF!</definedName>
    <definedName name="_002.2_pdn">#REF!</definedName>
    <definedName name="_002.3_P">#REF!</definedName>
    <definedName name="_002.4_pdn">#REF!</definedName>
    <definedName name="_002.5._pdn">#REF!</definedName>
    <definedName name="_002.6_pdn">#REF!</definedName>
    <definedName name="_002.7_pdn">#REF!</definedName>
    <definedName name="_002_AMR">#REF!</definedName>
    <definedName name="_002_AMR_LY">#REF!</definedName>
    <definedName name="_002_AP">#REF!</definedName>
    <definedName name="_002_AP_LY">#REF!</definedName>
    <definedName name="_002_bgp">#REF!</definedName>
    <definedName name="_002_BGP_LY">#REF!</definedName>
    <definedName name="_002_BPPKA">#REF!</definedName>
    <definedName name="_002_BPPKA_LY">#REF!</definedName>
    <definedName name="_002_EP">#REF!</definedName>
    <definedName name="_002_EP_LY">#REF!</definedName>
    <definedName name="_002_KP">#REF!</definedName>
    <definedName name="_002_KP_LY">#REF!</definedName>
    <definedName name="_002_LNG">#REF!</definedName>
    <definedName name="_002_LNG_LY">#REF!</definedName>
    <definedName name="_002_ly">#REF!</definedName>
    <definedName name="_002_p">#REF!</definedName>
    <definedName name="_002_pdn">#REF!</definedName>
    <definedName name="_002_pdn_ly">#REF!</definedName>
    <definedName name="_002_pdn6">#REF!</definedName>
    <definedName name="_002_pdn7">#REF!</definedName>
    <definedName name="_002_pdn8">#REF!</definedName>
    <definedName name="_002_PKK">#REF!</definedName>
    <definedName name="_002_PKK_LY">#REF!</definedName>
    <definedName name="_002_TKY">#REF!</definedName>
    <definedName name="_002_TKY_LY">#REF!</definedName>
    <definedName name="_003">#REF!</definedName>
    <definedName name="_003_AMR">#REF!</definedName>
    <definedName name="_003_AMR_LY">#REF!</definedName>
    <definedName name="_003_AP">#REF!</definedName>
    <definedName name="_003_AP_LY">#REF!</definedName>
    <definedName name="_003_BGP">#REF!</definedName>
    <definedName name="_003_BGP_LY">#REF!</definedName>
    <definedName name="_003_BPPKA">#REF!</definedName>
    <definedName name="_003_bppka_LY">#REF!</definedName>
    <definedName name="_003_EP">#REF!</definedName>
    <definedName name="_003_EP_LY">#REF!</definedName>
    <definedName name="_003_KP">#REF!</definedName>
    <definedName name="_003_KP_LY">#REF!</definedName>
    <definedName name="_003_LNG">#REF!</definedName>
    <definedName name="_003_LNG_LY">#REF!</definedName>
    <definedName name="_003_ly">#REF!</definedName>
    <definedName name="_003_P">#REF!</definedName>
    <definedName name="_003_P_LY">#REF!</definedName>
    <definedName name="_003_pdn">#REF!</definedName>
    <definedName name="_003_pdn_ly">#REF!</definedName>
    <definedName name="_003_pdn6">#REF!</definedName>
    <definedName name="_003_pdn7">#REF!</definedName>
    <definedName name="_003_pdn8">#REF!</definedName>
    <definedName name="_003_PKK">#REF!</definedName>
    <definedName name="_003_PKK_LY">#REF!</definedName>
    <definedName name="_003_TKY">#REF!</definedName>
    <definedName name="_003_TKY_LY">#REF!</definedName>
    <definedName name="_004">#REF!</definedName>
    <definedName name="_004_1_EP">#REF!</definedName>
    <definedName name="_004_1_EP_LY">#REF!</definedName>
    <definedName name="_004_2_EP">#REF!</definedName>
    <definedName name="_004_2_EP_LY">#REF!</definedName>
    <definedName name="_004_3_EP">#REF!</definedName>
    <definedName name="_004_3_EP_LY">#REF!</definedName>
    <definedName name="_004_4_EP">#REF!</definedName>
    <definedName name="_004_4_EP_LY">#REF!</definedName>
    <definedName name="_004_5_EP">#REF!</definedName>
    <definedName name="_004_5_EP_LY">#REF!</definedName>
    <definedName name="_004_6_EP">#REF!</definedName>
    <definedName name="_004_6_EP_LY">#REF!</definedName>
    <definedName name="_004_7_EP">#REF!</definedName>
    <definedName name="_004_7_EP_LY">#REF!</definedName>
    <definedName name="_004_8_EP">#REF!</definedName>
    <definedName name="_004_8_EP_LY">#REF!</definedName>
    <definedName name="_004_AMR">#REF!</definedName>
    <definedName name="_004_AMR_LY">#REF!</definedName>
    <definedName name="_004_AP">#REF!</definedName>
    <definedName name="_004_AP_LY">#REF!</definedName>
    <definedName name="_004_BGP">#REF!</definedName>
    <definedName name="_004_BGP_LY">#REF!</definedName>
    <definedName name="_004_BPPKA">#REF!</definedName>
    <definedName name="_004_bppka_ly">#REF!</definedName>
    <definedName name="_004_EkpGasLNG">#REF!</definedName>
    <definedName name="_004_EkpGasLNG_Ly">#REF!</definedName>
    <definedName name="_004_EkpMMLNG">#REF!</definedName>
    <definedName name="_004_EkpMMLNG_Ly">#REF!</definedName>
    <definedName name="_004_EP">#REF!</definedName>
    <definedName name="_004_EP_LY">#REF!</definedName>
    <definedName name="_004_EXPGAS">#REF!</definedName>
    <definedName name="_004_EXPGAS_LY">#REF!</definedName>
    <definedName name="_004_EXPMM">#REF!</definedName>
    <definedName name="_004_EXPMM_LY">#REF!</definedName>
    <definedName name="_004_KON">#REF!</definedName>
    <definedName name="_004_KON_LY">#REF!</definedName>
    <definedName name="_004_KondLNG">#REF!</definedName>
    <definedName name="_004_KondLNG_Ly">#REF!</definedName>
    <definedName name="_004_KP">#REF!</definedName>
    <definedName name="_004_KP_LY">#REF!</definedName>
    <definedName name="_004_LNG">#REF!</definedName>
    <definedName name="_004_LNG_LY">#REF!</definedName>
    <definedName name="_004_LY">#REF!</definedName>
    <definedName name="_004_P">#REF!</definedName>
    <definedName name="_004_P_LY">#REF!</definedName>
    <definedName name="_004_pdn">#REF!</definedName>
    <definedName name="_004_pdn_ly">#REF!</definedName>
    <definedName name="_004_pdn6">#REF!</definedName>
    <definedName name="_004_pdn7">#REF!</definedName>
    <definedName name="_004_pdn8">#REF!</definedName>
    <definedName name="_004_PDNGasLNG">#REF!</definedName>
    <definedName name="_004_PDNGasLNG_Ly">#REF!</definedName>
    <definedName name="_004_PDNMMLNG">#REF!</definedName>
    <definedName name="_004_PDNMMLNG_Ly">#REF!</definedName>
    <definedName name="_004_PJLDNGAS">#REF!</definedName>
    <definedName name="_004_PJLDNGAS_LY">#REF!</definedName>
    <definedName name="_004_PJLDNMM">#REF!</definedName>
    <definedName name="_004_PJLDNMM_LY">#REF!</definedName>
    <definedName name="_004_PJLPROD">#REF!</definedName>
    <definedName name="_004_PJLPROD_LY">#REF!</definedName>
    <definedName name="_004_PKK">#REF!</definedName>
    <definedName name="_004_PKK_LY">#REF!</definedName>
    <definedName name="_004_ProLainLNG">#REF!</definedName>
    <definedName name="_004_ProlainLNG_Ly">#REF!</definedName>
    <definedName name="_004_TKY">#REF!</definedName>
    <definedName name="_004_TRANSGAS">#REF!</definedName>
    <definedName name="_004_TRANSGAS_LY">#REF!</definedName>
    <definedName name="_004_TRANSMM">#REF!</definedName>
    <definedName name="_004_TRANSMM_LY">#REF!</definedName>
    <definedName name="_004_TrGasLNG">#REF!</definedName>
    <definedName name="_004_TrGasLNG_Ly">#REF!</definedName>
    <definedName name="_004_TrMMLNG">#REF!</definedName>
    <definedName name="_004_TrMMLNG_Ly">#REF!</definedName>
    <definedName name="_004J_BGP">#REF!</definedName>
    <definedName name="_005_1_EP">#REF!</definedName>
    <definedName name="_005_1_EP_LY">#REF!</definedName>
    <definedName name="_005_2_EP">#REF!</definedName>
    <definedName name="_005_2_EP_LY">#REF!</definedName>
    <definedName name="_005_3_EP">#REF!</definedName>
    <definedName name="_005_3_EP_LY">#REF!</definedName>
    <definedName name="_005_4_EP">#REF!</definedName>
    <definedName name="_005_4_EP_LY">#REF!</definedName>
    <definedName name="_005_5_EP">#REF!</definedName>
    <definedName name="_005_5_EP_LY">#REF!</definedName>
    <definedName name="_005_6_EP">#REF!</definedName>
    <definedName name="_005_6_EP_LY">#REF!</definedName>
    <definedName name="_005_7_EP">#REF!</definedName>
    <definedName name="_005_7_EP_LY">#REF!</definedName>
    <definedName name="_005_8_EP">#REF!</definedName>
    <definedName name="_005_8_EP_LY">#REF!</definedName>
    <definedName name="_005_EkgasLNG">#REF!</definedName>
    <definedName name="_005_EkgasLNG_Ly">#REF!</definedName>
    <definedName name="_005_EkMMLNG">#REF!</definedName>
    <definedName name="_005_EkMMLNG_Ly">#REF!</definedName>
    <definedName name="_005_EP">#REF!</definedName>
    <definedName name="_005_KonsatLNG">#REF!</definedName>
    <definedName name="_005_KonsatLNG_Ly">#REF!</definedName>
    <definedName name="_005_KP">#REF!</definedName>
    <definedName name="_005_LainProLNG">#REF!</definedName>
    <definedName name="_005_LainProLNG_Ly">#REF!</definedName>
    <definedName name="_005_PDNMMLNG">#REF!</definedName>
    <definedName name="_005_PDNMMLNG_Ly">#REF!</definedName>
    <definedName name="_005_PegasLNG">#REF!</definedName>
    <definedName name="_005_PegasLNG_Ly">#REF!</definedName>
    <definedName name="_005_TMMLNG">#REF!</definedName>
    <definedName name="_005_TMMLNG_Ly">#REF!</definedName>
    <definedName name="_005_TrgasLNG">#REF!</definedName>
    <definedName name="_005_TrgasLNG_Ly">#REF!</definedName>
    <definedName name="_005A">#REF!</definedName>
    <definedName name="_005A_AMR">#REF!</definedName>
    <definedName name="_005A_AMR_LY">#REF!</definedName>
    <definedName name="_005A_AP">#REF!</definedName>
    <definedName name="_005A_AP_LY">#REF!</definedName>
    <definedName name="_005A_BGP">#REF!</definedName>
    <definedName name="_005A_BGP_LY">#REF!</definedName>
    <definedName name="_005A_BPPKA">#REF!</definedName>
    <definedName name="_005a_bppka_ly">#REF!</definedName>
    <definedName name="_005a_bppka_tky">#REF!</definedName>
    <definedName name="_005A_EP">#REF!</definedName>
    <definedName name="_005A_EP_LY">#REF!</definedName>
    <definedName name="_005a_KP">#REF!</definedName>
    <definedName name="_005A_KP_LY">#REF!</definedName>
    <definedName name="_005A_LNG">#REF!</definedName>
    <definedName name="_005A_LNG_LY">#REF!</definedName>
    <definedName name="_005a_LY">#REF!</definedName>
    <definedName name="_005A_P">#REF!</definedName>
    <definedName name="_005A_P_LY">#REF!</definedName>
    <definedName name="_005A_pdn">#REF!</definedName>
    <definedName name="_005A_pdn_ly">#REF!</definedName>
    <definedName name="_005A_pdn6">#REF!</definedName>
    <definedName name="_005A_pdn7">#REF!</definedName>
    <definedName name="_005A_pdn8">#REF!</definedName>
    <definedName name="_005A_PKK">#REF!</definedName>
    <definedName name="_005A_PKK_LY">#REF!</definedName>
    <definedName name="_005A_TKY">#REF!</definedName>
    <definedName name="_005A_TKY_LY">#REF!</definedName>
    <definedName name="_005B">#REF!</definedName>
    <definedName name="_005B_AMR">#REF!</definedName>
    <definedName name="_005B_AMR_LY">#REF!</definedName>
    <definedName name="_005B_AP">#REF!</definedName>
    <definedName name="_005B_AP_LY">#REF!</definedName>
    <definedName name="_005b_bgp">#REF!</definedName>
    <definedName name="_005B_BGP_LY">#REF!</definedName>
    <definedName name="_005B_BPPKA">#REF!</definedName>
    <definedName name="_005B_bppka_LY">#REF!</definedName>
    <definedName name="_005B_EP">#REF!</definedName>
    <definedName name="_005B_EP_LY">#REF!</definedName>
    <definedName name="_005B_KP">#REF!</definedName>
    <definedName name="_005B_KP_LY">#REF!</definedName>
    <definedName name="_005B_LNG">#REF!</definedName>
    <definedName name="_005B_LNG_LY">#REF!</definedName>
    <definedName name="_005b_LY">#REF!</definedName>
    <definedName name="_005B_P">#REF!</definedName>
    <definedName name="_005B_P_LY">#REF!</definedName>
    <definedName name="_005B_pdn">#REF!</definedName>
    <definedName name="_005B_pdn_ly">#REF!</definedName>
    <definedName name="_005B_pdn6">#REF!</definedName>
    <definedName name="_005b_pdn7">#REF!</definedName>
    <definedName name="_005B_pdn8">#REF!</definedName>
    <definedName name="_005B_PKK">#REF!</definedName>
    <definedName name="_005B_PKK_LY">#REF!</definedName>
    <definedName name="_005B_TKY">#REF!</definedName>
    <definedName name="_005B_TKY_LY">#REF!</definedName>
    <definedName name="_005C">#REF!</definedName>
    <definedName name="_005C_AMR">#REF!</definedName>
    <definedName name="_005C_AMR_LY">#REF!</definedName>
    <definedName name="_005C_AP">#REF!</definedName>
    <definedName name="_005C_AP_LY">#REF!</definedName>
    <definedName name="_005C_BGP">#REF!</definedName>
    <definedName name="_005C_BGP_LY">#REF!</definedName>
    <definedName name="_005C_BPPKA">#REF!</definedName>
    <definedName name="_005C_bppka_LY">#REF!</definedName>
    <definedName name="_005C_EP">#REF!</definedName>
    <definedName name="_005C_EP_LY">#REF!</definedName>
    <definedName name="_005C_KP">#REF!</definedName>
    <definedName name="_005C_KP_LY">#REF!</definedName>
    <definedName name="_005C_LNG">#REF!</definedName>
    <definedName name="_005C_LNG_LY">#REF!</definedName>
    <definedName name="_005C_LY">#REF!</definedName>
    <definedName name="_005C_P">#REF!</definedName>
    <definedName name="_005C_P_LY">#REF!</definedName>
    <definedName name="_005C_pdn">#REF!</definedName>
    <definedName name="_005C_pdn_ly">#REF!</definedName>
    <definedName name="_005C_pdn6">#REF!</definedName>
    <definedName name="_005C_pdn7">#REF!</definedName>
    <definedName name="_005C_pdn8">#REF!</definedName>
    <definedName name="_005C_PKK">#REF!</definedName>
    <definedName name="_005C_PKK_LY">#REF!</definedName>
    <definedName name="_005C_TKY">#REF!</definedName>
    <definedName name="_005C_TKY_LY">#REF!</definedName>
    <definedName name="_006">#REF!</definedName>
    <definedName name="_006_AMR">#REF!</definedName>
    <definedName name="_006_AMR_LY">#REF!</definedName>
    <definedName name="_006_AP">#REF!</definedName>
    <definedName name="_006_AP_LY">#REF!</definedName>
    <definedName name="_006_BGP">#REF!</definedName>
    <definedName name="_006_BGP_LY">#REF!</definedName>
    <definedName name="_006_BPPKA">#REF!</definedName>
    <definedName name="_006_bppka_LY">#REF!</definedName>
    <definedName name="_006_EP">#REF!</definedName>
    <definedName name="_006_EP_LY">#REF!</definedName>
    <definedName name="_006_KP">#REF!</definedName>
    <definedName name="_006_KP_LY">#REF!</definedName>
    <definedName name="_006_LNG">#REF!</definedName>
    <definedName name="_006_LNG_LY">#REF!</definedName>
    <definedName name="_006_lY">#REF!</definedName>
    <definedName name="_006_P">#REF!</definedName>
    <definedName name="_006_P_LY">#REF!</definedName>
    <definedName name="_006_pdn">#REF!</definedName>
    <definedName name="_006_pdn_ly">#REF!</definedName>
    <definedName name="_006_pdn6">#REF!</definedName>
    <definedName name="_006_pdn7">#REF!</definedName>
    <definedName name="_006_pdn8">#REF!</definedName>
    <definedName name="_006_PKK">#REF!</definedName>
    <definedName name="_006_PKK_LY">#REF!</definedName>
    <definedName name="_006_TKY">#REF!</definedName>
    <definedName name="_006_TKY_LY">#REF!</definedName>
    <definedName name="_007">#REF!</definedName>
    <definedName name="_007_1_EP">#REF!</definedName>
    <definedName name="_007_1_EP_LY">#REF!</definedName>
    <definedName name="_007_10_EP">#REF!</definedName>
    <definedName name="_007_10_EP_LY">#REF!</definedName>
    <definedName name="_007_11_EP">#REF!</definedName>
    <definedName name="_007_11_EP_LY">#REF!</definedName>
    <definedName name="_007_12_EP">#REF!</definedName>
    <definedName name="_007_12_EP_LY">#REF!</definedName>
    <definedName name="_007_2_EP">#REF!</definedName>
    <definedName name="_007_2_EP_LY">#REF!</definedName>
    <definedName name="_007_3_EP">#REF!</definedName>
    <definedName name="_007_3_EP_LY">#REF!</definedName>
    <definedName name="_007_4_EP">#REF!</definedName>
    <definedName name="_007_4_EP_LY">#REF!</definedName>
    <definedName name="_007_5_EP">#REF!</definedName>
    <definedName name="_007_5_EP_LY">#REF!</definedName>
    <definedName name="_007_6_EP">#REF!</definedName>
    <definedName name="_007_6_EP_LY">#REF!</definedName>
    <definedName name="_007_7_EP">#REF!</definedName>
    <definedName name="_007_7_EP_LY">#REF!</definedName>
    <definedName name="_007_8_EP">#REF!</definedName>
    <definedName name="_007_8_EP_LY">#REF!</definedName>
    <definedName name="_007_9_EP">#REF!</definedName>
    <definedName name="_007_9_EP_LY">#REF!</definedName>
    <definedName name="_007_AMR">#REF!</definedName>
    <definedName name="_007_AMR_LY">#REF!</definedName>
    <definedName name="_007_AP">#REF!</definedName>
    <definedName name="_007_AP_LY">#REF!</definedName>
    <definedName name="_007_BGP">#REF!</definedName>
    <definedName name="_007_BGP_LY">#REF!</definedName>
    <definedName name="_007_BKBHLNG">#REF!</definedName>
    <definedName name="_007_BKBHLNG_Ly">#REF!</definedName>
    <definedName name="_007_BONKBH">#REF!</definedName>
    <definedName name="_007_BONSPBU">#REF!</definedName>
    <definedName name="_007_BPPKA">#REF!</definedName>
    <definedName name="_007_bppka_LY">#REF!</definedName>
    <definedName name="_007_BrBekasLNG">#REF!</definedName>
    <definedName name="_007_BrBekasLNG_Ly">#REF!</definedName>
    <definedName name="_007_BSPBULNG">#REF!</definedName>
    <definedName name="_007_BSPBULNG_Ly">#REF!</definedName>
    <definedName name="_007_DividenLNG">#REF!</definedName>
    <definedName name="_007_DividenLNG_Ly">#REF!</definedName>
    <definedName name="_007_EP">#REF!</definedName>
    <definedName name="_007_EP_LY">#REF!</definedName>
    <definedName name="_007_HASEWA">#REF!</definedName>
    <definedName name="_007_HslewaLNG">#REF!</definedName>
    <definedName name="_007_HslLainLNG">#REF!</definedName>
    <definedName name="_007_HslLainLNG_Ly">#REF!</definedName>
    <definedName name="_007_HslsewaLNG_Ly">#REF!</definedName>
    <definedName name="_007_JagirLNG">#REF!</definedName>
    <definedName name="_007_JagirLNG_Ly">#REF!</definedName>
    <definedName name="_007_JASAGEN">#REF!</definedName>
    <definedName name="_007_JasagenLNG">#REF!</definedName>
    <definedName name="_007_JasagenLNG_Ly">#REF!</definedName>
    <definedName name="_007_JASANG">#REF!</definedName>
    <definedName name="_007_JasAngLNG">#REF!</definedName>
    <definedName name="_007_JasangLNG_Ly">#REF!</definedName>
    <definedName name="_007_JASGUDBONG">#REF!</definedName>
    <definedName name="_007_JsPBMLNG">#REF!</definedName>
    <definedName name="_007_JsPBMLNG_Ly">#REF!</definedName>
    <definedName name="_007_KomPenLNG">#REF!</definedName>
    <definedName name="_007_KompenLNG_Ly">#REF!</definedName>
    <definedName name="_007_KOMPJL">#REF!</definedName>
    <definedName name="_007_KP">#REF!</definedName>
    <definedName name="_007_KP_LY">#REF!</definedName>
    <definedName name="_007_LNG">#REF!</definedName>
    <definedName name="_007_LNG_LY">#REF!</definedName>
    <definedName name="_007_LY">#REF!</definedName>
    <definedName name="_007_NatGasLNG">#REF!</definedName>
    <definedName name="_007_NatGasLNG_Ly">#REF!</definedName>
    <definedName name="_007_OWNUSE">#REF!</definedName>
    <definedName name="_007_P">#REF!</definedName>
    <definedName name="_007_P_LY">#REF!</definedName>
    <definedName name="_007_pdn">#REF!</definedName>
    <definedName name="_007_pdn_ly">#REF!</definedName>
    <definedName name="_007_pdn6">#REF!</definedName>
    <definedName name="_007_pdn7">#REF!</definedName>
    <definedName name="_007_pdn8">#REF!</definedName>
    <definedName name="_007_PelumasLNG">#REF!</definedName>
    <definedName name="_007_PelumasLNG_Ly">#REF!</definedName>
    <definedName name="_007_PENBUNGA">#REF!</definedName>
    <definedName name="_007_PENDEV">#REF!</definedName>
    <definedName name="_007_PENMACMAC">#REF!</definedName>
    <definedName name="_007_PJLBARBEK">#REF!</definedName>
    <definedName name="_007_PKK">#REF!</definedName>
    <definedName name="_007_PKK_LY">#REF!</definedName>
    <definedName name="_007_PMacamLNG">#REF!</definedName>
    <definedName name="_007_PMacamLNG_Ly">#REF!</definedName>
    <definedName name="_007_PSBBMLNG">#REF!</definedName>
    <definedName name="_007_PSBBMLNG_Ly">#REF!</definedName>
    <definedName name="_007_TKY">#REF!</definedName>
    <definedName name="_007_TKY_LY">#REF!</definedName>
    <definedName name="_007A">#REF!</definedName>
    <definedName name="_007A_AMR">#REF!</definedName>
    <definedName name="_007A_AMR_LY">#REF!</definedName>
    <definedName name="_007A_AP">#REF!</definedName>
    <definedName name="_007A_AP_LY">#REF!</definedName>
    <definedName name="_007A_BGP">#REF!</definedName>
    <definedName name="_007A_BGP_LY">#REF!</definedName>
    <definedName name="_007A_bppka_LY">#REF!</definedName>
    <definedName name="_007A_EP">#REF!</definedName>
    <definedName name="_007A_EP_LY">#REF!</definedName>
    <definedName name="_007A_KP">#REF!</definedName>
    <definedName name="_007A_KP_LY">#REF!</definedName>
    <definedName name="_007A_LNG">#REF!</definedName>
    <definedName name="_007A_LNG_LY">#REF!</definedName>
    <definedName name="_007a_LY">#REF!</definedName>
    <definedName name="_007A_P">#REF!</definedName>
    <definedName name="_007A_P_LY">#REF!</definedName>
    <definedName name="_007A_pdn">#REF!</definedName>
    <definedName name="_007A_pdn_ly">#REF!</definedName>
    <definedName name="_007A_pdn6">#REF!</definedName>
    <definedName name="_007A_pdn7">#REF!</definedName>
    <definedName name="_007A_pdn8">#REF!</definedName>
    <definedName name="_007A_PKK">#REF!</definedName>
    <definedName name="_007A_PKK_LY">#REF!</definedName>
    <definedName name="_007A_TKY">#REF!</definedName>
    <definedName name="_007A_TKY_LY">#REF!</definedName>
    <definedName name="_007B">#REF!</definedName>
    <definedName name="_007B_AP">#REF!</definedName>
    <definedName name="_007B_AP_LY">#REF!</definedName>
    <definedName name="_007b_BGP">#REF!</definedName>
    <definedName name="_007B_BGP_LY">#REF!</definedName>
    <definedName name="_007B_BPPKA">#REF!</definedName>
    <definedName name="_007B_BPPKA_LY">#REF!</definedName>
    <definedName name="_007B_EP">#REF!</definedName>
    <definedName name="_007B_EP_LY">#REF!</definedName>
    <definedName name="_007B_KP">#REF!</definedName>
    <definedName name="_007B_KP_LY">#REF!</definedName>
    <definedName name="_007B_LNG">#REF!</definedName>
    <definedName name="_007B_LNG_LY">#REF!</definedName>
    <definedName name="_007b_LY">#REF!</definedName>
    <definedName name="_007B_P">#REF!</definedName>
    <definedName name="_007B_P_LY">#REF!</definedName>
    <definedName name="_007b_pdn">#REF!</definedName>
    <definedName name="_007B_pdn_ly">#REF!</definedName>
    <definedName name="_007B_PKK">#REF!</definedName>
    <definedName name="_007B_PKK_LY">#REF!</definedName>
    <definedName name="_007B_TKY">#REF!</definedName>
    <definedName name="_007B_TKY_LY">#REF!</definedName>
    <definedName name="_008">#REF!</definedName>
    <definedName name="_008_1_EP">#REF!</definedName>
    <definedName name="_008_1_EP_LY">#REF!</definedName>
    <definedName name="_008_2_EP">#REF!</definedName>
    <definedName name="_008_2_EP_LY">#REF!</definedName>
    <definedName name="_008_3_EP">#REF!</definedName>
    <definedName name="_008_3_EP_LY">#REF!</definedName>
    <definedName name="_008_4_EP">#REF!</definedName>
    <definedName name="_008_4_EP_LY">#REF!</definedName>
    <definedName name="_008_5_EP">#REF!</definedName>
    <definedName name="_008_5_EP_LY">#REF!</definedName>
    <definedName name="_008_6_EP">#REF!</definedName>
    <definedName name="_008_6_EP_LY">#REF!</definedName>
    <definedName name="_008_7_EP">#REF!</definedName>
    <definedName name="_008_7_EP_LY">#REF!</definedName>
    <definedName name="_008_8_EP">#REF!</definedName>
    <definedName name="_008_8_EP_LY">#REF!</definedName>
    <definedName name="_008_AMR">#REF!</definedName>
    <definedName name="_008_AMR_LY">#REF!</definedName>
    <definedName name="_008_AngKtLNG">#REF!</definedName>
    <definedName name="_008_AngktLNG_Ly">#REF!</definedName>
    <definedName name="_008_AP">#REF!</definedName>
    <definedName name="_008_AP_LY">#REF!</definedName>
    <definedName name="_008_bgp">#REF!</definedName>
    <definedName name="_008_BGP_LY">#REF!</definedName>
    <definedName name="_008_bppka">#REF!</definedName>
    <definedName name="_008_bppka_ly">#REF!</definedName>
    <definedName name="_008_EP">#REF!</definedName>
    <definedName name="_008_EP_LY">#REF!</definedName>
    <definedName name="_008_HslMLNG">#REF!</definedName>
    <definedName name="_008_HslMLNG_Ly">#REF!</definedName>
    <definedName name="_008_KP">#REF!</definedName>
    <definedName name="_008_KP_LY">#REF!</definedName>
    <definedName name="_008_LNG">#REF!</definedName>
    <definedName name="_008_LNG_LY">#REF!</definedName>
    <definedName name="_008_LY">#REF!</definedName>
    <definedName name="_008_MMLNG">#REF!</definedName>
    <definedName name="_008_MMLNG_Ly">#REF!</definedName>
    <definedName name="_008_P">#REF!</definedName>
    <definedName name="_008_P_LY">#REF!</definedName>
    <definedName name="_008_pdn">#REF!</definedName>
    <definedName name="_008_pdn_ly">#REF!</definedName>
    <definedName name="_008_pdn6">#REF!</definedName>
    <definedName name="_008_pdn7">#REF!</definedName>
    <definedName name="_008_pdn8">#REF!</definedName>
    <definedName name="_008_PKK">#REF!</definedName>
    <definedName name="_008_PKK_LY">#REF!</definedName>
    <definedName name="_008_PkusLNG">#REF!</definedName>
    <definedName name="_008_PkusLNG_Ly">#REF!</definedName>
    <definedName name="_008_TKY">#REF!</definedName>
    <definedName name="_008_TKY_LY">#REF!</definedName>
    <definedName name="_009_1_EP">#REF!</definedName>
    <definedName name="_009_1_EP_LY">#REF!</definedName>
    <definedName name="_009_2_EP">#REF!</definedName>
    <definedName name="_009_2_EP_LY">#REF!</definedName>
    <definedName name="_009_3_EP">#REF!</definedName>
    <definedName name="_009_3_EP_LY">#REF!</definedName>
    <definedName name="_009_4_EP">#REF!</definedName>
    <definedName name="_009_4_EP_LY">#REF!</definedName>
    <definedName name="_009_5_EP">#REF!</definedName>
    <definedName name="_009_5_EP_LY">#REF!</definedName>
    <definedName name="_009_6_EP">#REF!</definedName>
    <definedName name="_009_6_EP_LY">#REF!</definedName>
    <definedName name="_009_7_EP">#REF!</definedName>
    <definedName name="_009_7_EP_LY">#REF!</definedName>
    <definedName name="_009_AP">#REF!</definedName>
    <definedName name="_009_AP_LY">#REF!</definedName>
    <definedName name="_009_BGP_LY">#REF!</definedName>
    <definedName name="_009_EkpLNG">#REF!</definedName>
    <definedName name="_009_EkpLNG_Ly">#REF!</definedName>
    <definedName name="_009_eks">#REF!</definedName>
    <definedName name="_009_EKS_AMR">#REF!</definedName>
    <definedName name="_009_EKS_AMR_LY">#REF!</definedName>
    <definedName name="_009_eks_bgp">#REF!</definedName>
    <definedName name="_009_eks_bgp_ly">#REF!</definedName>
    <definedName name="_009_eks_bppka">#REF!</definedName>
    <definedName name="_009_eks_bppka_ly">#REF!</definedName>
    <definedName name="_009_EKS_EP">#REF!</definedName>
    <definedName name="_009_EKS_EP_LY">#REF!</definedName>
    <definedName name="_009_EKS_KP">#REF!</definedName>
    <definedName name="_009_eks_KP_LY">#REF!</definedName>
    <definedName name="_009_eks_ly">#REF!</definedName>
    <definedName name="_009_EKS_P">#REF!</definedName>
    <definedName name="_009_EKS_P_LY">#REF!</definedName>
    <definedName name="_009_eks_pdn">#REF!</definedName>
    <definedName name="_009_eks_pdn_ly">#REF!</definedName>
    <definedName name="_009_eks_pdn6">#REF!</definedName>
    <definedName name="_009_eks_pdn7">#REF!</definedName>
    <definedName name="_009_eks_pdn8">#REF!</definedName>
    <definedName name="_009_EKS_PKK">#REF!</definedName>
    <definedName name="_009_EKS_PKK_LY">#REF!</definedName>
    <definedName name="_009_EKS_TKY">#REF!</definedName>
    <definedName name="_009_EKS_TKY_LY">#REF!</definedName>
    <definedName name="_009_EksLNG">#REF!</definedName>
    <definedName name="_009_EksLNG_Ly">#REF!</definedName>
    <definedName name="_009_KeuLNG">#REF!</definedName>
    <definedName name="_009_KeuLNG_Ly">#REF!</definedName>
    <definedName name="_009_ly">#REF!</definedName>
    <definedName name="_009_P">#REF!</definedName>
    <definedName name="_009_P_AMR">#REF!</definedName>
    <definedName name="_009_P_AMR_LY">#REF!</definedName>
    <definedName name="_009_p_bgp">#REF!</definedName>
    <definedName name="_009_p_bgp_ly">#REF!</definedName>
    <definedName name="_009_p_bppka">#REF!</definedName>
    <definedName name="_009_p_bppka_ly">#REF!</definedName>
    <definedName name="_009_P_EP">#REF!</definedName>
    <definedName name="_009_P_EP_LY">#REF!</definedName>
    <definedName name="_009_P_KP">#REF!</definedName>
    <definedName name="_009_P_KP_LY">#REF!</definedName>
    <definedName name="_009_P_LY">#REF!</definedName>
    <definedName name="_009_P_P">#REF!</definedName>
    <definedName name="_009_P_P_LY">#REF!</definedName>
    <definedName name="_009_p_pdn">#REF!</definedName>
    <definedName name="_009_p_pdn_ly">#REF!</definedName>
    <definedName name="_009_p_pdn6">#REF!</definedName>
    <definedName name="_009_P_pdn7">#REF!</definedName>
    <definedName name="_009_P_pdn8">#REF!</definedName>
    <definedName name="_009_P_PKK">#REF!</definedName>
    <definedName name="_009_P_PKK_LY">#REF!</definedName>
    <definedName name="_009_P_TKY">#REF!</definedName>
    <definedName name="_009_P_TKY_LY">#REF!</definedName>
    <definedName name="_009_PDN">#REF!</definedName>
    <definedName name="_009_PDN_AMR">#REF!</definedName>
    <definedName name="_009_PDN_AMR_LY">#REF!</definedName>
    <definedName name="_009_pdn_bgp">#REF!</definedName>
    <definedName name="_009_pdn_bgp_ly">#REF!</definedName>
    <definedName name="_009_pdn_bppka">#REF!</definedName>
    <definedName name="_009_pdn_bppka_ly">#REF!</definedName>
    <definedName name="_009_PDN_EP">#REF!</definedName>
    <definedName name="_009_PDN_EP_LY">#REF!</definedName>
    <definedName name="_009_pdn_KP">#REF!</definedName>
    <definedName name="_009_PDN_kp__LY">#REF!</definedName>
    <definedName name="_009_pdn_ly">#REF!</definedName>
    <definedName name="_009_PDN_P">#REF!</definedName>
    <definedName name="_009_PDN_P_LY">#REF!</definedName>
    <definedName name="_009_pdn_pdn">#REF!</definedName>
    <definedName name="_009_PDN_PDN_LY">#REF!</definedName>
    <definedName name="_009_pdn_pdn6">#REF!</definedName>
    <definedName name="_009_PDN_pdn7">#REF!</definedName>
    <definedName name="_009_pdn_pdn8">#REF!</definedName>
    <definedName name="_009_PDN_PKK">#REF!</definedName>
    <definedName name="_009_PDN_PKK_LY">#REF!</definedName>
    <definedName name="_009_PDN_TKY">#REF!</definedName>
    <definedName name="_009_PDN_TKY_LY">#REF!</definedName>
    <definedName name="_009_PDNLNG">#REF!</definedName>
    <definedName name="_009_PDNLNG_Ly">#REF!</definedName>
    <definedName name="_009_PengLNG">#REF!</definedName>
    <definedName name="_009_PengLNG_Ly">#REF!</definedName>
    <definedName name="_009_PKKLNG">#REF!</definedName>
    <definedName name="_009_PKKLNG_LY">#REF!</definedName>
    <definedName name="_009_PLNG">#REF!</definedName>
    <definedName name="_009_PLNG_Ly">#REF!</definedName>
    <definedName name="_009_PPDNLNG">#REF!</definedName>
    <definedName name="_009_PPDNLNG_Ly">#REF!</definedName>
    <definedName name="_009_PRD">#REF!</definedName>
    <definedName name="_009_PRD_AMR">#REF!</definedName>
    <definedName name="_009_PRD_AMR_LY">#REF!</definedName>
    <definedName name="_009_PRD_EP">#REF!</definedName>
    <definedName name="_009_PRD_EP_LY">#REF!</definedName>
    <definedName name="_009_PRD_KP">#REF!</definedName>
    <definedName name="_009_prd_ly">#REF!</definedName>
    <definedName name="_009_PRD_P">#REF!</definedName>
    <definedName name="_009_PRD_P_LY">#REF!</definedName>
    <definedName name="_009_prd_pdn">#REF!</definedName>
    <definedName name="_009_prd_pdn_ly">#REF!</definedName>
    <definedName name="_009_prd_pdn6">#REF!</definedName>
    <definedName name="_009_prd_pdn7">#REF!</definedName>
    <definedName name="_009_prd_pdn8">#REF!</definedName>
    <definedName name="_009_PRD_PKK">#REF!</definedName>
    <definedName name="_009_PRD_PKK_LY">#REF!</definedName>
    <definedName name="_009_PRD_TKY">#REF!</definedName>
    <definedName name="_009_PRD_TKY_LY">#REF!</definedName>
    <definedName name="_009_PrdLNG">#REF!</definedName>
    <definedName name="_009_PrdLNG_Ly">#REF!</definedName>
    <definedName name="_009_prod_bgp">#REF!</definedName>
    <definedName name="_009_prod_bgp_ly">#REF!</definedName>
    <definedName name="_009_prod_bppka">#REF!</definedName>
    <definedName name="_009_prod_bppka_ly">#REF!</definedName>
    <definedName name="_009_PROD_PKK">#REF!</definedName>
    <definedName name="_009_PROD_PKK_LY">#REF!</definedName>
    <definedName name="_009_ProdLNG">#REF!</definedName>
    <definedName name="_009_ProdLNG_Ly">#REF!</definedName>
    <definedName name="_009_TKY_LY">#REF!</definedName>
    <definedName name="_009_TRANS">#REF!</definedName>
    <definedName name="_009_TRANS_AMR">#REF!</definedName>
    <definedName name="_009_TRANS_AMR_LY">#REF!</definedName>
    <definedName name="_009_trans_bgp">#REF!</definedName>
    <definedName name="_009_trans_bgp_ly">#REF!</definedName>
    <definedName name="_009_trans_bppka">#REF!</definedName>
    <definedName name="_009_trans_bppka_ly">#REF!</definedName>
    <definedName name="_009_TRANS_EP">#REF!</definedName>
    <definedName name="_009_TRANS_EP_LY">#REF!</definedName>
    <definedName name="_009_Trans_kp">#REF!</definedName>
    <definedName name="_009_trans_kp_ly">#REF!</definedName>
    <definedName name="_009_trans_ly">#REF!</definedName>
    <definedName name="_009_TRANS_P">#REF!</definedName>
    <definedName name="_009_TRANS_P_LY">#REF!</definedName>
    <definedName name="_009_trans_pdn">#REF!</definedName>
    <definedName name="_009_trans_pdn_ly">#REF!</definedName>
    <definedName name="_009_trans_pdn6">#REF!</definedName>
    <definedName name="_009_trans_pdn7">#REF!</definedName>
    <definedName name="_009_trans_pdn8">#REF!</definedName>
    <definedName name="_009_TRANS_PKK">#REF!</definedName>
    <definedName name="_009_TRANS_PKK_LY">#REF!</definedName>
    <definedName name="_009_TRANS_TKY">#REF!</definedName>
    <definedName name="_009_TRANS_TKY_LY">#REF!</definedName>
    <definedName name="_009_TransLNG">#REF!</definedName>
    <definedName name="_009_TransLNG_Ly">#REF!</definedName>
    <definedName name="_009_UmumLNG">#REF!</definedName>
    <definedName name="_009_UmumLNG_Ly">#REF!</definedName>
    <definedName name="_009A">#REF!</definedName>
    <definedName name="_009A_AP">#REF!</definedName>
    <definedName name="_009A_AP_LY">#REF!</definedName>
    <definedName name="_009A_EP">#REF!</definedName>
    <definedName name="_009A_EP_LY">#REF!</definedName>
    <definedName name="_009A_LY">#REF!</definedName>
    <definedName name="_009A_PKK">#REF!</definedName>
    <definedName name="_009A_PKK_LY">#REF!</definedName>
    <definedName name="_009B">#REF!</definedName>
    <definedName name="_009B_AP">#REF!</definedName>
    <definedName name="_009B_AP_LY">#REF!</definedName>
    <definedName name="_009B_EP">#REF!</definedName>
    <definedName name="_009B_EP_LY">#REF!</definedName>
    <definedName name="_009B_LY">#REF!</definedName>
    <definedName name="_009B_PKK">#REF!</definedName>
    <definedName name="_009B_PKK_LY">#REF!</definedName>
    <definedName name="_009C">#REF!</definedName>
    <definedName name="_009C_AP">#REF!</definedName>
    <definedName name="_009C_AP_LY">#REF!</definedName>
    <definedName name="_009C_EP">#REF!</definedName>
    <definedName name="_009C_EP_LY">#REF!</definedName>
    <definedName name="_009C_LY">#REF!</definedName>
    <definedName name="_009C_PKK">#REF!</definedName>
    <definedName name="_009C_PKK_LY">#REF!</definedName>
    <definedName name="_009D">#REF!</definedName>
    <definedName name="_009D_AP">#REF!</definedName>
    <definedName name="_009D_AP_LY">#REF!</definedName>
    <definedName name="_009D_EP">#REF!</definedName>
    <definedName name="_009D_EP_LY">#REF!</definedName>
    <definedName name="_009D_LY">#REF!</definedName>
    <definedName name="_009D_PKK">#REF!</definedName>
    <definedName name="_009D_PKK_LY">#REF!</definedName>
    <definedName name="_009E">#REF!</definedName>
    <definedName name="_009E_EP">#REF!</definedName>
    <definedName name="_009E_EP_LY">#REF!</definedName>
    <definedName name="_009E_LY">#REF!</definedName>
    <definedName name="_009E_PKK">#REF!</definedName>
    <definedName name="_009E_PKK_LY">#REF!</definedName>
    <definedName name="_01_01_2007">#REF!</definedName>
    <definedName name="_01_11_2001">#N/A</definedName>
    <definedName name="_010">#REF!</definedName>
    <definedName name="_010_AMR">#REF!</definedName>
    <definedName name="_010_AMR_LY">#REF!</definedName>
    <definedName name="_010_AP">#REF!</definedName>
    <definedName name="_010_AP_LY">#REF!</definedName>
    <definedName name="_010_bgp">#REF!</definedName>
    <definedName name="_010_BGP_LY">#REF!</definedName>
    <definedName name="_010_bppka">#REF!</definedName>
    <definedName name="_010_bppka_ly">#REF!</definedName>
    <definedName name="_010_EP">#REF!</definedName>
    <definedName name="_010_EP_LY">#REF!</definedName>
    <definedName name="_010_KP">#REF!</definedName>
    <definedName name="_010_KP_LY">#REF!</definedName>
    <definedName name="_010_LNG">#REF!</definedName>
    <definedName name="_010_LNG_LY">#REF!</definedName>
    <definedName name="_010_ly">#REF!</definedName>
    <definedName name="_010_P">#REF!</definedName>
    <definedName name="_010_pdn">#REF!</definedName>
    <definedName name="_010_pdn_ly">#REF!</definedName>
    <definedName name="_010_pdn6">#REF!</definedName>
    <definedName name="_010_pdn7">#REF!</definedName>
    <definedName name="_010_pdn8">#REF!</definedName>
    <definedName name="_010_PKK">#REF!</definedName>
    <definedName name="_010_PKK_LY">#REF!</definedName>
    <definedName name="_010_TKY">#REF!</definedName>
    <definedName name="_010_TKY_LY">#REF!</definedName>
    <definedName name="_010A">#REF!</definedName>
    <definedName name="_010A_1_EP">#REF!</definedName>
    <definedName name="_010A_1_EP_LY">#REF!</definedName>
    <definedName name="_010A_2_EP">#REF!</definedName>
    <definedName name="_010A_2_EP_LY">#REF!</definedName>
    <definedName name="_010A_3_EP">#REF!</definedName>
    <definedName name="_010A_3_EP_LY">#REF!</definedName>
    <definedName name="_010A_4_EP">#REF!</definedName>
    <definedName name="_010A_4_EP_LY">#REF!</definedName>
    <definedName name="_010A_AMR">#REF!</definedName>
    <definedName name="_010A_AMR_LY">#REF!</definedName>
    <definedName name="_010A_AP">#REF!</definedName>
    <definedName name="_010A_AP_LY">#REF!</definedName>
    <definedName name="_010A_BGP">#REF!</definedName>
    <definedName name="_010A_BGP_LY">#REF!</definedName>
    <definedName name="_010a_bppka">#REF!</definedName>
    <definedName name="_010a_bppka_ly">#REF!</definedName>
    <definedName name="_010A_EP">#REF!</definedName>
    <definedName name="_010A_EP_LY">#REF!</definedName>
    <definedName name="_010A_HutLNG">#REF!</definedName>
    <definedName name="_010A_HutLNG_Ly">#REF!</definedName>
    <definedName name="_010A_KP">#REF!</definedName>
    <definedName name="_010A_KP_LY">#REF!</definedName>
    <definedName name="_010A_LNG">#REF!</definedName>
    <definedName name="_010A_LNG_LY">#REF!</definedName>
    <definedName name="_010A_ly">#REF!</definedName>
    <definedName name="_010A_P">#REF!</definedName>
    <definedName name="_010A_P_LY">#REF!</definedName>
    <definedName name="_010a_pdn">#REF!</definedName>
    <definedName name="_010A_PDN_LY">#REF!</definedName>
    <definedName name="_010A_PHtgLNG">#REF!</definedName>
    <definedName name="_010A_PHtgLNG_Ly">#REF!</definedName>
    <definedName name="_010A_PiutLNG">#REF!</definedName>
    <definedName name="_010A_PiutLNG_Ly">#REF!</definedName>
    <definedName name="_010A_PKK">#REF!</definedName>
    <definedName name="_010A_PKK_LY">#REF!</definedName>
    <definedName name="_010A_PPiutLNG">#REF!</definedName>
    <definedName name="_010A_PPiutLNG_Ly">#REF!</definedName>
    <definedName name="_010A_TKY">#REF!</definedName>
    <definedName name="_010A_TKY_LY">#REF!</definedName>
    <definedName name="_011">#REF!</definedName>
    <definedName name="_011_1_EP">#REF!</definedName>
    <definedName name="_011_1_EP_LY">#REF!</definedName>
    <definedName name="_011_2_EP">#REF!</definedName>
    <definedName name="_011_2_EP_LY">#REF!</definedName>
    <definedName name="_011_3_EP">#REF!</definedName>
    <definedName name="_011_3_EP_LY">#REF!</definedName>
    <definedName name="_011_4_EP">#REF!</definedName>
    <definedName name="_011_4_EP_LY">#REF!</definedName>
    <definedName name="_011_AMR">#REF!</definedName>
    <definedName name="_011_AMR_LY">#REF!</definedName>
    <definedName name="_011_AP">#REF!</definedName>
    <definedName name="_011_AP_LY">#REF!</definedName>
    <definedName name="_011_bgp">#REF!</definedName>
    <definedName name="_011_BGP_LY">#REF!</definedName>
    <definedName name="_011_bppka">#REF!</definedName>
    <definedName name="_011_bppka_ly">#REF!</definedName>
    <definedName name="_011_EP">#REF!</definedName>
    <definedName name="_011_EP_LY">#REF!</definedName>
    <definedName name="_011_KP">#REF!</definedName>
    <definedName name="_011_KP_LY">#REF!</definedName>
    <definedName name="_011_LNG">#REF!</definedName>
    <definedName name="_011_LNG_LY">#REF!</definedName>
    <definedName name="_011_ly">#REF!</definedName>
    <definedName name="_011_P">#REF!</definedName>
    <definedName name="_011_P_LY">#REF!</definedName>
    <definedName name="_011_pdn">#REF!</definedName>
    <definedName name="_011_pdn_ly">#REF!</definedName>
    <definedName name="_011_pdn6">#REF!</definedName>
    <definedName name="_011_pdn7">#REF!</definedName>
    <definedName name="_011_pdn8">#REF!</definedName>
    <definedName name="_011_PKK">#REF!</definedName>
    <definedName name="_011_PKK_LY">#REF!</definedName>
    <definedName name="_011_PTJolcoLNG">#REF!</definedName>
    <definedName name="_011_PTJolcoLNG_Ly">#REF!</definedName>
    <definedName name="_011_PTRabLNG">#REF!</definedName>
    <definedName name="_011_PTRabLNG_Ly">#REF!</definedName>
    <definedName name="_011_PTXLNG">#REF!</definedName>
    <definedName name="_011_PTXLNG_Ly">#REF!</definedName>
    <definedName name="_011_PTYLNG">#REF!</definedName>
    <definedName name="_011_PTYLNG_Ly">#REF!</definedName>
    <definedName name="_011_TKY">#REF!</definedName>
    <definedName name="_011_TKY_LY">#REF!</definedName>
    <definedName name="_012">#REF!</definedName>
    <definedName name="_012_1_EP">#REF!</definedName>
    <definedName name="_012_1_EP_LY">#REF!</definedName>
    <definedName name="_012_AMR">#REF!</definedName>
    <definedName name="_012_AMR_LY">#REF!</definedName>
    <definedName name="_012_bgp">#REF!</definedName>
    <definedName name="_012_EP">#REF!</definedName>
    <definedName name="_012_EP_LY">#REF!</definedName>
    <definedName name="_012_Lain2LNG">#REF!</definedName>
    <definedName name="_012_Lain2LNG_Ly">#REF!</definedName>
    <definedName name="_012_ly">#REF!</definedName>
    <definedName name="_012_pdn">#REF!</definedName>
    <definedName name="_012_pdn_ly">#REF!</definedName>
    <definedName name="_012_pdn8">#REF!</definedName>
    <definedName name="_013">#REF!</definedName>
    <definedName name="_013_AMR">#REF!</definedName>
    <definedName name="_013_AMR_LY">#REF!</definedName>
    <definedName name="_013_AP">#REF!</definedName>
    <definedName name="_013_AP_LY">#REF!</definedName>
    <definedName name="_013_bgp">#REF!</definedName>
    <definedName name="_013_BGP_LY">#REF!</definedName>
    <definedName name="_013_bppka">#REF!</definedName>
    <definedName name="_013_BPPKA_LY">#REF!</definedName>
    <definedName name="_013_EP">#REF!</definedName>
    <definedName name="_013_EP_LY">#REF!</definedName>
    <definedName name="_013_KP">#REF!</definedName>
    <definedName name="_013_KP_LY">#REF!</definedName>
    <definedName name="_013_LNG">#REF!</definedName>
    <definedName name="_013_LNG_LY">#REF!</definedName>
    <definedName name="_013_ly">#REF!</definedName>
    <definedName name="_013_P">#REF!</definedName>
    <definedName name="_013_P_LY">#REF!</definedName>
    <definedName name="_013_PKK">#REF!</definedName>
    <definedName name="_013_PKK_LY">#REF!</definedName>
    <definedName name="_013_TKY">#REF!</definedName>
    <definedName name="_013_TKY_LY">#REF!</definedName>
    <definedName name="_022">#REF!</definedName>
    <definedName name="_022_AMR">#REF!</definedName>
    <definedName name="_022_AMR_LY">#REF!</definedName>
    <definedName name="_022_AP">#REF!</definedName>
    <definedName name="_022_AP_LY">#REF!</definedName>
    <definedName name="_022_BGP_LY">#REF!</definedName>
    <definedName name="_022_bppka">#REF!</definedName>
    <definedName name="_022_bppka_ly">#REF!</definedName>
    <definedName name="_022_EP">#REF!</definedName>
    <definedName name="_022_EP_LY">#REF!</definedName>
    <definedName name="_022_KP">#REF!</definedName>
    <definedName name="_022_KP_LY">#REF!</definedName>
    <definedName name="_022_LNG">#REF!</definedName>
    <definedName name="_022_LNG_LY">#REF!</definedName>
    <definedName name="_022_ly">#REF!</definedName>
    <definedName name="_022_P">#REF!</definedName>
    <definedName name="_022_P_LY">#REF!</definedName>
    <definedName name="_022_pdn">#REF!</definedName>
    <definedName name="_022_pdn_ly">#REF!</definedName>
    <definedName name="_022_pdn6">#REF!</definedName>
    <definedName name="_022_pdn7">#REF!</definedName>
    <definedName name="_022_pdn8">#REF!</definedName>
    <definedName name="_022_PKK">#REF!</definedName>
    <definedName name="_022_PKK_LY">#REF!</definedName>
    <definedName name="_022_TKY">#REF!</definedName>
    <definedName name="_022_TKY_LY">#REF!</definedName>
    <definedName name="_022A_EP">#REF!</definedName>
    <definedName name="_022A_EP_LY">#REF!</definedName>
    <definedName name="_022B_EP">#REF!</definedName>
    <definedName name="_022B_EP_LY">#REF!</definedName>
    <definedName name="_022C_EP">#REF!</definedName>
    <definedName name="_022C_EP_LY">#REF!</definedName>
    <definedName name="_022D_EP">#REF!</definedName>
    <definedName name="_022d_EP_LY">#REF!</definedName>
    <definedName name="_022E_EP">#REF!</definedName>
    <definedName name="_022E_EP_LY">#REF!</definedName>
    <definedName name="_022F_EP">#REF!</definedName>
    <definedName name="_022F_EP_LY">#REF!</definedName>
    <definedName name="_022G_EP">#REF!</definedName>
    <definedName name="_022G_EP_LY">#REF!</definedName>
    <definedName name="_023_EP">#REF!</definedName>
    <definedName name="_023_EP_LY">#REF!</definedName>
    <definedName name="_024_EP">#REF!</definedName>
    <definedName name="_024_EP_LY">#REF!</definedName>
    <definedName name="_025_EP">#REF!</definedName>
    <definedName name="_025_EP_LY">#REF!</definedName>
    <definedName name="_025A_EP">#REF!</definedName>
    <definedName name="_025A_EP_LY">#REF!</definedName>
    <definedName name="_025B_EP">#REF!</definedName>
    <definedName name="_025B_EP_LY">#REF!</definedName>
    <definedName name="_025C_EP">#REF!</definedName>
    <definedName name="_025C_EP_LY">#REF!</definedName>
    <definedName name="_025D_EP">#REF!</definedName>
    <definedName name="_025D_EP_LY">#REF!</definedName>
    <definedName name="_026_EP">#REF!</definedName>
    <definedName name="_026_EP_LY">#REF!</definedName>
    <definedName name="_026A_EP">#REF!</definedName>
    <definedName name="_026A_EP_LY">#REF!</definedName>
    <definedName name="_027_EP">#REF!</definedName>
    <definedName name="_027_EP_LY">#REF!</definedName>
    <definedName name="_027A_EP">#REF!</definedName>
    <definedName name="_027a_EP_LY">#REF!</definedName>
    <definedName name="_029_EP">#REF!</definedName>
    <definedName name="_029_EP_LY">#REF!</definedName>
    <definedName name="_029A_EP">#REF!</definedName>
    <definedName name="_029A_EP_LY">#REF!</definedName>
    <definedName name="_030_EP">#REF!</definedName>
    <definedName name="_030_EP_LY">#REF!</definedName>
    <definedName name="_030A_EP">#REF!</definedName>
    <definedName name="_030A_EP_LY">#REF!</definedName>
    <definedName name="_032_EP">#REF!</definedName>
    <definedName name="_032_EP_LY">#REF!</definedName>
    <definedName name="_033_EP">#REF!</definedName>
    <definedName name="_033_EP_LY">#REF!</definedName>
    <definedName name="_033A_EP">#REF!</definedName>
    <definedName name="_033A_EP_LY">#REF!</definedName>
    <definedName name="_033B_EP">#REF!</definedName>
    <definedName name="_033B_EP_LY">#REF!</definedName>
    <definedName name="_035_EP">#REF!</definedName>
    <definedName name="_035_EP_LY">#REF!</definedName>
    <definedName name="_1">#N/A</definedName>
    <definedName name="_1__123Graph_ACHART_1" hidden="1">#REF!</definedName>
    <definedName name="_1__123Graph_BCHART_3" hidden="1">#REF!</definedName>
    <definedName name="_1_0_0dasarpr">#REF!</definedName>
    <definedName name="_1_0_F" hidden="1">#REF!</definedName>
    <definedName name="_1_0DATA">#REF!</definedName>
    <definedName name="_10">#REF!</definedName>
    <definedName name="_10__123Graph_ACHART_119" hidden="1">#REF!</definedName>
    <definedName name="_10_0_0Equ_rat_ex">#REF!</definedName>
    <definedName name="_10_0divide">#REF!</definedName>
    <definedName name="_100__123Graph_ACHART_48" hidden="1">#REF!</definedName>
    <definedName name="_10000">#REF!</definedName>
    <definedName name="_1000A01">#N/A</definedName>
    <definedName name="_101__123Graph_ACHART_49" hidden="1">#REF!</definedName>
    <definedName name="_101_grc_5_1_1">#REF!</definedName>
    <definedName name="_102__123Graph_ACHART_5" hidden="1">#REF!</definedName>
    <definedName name="_103__123Graph_ACHART_50" hidden="1">#REF!</definedName>
    <definedName name="_103_grc1_5_1_1">#REF!</definedName>
    <definedName name="_104__123Graph_ACHART_51" hidden="1">#REF!</definedName>
    <definedName name="_105__123Graph_ACHART_52" hidden="1">#REF!</definedName>
    <definedName name="_105_gs110g_5_1_1">#REF!</definedName>
    <definedName name="_106__123Graph_ACHART_53" hidden="1">#REF!</definedName>
    <definedName name="_107__123Graph_ACHART_54" hidden="1">#REF!</definedName>
    <definedName name="_107_gs14g_5_1_1">#REF!</definedName>
    <definedName name="_108__123Graph_ACHART_55" hidden="1">#REF!</definedName>
    <definedName name="_108_0_0Equity_ex">#REF!</definedName>
    <definedName name="_109__123Graph_ACHART_56" hidden="1">#REF!</definedName>
    <definedName name="_109_gs55g_5_1_1">#REF!</definedName>
    <definedName name="_10Excel_BuiltIn_Print_Area_1_3_1">#REF!</definedName>
    <definedName name="_10Module1__2__.by02ytd">#N/A</definedName>
    <definedName name="_10Module1__2__.pl01tm">#N/A</definedName>
    <definedName name="_10TRÒ_GIAÙ">#REF!</definedName>
    <definedName name="_11">#REF!</definedName>
    <definedName name="_11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11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11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11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11__123Graph_ACHART_12" hidden="1">#REF!</definedName>
    <definedName name="_11__123Graph_Xｸﾞﾗﾌ_1" hidden="1">#REF!</definedName>
    <definedName name="_110__123Graph_ACHART_57" hidden="1">#REF!</definedName>
    <definedName name="_111__123Graph_ACHART_58" hidden="1">#REF!</definedName>
    <definedName name="_111_gs6g_5_1_1">#REF!</definedName>
    <definedName name="_112__123Graph_ACHART_59" hidden="1">#REF!</definedName>
    <definedName name="_113__123Graph_ACHART_6" hidden="1">#REF!</definedName>
    <definedName name="_113_gs80g_5_1_1">#REF!</definedName>
    <definedName name="_114__123Graph_ACHART_60" hidden="1">#REF!</definedName>
    <definedName name="_115__123Graph_ACHART_61" hidden="1">#REF!</definedName>
    <definedName name="_115_kgs_5_1_1">#REF!</definedName>
    <definedName name="_116__123Graph_ACHART_62" hidden="1">#REF!</definedName>
    <definedName name="_117__123Graph_ACHART_63" hidden="1">#REF!</definedName>
    <definedName name="_117_kk10a_5_1_1">#REF!</definedName>
    <definedName name="_118__123Graph_ACHART_64" hidden="1">#REF!</definedName>
    <definedName name="_119__123Graph_ACHART_65" hidden="1">#REF!</definedName>
    <definedName name="_119_kk16a_5_1_1">#REF!</definedName>
    <definedName name="_11Excel_BuiltIn_Print_Area_1_4_1">#REF!</definedName>
    <definedName name="_11Module1__2__.by02ytd">#N/A</definedName>
    <definedName name="_11Module1__2__.by04ytd">#N/A</definedName>
    <definedName name="_11Module1__2__.pl01ytd">#N/A</definedName>
    <definedName name="_11TRÒ_GIAÙ__VAT">#REF!</definedName>
    <definedName name="_11ÿ_0">#REF!</definedName>
    <definedName name="_12">#REF!</definedName>
    <definedName name="_12__123Graph_ACHART_120" hidden="1">#REF!</definedName>
    <definedName name="_12__123Graph_Xｸﾞﾗﾌ_2" hidden="1">#REF!</definedName>
    <definedName name="_12_0_0">#REF!</definedName>
    <definedName name="_12_0_0Equity_ex">#REF!</definedName>
    <definedName name="_12_0DATAB">#REF!</definedName>
    <definedName name="_12_20">#REF!</definedName>
    <definedName name="_120__123Graph_ACHART_68" hidden="1">#REF!</definedName>
    <definedName name="_121__123Graph_ACHART_69" hidden="1">#REF!</definedName>
    <definedName name="_121_klp_5_1_1">#REF!</definedName>
    <definedName name="_122__123Graph_ACHART_7" hidden="1">#REF!</definedName>
    <definedName name="_123" hidden="1">#REF!</definedName>
    <definedName name="_123__123Graph_ACHART_70" hidden="1">#REF!</definedName>
    <definedName name="_123_koeflingg_5_1_1">#REF!</definedName>
    <definedName name="_123Graph_cc" hidden="1">#REF!</definedName>
    <definedName name="_124__123Graph_ACHART_71" hidden="1">#REF!</definedName>
    <definedName name="_125__123Graph_ACHART_72" hidden="1">#REF!</definedName>
    <definedName name="_125_koeflingk_5_1_1">#REF!</definedName>
    <definedName name="_126__123Graph_ACHART_73" hidden="1">#REF!</definedName>
    <definedName name="_126_0_0NBV_ex">#REF!</definedName>
    <definedName name="_127__123Graph_ACHART_74" hidden="1">#REF!</definedName>
    <definedName name="_127_ksk_5_1_1">#REF!</definedName>
    <definedName name="_128__123Graph_ACHART_75" hidden="1">#REF!</definedName>
    <definedName name="_129__123Graph_ACHART_77" hidden="1">#REF!</definedName>
    <definedName name="_129_kst_5_1_1">#REF!</definedName>
    <definedName name="_12Excel_BuiltIn_Print_Area_1_5_1">#REF!</definedName>
    <definedName name="_12I">#REF!</definedName>
    <definedName name="_12Module1__2__.by03ytd">#N/A</definedName>
    <definedName name="_12Module1__2__.pl02tm">#N/A</definedName>
    <definedName name="_13">#REF!</definedName>
    <definedName name="_13_???????????" localSheetId="7" hidden="1">{#N/A,#N/A,TRUE,"1? ????";#N/A,#N/A,TRUE,"1-2? ?????";#N/A,#N/A,TRUE,"2? ??";#N/A,#N/A,TRUE,"2??? ????";#N/A,#N/A,TRUE,"3(1)? ????";#N/A,#N/A,TRUE,"??????";#N/A,#N/A,TRUE,"3(1)?7 ????";#N/A,#N/A,TRUE,"5? ???";#N/A,#N/A,TRUE,"5?2 ???(?)";#N/A,#N/A,TRUE,"6? ????";#N/A,#N/A,TRUE,"6? ??(?)";#N/A,#N/A,TRUE,"6? ??(?)";#N/A,#N/A,TRUE,"????";#N/A,#N/A,TRUE,"6-6(3)? ??(??)";#N/A,#N/A,TRUE,"9? ???(?)";#N/A,#N/A,TRUE,"9? ???(?)";#N/A,#N/A,TRUE,"10(3)? ????";#N/A,#N/A,TRUE,"10(4)? ????"}</definedName>
    <definedName name="_13_???????????" hidden="1">{#N/A,#N/A,TRUE,"1? ????";#N/A,#N/A,TRUE,"1-2? ?????";#N/A,#N/A,TRUE,"2? ??";#N/A,#N/A,TRUE,"2??? ????";#N/A,#N/A,TRUE,"3(1)? ????";#N/A,#N/A,TRUE,"??????";#N/A,#N/A,TRUE,"3(1)?7 ????";#N/A,#N/A,TRUE,"5? ???";#N/A,#N/A,TRUE,"5?2 ???(?)";#N/A,#N/A,TRUE,"6? ????";#N/A,#N/A,TRUE,"6? ??(?)";#N/A,#N/A,TRUE,"6? ??(?)";#N/A,#N/A,TRUE,"????";#N/A,#N/A,TRUE,"6-6(3)? ??(??)";#N/A,#N/A,TRUE,"9? ???(?)";#N/A,#N/A,TRUE,"9? ???(?)";#N/A,#N/A,TRUE,"10(3)? ????";#N/A,#N/A,TRUE,"10(4)? ????"}</definedName>
    <definedName name="_13_???????????_1" localSheetId="7" hidden="1">{#N/A,#N/A,TRUE,"1? ????";#N/A,#N/A,TRUE,"1-2? ?????";#N/A,#N/A,TRUE,"2? ??";#N/A,#N/A,TRUE,"2??? ????";#N/A,#N/A,TRUE,"3(1)? ????";#N/A,#N/A,TRUE,"??????";#N/A,#N/A,TRUE,"3(1)?7 ????";#N/A,#N/A,TRUE,"5? ???";#N/A,#N/A,TRUE,"5?2 ???(?)";#N/A,#N/A,TRUE,"6? ????";#N/A,#N/A,TRUE,"6? ??(?)";#N/A,#N/A,TRUE,"6? ??(?)";#N/A,#N/A,TRUE,"????";#N/A,#N/A,TRUE,"6-6(3)? ??(??)";#N/A,#N/A,TRUE,"9? ???(?)";#N/A,#N/A,TRUE,"9? ???(?)";#N/A,#N/A,TRUE,"10(3)? ????";#N/A,#N/A,TRUE,"10(4)? ????"}</definedName>
    <definedName name="_13_???????????_1" hidden="1">{#N/A,#N/A,TRUE,"1? ????";#N/A,#N/A,TRUE,"1-2? ?????";#N/A,#N/A,TRUE,"2? ??";#N/A,#N/A,TRUE,"2??? ????";#N/A,#N/A,TRUE,"3(1)? ????";#N/A,#N/A,TRUE,"??????";#N/A,#N/A,TRUE,"3(1)?7 ????";#N/A,#N/A,TRUE,"5? ???";#N/A,#N/A,TRUE,"5?2 ???(?)";#N/A,#N/A,TRUE,"6? ????";#N/A,#N/A,TRUE,"6? ??(?)";#N/A,#N/A,TRUE,"6? ??(?)";#N/A,#N/A,TRUE,"????";#N/A,#N/A,TRUE,"6-6(3)? ??(??)";#N/A,#N/A,TRUE,"9? ???(?)";#N/A,#N/A,TRUE,"9? ???(?)";#N/A,#N/A,TRUE,"10(3)? ????";#N/A,#N/A,TRUE,"10(4)? ????"}</definedName>
    <definedName name="_13__123Graph_ACHART_13" hidden="1">#REF!</definedName>
    <definedName name="_13__123Graph_Xｸﾞﾗﾌ_3" hidden="1">#REF!</definedName>
    <definedName name="_13__S_5_1_1">#REF!</definedName>
    <definedName name="_130__123Graph_ACHART_78" hidden="1">#REF!</definedName>
    <definedName name="_131__123Graph_ACHART_79" hidden="1">#REF!</definedName>
    <definedName name="_131_kwh1st_5_1_1">#REF!</definedName>
    <definedName name="_132__123Graph_ACHART_8" hidden="1">#REF!</definedName>
    <definedName name="_133__123Graph_ACHART_81" hidden="1">#REF!</definedName>
    <definedName name="_133_kwh3st_5_1_1">#REF!</definedName>
    <definedName name="_134__123Graph_ACHART_85" hidden="1">#REF!</definedName>
    <definedName name="_135__123Graph_ACHART_9" hidden="1">#REF!</definedName>
    <definedName name="_135_leb_5_1_1">#REF!</definedName>
    <definedName name="_136__123Graph_BCHART_1" hidden="1">#REF!</definedName>
    <definedName name="_137__123Graph_BCHART_10" hidden="1">#REF!</definedName>
    <definedName name="_137_mark_up_5_1_1">#REF!</definedName>
    <definedName name="_138__123Graph_BCHART_11" hidden="1">#REF!</definedName>
    <definedName name="_139__123Graph_BCHART_12" hidden="1">#REF!</definedName>
    <definedName name="_139_nyfgby3x6lt_5_1_1">#REF!</definedName>
    <definedName name="_13Excel_BuiltIn_Print_Area_10_1">#REF!</definedName>
    <definedName name="_13Module1__2__.by03ytd">#N/A</definedName>
    <definedName name="_13Module1__2__.pl02ytd">#N/A</definedName>
    <definedName name="_13ÿ__h">#REF!</definedName>
    <definedName name="_14">#REF!</definedName>
    <definedName name="_14__123Graph_ACHART_135" hidden="1">#REF!</definedName>
    <definedName name="_14__123Graph_Xｸﾞﾗﾌ_4" hidden="1">#REF!</definedName>
    <definedName name="_14_0_0NBV_ex">#REF!</definedName>
    <definedName name="_140__123Graph_BCHART_13" hidden="1">#REF!</definedName>
    <definedName name="_141__123Graph_BCHART_14" hidden="1">#REF!</definedName>
    <definedName name="_141_nyfgby4x6lt_5_1_1">#REF!</definedName>
    <definedName name="_142__123Graph_BCHART_15" hidden="1">#REF!</definedName>
    <definedName name="_143__123Graph_BCHART_16" hidden="1">#REF!</definedName>
    <definedName name="_143_nyfgby4x95_5_1_1">#REF!</definedName>
    <definedName name="_144__123Graph_BCHART_17" hidden="1">#REF!</definedName>
    <definedName name="_144_0_0SectorL">#REF!</definedName>
    <definedName name="_145__123Graph_BCHART_18" hidden="1">#REF!</definedName>
    <definedName name="_145_nyfgby5x6lt_5_1_1">#REF!</definedName>
    <definedName name="_146__123Graph_BCHART_19" hidden="1">#REF!</definedName>
    <definedName name="_147__123Graph_BCHART_2" hidden="1">#REF!</definedName>
    <definedName name="_147_nym3x2.5flt_5_1_1">#REF!</definedName>
    <definedName name="_148__123Graph_BCHART_20" hidden="1">#REF!</definedName>
    <definedName name="_149__123Graph_BCHART_21" hidden="1">#REF!</definedName>
    <definedName name="_149_nyy11x1x500_5_1_1">#REF!</definedName>
    <definedName name="_14Excel_BuiltIn_Print_Area_11_1">#REF!</definedName>
    <definedName name="_14Module1__2__.by03ytd">#N/A</definedName>
    <definedName name="_14Module1__2__.by05ytd">#N/A</definedName>
    <definedName name="_14Module1__2__.pl03tm">#N/A</definedName>
    <definedName name="_15">#REF!</definedName>
    <definedName name="_15__123Graph_ACHART_136" hidden="1">#REF!</definedName>
    <definedName name="_15__123Graph_Xｸﾞﾗﾌ_5" hidden="1">#REF!</definedName>
    <definedName name="_150__123Graph_BCHART_22" hidden="1">#REF!</definedName>
    <definedName name="_151__123Graph_BCHART_23" hidden="1">#REF!</definedName>
    <definedName name="_151_nyy14x1x500_5_1_1">#REF!</definedName>
    <definedName name="_152__123Graph_BCHART_24" hidden="1">#REF!</definedName>
    <definedName name="_153__123Graph_BCHART_25" hidden="1">#REF!</definedName>
    <definedName name="_153_nyy16x1x500_5_1_1">#REF!</definedName>
    <definedName name="_154__123Graph_BCHART_26" hidden="1">#REF!</definedName>
    <definedName name="_155__123Graph_BCHART_27" hidden="1">#REF!</definedName>
    <definedName name="_155_nyy18x1x500_5_1_1">#REF!</definedName>
    <definedName name="_156__123Graph_BCHART_28" hidden="1">#REF!</definedName>
    <definedName name="_157__123Graph_BCHART_29" hidden="1">#REF!</definedName>
    <definedName name="_157_nyy21x1x500_5_1_1">#REF!</definedName>
    <definedName name="_158__123Graph_BCHART_3" hidden="1">#REF!</definedName>
    <definedName name="_159__123Graph_BCHART_30" hidden="1">#REF!</definedName>
    <definedName name="_159_nyy25x1x500_5_1_1">#REF!</definedName>
    <definedName name="_15Excel_BuiltIn_Print_Area_11_1_1">#REF!</definedName>
    <definedName name="_15Module1__2__.by04ytd">#N/A</definedName>
    <definedName name="_15Module1__2__.pl03ytd">#N/A</definedName>
    <definedName name="_16">#REF!</definedName>
    <definedName name="_16__123Graph_ACHART_137" hidden="1">#REF!</definedName>
    <definedName name="_16_0_0CountryL">#REF!</definedName>
    <definedName name="_16_0_0SectorL">#REF!</definedName>
    <definedName name="_160__123Graph_BCHART_31" hidden="1">#REF!</definedName>
    <definedName name="_161__123Graph_BCHART_32" hidden="1">#REF!</definedName>
    <definedName name="_161_nyy2x4x16_5_1_1">#REF!</definedName>
    <definedName name="_162__123Graph_BCHART_33" hidden="1">#REF!</definedName>
    <definedName name="_162_0_0Sh_equ_ex">#REF!</definedName>
    <definedName name="_163__123Graph_BCHART_34" hidden="1">#REF!</definedName>
    <definedName name="_163_nyy3x6_5_1_1">#REF!</definedName>
    <definedName name="_164__123Graph_BCHART_35" hidden="1">#REF!</definedName>
    <definedName name="_165__123Graph_BCHART_36" hidden="1">#REF!</definedName>
    <definedName name="_165_nyy4x10_5_1_1">#REF!</definedName>
    <definedName name="_166__123Graph_BCHART_37" hidden="1">#REF!</definedName>
    <definedName name="_167__123Graph_BCHART_38" hidden="1">#REF!</definedName>
    <definedName name="_167_nyy4x120_5_1_1">#REF!</definedName>
    <definedName name="_168__123Graph_BCHART_39" hidden="1">#REF!</definedName>
    <definedName name="_169__123Graph_BCHART_4" hidden="1">#REF!</definedName>
    <definedName name="_169_nyy4x16_5_1_1">#REF!</definedName>
    <definedName name="_16Excel_BuiltIn_Print_Area_12_1">#REF!</definedName>
    <definedName name="_16Module1__2__.by04ytd">#N/A</definedName>
    <definedName name="_16Module1__2__.pltm">#N/A</definedName>
    <definedName name="_17">#REF!</definedName>
    <definedName name="_17__123Graph_ACHART_138" hidden="1">#REF!</definedName>
    <definedName name="_170__123Graph_BCHART_40" hidden="1">#REF!</definedName>
    <definedName name="_171__123Graph_BCHART_41" hidden="1">#REF!</definedName>
    <definedName name="_171_nyy4x185_5_1_1">#REF!</definedName>
    <definedName name="_172__123Graph_BCHART_42" hidden="1">#REF!</definedName>
    <definedName name="_173__123Graph_BCHART_43" hidden="1">#REF!</definedName>
    <definedName name="_173_nyy4x1x300_5_1_1">#REF!</definedName>
    <definedName name="_174__123Graph_BCHART_44" hidden="1">#REF!</definedName>
    <definedName name="_175__123Graph_BCHART_45" hidden="1">#REF!</definedName>
    <definedName name="_175_nyy4x1x400_5_1_1">#REF!</definedName>
    <definedName name="_176__123Graph_BCHART_46" hidden="1">#REF!</definedName>
    <definedName name="_177__123Graph_BCHART_47" hidden="1">#REF!</definedName>
    <definedName name="_177_nyy4x1x500_5_1_1">#REF!</definedName>
    <definedName name="_178__123Graph_BCHART_48" hidden="1">#REF!</definedName>
    <definedName name="_179__123Graph_BCHART_49" hidden="1">#REF!</definedName>
    <definedName name="_179_nyy4x25_5_1_1">#REF!</definedName>
    <definedName name="_17Excel_BuiltIn_Print_Area_15_1">#REF!</definedName>
    <definedName name="_17Module1__2__.by04ytd">#N/A</definedName>
    <definedName name="_17Module1__2__.by06ytd">#N/A</definedName>
    <definedName name="_17Module1__2__.plytd">#N/A</definedName>
    <definedName name="_18">#REF!</definedName>
    <definedName name="_18__123Graph_ACHART_139" hidden="1">#REF!</definedName>
    <definedName name="_18__123Graph_Aｸﾞﾗﾌ_1" hidden="1">#REF!</definedName>
    <definedName name="_18__123Graph_BCHART_3" hidden="1">#REF!</definedName>
    <definedName name="_18_0_0">#REF!</definedName>
    <definedName name="_18_0_0Sh_equ_ex">#REF!</definedName>
    <definedName name="_18_0DATA">#REF!</definedName>
    <definedName name="_180__123Graph_BCHART_5" hidden="1">#REF!</definedName>
    <definedName name="_180_0divide">#REF!</definedName>
    <definedName name="_181__123Graph_BCHART_50" hidden="1">#REF!</definedName>
    <definedName name="_181_nyy4x50_5_1_1">#REF!</definedName>
    <definedName name="_182__123Graph_BCHART_51" hidden="1">#REF!</definedName>
    <definedName name="_183__123Graph_BCHART_52" hidden="1">#REF!</definedName>
    <definedName name="_183_nyy4x70_5_1_1">#REF!</definedName>
    <definedName name="_184__123Graph_BCHART_53" hidden="1">#REF!</definedName>
    <definedName name="_185__123Graph_BCHART_54" hidden="1">#REF!</definedName>
    <definedName name="_185_nyy4x95_5_1_1">#REF!</definedName>
    <definedName name="_186__123Graph_BCHART_55" hidden="1">#REF!</definedName>
    <definedName name="_187__123Graph_BCHART_56" hidden="1">#REF!</definedName>
    <definedName name="_187_nyy5x4_5_1_1">#REF!</definedName>
    <definedName name="_188__123Graph_BCHART_57" hidden="1">#REF!</definedName>
    <definedName name="_189__123Graph_BCHART_58" hidden="1">#REF!</definedName>
    <definedName name="_189_nyy5x6_5_1_1">#REF!</definedName>
    <definedName name="_18CSTON2_3">#REF!</definedName>
    <definedName name="_18Excel_BuiltIn_Print_Area_15_1_1">#REF!</definedName>
    <definedName name="_18Module1__2__.by05ytd">#N/A</definedName>
    <definedName name="_19">#REF!</definedName>
    <definedName name="_19__123Graph_ACHART_14" hidden="1">#REF!</definedName>
    <definedName name="_19__123Graph_Aｸﾞﾗﾌ_2" hidden="1">#REF!</definedName>
    <definedName name="_19_A_3_1_1">#REF!</definedName>
    <definedName name="_190__123Graph_BCHART_59" hidden="1">#REF!</definedName>
    <definedName name="_191__123Graph_BCHART_6" hidden="1">#REF!</definedName>
    <definedName name="_191_nyy7x1x300_5_1_1">#REF!</definedName>
    <definedName name="_192__123Graph_BCHART_60" hidden="1">#REF!</definedName>
    <definedName name="_193__123Graph_BCHART_61" hidden="1">#REF!</definedName>
    <definedName name="_193_nyy7x1x500_5_1_1">#REF!</definedName>
    <definedName name="_194__123Graph_BCHART_62" hidden="1">#REF!</definedName>
    <definedName name="_195__123Graph_BCHART_63" hidden="1">#REF!</definedName>
    <definedName name="_195_OPERATING_EQUIPMENT_5_1_1">#REF!</definedName>
    <definedName name="_196__123Graph_BCHART_64" hidden="1">#REF!</definedName>
    <definedName name="_197__123Graph_BCHART_68" hidden="1">#REF!</definedName>
    <definedName name="_197_pah150_5_1_1">#REF!</definedName>
    <definedName name="_198__123Graph_BCHART_69" hidden="1">#REF!</definedName>
    <definedName name="_198_pek_5_1_1">#REF!</definedName>
    <definedName name="_198ÿ_0">#REF!</definedName>
    <definedName name="_199__123Graph_BCHART_7" hidden="1">#REF!</definedName>
    <definedName name="_19Excel_BuiltIn_Print_Area_16_1">#REF!</definedName>
    <definedName name="_19Module1__2__.by05ytd">#N/A</definedName>
    <definedName name="_1Excel_BuiltIn_Print_Area_1">#REF!</definedName>
    <definedName name="_1Excel_BuiltIn_Print_Area_3_1">#REF!</definedName>
    <definedName name="_1qry_Production_BrightBlue_Month">#REF!</definedName>
    <definedName name="_2">#N/A</definedName>
    <definedName name="_2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2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2_??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2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2__123Graph_ACHART_10" hidden="1">#REF!</definedName>
    <definedName name="_2__123Graph_ACHART_2" hidden="1">#REF!</definedName>
    <definedName name="_2__A_1_1">#REF!</definedName>
    <definedName name="_2_0DATA">#REF!</definedName>
    <definedName name="_2_0DATAB">#REF!</definedName>
    <definedName name="_20__123Graph_ACHART_140" hidden="1">#REF!</definedName>
    <definedName name="_20__123Graph_Aｸﾞﾗﾌ_3" hidden="1">#REF!</definedName>
    <definedName name="_20_0_0Equ_rat_ex">#REF!</definedName>
    <definedName name="_20_0divide">#REF!</definedName>
    <definedName name="_200__123Graph_BCHART_70" hidden="1">#REF!</definedName>
    <definedName name="_200_PEKERJAAN_LUAR_5_1_1">#REF!</definedName>
    <definedName name="_2003_Actual">#REF!</definedName>
    <definedName name="_2003_Budget">#REF!</definedName>
    <definedName name="_201__123Graph_BCHART_71" hidden="1">#REF!</definedName>
    <definedName name="_202__123Graph_BCHART_72" hidden="1">#REF!</definedName>
    <definedName name="_202_ph100_5_1_1">#REF!</definedName>
    <definedName name="_203__123Graph_BCHART_73" hidden="1">#REF!</definedName>
    <definedName name="_204__123Graph_BCHART_74" hidden="1">#REF!</definedName>
    <definedName name="_204_ph150_5_1_1">#REF!</definedName>
    <definedName name="_205__123Graph_BCHART_75" hidden="1">#REF!</definedName>
    <definedName name="_206__123Graph_BCHART_77" hidden="1">#REF!</definedName>
    <definedName name="_206_phf100_5_1_1">#REF!</definedName>
    <definedName name="_207__123Graph_BCHART_78" hidden="1">#REF!</definedName>
    <definedName name="_208__123Graph_BCHART_79" hidden="1">#REF!</definedName>
    <definedName name="_208_phf150_5_1_1">#REF!</definedName>
    <definedName name="_209__123Graph_BCHART_8" hidden="1">#REF!</definedName>
    <definedName name="_209_PRINT_AREA_MI_3_1_1">#REF!</definedName>
    <definedName name="_20Excel_BuiltIn_Print_Area_16_1_1">#REF!</definedName>
    <definedName name="_20Module1__2__.by05ytd">#N/A</definedName>
    <definedName name="_20Module1__2__.by07ytd">#N/A</definedName>
    <definedName name="_21__123Graph_ACHART_141" hidden="1">#REF!</definedName>
    <definedName name="_21__123Graph_Aｸﾞﾗﾌ_4" hidden="1">#REF!</definedName>
    <definedName name="_21_A_5_1_1">#REF!</definedName>
    <definedName name="_210__123Graph_BCHART_81" hidden="1">#REF!</definedName>
    <definedName name="_211__123Graph_BCHART_85" hidden="1">#REF!</definedName>
    <definedName name="_211_pv100_5_1_1">#REF!</definedName>
    <definedName name="_212__123Graph_BCHART_86" hidden="1">#REF!</definedName>
    <definedName name="_213__123Graph_BCHART_87" hidden="1">#REF!</definedName>
    <definedName name="_213_pv50_5_1_1">#REF!</definedName>
    <definedName name="_214__123Graph_BCHART_88" hidden="1">#REF!</definedName>
    <definedName name="_215__123Graph_BCHART_9" hidden="1">#REF!</definedName>
    <definedName name="_215_pv80_5_1_1">#REF!</definedName>
    <definedName name="_216__123Graph_CCHART_1" hidden="1">#REF!</definedName>
    <definedName name="_217__123Graph_CCHART_10" hidden="1">#REF!</definedName>
    <definedName name="_217_pvf100_5_1_1">#REF!</definedName>
    <definedName name="_218__123Graph_CCHART_11" hidden="1">#REF!</definedName>
    <definedName name="_219__123Graph_CCHART_12" hidden="1">#REF!</definedName>
    <definedName name="_219_pvf80_5_1_1">#REF!</definedName>
    <definedName name="_21Excel_BuiltIn_Print_Area_17_1">#REF!</definedName>
    <definedName name="_21FA">#REF!</definedName>
    <definedName name="_21Module1__2__.by06ytd">#N/A</definedName>
    <definedName name="_21PK">#REF!</definedName>
    <definedName name="_22__123Graph_ACHART_142" hidden="1">#REF!</definedName>
    <definedName name="_22__123Graph_Aｸﾞﾗﾌ_5" hidden="1">#REF!</definedName>
    <definedName name="_220__123Graph_CCHART_13" hidden="1">#REF!</definedName>
    <definedName name="_221__123Graph_CCHART_14" hidden="1">#REF!</definedName>
    <definedName name="_221_rkl1000_5_1_1">#REF!</definedName>
    <definedName name="_222__123Graph_CCHART_15" hidden="1">#REF!</definedName>
    <definedName name="_223__123Graph_CCHART_16" hidden="1">#REF!</definedName>
    <definedName name="_223_rkl200_5_1_1">#REF!</definedName>
    <definedName name="_224__123Graph_CCHART_17" hidden="1">#REF!</definedName>
    <definedName name="_225__123Graph_CCHART_18" hidden="1">#REF!</definedName>
    <definedName name="_225_rkl300_5_1_1">#REF!</definedName>
    <definedName name="_226__123Graph_CCHART_19" hidden="1">#REF!</definedName>
    <definedName name="_227__123Graph_CCHART_2" hidden="1">#REF!</definedName>
    <definedName name="_227_rkl400_5_1_1">#REF!</definedName>
    <definedName name="_228__123Graph_CCHART_20" hidden="1">#REF!</definedName>
    <definedName name="_229__123Graph_CCHART_21" hidden="1">#REF!</definedName>
    <definedName name="_229_rkl500_5_1_1">#REF!</definedName>
    <definedName name="_22Excel_BuiltIn_Print_Area_17_1_1">#REF!</definedName>
    <definedName name="_22FA">#REF!</definedName>
    <definedName name="_22Module1__2__.by06ytd">#N/A</definedName>
    <definedName name="_22PK">#REF!</definedName>
    <definedName name="_22ÿ_0">#REF!</definedName>
    <definedName name="_23__123Graph_ACHART_143" hidden="1">#REF!</definedName>
    <definedName name="_23_aaa_5_1_1">#REF!</definedName>
    <definedName name="_230__123Graph_CCHART_22" hidden="1">#REF!</definedName>
    <definedName name="_231__123Graph_CCHART_23" hidden="1">#REF!</definedName>
    <definedName name="_231_rkl600_5_1_1">#REF!</definedName>
    <definedName name="_231FA">#REF!</definedName>
    <definedName name="_231PK">#REF!</definedName>
    <definedName name="_232__123Graph_CCHART_24" hidden="1">#REF!</definedName>
    <definedName name="_232FA">#REF!</definedName>
    <definedName name="_232PK">#REF!</definedName>
    <definedName name="_233__123Graph_CCHART_25" hidden="1">#REF!</definedName>
    <definedName name="_233_rkl700_5_1_1">#REF!</definedName>
    <definedName name="_233FA">#REF!</definedName>
    <definedName name="_233PK">#REF!</definedName>
    <definedName name="_234__123Graph_CCHART_26" hidden="1">#REF!</definedName>
    <definedName name="_235__123Graph_CCHART_27" hidden="1">#REF!</definedName>
    <definedName name="_235_rkl800_5_1_1">#REF!</definedName>
    <definedName name="_236__123Graph_CCHART_28" hidden="1">#REF!</definedName>
    <definedName name="_237__123Graph_CCHART_29" hidden="1">#REF!</definedName>
    <definedName name="_237_sg_5_1_1">#REF!</definedName>
    <definedName name="_238__123Graph_CCHART_3" hidden="1">#REF!</definedName>
    <definedName name="_239__123Graph_CCHART_30" hidden="1">#REF!</definedName>
    <definedName name="_239_ssss_5_1_1">#REF!</definedName>
    <definedName name="_23Excel_BuiltIn_Print_Area_18_1">#REF!</definedName>
    <definedName name="_23Module1__2__.by06ytd">#N/A</definedName>
    <definedName name="_23Module1__2__.by08ytd">#N/A</definedName>
    <definedName name="_23NA">#REF!</definedName>
    <definedName name="_23NB">#REF!</definedName>
    <definedName name="_23NC">#REF!</definedName>
    <definedName name="_24__123Graph_ACHART_144" hidden="1">#REF!</definedName>
    <definedName name="_24_0_0CountryL">#REF!</definedName>
    <definedName name="_24_0_0Equity_ex">#REF!</definedName>
    <definedName name="_240__123Graph_CCHART_31" hidden="1">#REF!</definedName>
    <definedName name="_241__123Graph_CCHART_32" hidden="1">#REF!</definedName>
    <definedName name="_241_st_5_1_1">#REF!</definedName>
    <definedName name="_241FA">#REF!</definedName>
    <definedName name="_241PK">#REF!</definedName>
    <definedName name="_242__123Graph_CCHART_33" hidden="1">#REF!</definedName>
    <definedName name="_242FA">#REF!</definedName>
    <definedName name="_242PK">#REF!</definedName>
    <definedName name="_243__123Graph_CCHART_34" hidden="1">#REF!</definedName>
    <definedName name="_243FA">#REF!</definedName>
    <definedName name="_243PK">#REF!</definedName>
    <definedName name="_244__123Graph_CCHART_35" hidden="1">#REF!</definedName>
    <definedName name="_245__123Graph_CCHART_36" hidden="1">#REF!</definedName>
    <definedName name="_246__123Graph_CCHART_37" hidden="1">#REF!</definedName>
    <definedName name="_247__123Graph_CCHART_38" hidden="1">#REF!</definedName>
    <definedName name="_248__123Graph_CCHART_39" hidden="1">#REF!</definedName>
    <definedName name="_249__123Graph_CCHART_4" hidden="1">#REF!</definedName>
    <definedName name="_24Excel_BuiltIn_Print_Area_18_1_1">#REF!</definedName>
    <definedName name="_24Module1__2__.by07ytd">#N/A</definedName>
    <definedName name="_24SIDE_B">#REF!</definedName>
    <definedName name="_25__123Graph_ACHART_145" hidden="1">#REF!</definedName>
    <definedName name="_25_ahu100_5_1_1">#REF!</definedName>
    <definedName name="_250__123Graph_CCHART_40" hidden="1">#REF!</definedName>
    <definedName name="_251__123Graph_CCHART_41" hidden="1">#REF!</definedName>
    <definedName name="_252__123Graph_CCHART_42" hidden="1">#REF!</definedName>
    <definedName name="_253__123Graph_CCHART_43" hidden="1">#REF!</definedName>
    <definedName name="_254__123Graph_CCHART_44" hidden="1">#REF!</definedName>
    <definedName name="_255__123Graph_CCHART_45" hidden="1">#REF!</definedName>
    <definedName name="_256__123Graph_CCHART_46" hidden="1">#REF!</definedName>
    <definedName name="_257__123Graph_CCHART_47" hidden="1">#REF!</definedName>
    <definedName name="_258__123Graph_CCHART_48" hidden="1">#REF!</definedName>
    <definedName name="_259__123Graph_CCHART_49" hidden="1">#REF!</definedName>
    <definedName name="_25Excel_BuiltIn_Print_Area_19_1">#REF!</definedName>
    <definedName name="_25Module1__2__.by07ytd">#N/A</definedName>
    <definedName name="_26__123Graph_ACHART_146" hidden="1">#REF!</definedName>
    <definedName name="_260__123Graph_CCHART_5" hidden="1">#REF!</definedName>
    <definedName name="_261__123Graph_CCHART_50" hidden="1">#REF!</definedName>
    <definedName name="_262__123Graph_CCHART_51" hidden="1">#REF!</definedName>
    <definedName name="_263__123Graph_CCHART_52" hidden="1">#REF!</definedName>
    <definedName name="_264__123Graph_CCHART_53" hidden="1">#REF!</definedName>
    <definedName name="_265__123Graph_CCHART_54" hidden="1">#REF!</definedName>
    <definedName name="_266__123Graph_CCHART_55" hidden="1">#REF!</definedName>
    <definedName name="_267__123Graph_CCHART_56" hidden="1">#REF!</definedName>
    <definedName name="_268__123Graph_CCHART_57" hidden="1">#REF!</definedName>
    <definedName name="_269__123Graph_CCHART_58" hidden="1">#REF!</definedName>
    <definedName name="_26Excel_BuiltIn_Print_Area_2_1">#REF!</definedName>
    <definedName name="_26Module1__2__.by07ytd">#N/A</definedName>
    <definedName name="_26Module1__2__.by09ytd">#N/A</definedName>
    <definedName name="_27__123Graph_ACHART_147" hidden="1">#REF!</definedName>
    <definedName name="_27_ahu150_5_1_1">#REF!</definedName>
    <definedName name="_270__123Graph_CCHART_59" hidden="1">#REF!</definedName>
    <definedName name="_271__123Graph_CCHART_6" hidden="1">#REF!</definedName>
    <definedName name="_272__123Graph_CCHART_60" hidden="1">#REF!</definedName>
    <definedName name="_273__123Graph_CCHART_61" hidden="1">#REF!</definedName>
    <definedName name="_274__123Graph_CCHART_62" hidden="1">#REF!</definedName>
    <definedName name="_275__123Graph_CCHART_63" hidden="1">#REF!</definedName>
    <definedName name="_276__123Graph_CCHART_64" hidden="1">#REF!</definedName>
    <definedName name="_277__123Graph_CCHART_68" hidden="1">#REF!</definedName>
    <definedName name="_278__123Graph_CCHART_7" hidden="1">#REF!</definedName>
    <definedName name="_279__123Graph_CCHART_73" hidden="1">#REF!</definedName>
    <definedName name="_27Excel_BuiltIn_Print_Area_2_1_1">#REF!</definedName>
    <definedName name="_27Module1__2__.by08ytd">#N/A</definedName>
    <definedName name="_28__123Graph_ACHART_148" hidden="1">#REF!</definedName>
    <definedName name="_28_0_0NBV_ex">#REF!</definedName>
    <definedName name="_280__123Graph_CCHART_75" hidden="1">#REF!</definedName>
    <definedName name="_281__123Graph_CCHART_77" hidden="1">#REF!</definedName>
    <definedName name="_282__123Graph_CCHART_78" hidden="1">#REF!</definedName>
    <definedName name="_283__123Graph_CCHART_79" hidden="1">#REF!</definedName>
    <definedName name="_284__123Graph_CCHART_8" hidden="1">#REF!</definedName>
    <definedName name="_285__123Graph_CCHART_81" hidden="1">#REF!</definedName>
    <definedName name="_286__123Graph_CCHART_85" hidden="1">#REF!</definedName>
    <definedName name="_287__123Graph_CCHART_86" hidden="1">#REF!</definedName>
    <definedName name="_288__123Graph_CCHART_87" hidden="1">#REF!</definedName>
    <definedName name="_289__123Graph_CCHART_88" hidden="1">#REF!</definedName>
    <definedName name="_28Excel_BuiltIn_Print_Area_25_1">#REF!</definedName>
    <definedName name="_28Module1__2__.by08ytd">#N/A</definedName>
    <definedName name="_29__123Graph_ACHART_149" hidden="1">#REF!</definedName>
    <definedName name="_29_ahuf100_5_1_1">#REF!</definedName>
    <definedName name="_290__123Graph_CCHART_9" hidden="1">#REF!</definedName>
    <definedName name="_291__123Graph_DCHART_1" hidden="1">#REF!</definedName>
    <definedName name="_292__123Graph_DCHART_15" hidden="1">#REF!</definedName>
    <definedName name="_293__123Graph_DCHART_2" hidden="1">#REF!</definedName>
    <definedName name="_294__123Graph_DCHART_4" hidden="1">#REF!</definedName>
    <definedName name="_295__123Graph_DCHART_5" hidden="1">#REF!</definedName>
    <definedName name="_296__123Graph_DCHART_6" hidden="1">#REF!</definedName>
    <definedName name="_297__123Graph_DCHART_7" hidden="1">#REF!</definedName>
    <definedName name="_298__123Graph_DCHART_77" hidden="1">#REF!</definedName>
    <definedName name="_299__123Graph_DCHART_78" hidden="1">#REF!</definedName>
    <definedName name="_29Excel_BuiltIn_Print_Area_27_1">#REF!</definedName>
    <definedName name="_29Module1__2__.by08ytd">#N/A</definedName>
    <definedName name="_29Module1__2__.pl01tm">#N/A</definedName>
    <definedName name="_2CSTON2_3">#REF!</definedName>
    <definedName name="_2Excel_BuiltIn_Print_Area_1_1">#REF!</definedName>
    <definedName name="_2Excel_BuiltIn_Print_Area_4_1">#REF!</definedName>
    <definedName name="_2MAÕ_HAØNG">#REF!</definedName>
    <definedName name="_2Module1__2__.by01ytd">#N/A</definedName>
    <definedName name="_2Module1__2__.by02ytd">#N/A</definedName>
    <definedName name="_2qry_Production_WetReject_Color_Month">#REF!</definedName>
    <definedName name="_3">#N/A</definedName>
    <definedName name="_3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3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3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3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3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3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3_??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3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3__123Graph_ACHART_11" hidden="1">#REF!</definedName>
    <definedName name="_3__123Graph_Aｸﾞﾗﾌ_1" hidden="1">#REF!</definedName>
    <definedName name="_3__123Graph_BCHART_2" hidden="1">#REF!</definedName>
    <definedName name="_3_0_0">#REF!</definedName>
    <definedName name="_30__123Graph_ACHART_15" hidden="1">#REF!</definedName>
    <definedName name="_30__123Graph_Xｸﾞﾗﾌ_1" hidden="1">#REF!</definedName>
    <definedName name="_30_0_0Equ_rat_ex">#REF!</definedName>
    <definedName name="_300__123Graph_DCHART_79" hidden="1">#REF!</definedName>
    <definedName name="_301__123Graph_DCHART_8" hidden="1">#REF!</definedName>
    <definedName name="_302__123Graph_DCHART_81" hidden="1">#REF!</definedName>
    <definedName name="_303__123Graph_DCHART_85" hidden="1">#REF!</definedName>
    <definedName name="_304__123Graph_DCHART_86" hidden="1">#REF!</definedName>
    <definedName name="_305__123Graph_DCHART_87" hidden="1">#REF!</definedName>
    <definedName name="_306__123Graph_DCHART_88" hidden="1">#REF!</definedName>
    <definedName name="_307__123Graph_ECHART_1" hidden="1">#REF!</definedName>
    <definedName name="_308__123Graph_ECHART_2" hidden="1">#REF!</definedName>
    <definedName name="_309__123Graph_ECHART_3" hidden="1">#REF!</definedName>
    <definedName name="_30Excel_BuiltIn_Print_Area_3_1">#REF!</definedName>
    <definedName name="_30Module1__2__.by09ytd">#N/A</definedName>
    <definedName name="_31__123Graph_ACHART_150" hidden="1">#REF!</definedName>
    <definedName name="_31__123Graph_Xｸﾞﾗﾌ_2" hidden="1">#REF!</definedName>
    <definedName name="_31_ahuf150_5_1_1">#REF!</definedName>
    <definedName name="_310__123Graph_ECHART_4" hidden="1">#REF!</definedName>
    <definedName name="_311__123Graph_ECHART_6" hidden="1">#REF!</definedName>
    <definedName name="_311FA">#REF!</definedName>
    <definedName name="_311PK">#REF!</definedName>
    <definedName name="_312__123Graph_ECHART_7" hidden="1">#REF!</definedName>
    <definedName name="_312FA">#REF!</definedName>
    <definedName name="_312PK">#REF!</definedName>
    <definedName name="_313__123Graph_ECHART_85" hidden="1">#REF!</definedName>
    <definedName name="_314__123Graph_ECHART_86" hidden="1">#REF!</definedName>
    <definedName name="_315__123Graph_ECHART_87" hidden="1">#REF!</definedName>
    <definedName name="_316__123Graph_ECHART_88" hidden="1">#REF!</definedName>
    <definedName name="_317__123Graph_FCHART_1" hidden="1">#REF!</definedName>
    <definedName name="_318__123Graph_FCHART_5" hidden="1">#REF!</definedName>
    <definedName name="_319__123Graph_FCHART_6" hidden="1">#REF!</definedName>
    <definedName name="_31Excel_BuiltIn_Print_Area_3_1_1">#REF!</definedName>
    <definedName name="_31Module1__2__.by09ytd">#N/A</definedName>
    <definedName name="_32__123Graph_ACHART_151" hidden="1">#REF!</definedName>
    <definedName name="_32__123Graph_Xｸﾞﾗﾌ_3" hidden="1">#REF!</definedName>
    <definedName name="_32_0_0SectorL">#REF!</definedName>
    <definedName name="_320__123Graph_FCHART_7" hidden="1">#REF!</definedName>
    <definedName name="_321" hidden="1">#REF!</definedName>
    <definedName name="_321__123Graph_FCHART_78" hidden="1">#REF!</definedName>
    <definedName name="_321FA">#REF!</definedName>
    <definedName name="_321PK">#REF!</definedName>
    <definedName name="_322__123Graph_FCHART_86" hidden="1">#REF!</definedName>
    <definedName name="_322FA">#REF!</definedName>
    <definedName name="_322PK">#REF!</definedName>
    <definedName name="_323__123Graph_FCHART_87" hidden="1">#REF!</definedName>
    <definedName name="_324__123Graph_XCHART_1" hidden="1">#REF!</definedName>
    <definedName name="_325__123Graph_XCHART_10" hidden="1">#REF!</definedName>
    <definedName name="_326__123Graph_XCHART_11" hidden="1">#REF!</definedName>
    <definedName name="_327__123Graph_XCHART_113" hidden="1">#REF!</definedName>
    <definedName name="_328__123Graph_XCHART_114" hidden="1">#REF!</definedName>
    <definedName name="_329__123Graph_XCHART_115" hidden="1">#REF!</definedName>
    <definedName name="_32Excel_BuiltIn_Print_Area_3_1_1_1">#REF!</definedName>
    <definedName name="_32Module1__2__.by09ytd">#N/A</definedName>
    <definedName name="_32Module1__2__.pl01ytd">#N/A</definedName>
    <definedName name="_33__123Graph_ACHART_152" hidden="1">#REF!</definedName>
    <definedName name="_33__123Graph_Xｸﾞﾗﾌ_4" hidden="1">#REF!</definedName>
    <definedName name="_33_ahuf150ahuf150_5_1_1">#REF!</definedName>
    <definedName name="_330__123Graph_XCHART_116" hidden="1">#REF!</definedName>
    <definedName name="_331__123Graph_XCHART_117" hidden="1">#REF!</definedName>
    <definedName name="_332__123Graph_XCHART_118" hidden="1">#REF!</definedName>
    <definedName name="_333__123Graph_XCHART_119" hidden="1">#REF!</definedName>
    <definedName name="_334__123Graph_XCHART_12" hidden="1">#REF!</definedName>
    <definedName name="_335__123Graph_XCHART_120" hidden="1">#REF!</definedName>
    <definedName name="_336__123Graph_XCHART_13" hidden="1">#REF!</definedName>
    <definedName name="_337__123Graph_XCHART_135" hidden="1">#REF!</definedName>
    <definedName name="_338__123Graph_XCHART_136" hidden="1">#REF!</definedName>
    <definedName name="_339__123Graph_XCHART_137" hidden="1">#REF!</definedName>
    <definedName name="_33Excel_BuiltIn_Print_Area_32_1">#REF!</definedName>
    <definedName name="_33FA">#REF!</definedName>
    <definedName name="_33Module1__2__.pl01tm">#N/A</definedName>
    <definedName name="_33PK">#REF!</definedName>
    <definedName name="_34__123Graph_ACHART_153" hidden="1">#REF!</definedName>
    <definedName name="_34__123Graph_Xｸﾞﾗﾌ_5" hidden="1">#REF!</definedName>
    <definedName name="_340__123Graph_XCHART_138" hidden="1">#REF!</definedName>
    <definedName name="_341__123Graph_XCHART_139" hidden="1">#REF!</definedName>
    <definedName name="_342__123Graph_XCHART_14" hidden="1">#REF!</definedName>
    <definedName name="_343__123Graph_XCHART_140" hidden="1">#REF!</definedName>
    <definedName name="_344__123Graph_XCHART_141" hidden="1">#REF!</definedName>
    <definedName name="_345">#REF!</definedName>
    <definedName name="_345__123Graph_XCHART_142" hidden="1">#REF!</definedName>
    <definedName name="_346__123Graph_XCHART_143" hidden="1">#REF!</definedName>
    <definedName name="_347__123Graph_XCHART_144" hidden="1">#REF!</definedName>
    <definedName name="_348__123Graph_XCHART_145" hidden="1">#REF!</definedName>
    <definedName name="_349__123Graph_XCHART_146" hidden="1">#REF!</definedName>
    <definedName name="_34Excel_BuiltIn_Print_Area_4_1">#REF!</definedName>
    <definedName name="_34Module1__2__.pl01tm">#N/A</definedName>
    <definedName name="_35__123Graph_ACHART_154" hidden="1">#REF!</definedName>
    <definedName name="_35_akfj100_5_1_1">#REF!</definedName>
    <definedName name="_350__123Graph_XCHART_147" hidden="1">#REF!</definedName>
    <definedName name="_351__123Graph_XCHART_148" hidden="1">#REF!</definedName>
    <definedName name="_352__123Graph_XCHART_149" hidden="1">#REF!</definedName>
    <definedName name="_353__123Graph_XCHART_15" hidden="1">#REF!</definedName>
    <definedName name="_354__123Graph_XCHART_150" hidden="1">#REF!</definedName>
    <definedName name="_355__123Graph_XCHART_151" hidden="1">#REF!</definedName>
    <definedName name="_356__123Graph_XCHART_152" hidden="1">#REF!</definedName>
    <definedName name="_357__123Graph_XCHART_153" hidden="1">#REF!</definedName>
    <definedName name="_358__123Graph_XCHART_154" hidden="1">#REF!</definedName>
    <definedName name="_359__123Graph_XCHART_155" hidden="1">#REF!</definedName>
    <definedName name="_35Excel_BuiltIn_Print_Area_4_1_1">#REF!</definedName>
    <definedName name="_35Module1__2__.pl01tm">#N/A</definedName>
    <definedName name="_35Module1__2__.pl02tm">#N/A</definedName>
    <definedName name="_36__123Graph_ACHART_155" hidden="1">#REF!</definedName>
    <definedName name="_36_0_0Equity_ex">#REF!</definedName>
    <definedName name="_36_0_0Sh_equ_ex">#REF!</definedName>
    <definedName name="_36_0DATAB">#REF!</definedName>
    <definedName name="_360__123Graph_XCHART_156" hidden="1">#REF!</definedName>
    <definedName name="_361__123Graph_XCHART_157" hidden="1">#REF!</definedName>
    <definedName name="_362__123Graph_XCHART_158" hidden="1">#REF!</definedName>
    <definedName name="_363__123Graph_XCHART_159" hidden="1">#REF!</definedName>
    <definedName name="_364__123Graph_XCHART_16" hidden="1">#REF!</definedName>
    <definedName name="_365__123Graph_XCHART_160" hidden="1">#REF!</definedName>
    <definedName name="_366__123Graph_XCHART_17" hidden="1">#REF!</definedName>
    <definedName name="_367__123Graph_XCHART_18" hidden="1">#REF!</definedName>
    <definedName name="_368__123Graph_XCHART_183" hidden="1">#REF!</definedName>
    <definedName name="_369__123Graph_XCHART_19" hidden="1">#REF!</definedName>
    <definedName name="_36Excel_BuiltIn_Print_Area_4_1_1_1">#REF!</definedName>
    <definedName name="_36Module1__2__.pl01ytd">#N/A</definedName>
    <definedName name="_37__123Graph_ACHART_156" hidden="1">#REF!</definedName>
    <definedName name="_37_akgv100_5_1_1">#REF!</definedName>
    <definedName name="_370__123Graph_XCHART_2" hidden="1">#REF!</definedName>
    <definedName name="_371__123Graph_XCHART_20" hidden="1">#REF!</definedName>
    <definedName name="_372__123Graph_XCHART_21" hidden="1">#REF!</definedName>
    <definedName name="_373__123Graph_XCHART_214" hidden="1">#REF!</definedName>
    <definedName name="_374__123Graph_XCHART_215" hidden="1">#REF!</definedName>
    <definedName name="_375__123Graph_XCHART_216" hidden="1">#REF!</definedName>
    <definedName name="_376__123Graph_XCHART_217" hidden="1">#REF!</definedName>
    <definedName name="_377__123Graph_XCHART_218" hidden="1">#REF!</definedName>
    <definedName name="_378__123Graph_XCHART_219" hidden="1">#REF!</definedName>
    <definedName name="_379__123Graph_XCHART_22" hidden="1">#REF!</definedName>
    <definedName name="_37Excel_BuiltIn_Print_Area_5_1_1">#REF!</definedName>
    <definedName name="_37Module1__2__.pl01ytd">#N/A</definedName>
    <definedName name="_38__123Graph_ACHART_157" hidden="1">#REF!</definedName>
    <definedName name="_380__123Graph_XCHART_220" hidden="1">#REF!</definedName>
    <definedName name="_381__123Graph_XCHART_221" hidden="1">#REF!</definedName>
    <definedName name="_382__123Graph_XCHART_222" hidden="1">#REF!</definedName>
    <definedName name="_383__123Graph_XCHART_223" hidden="1">#REF!</definedName>
    <definedName name="_384__123Graph_XCHART_224" hidden="1">#REF!</definedName>
    <definedName name="_385__123Graph_XCHART_225" hidden="1">#REF!</definedName>
    <definedName name="_386__123Graph_XCHART_226" hidden="1">#REF!</definedName>
    <definedName name="_387__123Graph_XCHART_227" hidden="1">#REF!</definedName>
    <definedName name="_388__123Graph_XCHART_228" hidden="1">#REF!</definedName>
    <definedName name="_389__123Graph_XCHART_23" hidden="1">#REF!</definedName>
    <definedName name="_38Excel_BuiltIn_Print_Area_5_1_1_1">#REF!</definedName>
    <definedName name="_38Module1__2__.pl01ytd">#N/A</definedName>
    <definedName name="_38Module1__2__.pl02ytd">#N/A</definedName>
    <definedName name="_39__123Graph_ACHART_158" hidden="1">#REF!</definedName>
    <definedName name="_39_akogv100_5_1_1">#REF!</definedName>
    <definedName name="_390__123Graph_XCHART_24" hidden="1">#REF!</definedName>
    <definedName name="_391__123Graph_XCHART_241" hidden="1">#REF!</definedName>
    <definedName name="_392__123Graph_XCHART_242" hidden="1">#REF!</definedName>
    <definedName name="_393__123Graph_XCHART_243" hidden="1">#REF!</definedName>
    <definedName name="_394__123Graph_XCHART_244" hidden="1">#REF!</definedName>
    <definedName name="_395__123Graph_XCHART_25" hidden="1">#REF!</definedName>
    <definedName name="_396__123Graph_XCHART_254" hidden="1">#REF!</definedName>
    <definedName name="_397__123Graph_XCHART_26" hidden="1">#REF!</definedName>
    <definedName name="_398__123Graph_XCHART_27" hidden="1">#REF!</definedName>
    <definedName name="_399__123Graph_XCHART_28" hidden="1">#REF!</definedName>
    <definedName name="_39Excel_BuiltIn_Print_Area_6_1">#REF!</definedName>
    <definedName name="_39Module1__2__.pl02tm">#N/A</definedName>
    <definedName name="_39SIDE_D">#REF!</definedName>
    <definedName name="_3Excel_BuiltIn_Print_Area_1_2">#REF!</definedName>
    <definedName name="_3F" hidden="1">#REF!</definedName>
    <definedName name="_3MAÕ_SOÁ_THUEÁ">#REF!</definedName>
    <definedName name="_3Module1__2__.by03ytd">#N/A</definedName>
    <definedName name="_3qry_Production_OEE_Month">#REF!</definedName>
    <definedName name="_3WROLLER">#REF!</definedName>
    <definedName name="_4">#REF!</definedName>
    <definedName name="_4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_123Graph_ACHART_113" hidden="1">#REF!</definedName>
    <definedName name="_4__123Graph_Aｸﾞﾗﾌ_2" hidden="1">#REF!</definedName>
    <definedName name="_4__123Graph_BCHART_3" hidden="1">#REF!</definedName>
    <definedName name="_4__123Graph_CCHART_1" hidden="1">#REF!</definedName>
    <definedName name="_4__F_1_1">#REF!</definedName>
    <definedName name="_4_0_0__123Grap" hidden="1">#REF!</definedName>
    <definedName name="_4_0_0CountryL">#REF!</definedName>
    <definedName name="_4_0DATA">#REF!</definedName>
    <definedName name="_4_0DATAB">#REF!</definedName>
    <definedName name="_40__123Graph_ACHART_159" hidden="1">#REF!</definedName>
    <definedName name="_40_0divide">#REF!</definedName>
    <definedName name="_40_BAGIAN_1_3_1_1">#REF!</definedName>
    <definedName name="_400__123Graph_XCHART_29" hidden="1">#REF!</definedName>
    <definedName name="_401__123Graph_XCHART_3" hidden="1">#REF!</definedName>
    <definedName name="_402__123Graph_XCHART_30" hidden="1">#REF!</definedName>
    <definedName name="_403__123Graph_XCHART_31" hidden="1">#REF!</definedName>
    <definedName name="_404__123Graph_XCHART_32" hidden="1">#REF!</definedName>
    <definedName name="_405__123Graph_XCHART_33" hidden="1">#REF!</definedName>
    <definedName name="_406__123Graph_XCHART_34" hidden="1">#REF!</definedName>
    <definedName name="_407__123Graph_XCHART_35" hidden="1">#REF!</definedName>
    <definedName name="_408__123Graph_XCHART_36" hidden="1">#REF!</definedName>
    <definedName name="_409__123Graph_XCHART_37" hidden="1">#REF!</definedName>
    <definedName name="_40Excel_BuiltIn_Print_Area_6_1_1">#REF!</definedName>
    <definedName name="_40Module1__2__.pl02tm">#N/A</definedName>
    <definedName name="_41__123Graph_ACHART_16" hidden="1">#REF!</definedName>
    <definedName name="_410__123Graph_XCHART_38" hidden="1">#REF!</definedName>
    <definedName name="_411__123Graph_XCHART_39" hidden="1">#REF!</definedName>
    <definedName name="_411FA">#REF!</definedName>
    <definedName name="_411PK">#REF!</definedName>
    <definedName name="_412__123Graph_XCHART_4" hidden="1">#REF!</definedName>
    <definedName name="_412FA">#REF!</definedName>
    <definedName name="_412PK">#REF!</definedName>
    <definedName name="_413__123Graph_XCHART_40" hidden="1">#REF!</definedName>
    <definedName name="_414__123Graph_XCHART_41" hidden="1">#REF!</definedName>
    <definedName name="_415__123Graph_XCHART_42" hidden="1">#REF!</definedName>
    <definedName name="_416__123Graph_XCHART_43" hidden="1">#REF!</definedName>
    <definedName name="_417__123Graph_XCHART_44" hidden="1">#REF!</definedName>
    <definedName name="_418__123Graph_XCHART_45" hidden="1">#REF!</definedName>
    <definedName name="_419__123Graph_XCHART_46" hidden="1">#REF!</definedName>
    <definedName name="_41Excel_BuiltIn_Print_Area_6_1_1_1">#REF!</definedName>
    <definedName name="_41Module1__2__.pl02tm">#N/A</definedName>
    <definedName name="_41Module1__2__.pl03tm">#N/A</definedName>
    <definedName name="_42__123Graph_ACHART_160" hidden="1">#REF!</definedName>
    <definedName name="_42_0_0NBV_ex">#REF!</definedName>
    <definedName name="_42_BJ_5_1_1">#REF!</definedName>
    <definedName name="_420__123Graph_XCHART_47" hidden="1">#REF!</definedName>
    <definedName name="_421__123Graph_XCHART_48" hidden="1">#REF!</definedName>
    <definedName name="_421FA">#REF!</definedName>
    <definedName name="_421PK">#REF!</definedName>
    <definedName name="_422__123Graph_XCHART_49" hidden="1">#REF!</definedName>
    <definedName name="_422FA">#REF!</definedName>
    <definedName name="_422PK">#REF!</definedName>
    <definedName name="_423__123Graph_XCHART_5" hidden="1">#REF!</definedName>
    <definedName name="_424__123Graph_XCHART_50" hidden="1">#REF!</definedName>
    <definedName name="_425__123Graph_XCHART_51" hidden="1">#REF!</definedName>
    <definedName name="_426__123Graph_XCHART_52" hidden="1">#REF!</definedName>
    <definedName name="_427__123Graph_XCHART_53" hidden="1">#REF!</definedName>
    <definedName name="_428__123Graph_XCHART_54" hidden="1">#REF!</definedName>
    <definedName name="_429__123Graph_XCHART_55" hidden="1">#REF!</definedName>
    <definedName name="_42Excel_BuiltIn_Print_Area_7_1">#REF!</definedName>
    <definedName name="_42Module1__2__.pl02ytd">#N/A</definedName>
    <definedName name="_43__123Graph_ACHART_17" hidden="1">#REF!</definedName>
    <definedName name="_430__123Graph_XCHART_56" hidden="1">#REF!</definedName>
    <definedName name="_431__123Graph_XCHART_57" hidden="1">#REF!</definedName>
    <definedName name="_431FA">#REF!</definedName>
    <definedName name="_431PK">#REF!</definedName>
    <definedName name="_432__123Graph_XCHART_58" hidden="1">#REF!</definedName>
    <definedName name="_432FA">#REF!</definedName>
    <definedName name="_432PK">#REF!</definedName>
    <definedName name="_433__123Graph_XCHART_59" hidden="1">#REF!</definedName>
    <definedName name="_433FA">#REF!</definedName>
    <definedName name="_433PK">#REF!</definedName>
    <definedName name="_434__123Graph_XCHART_6" hidden="1">#REF!</definedName>
    <definedName name="_435__123Graph_XCHART_60" hidden="1">#REF!</definedName>
    <definedName name="_436__123Graph_XCHART_61" hidden="1">#REF!</definedName>
    <definedName name="_437__123Graph_XCHART_62" hidden="1">#REF!</definedName>
    <definedName name="_438__123Graph_XCHART_63" hidden="1">#REF!</definedName>
    <definedName name="_439__123Graph_XCHART_64" hidden="1">#REF!</definedName>
    <definedName name="_43Excel_BuiltIn_Print_Area_7_1_1">#REF!</definedName>
    <definedName name="_43Module1__2__.pl02ytd">#N/A</definedName>
    <definedName name="_44__123Graph_ACHART_171" hidden="1">#REF!</definedName>
    <definedName name="_44_bmcb_5_1_1">#REF!</definedName>
    <definedName name="_440__123Graph_XCHART_65" hidden="1">#REF!</definedName>
    <definedName name="_441__123Graph_XCHART_68" hidden="1">#REF!</definedName>
    <definedName name="_442__123Graph_XCHART_69" hidden="1">#REF!</definedName>
    <definedName name="_443__123Graph_XCHART_7" hidden="1">#REF!</definedName>
    <definedName name="_444__123Graph_XCHART_70" hidden="1">#REF!</definedName>
    <definedName name="_445__123Graph_XCHART_71" hidden="1">#REF!</definedName>
    <definedName name="_446__123Graph_XCHART_72" hidden="1">#REF!</definedName>
    <definedName name="_447__123Graph_XCHART_73" hidden="1">#REF!</definedName>
    <definedName name="_448__123Graph_XCHART_74" hidden="1">#REF!</definedName>
    <definedName name="_449__123Graph_XCHART_75" hidden="1">#REF!</definedName>
    <definedName name="_44Excel_BuiltIn_Print_Area_7_1_1_1">#REF!</definedName>
    <definedName name="_44Module1__2__.pl02ytd">#N/A</definedName>
    <definedName name="_44Module1__2__.pl03ytd">#N/A</definedName>
    <definedName name="_44ÿ_0">#REF!</definedName>
    <definedName name="_45__123Graph_ACHART_18" hidden="1">#REF!</definedName>
    <definedName name="_450__123Graph_XCHART_77" hidden="1">#REF!</definedName>
    <definedName name="_451__123Graph_XCHART_78" hidden="1">#REF!</definedName>
    <definedName name="_452__123Graph_XCHART_79" hidden="1">#REF!</definedName>
    <definedName name="_453__123Graph_XCHART_8" hidden="1">#REF!</definedName>
    <definedName name="_454__123Graph_XCHART_81" hidden="1">#REF!</definedName>
    <definedName name="_455__123Graph_XCHART_86" hidden="1">#REF!</definedName>
    <definedName name="_456__123Graph_XCHART_87" hidden="1">#REF!</definedName>
    <definedName name="_457__123Graph_XCHART_88" hidden="1">#REF!</definedName>
    <definedName name="_458__123Graph_XCHART_9" hidden="1">#REF!</definedName>
    <definedName name="_45Excel_BuiltIn_Print_Area_7_1_3_1">#REF!</definedName>
    <definedName name="_45Module1__2__.pl03tm">#N/A</definedName>
    <definedName name="_46__123Graph_ACHART_183" hidden="1">#REF!</definedName>
    <definedName name="_46_BS_5_1_1">#REF!</definedName>
    <definedName name="_46Excel_BuiltIn_Print_Area_7_1_4_1">#REF!</definedName>
    <definedName name="_46Module1__2__.pl03tm">#N/A</definedName>
    <definedName name="_47__123Graph_ACHART_19" hidden="1">#REF!</definedName>
    <definedName name="_47Excel_BuiltIn_Print_Area_7_1_5_1">#REF!</definedName>
    <definedName name="_47Module1__2__.pl03tm">#N/A</definedName>
    <definedName name="_47Module1__2__.pltm">#N/A</definedName>
    <definedName name="_48__123Graph_ACHART_2" hidden="1">#REF!</definedName>
    <definedName name="_48_0_0SectorL">#REF!</definedName>
    <definedName name="_48_DAF_10_5_1_1">#REF!</definedName>
    <definedName name="_48Excel_BuiltIn_Print_Area_8_1">#REF!</definedName>
    <definedName name="_48Module1__2__.pl03ytd">#N/A</definedName>
    <definedName name="_49__123Graph_ACHART_20" hidden="1">#REF!</definedName>
    <definedName name="_49Module1__2__.pl03ytd">#N/A</definedName>
    <definedName name="_49WL25_3_1">#REF!</definedName>
    <definedName name="_4ab1_" localSheetId="9" hidden="1">{#N/A,#N/A,FALSE,"SumD";#N/A,#N/A,FALSE,"ElecD";#N/A,#N/A,FALSE,"MechD";#N/A,#N/A,FALSE,"GeotD";#N/A,#N/A,FALSE,"PrcsD";#N/A,#N/A,FALSE,"TunnD";#N/A,#N/A,FALSE,"CivlD";#N/A,#N/A,FALSE,"NtwkD";#N/A,#N/A,FALSE,"EstgD";#N/A,#N/A,FALSE,"PEngD"}</definedName>
    <definedName name="_4ab1_" localSheetId="7" hidden="1">{#N/A,#N/A,FALSE,"SumD";#N/A,#N/A,FALSE,"ElecD";#N/A,#N/A,FALSE,"MechD";#N/A,#N/A,FALSE,"GeotD";#N/A,#N/A,FALSE,"PrcsD";#N/A,#N/A,FALSE,"TunnD";#N/A,#N/A,FALSE,"CivlD";#N/A,#N/A,FALSE,"NtwkD";#N/A,#N/A,FALSE,"EstgD";#N/A,#N/A,FALSE,"PEngD"}</definedName>
    <definedName name="_4ab1_" localSheetId="10" hidden="1">{#N/A,#N/A,FALSE,"SumD";#N/A,#N/A,FALSE,"ElecD";#N/A,#N/A,FALSE,"MechD";#N/A,#N/A,FALSE,"GeotD";#N/A,#N/A,FALSE,"PrcsD";#N/A,#N/A,FALSE,"TunnD";#N/A,#N/A,FALSE,"CivlD";#N/A,#N/A,FALSE,"NtwkD";#N/A,#N/A,FALSE,"EstgD";#N/A,#N/A,FALSE,"PEngD"}</definedName>
    <definedName name="_4ab1_" hidden="1">{#N/A,#N/A,FALSE,"SumD";#N/A,#N/A,FALSE,"ElecD";#N/A,#N/A,FALSE,"MechD";#N/A,#N/A,FALSE,"GeotD";#N/A,#N/A,FALSE,"PrcsD";#N/A,#N/A,FALSE,"TunnD";#N/A,#N/A,FALSE,"CivlD";#N/A,#N/A,FALSE,"NtwkD";#N/A,#N/A,FALSE,"EstgD";#N/A,#N/A,FALSE,"PEngD"}</definedName>
    <definedName name="_4CSTON2_3">#REF!</definedName>
    <definedName name="_4Excel_BuiltIn_Print_Area_1_1_1">#REF!</definedName>
    <definedName name="_4Module1__2__.by04ytd">#N/A</definedName>
    <definedName name="_4ÑÔN_GIAÙ">#REF!</definedName>
    <definedName name="_4WORD_M_001_07">#N/A</definedName>
    <definedName name="_4WORD_O_005_E_">#N/A</definedName>
    <definedName name="_4WORD_O_005_L_">#N/A</definedName>
    <definedName name="_5">#REF!</definedName>
    <definedName name="_5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5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5_???????????" localSheetId="7" hidden="1">{#N/A,#N/A,TRUE,"1? ????";#N/A,#N/A,TRUE,"1-2? ?????";#N/A,#N/A,TRUE,"2? ??";#N/A,#N/A,TRUE,"2??? ????";#N/A,#N/A,TRUE,"3(1)? ????";#N/A,#N/A,TRUE,"??????";#N/A,#N/A,TRUE,"3(1)?7 ????";#N/A,#N/A,TRUE,"5? ???";#N/A,#N/A,TRUE,"5?2 ???(?)";#N/A,#N/A,TRUE,"6? ????";#N/A,#N/A,TRUE,"6? ??(?)";#N/A,#N/A,TRUE,"6? ??(?)";#N/A,#N/A,TRUE,"????";#N/A,#N/A,TRUE,"6-6(3)? ??(??)";#N/A,#N/A,TRUE,"9? ???(?)";#N/A,#N/A,TRUE,"9? ???(?)";#N/A,#N/A,TRUE,"10(3)? ????";#N/A,#N/A,TRUE,"10(4)? ????"}</definedName>
    <definedName name="_5_???????????" hidden="1">{#N/A,#N/A,TRUE,"1? ????";#N/A,#N/A,TRUE,"1-2? ?????";#N/A,#N/A,TRUE,"2? ??";#N/A,#N/A,TRUE,"2??? ????";#N/A,#N/A,TRUE,"3(1)? ????";#N/A,#N/A,TRUE,"??????";#N/A,#N/A,TRUE,"3(1)?7 ????";#N/A,#N/A,TRUE,"5? ???";#N/A,#N/A,TRUE,"5?2 ???(?)";#N/A,#N/A,TRUE,"6? ????";#N/A,#N/A,TRUE,"6? ??(?)";#N/A,#N/A,TRUE,"6? ??(?)";#N/A,#N/A,TRUE,"????";#N/A,#N/A,TRUE,"6-6(3)? ??(??)";#N/A,#N/A,TRUE,"9? ???(?)";#N/A,#N/A,TRUE,"9? ???(?)";#N/A,#N/A,TRUE,"10(3)? ????";#N/A,#N/A,TRUE,"10(4)? ????"}</definedName>
    <definedName name="_5_???????????_1" localSheetId="7" hidden="1">{#N/A,#N/A,TRUE,"1? ????";#N/A,#N/A,TRUE,"1-2? ?????";#N/A,#N/A,TRUE,"2? ??";#N/A,#N/A,TRUE,"2??? ????";#N/A,#N/A,TRUE,"3(1)? ????";#N/A,#N/A,TRUE,"??????";#N/A,#N/A,TRUE,"3(1)?7 ????";#N/A,#N/A,TRUE,"5? ???";#N/A,#N/A,TRUE,"5?2 ???(?)";#N/A,#N/A,TRUE,"6? ????";#N/A,#N/A,TRUE,"6? ??(?)";#N/A,#N/A,TRUE,"6? ??(?)";#N/A,#N/A,TRUE,"????";#N/A,#N/A,TRUE,"6-6(3)? ??(??)";#N/A,#N/A,TRUE,"9? ???(?)";#N/A,#N/A,TRUE,"9? ???(?)";#N/A,#N/A,TRUE,"10(3)? ????";#N/A,#N/A,TRUE,"10(4)? ????"}</definedName>
    <definedName name="_5_???????????_1" hidden="1">{#N/A,#N/A,TRUE,"1? ????";#N/A,#N/A,TRUE,"1-2? ?????";#N/A,#N/A,TRUE,"2? ??";#N/A,#N/A,TRUE,"2??? ????";#N/A,#N/A,TRUE,"3(1)? ????";#N/A,#N/A,TRUE,"??????";#N/A,#N/A,TRUE,"3(1)?7 ????";#N/A,#N/A,TRUE,"5? ???";#N/A,#N/A,TRUE,"5?2 ???(?)";#N/A,#N/A,TRUE,"6? ????";#N/A,#N/A,TRUE,"6? ??(?)";#N/A,#N/A,TRUE,"6? ??(?)";#N/A,#N/A,TRUE,"????";#N/A,#N/A,TRUE,"6-6(3)? ??(??)";#N/A,#N/A,TRUE,"9? ???(?)";#N/A,#N/A,TRUE,"9? ???(?)";#N/A,#N/A,TRUE,"10(3)? ????";#N/A,#N/A,TRUE,"10(4)? ????"}</definedName>
    <definedName name="_5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5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5__123Graph_ACHART_114" hidden="1">#REF!</definedName>
    <definedName name="_5__123Graph_Aｸﾞﾗﾌ_3" hidden="1">#REF!</definedName>
    <definedName name="_5__123Graph_DCHART_1" hidden="1">#REF!</definedName>
    <definedName name="_5_0_0Equ_rat_ex">#REF!</definedName>
    <definedName name="_50__123Graph_ACHART_21" hidden="1">#REF!</definedName>
    <definedName name="_50_DAF10_5_1_1">#REF!</definedName>
    <definedName name="_5000">#REF!</definedName>
    <definedName name="_50Module1__2__.pl03ytd">#N/A</definedName>
    <definedName name="_50Module1__2__.plytd">#N/A</definedName>
    <definedName name="_50WL25_4_1">#REF!</definedName>
    <definedName name="_51__123Graph_ACHART_213" hidden="1">#REF!</definedName>
    <definedName name="_511FA">#REF!</definedName>
    <definedName name="_511PK">#REF!</definedName>
    <definedName name="_512FA">#REF!</definedName>
    <definedName name="_512PK">#REF!</definedName>
    <definedName name="_51Module1__2__.pltm">#N/A</definedName>
    <definedName name="_52__123Graph_ACHART_214" hidden="1">#REF!</definedName>
    <definedName name="_52_detib2100_5_1_1">#REF!</definedName>
    <definedName name="_521FA">#REF!</definedName>
    <definedName name="_521PK">#REF!</definedName>
    <definedName name="_522FA">#REF!</definedName>
    <definedName name="_522PK">#REF!</definedName>
    <definedName name="_52Module1__2__.pltm">#N/A</definedName>
    <definedName name="_53__123Graph_ACHART_215" hidden="1">#REF!</definedName>
    <definedName name="_53Module1__2__.pltm">#N/A</definedName>
    <definedName name="_54__123Graph_ACHART_216" hidden="1">#REF!</definedName>
    <definedName name="_54_0_0">#REF!</definedName>
    <definedName name="_54_0_0Sh_equ_ex">#REF!</definedName>
    <definedName name="_54_detib2120_5_1_1">#REF!</definedName>
    <definedName name="_541FA">#REF!</definedName>
    <definedName name="_541PK">#REF!</definedName>
    <definedName name="_542FA">#REF!</definedName>
    <definedName name="_542PK">#REF!</definedName>
    <definedName name="_54Module1__2__.plytd">#N/A</definedName>
    <definedName name="_55__123Graph_ACHART_217" hidden="1">#REF!</definedName>
    <definedName name="_55Module1__2__.plytd">#N/A</definedName>
    <definedName name="_56__123Graph_ACHART_218" hidden="1">#REF!</definedName>
    <definedName name="_56_detib250_5_1_1">#REF!</definedName>
    <definedName name="_56Module1__2__.plytd">#N/A</definedName>
    <definedName name="_57__123Graph_ACHART_219" hidden="1">#REF!</definedName>
    <definedName name="_57SIDE_F">#REF!</definedName>
    <definedName name="_58__123Graph_ACHART_22" hidden="1">#REF!</definedName>
    <definedName name="_58_detib260_5_1_1">#REF!</definedName>
    <definedName name="_59__123Graph_ACHART_220" hidden="1">#REF!</definedName>
    <definedName name="_5as1_" localSheetId="9" hidden="1">{#N/A,#N/A,FALSE,"SumD";#N/A,#N/A,FALSE,"ElecD";#N/A,#N/A,FALSE,"MechD";#N/A,#N/A,FALSE,"GeotD";#N/A,#N/A,FALSE,"PrcsD";#N/A,#N/A,FALSE,"TunnD";#N/A,#N/A,FALSE,"CivlD";#N/A,#N/A,FALSE,"NtwkD";#N/A,#N/A,FALSE,"EstgD";#N/A,#N/A,FALSE,"PEngD"}</definedName>
    <definedName name="_5as1_" localSheetId="7" hidden="1">{#N/A,#N/A,FALSE,"SumD";#N/A,#N/A,FALSE,"ElecD";#N/A,#N/A,FALSE,"MechD";#N/A,#N/A,FALSE,"GeotD";#N/A,#N/A,FALSE,"PrcsD";#N/A,#N/A,FALSE,"TunnD";#N/A,#N/A,FALSE,"CivlD";#N/A,#N/A,FALSE,"NtwkD";#N/A,#N/A,FALSE,"EstgD";#N/A,#N/A,FALSE,"PEngD"}</definedName>
    <definedName name="_5as1_" localSheetId="10" hidden="1">{#N/A,#N/A,FALSE,"SumD";#N/A,#N/A,FALSE,"ElecD";#N/A,#N/A,FALSE,"MechD";#N/A,#N/A,FALSE,"GeotD";#N/A,#N/A,FALSE,"PrcsD";#N/A,#N/A,FALSE,"TunnD";#N/A,#N/A,FALSE,"CivlD";#N/A,#N/A,FALSE,"NtwkD";#N/A,#N/A,FALSE,"EstgD";#N/A,#N/A,FALSE,"PEngD"}</definedName>
    <definedName name="_5as1_" hidden="1">{#N/A,#N/A,FALSE,"SumD";#N/A,#N/A,FALSE,"ElecD";#N/A,#N/A,FALSE,"MechD";#N/A,#N/A,FALSE,"GeotD";#N/A,#N/A,FALSE,"PrcsD";#N/A,#N/A,FALSE,"TunnD";#N/A,#N/A,FALSE,"CivlD";#N/A,#N/A,FALSE,"NtwkD";#N/A,#N/A,FALSE,"EstgD";#N/A,#N/A,FALSE,"PEngD"}</definedName>
    <definedName name="_5Excel_BuiltIn_Print_Area_1_1_1_1">#REF!</definedName>
    <definedName name="_5Module1__2__.by02ytd">#N/A</definedName>
    <definedName name="_5Module1__2__.by05ytd">#N/A</definedName>
    <definedName name="_5SOÁ_CTÖØ">#REF!</definedName>
    <definedName name="_6">#REF!</definedName>
    <definedName name="_6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6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6_???????????" localSheetId="7" hidden="1">{#N/A,#N/A,TRUE,"1? ????";#N/A,#N/A,TRUE,"1-2? ?????";#N/A,#N/A,TRUE,"2? ??";#N/A,#N/A,TRUE,"2??? ????";#N/A,#N/A,TRUE,"3(1)? ????";#N/A,#N/A,TRUE,"??????";#N/A,#N/A,TRUE,"3(1)?7 ????";#N/A,#N/A,TRUE,"5? ???";#N/A,#N/A,TRUE,"5?2 ???(?)";#N/A,#N/A,TRUE,"6? ????";#N/A,#N/A,TRUE,"6? ??(?)";#N/A,#N/A,TRUE,"6? ??(?)";#N/A,#N/A,TRUE,"????";#N/A,#N/A,TRUE,"6-6(3)? ??(??)";#N/A,#N/A,TRUE,"9? ???(?)";#N/A,#N/A,TRUE,"9? ???(?)";#N/A,#N/A,TRUE,"10(3)? ????";#N/A,#N/A,TRUE,"10(4)? ????"}</definedName>
    <definedName name="_6_???????????" hidden="1">{#N/A,#N/A,TRUE,"1? ????";#N/A,#N/A,TRUE,"1-2? ?????";#N/A,#N/A,TRUE,"2? ??";#N/A,#N/A,TRUE,"2??? ????";#N/A,#N/A,TRUE,"3(1)? ????";#N/A,#N/A,TRUE,"??????";#N/A,#N/A,TRUE,"3(1)?7 ????";#N/A,#N/A,TRUE,"5? ???";#N/A,#N/A,TRUE,"5?2 ???(?)";#N/A,#N/A,TRUE,"6? ????";#N/A,#N/A,TRUE,"6? ??(?)";#N/A,#N/A,TRUE,"6? ??(?)";#N/A,#N/A,TRUE,"????";#N/A,#N/A,TRUE,"6-6(3)? ??(??)";#N/A,#N/A,TRUE,"9? ???(?)";#N/A,#N/A,TRUE,"9? ???(?)";#N/A,#N/A,TRUE,"10(3)? ????";#N/A,#N/A,TRUE,"10(4)? ????"}</definedName>
    <definedName name="_6_???????????_1" localSheetId="7" hidden="1">{#N/A,#N/A,TRUE,"1? ????";#N/A,#N/A,TRUE,"1-2? ?????";#N/A,#N/A,TRUE,"2? ??";#N/A,#N/A,TRUE,"2??? ????";#N/A,#N/A,TRUE,"3(1)? ????";#N/A,#N/A,TRUE,"??????";#N/A,#N/A,TRUE,"3(1)?7 ????";#N/A,#N/A,TRUE,"5? ???";#N/A,#N/A,TRUE,"5?2 ???(?)";#N/A,#N/A,TRUE,"6? ????";#N/A,#N/A,TRUE,"6? ??(?)";#N/A,#N/A,TRUE,"6? ??(?)";#N/A,#N/A,TRUE,"????";#N/A,#N/A,TRUE,"6-6(3)? ??(??)";#N/A,#N/A,TRUE,"9? ???(?)";#N/A,#N/A,TRUE,"9? ???(?)";#N/A,#N/A,TRUE,"10(3)? ????";#N/A,#N/A,TRUE,"10(4)? ????"}</definedName>
    <definedName name="_6_???????????_1" hidden="1">{#N/A,#N/A,TRUE,"1? ????";#N/A,#N/A,TRUE,"1-2? ?????";#N/A,#N/A,TRUE,"2? ??";#N/A,#N/A,TRUE,"2??? ????";#N/A,#N/A,TRUE,"3(1)? ????";#N/A,#N/A,TRUE,"??????";#N/A,#N/A,TRUE,"3(1)?7 ????";#N/A,#N/A,TRUE,"5? ???";#N/A,#N/A,TRUE,"5?2 ???(?)";#N/A,#N/A,TRUE,"6? ????";#N/A,#N/A,TRUE,"6? ??(?)";#N/A,#N/A,TRUE,"6? ??(?)";#N/A,#N/A,TRUE,"????";#N/A,#N/A,TRUE,"6-6(3)? ??(??)";#N/A,#N/A,TRUE,"9? ???(?)";#N/A,#N/A,TRUE,"9? ???(?)";#N/A,#N/A,TRUE,"10(3)? ????";#N/A,#N/A,TRUE,"10(4)? ????"}</definedName>
    <definedName name="_6__123Graph_ACHART_115" hidden="1">#REF!</definedName>
    <definedName name="_6__123Graph_Aｸﾞﾗﾌ_4" hidden="1">#REF!</definedName>
    <definedName name="_6__F_5_1_1">#REF!</definedName>
    <definedName name="_6_0_0">#REF!</definedName>
    <definedName name="_6_0_0Equity_ex">#REF!</definedName>
    <definedName name="_6_0DATA">#REF!</definedName>
    <definedName name="_60__123Graph_ACHART_221" hidden="1">#REF!</definedName>
    <definedName name="_60_0divide">#REF!</definedName>
    <definedName name="_60_detib280_5_1_1">#REF!</definedName>
    <definedName name="_61__123Graph_ACHART_222" hidden="1">#REF!</definedName>
    <definedName name="_611FA">#REF!</definedName>
    <definedName name="_611PK">#REF!</definedName>
    <definedName name="_612FA">#REF!</definedName>
    <definedName name="_612PK">#REF!</definedName>
    <definedName name="_62__123Graph_ACHART_223" hidden="1">#REF!</definedName>
    <definedName name="_62_dlpar38120_5_1_1">#REF!</definedName>
    <definedName name="_621FA">#REF!</definedName>
    <definedName name="_621PK">#REF!</definedName>
    <definedName name="_622FA">#REF!</definedName>
    <definedName name="_622PK">#REF!</definedName>
    <definedName name="_623FA">#REF!</definedName>
    <definedName name="_623PK">#REF!</definedName>
    <definedName name="_63__123Graph_ACHART_224" hidden="1">#REF!</definedName>
    <definedName name="_632FA">#REF!</definedName>
    <definedName name="_632PK">#REF!</definedName>
    <definedName name="_633FA">#REF!</definedName>
    <definedName name="_633PK">#REF!</definedName>
    <definedName name="_634FA">#REF!</definedName>
    <definedName name="_634PK">#REF!</definedName>
    <definedName name="_635AFA">#REF!</definedName>
    <definedName name="_635APK">#REF!</definedName>
    <definedName name="_635FA">#REF!</definedName>
    <definedName name="_635PK">#REF!</definedName>
    <definedName name="_64__123Graph_ACHART_225" hidden="1">#REF!</definedName>
    <definedName name="_64_dlplc13w_5_1_1">#REF!</definedName>
    <definedName name="_65__123Graph_ACHART_226" hidden="1">#REF!</definedName>
    <definedName name="_66__123Graph_ACHART_227" hidden="1">#REF!</definedName>
    <definedName name="_66_dlplc13wbimc_5_1_1">#REF!</definedName>
    <definedName name="_66ÿ_0">#REF!</definedName>
    <definedName name="_67">#REF!</definedName>
    <definedName name="_67__123Graph_ACHART_228" hidden="1">#REF!</definedName>
    <definedName name="_67000">#REF!</definedName>
    <definedName name="_68__123Graph_ACHART_23" hidden="1">#REF!</definedName>
    <definedName name="_68_DOMBA_5_1_1">#REF!</definedName>
    <definedName name="_69__123Graph_ACHART_24" hidden="1">#REF!</definedName>
    <definedName name="_6Excel_BuiltIn_Print_Area_1_1_3_1">#REF!</definedName>
    <definedName name="_6Module1__2__.by01ytd">#N/A</definedName>
    <definedName name="_6Module1__2__.by06ytd">#N/A</definedName>
    <definedName name="_6SOÁ_LÖÔÏNG">#REF!</definedName>
    <definedName name="_7">#N/A</definedName>
    <definedName name="_7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7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7_??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7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7__123Graph_ACHART_116" hidden="1">#REF!</definedName>
    <definedName name="_7__123Graph_Aｸﾞﾗﾌ_5" hidden="1">#REF!</definedName>
    <definedName name="_7__M_1_1">#REF!</definedName>
    <definedName name="_7_0_0NBV_ex">#REF!</definedName>
    <definedName name="_70__123Graph_ACHART_241" hidden="1">#REF!</definedName>
    <definedName name="_70_dstib2100_5_1_1">#REF!</definedName>
    <definedName name="_71__123Graph_ACHART_242" hidden="1">#REF!</definedName>
    <definedName name="_711FA">#REF!</definedName>
    <definedName name="_711PK">#REF!</definedName>
    <definedName name="_712FA">#REF!</definedName>
    <definedName name="_712PK">#REF!</definedName>
    <definedName name="_71SIDE_H">#REF!</definedName>
    <definedName name="_72__123Graph_ACHART_243" hidden="1">#REF!</definedName>
    <definedName name="_72_0_0CountryL">#REF!</definedName>
    <definedName name="_72_dstib2120_5_1_1">#REF!</definedName>
    <definedName name="_72FA">#REF!</definedName>
    <definedName name="_72PK">#REF!</definedName>
    <definedName name="_73__123Graph_ACHART_244" hidden="1">#REF!</definedName>
    <definedName name="_74__123Graph_ACHART_25" hidden="1">#REF!</definedName>
    <definedName name="_74_dstib250_5_1_1">#REF!</definedName>
    <definedName name="_74FA">#REF!</definedName>
    <definedName name="_74PK">#REF!</definedName>
    <definedName name="_75__123Graph_ACHART_254" hidden="1">#REF!</definedName>
    <definedName name="_750_KVA_X_64__">#REF!</definedName>
    <definedName name="_750_KVA_X_64___1">#REF!</definedName>
    <definedName name="_750_KVA_X_64___1_10">#REF!</definedName>
    <definedName name="_750_KVA_X_64___10">#REF!</definedName>
    <definedName name="_750_KVA_X_64___5">#REF!</definedName>
    <definedName name="_751FA">#REF!</definedName>
    <definedName name="_751PK">#REF!</definedName>
    <definedName name="_752FA">#REF!</definedName>
    <definedName name="_752PK">#REF!</definedName>
    <definedName name="_753FA">#REF!</definedName>
    <definedName name="_753PK">#REF!</definedName>
    <definedName name="_754FA">#REF!</definedName>
    <definedName name="_754PK">#REF!</definedName>
    <definedName name="_75SIDE_I">#REF!</definedName>
    <definedName name="_76__123Graph_ACHART_26" hidden="1">#REF!</definedName>
    <definedName name="_76_dstib260_5_1_1">#REF!</definedName>
    <definedName name="_77__123Graph_ACHART_27" hidden="1">#REF!</definedName>
    <definedName name="_78__123Graph_ACHART_28" hidden="1">#REF!</definedName>
    <definedName name="_78_dstib280_5_1_1">#REF!</definedName>
    <definedName name="_79__123Graph_ACHART_29" hidden="1">#REF!</definedName>
    <definedName name="_7Excel_BuiltIn_Print_Area_1_1_4_1">#REF!</definedName>
    <definedName name="_7Module1__2__.by01ytd">#N/A</definedName>
    <definedName name="_7Module1__2__.by07ytd">#N/A</definedName>
    <definedName name="_7TEÂN_HAØNG">#REF!</definedName>
    <definedName name="_8">#REF!</definedName>
    <definedName name="_8_???????????" localSheetId="7" hidden="1">{#N/A,#N/A,TRUE,"1? ????";#N/A,#N/A,TRUE,"1-2? ?????";#N/A,#N/A,TRUE,"2? ??";#N/A,#N/A,TRUE,"2??? ????";#N/A,#N/A,TRUE,"3(1)? ????";#N/A,#N/A,TRUE,"??????";#N/A,#N/A,TRUE,"3(1)?7 ????";#N/A,#N/A,TRUE,"5? ???";#N/A,#N/A,TRUE,"5?2 ???(?)";#N/A,#N/A,TRUE,"6? ????";#N/A,#N/A,TRUE,"6? ??(?)";#N/A,#N/A,TRUE,"6? ??(?)";#N/A,#N/A,TRUE,"????";#N/A,#N/A,TRUE,"6-6(3)? ??(??)";#N/A,#N/A,TRUE,"9? ???(?)";#N/A,#N/A,TRUE,"9? ???(?)";#N/A,#N/A,TRUE,"10(3)? ????";#N/A,#N/A,TRUE,"10(4)? ????"}</definedName>
    <definedName name="_8_???????????" hidden="1">{#N/A,#N/A,TRUE,"1? ????";#N/A,#N/A,TRUE,"1-2? ?????";#N/A,#N/A,TRUE,"2? ??";#N/A,#N/A,TRUE,"2??? ????";#N/A,#N/A,TRUE,"3(1)? ????";#N/A,#N/A,TRUE,"??????";#N/A,#N/A,TRUE,"3(1)?7 ????";#N/A,#N/A,TRUE,"5? ???";#N/A,#N/A,TRUE,"5?2 ???(?)";#N/A,#N/A,TRUE,"6? ????";#N/A,#N/A,TRUE,"6? ??(?)";#N/A,#N/A,TRUE,"6? ??(?)";#N/A,#N/A,TRUE,"????";#N/A,#N/A,TRUE,"6-6(3)? ??(??)";#N/A,#N/A,TRUE,"9? ???(?)";#N/A,#N/A,TRUE,"9? ???(?)";#N/A,#N/A,TRUE,"10(3)? ????";#N/A,#N/A,TRUE,"10(4)? ????"}</definedName>
    <definedName name="_8__123Graph_ACHART_117" hidden="1">#REF!</definedName>
    <definedName name="_8_0_0CountryL">#REF!</definedName>
    <definedName name="_8_0_0SectorL">#REF!</definedName>
    <definedName name="_8_0DATAB">#REF!</definedName>
    <definedName name="_80__123Graph_ACHART_3" hidden="1">#REF!</definedName>
    <definedName name="_8000">#REF!</definedName>
    <definedName name="_80SIDE_J">#REF!</definedName>
    <definedName name="_81__123Graph_ACHART_30" hidden="1">#REF!</definedName>
    <definedName name="_81_flmh400_5_1_1">#REF!</definedName>
    <definedName name="_811FA">#REF!</definedName>
    <definedName name="_811PK">#REF!</definedName>
    <definedName name="_812FA">#REF!</definedName>
    <definedName name="_812PK">#REF!</definedName>
    <definedName name="_813FA">#REF!</definedName>
    <definedName name="_813PK">#REF!</definedName>
    <definedName name="_814FA">#REF!</definedName>
    <definedName name="_814PK">#REF!</definedName>
    <definedName name="_815FA">#REF!</definedName>
    <definedName name="_815PK">#REF!</definedName>
    <definedName name="_817FA">#REF!</definedName>
    <definedName name="_817PK">#REF!</definedName>
    <definedName name="_818FA">#REF!</definedName>
    <definedName name="_818PK">#REF!</definedName>
    <definedName name="_819FA">#REF!</definedName>
    <definedName name="_819PK">#REF!</definedName>
    <definedName name="_82__123Graph_ACHART_31" hidden="1">#REF!</definedName>
    <definedName name="_82FA">#REF!</definedName>
    <definedName name="_82PK">#REF!</definedName>
    <definedName name="_83__123Graph_ACHART_32" hidden="1">#REF!</definedName>
    <definedName name="_83_frc4x10_5_1_1">#REF!</definedName>
    <definedName name="_83FA">#REF!</definedName>
    <definedName name="_83PK">#REF!</definedName>
    <definedName name="_84__123Graph_ACHART_33" hidden="1">#REF!</definedName>
    <definedName name="_841FA">#REF!</definedName>
    <definedName name="_841PK">#REF!</definedName>
    <definedName name="_842FA">#REF!</definedName>
    <definedName name="_842PK">#REF!</definedName>
    <definedName name="_843FA">#REF!</definedName>
    <definedName name="_843PK">#REF!</definedName>
    <definedName name="_844FA">#REF!</definedName>
    <definedName name="_844PK">#REF!</definedName>
    <definedName name="_845FA">#REF!</definedName>
    <definedName name="_845PK">#REF!</definedName>
    <definedName name="_85__123Graph_ACHART_34" hidden="1">#REF!</definedName>
    <definedName name="_85_frc4x1x400_5_1_1">#REF!</definedName>
    <definedName name="_86__123Graph_ACHART_35" hidden="1">#REF!</definedName>
    <definedName name="_87__123Graph_ACHART_36" hidden="1">#REF!</definedName>
    <definedName name="_87_frc4x25_5_1_1">#REF!</definedName>
    <definedName name="_88__123Graph_ACHART_37" hidden="1">#REF!</definedName>
    <definedName name="_89__123Graph_ACHART_38" hidden="1">#REF!</definedName>
    <definedName name="_89_frc4x300_5_1_1">#REF!</definedName>
    <definedName name="_8Excel_BuiltIn_Print_Area_1_1_5_1">#REF!</definedName>
    <definedName name="_8Module1__2__.by01ytd">#N/A</definedName>
    <definedName name="_8Module1__2__.by03ytd">#N/A</definedName>
    <definedName name="_8Module1__2__.by08ytd">#N/A</definedName>
    <definedName name="_8TEÂN_KHAÙCH_HAØ">#REF!</definedName>
    <definedName name="_9">#REF!</definedName>
    <definedName name="_9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9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9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9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9__123Graph_ACHART_118" hidden="1">#REF!</definedName>
    <definedName name="_9_0_0Sh_equ_ex">#REF!</definedName>
    <definedName name="_90__123Graph_ACHART_39" hidden="1">#REF!</definedName>
    <definedName name="_90_0_0Equ_rat_ex">#REF!</definedName>
    <definedName name="_91__123Graph_ACHART_4" hidden="1">#REF!</definedName>
    <definedName name="_91_frc4x35_5_1_1">#REF!</definedName>
    <definedName name="_92__123Graph_ACHART_40" hidden="1">#REF!</definedName>
    <definedName name="_93__123Graph_ACHART_41" hidden="1">#REF!</definedName>
    <definedName name="_93_frc4x95_5_1_1">#REF!</definedName>
    <definedName name="_94__123Graph_ACHART_42" hidden="1">#REF!</definedName>
    <definedName name="_95__123Graph_ACHART_43" hidden="1">#REF!</definedName>
    <definedName name="_95_frc5x4_5_1_1">#REF!</definedName>
    <definedName name="_96__123Graph_ACHART_44" hidden="1">#REF!</definedName>
    <definedName name="_97__123Graph_ACHART_45" hidden="1">#REF!</definedName>
    <definedName name="_97_frc5x6_5_1_1">#REF!</definedName>
    <definedName name="_98__123Graph_ACHART_46" hidden="1">#REF!</definedName>
    <definedName name="_99__123Graph_ACHART_47" hidden="1">#REF!</definedName>
    <definedName name="_99_FURNITURE__FURNISHING_5_1_1">#REF!</definedName>
    <definedName name="_9Excel_BuiltIn_Print_Area_1_2_1">#REF!</definedName>
    <definedName name="_9Module1__2__.by02ytd">#N/A</definedName>
    <definedName name="_9Module1__2__.by09ytd">#N/A</definedName>
    <definedName name="_9THAØNH_TIEÀN">#REF!</definedName>
    <definedName name="_a">#REF!</definedName>
    <definedName name="_A_3">#REF!</definedName>
    <definedName name="_a1" localSheetId="7" hidden="1">{"'Sheet1'!$L$16"}</definedName>
    <definedName name="_a1" hidden="1">{"'Sheet1'!$L$16"}</definedName>
    <definedName name="_A16500">#REF!</definedName>
    <definedName name="_a2" localSheetId="7" hidden="1">{#N/A,#N/A,FALSE,"Aging Summary";#N/A,#N/A,FALSE,"Ratio Analysis";#N/A,#N/A,FALSE,"Test 120 Day Accts";#N/A,#N/A,FALSE,"Tickmarks"}</definedName>
    <definedName name="_a2" hidden="1">{#N/A,#N/A,FALSE,"Aging Summary";#N/A,#N/A,FALSE,"Ratio Analysis";#N/A,#N/A,FALSE,"Test 120 Day Accts";#N/A,#N/A,FALSE,"Tickmarks"}</definedName>
    <definedName name="_a222222" hidden="1">#REF!</definedName>
    <definedName name="_A5" localSheetId="7" hidden="1">{"NMI_NMDI balance sheet",#N/A,FALSE,"NMI_NMDI";"NMI_NMDI profit loss",#N/A,FALSE,"NMI_NMDI";"NMI_NMDI Cashflow",#N/A,FALSE,"NMI_NMDI";"Stock position",#N/A,FALSE,"NMI_NMDI";"Point of discussion",#N/A,FALSE,"Point of discussion"}</definedName>
    <definedName name="_A5" hidden="1">{"NMI_NMDI balance sheet",#N/A,FALSE,"NMI_NMDI";"NMI_NMDI profit loss",#N/A,FALSE,"NMI_NMDI";"NMI_NMDI Cashflow",#N/A,FALSE,"NMI_NMDI";"Stock position",#N/A,FALSE,"NMI_NMDI";"Point of discussion",#N/A,FALSE,"Point of discussion"}</definedName>
    <definedName name="_A6" localSheetId="7" hidden="1">{#N/A,#N/A,FALSE,"Aging Summary";#N/A,#N/A,FALSE,"Ratio Analysis";#N/A,#N/A,FALSE,"Test 120 Day Accts";#N/A,#N/A,FALSE,"Tickmarks"}</definedName>
    <definedName name="_A6" hidden="1">{#N/A,#N/A,FALSE,"Aging Summary";#N/A,#N/A,FALSE,"Ratio Analysis";#N/A,#N/A,FALSE,"Test 120 Day Accts";#N/A,#N/A,FALSE,"Tickmarks"}</definedName>
    <definedName name="_aaa1">#REF!</definedName>
    <definedName name="_AAD3">#N/A</definedName>
    <definedName name="_ABR1">#REF!</definedName>
    <definedName name="_ABR2">#REF!</definedName>
    <definedName name="_abs100">#REF!</definedName>
    <definedName name="_ACM1">#REF!</definedName>
    <definedName name="_ACM10">#REF!</definedName>
    <definedName name="_ACM11">#REF!</definedName>
    <definedName name="_ACM12">#REF!</definedName>
    <definedName name="_ACM13">#REF!</definedName>
    <definedName name="_ACM2">#REF!</definedName>
    <definedName name="_ACM3">#REF!</definedName>
    <definedName name="_ACM4">#REF!</definedName>
    <definedName name="_ACM5">#REF!</definedName>
    <definedName name="_ACM6">#REF!</definedName>
    <definedName name="_ACM7">#REF!</definedName>
    <definedName name="_ACM8">#REF!</definedName>
    <definedName name="_ACM9">#REF!</definedName>
    <definedName name="_act2" localSheetId="7" hidden="1">{#N/A,#N/A,FALSE,"Act.Fcst Costs"}</definedName>
    <definedName name="_act2" hidden="1">{#N/A,#N/A,FALSE,"Act.Fcst Costs"}</definedName>
    <definedName name="_act2_1" localSheetId="7" hidden="1">{#N/A,#N/A,FALSE,"Act.Fcst Costs"}</definedName>
    <definedName name="_act2_1" hidden="1">{#N/A,#N/A,FALSE,"Act.Fcst Costs"}</definedName>
    <definedName name="_ADD2">#N/A</definedName>
    <definedName name="_ADD3">#N/A</definedName>
    <definedName name="_adr1">#REF!</definedName>
    <definedName name="_AE1" localSheetId="7" hidden="1">{#N/A,#N/A,FALSE,"Aging Summary";#N/A,#N/A,FALSE,"Ratio Analysis";#N/A,#N/A,FALSE,"Test 120 Day Accts";#N/A,#N/A,FALSE,"Tickmarks"}</definedName>
    <definedName name="_AE1" hidden="1">{#N/A,#N/A,FALSE,"Aging Summary";#N/A,#N/A,FALSE,"Ratio Analysis";#N/A,#N/A,FALSE,"Test 120 Day Accts";#N/A,#N/A,FALSE,"Tickmarks"}</definedName>
    <definedName name="_AE1_1" localSheetId="7" hidden="1">{#N/A,#N/A,FALSE,"Aging Summary";#N/A,#N/A,FALSE,"Ratio Analysis";#N/A,#N/A,FALSE,"Test 120 Day Accts";#N/A,#N/A,FALSE,"Tickmarks"}</definedName>
    <definedName name="_AE1_1" hidden="1">{#N/A,#N/A,FALSE,"Aging Summary";#N/A,#N/A,FALSE,"Ratio Analysis";#N/A,#N/A,FALSE,"Test 120 Day Accts";#N/A,#N/A,FALSE,"Tickmarks"}</definedName>
    <definedName name="_AE2" localSheetId="7" hidden="1">{#N/A,#N/A,FALSE,"Aging Summary";#N/A,#N/A,FALSE,"Ratio Analysis";#N/A,#N/A,FALSE,"Test 120 Day Accts";#N/A,#N/A,FALSE,"Tickmarks"}</definedName>
    <definedName name="_AE2" hidden="1">{#N/A,#N/A,FALSE,"Aging Summary";#N/A,#N/A,FALSE,"Ratio Analysis";#N/A,#N/A,FALSE,"Test 120 Day Accts";#N/A,#N/A,FALSE,"Tickmarks"}</definedName>
    <definedName name="_AE2_1" localSheetId="7" hidden="1">{#N/A,#N/A,FALSE,"Aging Summary";#N/A,#N/A,FALSE,"Ratio Analysis";#N/A,#N/A,FALSE,"Test 120 Day Accts";#N/A,#N/A,FALSE,"Tickmarks"}</definedName>
    <definedName name="_AE2_1" hidden="1">{#N/A,#N/A,FALSE,"Aging Summary";#N/A,#N/A,FALSE,"Ratio Analysis";#N/A,#N/A,FALSE,"Test 120 Day Accts";#N/A,#N/A,FALSE,"Tickmarks"}</definedName>
    <definedName name="_AE4" localSheetId="7" hidden="1">{#N/A,#N/A,FALSE,"Aging Summary";#N/A,#N/A,FALSE,"Ratio Analysis";#N/A,#N/A,FALSE,"Test 120 Day Accts";#N/A,#N/A,FALSE,"Tickmarks"}</definedName>
    <definedName name="_AE4" hidden="1">{#N/A,#N/A,FALSE,"Aging Summary";#N/A,#N/A,FALSE,"Ratio Analysis";#N/A,#N/A,FALSE,"Test 120 Day Accts";#N/A,#N/A,FALSE,"Tickmarks"}</definedName>
    <definedName name="_AE4_1" localSheetId="7" hidden="1">{#N/A,#N/A,FALSE,"Aging Summary";#N/A,#N/A,FALSE,"Ratio Analysis";#N/A,#N/A,FALSE,"Test 120 Day Accts";#N/A,#N/A,FALSE,"Tickmarks"}</definedName>
    <definedName name="_AE4_1" hidden="1">{#N/A,#N/A,FALSE,"Aging Summary";#N/A,#N/A,FALSE,"Ratio Analysis";#N/A,#N/A,FALSE,"Test 120 Day Accts";#N/A,#N/A,FALSE,"Tickmarks"}</definedName>
    <definedName name="_agn1">#REF!</definedName>
    <definedName name="_agt98">#REF!</definedName>
    <definedName name="_ahu100">#REF!</definedName>
    <definedName name="_ahu150">#REF!</definedName>
    <definedName name="_aje05" hidden="1">#REF!</definedName>
    <definedName name="_ako100">#REF!</definedName>
    <definedName name="_ako150">#REF!</definedName>
    <definedName name="_ako50">#REF!</definedName>
    <definedName name="_ako80">#REF!</definedName>
    <definedName name="_aku100">#REF!</definedName>
    <definedName name="_aku150">#REF!</definedName>
    <definedName name="_ald1">#REF!</definedName>
    <definedName name="_alh1">#REF!</definedName>
    <definedName name="_alm1">#REF!</definedName>
    <definedName name="_alm2">#REF!</definedName>
    <definedName name="_alt1">#N/A</definedName>
    <definedName name="_aly2">#REF!</definedName>
    <definedName name="_ana1">#REF!</definedName>
    <definedName name="_ana10">#REF!</definedName>
    <definedName name="_ana100">#REF!</definedName>
    <definedName name="_ana101">#REF!</definedName>
    <definedName name="_ana102">#REF!</definedName>
    <definedName name="_ana103">#REF!</definedName>
    <definedName name="_ana104">#REF!</definedName>
    <definedName name="_ana105">#REF!</definedName>
    <definedName name="_ana106">#REF!</definedName>
    <definedName name="_ana107">#REF!</definedName>
    <definedName name="_ana108">#REF!</definedName>
    <definedName name="_ana109">#REF!</definedName>
    <definedName name="_ana11">#REF!</definedName>
    <definedName name="_ana110">#REF!</definedName>
    <definedName name="_ana111">#REF!</definedName>
    <definedName name="_ana112">#REF!</definedName>
    <definedName name="_ana113">#REF!</definedName>
    <definedName name="_ana114">#REF!</definedName>
    <definedName name="_ana115">#REF!</definedName>
    <definedName name="_ana116">#REF!</definedName>
    <definedName name="_ana117">#REF!</definedName>
    <definedName name="_ana118">#REF!</definedName>
    <definedName name="_ana119">#REF!</definedName>
    <definedName name="_ana12">#REF!</definedName>
    <definedName name="_ana120">#REF!</definedName>
    <definedName name="_ana121">#REF!</definedName>
    <definedName name="_ana122">#REF!</definedName>
    <definedName name="_ana123">#REF!</definedName>
    <definedName name="_ana124">#REF!</definedName>
    <definedName name="_ana13">#REF!</definedName>
    <definedName name="_ana14">#REF!</definedName>
    <definedName name="_ana15">#REF!</definedName>
    <definedName name="_ana16">#REF!</definedName>
    <definedName name="_ana17">#REF!</definedName>
    <definedName name="_ana18">#REF!</definedName>
    <definedName name="_ana19">#REF!</definedName>
    <definedName name="_ana2">#REF!</definedName>
    <definedName name="_ana20">#REF!</definedName>
    <definedName name="_ana21">#REF!</definedName>
    <definedName name="_ana22">#REF!</definedName>
    <definedName name="_ana23">#REF!</definedName>
    <definedName name="_ana24">#REF!</definedName>
    <definedName name="_ana25">#REF!</definedName>
    <definedName name="_ana26">#REF!</definedName>
    <definedName name="_ana27">#REF!</definedName>
    <definedName name="_ana28">#REF!</definedName>
    <definedName name="_ana29">#REF!</definedName>
    <definedName name="_ana3">#REF!</definedName>
    <definedName name="_ana30">#REF!</definedName>
    <definedName name="_ana31">#REF!</definedName>
    <definedName name="_ana32">#REF!</definedName>
    <definedName name="_ana33">#REF!</definedName>
    <definedName name="_ana34">#REF!</definedName>
    <definedName name="_ana35">#REF!</definedName>
    <definedName name="_ana36">#REF!</definedName>
    <definedName name="_ana37">#REF!</definedName>
    <definedName name="_ana38">#REF!</definedName>
    <definedName name="_ana39">#REF!</definedName>
    <definedName name="_ana4">#REF!</definedName>
    <definedName name="_ana40">#REF!</definedName>
    <definedName name="_ana41">#REF!</definedName>
    <definedName name="_ana42">#REF!</definedName>
    <definedName name="_ana43">#REF!</definedName>
    <definedName name="_ana44">#REF!</definedName>
    <definedName name="_ana45">#REF!</definedName>
    <definedName name="_ana46">#REF!</definedName>
    <definedName name="_ana47">#REF!</definedName>
    <definedName name="_ana48">#REF!</definedName>
    <definedName name="_ana49">#REF!</definedName>
    <definedName name="_ana5">#REF!</definedName>
    <definedName name="_ana50">#REF!</definedName>
    <definedName name="_ana51">#REF!</definedName>
    <definedName name="_ana52">#REF!</definedName>
    <definedName name="_ana53">#REF!</definedName>
    <definedName name="_ana54">#REF!</definedName>
    <definedName name="_ana55">#REF!</definedName>
    <definedName name="_ana56">#REF!</definedName>
    <definedName name="_ana57">#REF!</definedName>
    <definedName name="_ana58">#REF!</definedName>
    <definedName name="_ana59">#REF!</definedName>
    <definedName name="_ana6">#REF!</definedName>
    <definedName name="_ana60">#REF!</definedName>
    <definedName name="_ana61">#REF!</definedName>
    <definedName name="_ana62">#REF!</definedName>
    <definedName name="_ana63">#REF!</definedName>
    <definedName name="_ana64">#REF!</definedName>
    <definedName name="_ana65">#REF!</definedName>
    <definedName name="_ana66">#REF!</definedName>
    <definedName name="_ana67">#REF!</definedName>
    <definedName name="_ana68">#REF!</definedName>
    <definedName name="_ana69">#REF!</definedName>
    <definedName name="_ana7">#REF!</definedName>
    <definedName name="_ana70">#REF!</definedName>
    <definedName name="_ana71">#REF!</definedName>
    <definedName name="_ana72">#REF!</definedName>
    <definedName name="_ana73">#REF!</definedName>
    <definedName name="_ana74">#REF!</definedName>
    <definedName name="_ana75">#REF!</definedName>
    <definedName name="_ana76">#REF!</definedName>
    <definedName name="_ana77">#REF!</definedName>
    <definedName name="_ana78">#REF!</definedName>
    <definedName name="_ana79">#REF!</definedName>
    <definedName name="_ana8">#REF!</definedName>
    <definedName name="_ana80">#REF!</definedName>
    <definedName name="_ana81">#REF!</definedName>
    <definedName name="_ana82">#REF!</definedName>
    <definedName name="_ana83">#REF!</definedName>
    <definedName name="_ana84">#REF!</definedName>
    <definedName name="_ana85">#REF!</definedName>
    <definedName name="_ana86">#REF!</definedName>
    <definedName name="_ana87">#REF!</definedName>
    <definedName name="_ana88">#REF!</definedName>
    <definedName name="_ana89">#REF!</definedName>
    <definedName name="_ana9">#REF!</definedName>
    <definedName name="_ana90">#REF!</definedName>
    <definedName name="_ana91">#REF!</definedName>
    <definedName name="_ana92">#REF!</definedName>
    <definedName name="_ana93">#REF!</definedName>
    <definedName name="_ana94">#REF!</definedName>
    <definedName name="_ana95">#REF!</definedName>
    <definedName name="_ana96">#REF!</definedName>
    <definedName name="_ana97">#REF!</definedName>
    <definedName name="_ana98">#REF!</definedName>
    <definedName name="_ana99">#REF!</definedName>
    <definedName name="_ani1" hidden="1">#REF!</definedName>
    <definedName name="_anK010">#REF!</definedName>
    <definedName name="_anK011">#REF!</definedName>
    <definedName name="_anK012">#REF!</definedName>
    <definedName name="_anK013">#REF!</definedName>
    <definedName name="_anK014">#REF!</definedName>
    <definedName name="_anK016">#REF!</definedName>
    <definedName name="_anK017">#REF!</definedName>
    <definedName name="_anK018">#REF!</definedName>
    <definedName name="_anK020">#REF!</definedName>
    <definedName name="_anK026">#REF!</definedName>
    <definedName name="_anK035">#REF!</definedName>
    <definedName name="_anK040">#REF!</definedName>
    <definedName name="_anK110">#REF!</definedName>
    <definedName name="_anK111">#REF!</definedName>
    <definedName name="_anK112">#REF!</definedName>
    <definedName name="_anK113">#REF!</definedName>
    <definedName name="_anK114">#REF!</definedName>
    <definedName name="_anK115">#REF!</definedName>
    <definedName name="_anK116">#REF!</definedName>
    <definedName name="_anK127">#REF!</definedName>
    <definedName name="_anK139">#REF!</definedName>
    <definedName name="_anK210">#REF!</definedName>
    <definedName name="_anK211">#REF!</definedName>
    <definedName name="_anK220">#REF!</definedName>
    <definedName name="_anK221">#REF!</definedName>
    <definedName name="_anK224">#REF!</definedName>
    <definedName name="_anK225">#REF!</definedName>
    <definedName name="_anK310">#REF!</definedName>
    <definedName name="_anK311">#REF!</definedName>
    <definedName name="_anK320">#REF!</definedName>
    <definedName name="_anK321">#REF!</definedName>
    <definedName name="_ANK341">#REF!</definedName>
    <definedName name="_anK342">#REF!</definedName>
    <definedName name="_anK410">#REF!</definedName>
    <definedName name="_anK411">#REF!</definedName>
    <definedName name="_anK421">#REF!</definedName>
    <definedName name="_anK422">#REF!</definedName>
    <definedName name="_anK423">#REF!</definedName>
    <definedName name="_anK510">#REF!</definedName>
    <definedName name="_anK511">#REF!</definedName>
    <definedName name="_anK512">#REF!</definedName>
    <definedName name="_anK513">#REF!</definedName>
    <definedName name="_anK514">#REF!</definedName>
    <definedName name="_anK517">#REF!</definedName>
    <definedName name="_anK520">#REF!</definedName>
    <definedName name="_anK521">#REF!</definedName>
    <definedName name="_anK522">#REF!</definedName>
    <definedName name="_anK528">#REF!</definedName>
    <definedName name="_anK612">#REF!</definedName>
    <definedName name="_anK615">#REF!</definedName>
    <definedName name="_anK616">#REF!</definedName>
    <definedName name="_ANK618">#REF!</definedName>
    <definedName name="_anK621">#REF!</definedName>
    <definedName name="_anK636">#REF!</definedName>
    <definedName name="_anK638">#REF!</definedName>
    <definedName name="_anK639">#REF!</definedName>
    <definedName name="_anK641">#REF!</definedName>
    <definedName name="_anK705">#REF!</definedName>
    <definedName name="_AP">#REF!</definedName>
    <definedName name="_AP_AP">#REF!</definedName>
    <definedName name="_AP_AP_LY">#REF!</definedName>
    <definedName name="_AP_LNG">#REF!</definedName>
    <definedName name="_AP_LY">#REF!</definedName>
    <definedName name="_AP_PKK">#REF!</definedName>
    <definedName name="_APP3">#N/A</definedName>
    <definedName name="_apr1">#REF!</definedName>
    <definedName name="_apr98">#REF!</definedName>
    <definedName name="_apr99">#REF!</definedName>
    <definedName name="_aql1">#REF!</definedName>
    <definedName name="_ar1" localSheetId="7" hidden="1">{#N/A,#N/A,FALSE,"Aging Summary";#N/A,#N/A,FALSE,"Ratio Analysis";#N/A,#N/A,FALSE,"Test 120 Day Accts";#N/A,#N/A,FALSE,"Tickmarks"}</definedName>
    <definedName name="_ar1" hidden="1">{#N/A,#N/A,FALSE,"Aging Summary";#N/A,#N/A,FALSE,"Ratio Analysis";#N/A,#N/A,FALSE,"Test 120 Day Accts";#N/A,#N/A,FALSE,"Tickmarks"}</definedName>
    <definedName name="_ar1_1" localSheetId="7" hidden="1">{#N/A,#N/A,FALSE,"Aging Summary";#N/A,#N/A,FALSE,"Ratio Analysis";#N/A,#N/A,FALSE,"Test 120 Day Accts";#N/A,#N/A,FALSE,"Tickmarks"}</definedName>
    <definedName name="_ar1_1" hidden="1">{#N/A,#N/A,FALSE,"Aging Summary";#N/A,#N/A,FALSE,"Ratio Analysis";#N/A,#N/A,FALSE,"Test 120 Day Accts";#N/A,#N/A,FALSE,"Tickmarks"}</definedName>
    <definedName name="_ar4" localSheetId="7" hidden="1">{#N/A,#N/A,FALSE,"Aging Summary";#N/A,#N/A,FALSE,"Ratio Analysis";#N/A,#N/A,FALSE,"Test 120 Day Accts";#N/A,#N/A,FALSE,"Tickmarks"}</definedName>
    <definedName name="_ar4" hidden="1">{#N/A,#N/A,FALSE,"Aging Summary";#N/A,#N/A,FALSE,"Ratio Analysis";#N/A,#N/A,FALSE,"Test 120 Day Accts";#N/A,#N/A,FALSE,"Tickmarks"}</definedName>
    <definedName name="_ar4_1" localSheetId="7" hidden="1">{#N/A,#N/A,FALSE,"Aging Summary";#N/A,#N/A,FALSE,"Ratio Analysis";#N/A,#N/A,FALSE,"Test 120 Day Accts";#N/A,#N/A,FALSE,"Tickmarks"}</definedName>
    <definedName name="_ar4_1" hidden="1">{#N/A,#N/A,FALSE,"Aging Summary";#N/A,#N/A,FALSE,"Ratio Analysis";#N/A,#N/A,FALSE,"Test 120 Day Accts";#N/A,#N/A,FALSE,"Tickmarks"}</definedName>
    <definedName name="_arr3" localSheetId="7">{"Book1","4.09 FLORA DAN FAUNA.xls","4.22 PERLENGKAPAN SEKOLAH.xls"}</definedName>
    <definedName name="_arr3">{"Book1","4.09 FLORA DAN FAUNA.xls","4.22 PERLENGKAPAN SEKOLAH.xls"}</definedName>
    <definedName name="_AS1" localSheetId="7" hidden="1">{#N/A,#N/A,FALSE,"Aging Summary";#N/A,#N/A,FALSE,"Ratio Analysis";#N/A,#N/A,FALSE,"Test 120 Day Accts";#N/A,#N/A,FALSE,"Tickmarks"}</definedName>
    <definedName name="_AS1" hidden="1">{#N/A,#N/A,FALSE,"Aging Summary";#N/A,#N/A,FALSE,"Ratio Analysis";#N/A,#N/A,FALSE,"Test 120 Day Accts";#N/A,#N/A,FALSE,"Tickmarks"}</definedName>
    <definedName name="_AS3" localSheetId="7" hidden="1">{#N/A,#N/A,FALSE,"Aging Summary";#N/A,#N/A,FALSE,"Ratio Analysis";#N/A,#N/A,FALSE,"Test 120 Day Accts";#N/A,#N/A,FALSE,"Tickmarks"}</definedName>
    <definedName name="_AS3" hidden="1">{#N/A,#N/A,FALSE,"Aging Summary";#N/A,#N/A,FALSE,"Ratio Analysis";#N/A,#N/A,FALSE,"Test 120 Day Accts";#N/A,#N/A,FALSE,"Tickmarks"}</definedName>
    <definedName name="_AS3_1" localSheetId="7" hidden="1">{#N/A,#N/A,FALSE,"Aging Summary";#N/A,#N/A,FALSE,"Ratio Analysis";#N/A,#N/A,FALSE,"Test 120 Day Accts";#N/A,#N/A,FALSE,"Tickmarks"}</definedName>
    <definedName name="_AS3_1" hidden="1">{#N/A,#N/A,FALSE,"Aging Summary";#N/A,#N/A,FALSE,"Ratio Analysis";#N/A,#N/A,FALSE,"Test 120 Day Accts";#N/A,#N/A,FALSE,"Tickmarks"}</definedName>
    <definedName name="_AS4" localSheetId="7" hidden="1">{#N/A,#N/A,FALSE,"Aging Summary";#N/A,#N/A,FALSE,"Ratio Analysis";#N/A,#N/A,FALSE,"Test 120 Day Accts";#N/A,#N/A,FALSE,"Tickmarks"}</definedName>
    <definedName name="_AS4" hidden="1">{#N/A,#N/A,FALSE,"Aging Summary";#N/A,#N/A,FALSE,"Ratio Analysis";#N/A,#N/A,FALSE,"Test 120 Day Accts";#N/A,#N/A,FALSE,"Tickmarks"}</definedName>
    <definedName name="_AS4_1" localSheetId="7" hidden="1">{#N/A,#N/A,FALSE,"Aging Summary";#N/A,#N/A,FALSE,"Ratio Analysis";#N/A,#N/A,FALSE,"Test 120 Day Accts";#N/A,#N/A,FALSE,"Tickmarks"}</definedName>
    <definedName name="_AS4_1" hidden="1">{#N/A,#N/A,FALSE,"Aging Summary";#N/A,#N/A,FALSE,"Ratio Analysis";#N/A,#N/A,FALSE,"Test 120 Day Accts";#N/A,#N/A,FALSE,"Tickmarks"}</definedName>
    <definedName name="_ase1" localSheetId="7" hidden="1">{#N/A,#N/A,FALSE,"Aging Summary";#N/A,#N/A,FALSE,"Ratio Analysis";#N/A,#N/A,FALSE,"Test 120 Day Accts";#N/A,#N/A,FALSE,"Tickmarks"}</definedName>
    <definedName name="_ase1" hidden="1">{#N/A,#N/A,FALSE,"Aging Summary";#N/A,#N/A,FALSE,"Ratio Analysis";#N/A,#N/A,FALSE,"Test 120 Day Accts";#N/A,#N/A,FALSE,"Tickmarks"}</definedName>
    <definedName name="_ase1_1" localSheetId="7" hidden="1">{#N/A,#N/A,FALSE,"Aging Summary";#N/A,#N/A,FALSE,"Ratio Analysis";#N/A,#N/A,FALSE,"Test 120 Day Accts";#N/A,#N/A,FALSE,"Tickmarks"}</definedName>
    <definedName name="_ase1_1" hidden="1">{#N/A,#N/A,FALSE,"Aging Summary";#N/A,#N/A,FALSE,"Ratio Analysis";#N/A,#N/A,FALSE,"Test 120 Day Accts";#N/A,#N/A,FALSE,"Tickmarks"}</definedName>
    <definedName name="_ase4" localSheetId="7" hidden="1">{#N/A,#N/A,FALSE,"Aging Summary";#N/A,#N/A,FALSE,"Ratio Analysis";#N/A,#N/A,FALSE,"Test 120 Day Accts";#N/A,#N/A,FALSE,"Tickmarks"}</definedName>
    <definedName name="_ase4" hidden="1">{#N/A,#N/A,FALSE,"Aging Summary";#N/A,#N/A,FALSE,"Ratio Analysis";#N/A,#N/A,FALSE,"Test 120 Day Accts";#N/A,#N/A,FALSE,"Tickmarks"}</definedName>
    <definedName name="_ase4_1" localSheetId="7" hidden="1">{#N/A,#N/A,FALSE,"Aging Summary";#N/A,#N/A,FALSE,"Ratio Analysis";#N/A,#N/A,FALSE,"Test 120 Day Accts";#N/A,#N/A,FALSE,"Tickmarks"}</definedName>
    <definedName name="_ase4_1" hidden="1">{#N/A,#N/A,FALSE,"Aging Summary";#N/A,#N/A,FALSE,"Ratio Analysis";#N/A,#N/A,FALSE,"Test 120 Day Accts";#N/A,#N/A,FALSE,"Tickmarks"}</definedName>
    <definedName name="_asr1" localSheetId="7" hidden="1">{#N/A,#N/A,FALSE,"Aging Summary";#N/A,#N/A,FALSE,"Ratio Analysis";#N/A,#N/A,FALSE,"Test 120 Day Accts";#N/A,#N/A,FALSE,"Tickmarks"}</definedName>
    <definedName name="_asr1" hidden="1">{#N/A,#N/A,FALSE,"Aging Summary";#N/A,#N/A,FALSE,"Ratio Analysis";#N/A,#N/A,FALSE,"Test 120 Day Accts";#N/A,#N/A,FALSE,"Tickmarks"}</definedName>
    <definedName name="_asr1_1" localSheetId="7" hidden="1">{#N/A,#N/A,FALSE,"Aging Summary";#N/A,#N/A,FALSE,"Ratio Analysis";#N/A,#N/A,FALSE,"Test 120 Day Accts";#N/A,#N/A,FALSE,"Tickmarks"}</definedName>
    <definedName name="_asr1_1" hidden="1">{#N/A,#N/A,FALSE,"Aging Summary";#N/A,#N/A,FALSE,"Ratio Analysis";#N/A,#N/A,FALSE,"Test 120 Day Accts";#N/A,#N/A,FALSE,"Tickmarks"}</definedName>
    <definedName name="_asr4" localSheetId="7" hidden="1">{#N/A,#N/A,FALSE,"Aging Summary";#N/A,#N/A,FALSE,"Ratio Analysis";#N/A,#N/A,FALSE,"Test 120 Day Accts";#N/A,#N/A,FALSE,"Tickmarks"}</definedName>
    <definedName name="_asr4" hidden="1">{#N/A,#N/A,FALSE,"Aging Summary";#N/A,#N/A,FALSE,"Ratio Analysis";#N/A,#N/A,FALSE,"Test 120 Day Accts";#N/A,#N/A,FALSE,"Tickmarks"}</definedName>
    <definedName name="_asr4_1" localSheetId="7" hidden="1">{#N/A,#N/A,FALSE,"Aging Summary";#N/A,#N/A,FALSE,"Ratio Analysis";#N/A,#N/A,FALSE,"Test 120 Day Accts";#N/A,#N/A,FALSE,"Tickmarks"}</definedName>
    <definedName name="_asr4_1" hidden="1">{#N/A,#N/A,FALSE,"Aging Summary";#N/A,#N/A,FALSE,"Ratio Analysis";#N/A,#N/A,FALSE,"Test 120 Day Accts";#N/A,#N/A,FALSE,"Tickmarks"}</definedName>
    <definedName name="_atb">#REF!</definedName>
    <definedName name="_ATM1">#REF!</definedName>
    <definedName name="_ATM12">#REF!</definedName>
    <definedName name="_ATM13">#REF!</definedName>
    <definedName name="_ATM14">#REF!</definedName>
    <definedName name="_ATM2">#REF!</definedName>
    <definedName name="_ATM3">#REF!</definedName>
    <definedName name="_ATM4">#REF!</definedName>
    <definedName name="_ATM5">#REF!</definedName>
    <definedName name="_ATM6">#REF!</definedName>
    <definedName name="_ATM7">#REF!</definedName>
    <definedName name="_ATM8">#REF!</definedName>
    <definedName name="_ATM9">#REF!</definedName>
    <definedName name="_atn1">#REF!</definedName>
    <definedName name="_atn10">#REF!</definedName>
    <definedName name="_atn2">#REF!</definedName>
    <definedName name="_atn3">#REF!</definedName>
    <definedName name="_atn4">#REF!</definedName>
    <definedName name="_atn5">#REF!</definedName>
    <definedName name="_atn6">#REF!</definedName>
    <definedName name="_atn7">#REF!</definedName>
    <definedName name="_atn8">#REF!</definedName>
    <definedName name="_atn9">#REF!</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4</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hidden="1">1</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aug1">#REF!</definedName>
    <definedName name="_aug2">#N/A</definedName>
    <definedName name="_Aug97">#REF!</definedName>
    <definedName name="_Aug98">#REF!</definedName>
    <definedName name="_Aug99">#REF!</definedName>
    <definedName name="_aur1">#REF!</definedName>
    <definedName name="_aur2">#REF!</definedName>
    <definedName name="_Avr0100">#REF!</definedName>
    <definedName name="_Avr0101">#REF!</definedName>
    <definedName name="_Avr0102">#REF!</definedName>
    <definedName name="_Avr0200">#REF!</definedName>
    <definedName name="_Avr0201">#REF!</definedName>
    <definedName name="_Avr0202">#REF!</definedName>
    <definedName name="_Avr0300">#REF!</definedName>
    <definedName name="_Avr0301">#REF!</definedName>
    <definedName name="_Avr0302">#REF!</definedName>
    <definedName name="_Avr0400">#REF!</definedName>
    <definedName name="_Avr0401">#REF!</definedName>
    <definedName name="_Avr0500">#REF!</definedName>
    <definedName name="_Avr0501">#REF!</definedName>
    <definedName name="_Avr0600">#REF!</definedName>
    <definedName name="_Avr0601">#REF!</definedName>
    <definedName name="_Avr0700">#REF!</definedName>
    <definedName name="_Avr0701">#REF!</definedName>
    <definedName name="_Avr0800">#REF!</definedName>
    <definedName name="_Avr0801">#REF!</definedName>
    <definedName name="_Avr0900">#REF!</definedName>
    <definedName name="_Avr0901">#REF!</definedName>
    <definedName name="_Avr1000">#REF!</definedName>
    <definedName name="_Avr1001">#REF!</definedName>
    <definedName name="_Avr1100">#REF!</definedName>
    <definedName name="_Avr1101">#REF!</definedName>
    <definedName name="_Avr1200">#REF!</definedName>
    <definedName name="_Avr1201">#REF!</definedName>
    <definedName name="_b">#REF!</definedName>
    <definedName name="_B_1">#REF!</definedName>
    <definedName name="_B_1_10">#REF!</definedName>
    <definedName name="_B_10">#REF!</definedName>
    <definedName name="_B_5">#REF!</definedName>
    <definedName name="_B3" hidden="1">#REF!</definedName>
    <definedName name="_B784598">#REF!</definedName>
    <definedName name="_BAB2">#REF!</definedName>
    <definedName name="_BAB7">#REF!</definedName>
    <definedName name="_Bal02">#REF!</definedName>
    <definedName name="_bal2">#REF!</definedName>
    <definedName name="_BAP_BGP_LY">#REF!</definedName>
    <definedName name="_bbm10">#REF!</definedName>
    <definedName name="_bbm3">#REF!</definedName>
    <definedName name="_bbm5">#REF!</definedName>
    <definedName name="_bbm8">#REF!</definedName>
    <definedName name="_bcv100">#REF!</definedName>
    <definedName name="_bcv125">#REF!</definedName>
    <definedName name="_bcv150">#REF!</definedName>
    <definedName name="_bdm.020a3c1c47a84a9ea06c8afb9cd4af6b.edm" hidden="1">#REF!</definedName>
    <definedName name="_bdm.0C2D3D40E35740CB873155DFA9C6B214.edm" hidden="1">#REF!</definedName>
    <definedName name="_bdm.0db86fe14da4468da1bf9f3f8256f694.edm" hidden="1">#REF!</definedName>
    <definedName name="_bdm.1C0E89F212E74A6FBCDD8531195D8F79.edm" hidden="1">#REF!</definedName>
    <definedName name="_bdm.22E12ED520EB4F16B3D5CF1E68E870D8.edm" hidden="1">#REF!</definedName>
    <definedName name="_bdm.2B8A4DFC10284465A7A468B4F3A78532.edm" hidden="1">#REF!</definedName>
    <definedName name="_bdm.325c1a6e8c5e4c72ad9395ffd7b04f7e.edm" hidden="1">#REF!</definedName>
    <definedName name="_bdm.410C9757B1364B33BA6CE9C4F661724A.edm" hidden="1">#REF!</definedName>
    <definedName name="_bdm.43E430EE2E8E46DDA9A46E23DD41B14E.edm" hidden="1">#REF!</definedName>
    <definedName name="_bdm.4784295bde2e44b8881dc01928188033.edm" hidden="1">#REF!</definedName>
    <definedName name="_bdm.57f48f2133e44741bc8492315350ff72.edm" hidden="1">#REF!</definedName>
    <definedName name="_bdm.5C54B7DCFBFD480DAE914F1930C63B5F.edm" hidden="1">#REF!</definedName>
    <definedName name="_bdm.6AC5BFDAEEA6457C875CE34BA1EFE6E7.edm" hidden="1">#REF!</definedName>
    <definedName name="_bdm.75E28FE40B6F4C458F287BB1D992CC2A.edm" hidden="1">#REF!</definedName>
    <definedName name="_bdm.789a0f834b0d4125b500e3447206511c.edm" hidden="1">#REF!</definedName>
    <definedName name="_bdm.7F0753EB798440EBAF2CA6D32E0CD87E.edm" hidden="1">#REF!</definedName>
    <definedName name="_bdm.84D87C2383A04C829026C19F07C2EA4A.edm" hidden="1">#REF!</definedName>
    <definedName name="_bdm.8D103CDDC5E647C3BDE7C5748E9B5DDB.edm" hidden="1">#REF!</definedName>
    <definedName name="_bdm.908A8B746E95450988C6477EC958BC8F.edm" hidden="1">#REF!</definedName>
    <definedName name="_bdm.94334c72a76f41038803bd3b1c3a5f89.edm" hidden="1">#REF!</definedName>
    <definedName name="_bdm.987E7F4A6B8546A798189D6D2EA6EE76.edm" hidden="1">#REF!</definedName>
    <definedName name="_bdm.9c5b0a10c7654ae1bd19cea3a501e571.edm" hidden="1">#REF!</definedName>
    <definedName name="_bdm.9F65E7A6C4D94B41A1978EE08DEFD787.edm" hidden="1">#REF!</definedName>
    <definedName name="_bdm.A486ED09F6A1483F82603C5BCA776A2D.edm" hidden="1">#REF!</definedName>
    <definedName name="_bdm.A77659E5DB4C4C1E93F93A5097C613AD.edm" hidden="1">#REF!</definedName>
    <definedName name="_bdm.AA13080215544F8EA4E3A24B5AAD46CE.edm" hidden="1">#REF!</definedName>
    <definedName name="_bdm.ac128c154dfd4d79bea196a682f9d3b6.edm" hidden="1">#REF!</definedName>
    <definedName name="_bdm.AD3E90F11968435BB43E0CA2E64E31F0.edm" hidden="1">#REF!</definedName>
    <definedName name="_bdm.B543E8CCE97849ABB4B06CFF810AB3FA.edm" hidden="1">#REF!</definedName>
    <definedName name="_bdm.C74F680154484F66A53F59CB64F80429.edm" hidden="1">#REF!</definedName>
    <definedName name="_bdm.D12BCD9A6F534A64AB1E55F466C7B4B5.edm" hidden="1">#REF!</definedName>
    <definedName name="_bdm.D2EA293A742D4FCEA9866521162BF657.edm" hidden="1">#REF!</definedName>
    <definedName name="_bdm.D53AE69ED9E841EFBC1CE6DD976C8FC6.edm" hidden="1">#REF!</definedName>
    <definedName name="_bdm.F6BE4D747E2C40E98D598C9DF6602F9B.edm" hidden="1">#REF!</definedName>
    <definedName name="_bet250">#REF!</definedName>
    <definedName name="_bet275">#REF!</definedName>
    <definedName name="_bet300">#REF!</definedName>
    <definedName name="_BII">#REF!</definedName>
    <definedName name="_BNS">#REF!</definedName>
    <definedName name="_BNS_LY">#REF!</definedName>
    <definedName name="_BNS_PKK">#REF!</definedName>
    <definedName name="_bob2" localSheetId="9"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_bob2" localSheetId="7"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_bob2"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_bob2"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_boi1">#REF!</definedName>
    <definedName name="_boi2">#REF!</definedName>
    <definedName name="_BONUS_AMR">#REF!</definedName>
    <definedName name="_BONUS_AMR_LY">#REF!</definedName>
    <definedName name="_BONUS_AP">#REF!</definedName>
    <definedName name="_BONUS_AP_LY">#REF!</definedName>
    <definedName name="_BONUS_BGP_LY">#REF!</definedName>
    <definedName name="_BONUS_P">#REF!</definedName>
    <definedName name="_bonus_pdn_ly">#REF!</definedName>
    <definedName name="_BOX2">#REF!</definedName>
    <definedName name="_bpl32">#REF!</definedName>
    <definedName name="_bpl9">#REF!</definedName>
    <definedName name="_BQ4.1" hidden="1">#REF!</definedName>
    <definedName name="_BQ4.10" hidden="1">#REF!</definedName>
    <definedName name="_BQ4.11" hidden="1">#REF!</definedName>
    <definedName name="_BQ4.12" hidden="1">#REF!</definedName>
    <definedName name="_BQ4.17" hidden="1">#REF!</definedName>
    <definedName name="_BQ4.19" hidden="1">#REF!</definedName>
    <definedName name="_BQ4.2" hidden="1">#REF!</definedName>
    <definedName name="_BQ4.20" hidden="1">#REF!</definedName>
    <definedName name="_BQ4.21" hidden="1">#REF!</definedName>
    <definedName name="_BQ4.3" hidden="1">#REF!</definedName>
    <definedName name="_BQ4.4" hidden="1">#REF!</definedName>
    <definedName name="_BQ4.5" hidden="1">#REF!</definedName>
    <definedName name="_BQ4.6" hidden="1">#REF!</definedName>
    <definedName name="_BQ4.7" hidden="1">#REF!</definedName>
    <definedName name="_BQ4.8" hidden="1">#REF!</definedName>
    <definedName name="_BQ4.9" hidden="1">#REF!</definedName>
    <definedName name="_bsc100">#REF!</definedName>
    <definedName name="_bsd1600">#REF!</definedName>
    <definedName name="_bsd2500">#REF!</definedName>
    <definedName name="_bsd4000">#REF!</definedName>
    <definedName name="_BTM150">#REF!</definedName>
    <definedName name="_BTM200">#REF!</definedName>
    <definedName name="_BTM250">#REF!</definedName>
    <definedName name="_BTM300">#REF!</definedName>
    <definedName name="_btn175">#REF!</definedName>
    <definedName name="_btn300">#REF!</definedName>
    <definedName name="_bud3500">#REF!</definedName>
    <definedName name="_Builtin155" hidden="1">#N/A</definedName>
    <definedName name="_bvd1">#REF!</definedName>
    <definedName name="_bvd2">#REF!</definedName>
    <definedName name="_bvd3">#REF!</definedName>
    <definedName name="_bvd34">#REF!</definedName>
    <definedName name="_bvd4">#REF!</definedName>
    <definedName name="_bvd5">#REF!</definedName>
    <definedName name="_bvd8">#REF!</definedName>
    <definedName name="_C">#REF!</definedName>
    <definedName name="_C_1">#REF!</definedName>
    <definedName name="_C_5">#REF!</definedName>
    <definedName name="_C1">#REF!</definedName>
    <definedName name="_C10">#REF!</definedName>
    <definedName name="_C11">#REF!</definedName>
    <definedName name="_C12">#REF!</definedName>
    <definedName name="_C13">#REF!</definedName>
    <definedName name="_C2">#REF!</definedName>
    <definedName name="_C3">#REF!</definedName>
    <definedName name="_C4">#REF!</definedName>
    <definedName name="_C5">#REF!</definedName>
    <definedName name="_C6">#REF!</definedName>
    <definedName name="_C7">#REF!</definedName>
    <definedName name="_C8">#REF!</definedName>
    <definedName name="_C9">#REF!</definedName>
    <definedName name="_CAL1">#REF!</definedName>
    <definedName name="_CAL10">#REF!</definedName>
    <definedName name="_CAL11">#REF!</definedName>
    <definedName name="_CAL12">#REF!</definedName>
    <definedName name="_CAL13">#REF!</definedName>
    <definedName name="_CAL14">#REF!</definedName>
    <definedName name="_CAL15">#REF!</definedName>
    <definedName name="_CAL16">#REF!</definedName>
    <definedName name="_CAL17">#REF!</definedName>
    <definedName name="_CAL18">#REF!</definedName>
    <definedName name="_CAL19">#REF!</definedName>
    <definedName name="_CAL2">#REF!</definedName>
    <definedName name="_CAL20">#REF!</definedName>
    <definedName name="_CAL21">#REF!</definedName>
    <definedName name="_CAL3">#REF!</definedName>
    <definedName name="_CAL4">#REF!</definedName>
    <definedName name="_CAL5">#REF!</definedName>
    <definedName name="_CAL6">#REF!</definedName>
    <definedName name="_CAL7">#REF!</definedName>
    <definedName name="_CAL8">#REF!</definedName>
    <definedName name="_CAL9">#REF!</definedName>
    <definedName name="_cao1">#REF!</definedName>
    <definedName name="_cao2">#REF!</definedName>
    <definedName name="_cao3">#REF!</definedName>
    <definedName name="_cao4">#REF!</definedName>
    <definedName name="_cao5">#REF!</definedName>
    <definedName name="_cao6">#REF!</definedName>
    <definedName name="_Cap450">#REF!</definedName>
    <definedName name="_cas80">#REF!</definedName>
    <definedName name="_CCF2">#REF!</definedName>
    <definedName name="_ccv49">#REF!</definedName>
    <definedName name="_cf1" localSheetId="7" hidden="1">{#N/A,#N/A,FALSE,"Aging Summary";#N/A,#N/A,FALSE,"Ratio Analysis";#N/A,#N/A,FALSE,"Test 120 Day Accts";#N/A,#N/A,FALSE,"Tickmarks"}</definedName>
    <definedName name="_cf1" hidden="1">{#N/A,#N/A,FALSE,"Aging Summary";#N/A,#N/A,FALSE,"Ratio Analysis";#N/A,#N/A,FALSE,"Test 120 Day Accts";#N/A,#N/A,FALSE,"Tickmarks"}</definedName>
    <definedName name="_CH1..H1___C__R">#REF!</definedName>
    <definedName name="_CH1..H1___C__R_1">#REF!</definedName>
    <definedName name="_CH1..H1___C__R_1_10">#REF!</definedName>
    <definedName name="_CH1..H1___C__R_10">#REF!</definedName>
    <definedName name="_CH1..H1___C__R_5">#REF!</definedName>
    <definedName name="_CH11..H11___C_">#REF!</definedName>
    <definedName name="_CH11..H11___C__1">#REF!</definedName>
    <definedName name="_CH11..H11___C__1_10">#REF!</definedName>
    <definedName name="_CH11..H11___C__10">#REF!</definedName>
    <definedName name="_CH11..H11___C__5">#REF!</definedName>
    <definedName name="_CH13..H13___C_">#REF!</definedName>
    <definedName name="_CH13..H13___C__1">#REF!</definedName>
    <definedName name="_CH13..H13___C__1_10">#REF!</definedName>
    <definedName name="_CH13..H13___C__10">#REF!</definedName>
    <definedName name="_CH13..H13___C__5">#REF!</definedName>
    <definedName name="_CH15..H15___C_">#REF!</definedName>
    <definedName name="_CH15..H15___C__1">#REF!</definedName>
    <definedName name="_CH15..H15___C__1_10">#REF!</definedName>
    <definedName name="_CH15..H15___C__10">#REF!</definedName>
    <definedName name="_CH15..H15___C__5">#REF!</definedName>
    <definedName name="_CH17..H17___C_">#REF!</definedName>
    <definedName name="_CH17..H17___C__1">#REF!</definedName>
    <definedName name="_CH17..H17___C__1_10">#REF!</definedName>
    <definedName name="_CH17..H17___C__10">#REF!</definedName>
    <definedName name="_CH17..H17___C__5">#REF!</definedName>
    <definedName name="_CH19..H19___C_">#REF!</definedName>
    <definedName name="_CH19..H19___C__1">#REF!</definedName>
    <definedName name="_CH19..H19___C__1_10">#REF!</definedName>
    <definedName name="_CH19..H19___C__10">#REF!</definedName>
    <definedName name="_CH19..H19___C__5">#REF!</definedName>
    <definedName name="_CH21..H21___C_">#REF!</definedName>
    <definedName name="_CH21..H21___C__1">#REF!</definedName>
    <definedName name="_CH21..H21___C__1_10">#REF!</definedName>
    <definedName name="_CH21..H21___C__10">#REF!</definedName>
    <definedName name="_CH21..H21___C__5">#REF!</definedName>
    <definedName name="_CH23..H23___C_">#REF!</definedName>
    <definedName name="_CH23..H23___C__1">#REF!</definedName>
    <definedName name="_CH23..H23___C__1_10">#REF!</definedName>
    <definedName name="_CH23..H23___C__10">#REF!</definedName>
    <definedName name="_CH23..H23___C__5">#REF!</definedName>
    <definedName name="_CH25..H25___C_">#REF!</definedName>
    <definedName name="_CH25..H25___C__1">#REF!</definedName>
    <definedName name="_CH25..H25___C__1_10">#REF!</definedName>
    <definedName name="_CH25..H25___C__10">#REF!</definedName>
    <definedName name="_CH25..H25___C__5">#REF!</definedName>
    <definedName name="_CH27..H27___C_">#REF!</definedName>
    <definedName name="_CH27..H27___C__1">#REF!</definedName>
    <definedName name="_CH27..H27___C__1_10">#REF!</definedName>
    <definedName name="_CH27..H27___C__10">#REF!</definedName>
    <definedName name="_CH27..H27___C__5">#REF!</definedName>
    <definedName name="_CH29..H29___C_">#REF!</definedName>
    <definedName name="_CH29..H29___C__1">#REF!</definedName>
    <definedName name="_CH29..H29___C__1_10">#REF!</definedName>
    <definedName name="_CH29..H29___C__10">#REF!</definedName>
    <definedName name="_CH29..H29___C__5">#REF!</definedName>
    <definedName name="_CH3..H3___C__R">#REF!</definedName>
    <definedName name="_CH3..H3___C__R_1">#REF!</definedName>
    <definedName name="_CH3..H3___C__R_1_10">#REF!</definedName>
    <definedName name="_CH3..H3___C__R_10">#REF!</definedName>
    <definedName name="_CH3..H3___C__R_5">#REF!</definedName>
    <definedName name="_CH31..H31___C_">#REF!</definedName>
    <definedName name="_CH31..H31___C__1">#REF!</definedName>
    <definedName name="_CH31..H31___C__1_10">#REF!</definedName>
    <definedName name="_CH31..H31___C__10">#REF!</definedName>
    <definedName name="_CH31..H31___C__5">#REF!</definedName>
    <definedName name="_CH33..H33___C_">#REF!</definedName>
    <definedName name="_CH33..H33___C__1">#REF!</definedName>
    <definedName name="_CH33..H33___C__1_10">#REF!</definedName>
    <definedName name="_CH33..H33___C__10">#REF!</definedName>
    <definedName name="_CH33..H33___C__5">#REF!</definedName>
    <definedName name="_CH35..H35___C_">#REF!</definedName>
    <definedName name="_CH35..H35___C__1">#REF!</definedName>
    <definedName name="_CH35..H35___C__1_10">#REF!</definedName>
    <definedName name="_CH35..H35___C__10">#REF!</definedName>
    <definedName name="_CH35..H35___C__5">#REF!</definedName>
    <definedName name="_CH37..H37___C_">#REF!</definedName>
    <definedName name="_CH37..H37___C__1">#REF!</definedName>
    <definedName name="_CH37..H37___C__1_10">#REF!</definedName>
    <definedName name="_CH37..H37___C__10">#REF!</definedName>
    <definedName name="_CH37..H37___C__5">#REF!</definedName>
    <definedName name="_CH39..H39___C_">#REF!</definedName>
    <definedName name="_CH39..H39___C__1">#REF!</definedName>
    <definedName name="_CH39..H39___C__1_10">#REF!</definedName>
    <definedName name="_CH39..H39___C__10">#REF!</definedName>
    <definedName name="_CH39..H39___C__5">#REF!</definedName>
    <definedName name="_CH41..H41___C_">#REF!</definedName>
    <definedName name="_CH41..H41___C__1">#REF!</definedName>
    <definedName name="_CH41..H41___C__1_10">#REF!</definedName>
    <definedName name="_CH41..H41___C__10">#REF!</definedName>
    <definedName name="_CH41..H41___C__5">#REF!</definedName>
    <definedName name="_CH43..H43___C_">#REF!</definedName>
    <definedName name="_CH43..H43___C__1">#REF!</definedName>
    <definedName name="_CH43..H43___C__1_10">#REF!</definedName>
    <definedName name="_CH43..H43___C__10">#REF!</definedName>
    <definedName name="_CH43..H43___C__5">#REF!</definedName>
    <definedName name="_CH45..H45___C_">#REF!</definedName>
    <definedName name="_CH45..H45___C__1">#REF!</definedName>
    <definedName name="_CH45..H45___C__1_10">#REF!</definedName>
    <definedName name="_CH45..H45___C__10">#REF!</definedName>
    <definedName name="_CH45..H45___C__5">#REF!</definedName>
    <definedName name="_CH5..H5___C__R">#REF!</definedName>
    <definedName name="_CH5..H5___C__R_1">#REF!</definedName>
    <definedName name="_CH5..H5___C__R_1_10">#REF!</definedName>
    <definedName name="_CH5..H5___C__R_10">#REF!</definedName>
    <definedName name="_CH5..H5___C__R_5">#REF!</definedName>
    <definedName name="_CH7..H7___C__R">#REF!</definedName>
    <definedName name="_CH7..H7___C__R_1">#REF!</definedName>
    <definedName name="_CH7..H7___C__R_1_10">#REF!</definedName>
    <definedName name="_CH7..H7___C__R_10">#REF!</definedName>
    <definedName name="_CH7..H7___C__R_5">#REF!</definedName>
    <definedName name="_CH9..H9___C__R">#REF!</definedName>
    <definedName name="_CH9..H9___C__R_1">#REF!</definedName>
    <definedName name="_CH9..H9___C__R_1_10">#REF!</definedName>
    <definedName name="_CH9..H9___C__R_10">#REF!</definedName>
    <definedName name="_CH9..H9___C__R_5">#REF!</definedName>
    <definedName name="_cip10">#REF!</definedName>
    <definedName name="_cip2">#REF!</definedName>
    <definedName name="_cip3">#REF!</definedName>
    <definedName name="_cip4">#REF!</definedName>
    <definedName name="_cip6">#REF!</definedName>
    <definedName name="_cip8">#REF!</definedName>
    <definedName name="_ckd1">#REF!</definedName>
    <definedName name="_ckt0405">#REF!</definedName>
    <definedName name="_CLP2">#REF!</definedName>
    <definedName name="_coc250">#REF!</definedName>
    <definedName name="_coc300">#REF!</definedName>
    <definedName name="_coc350">#REF!</definedName>
    <definedName name="_cod4">#REF!</definedName>
    <definedName name="_CON1">#REF!</definedName>
    <definedName name="_CON2">#REF!</definedName>
    <definedName name="_coq1">#REF!</definedName>
    <definedName name="_cov1">#REF!</definedName>
    <definedName name="_cov2">#REF!</definedName>
    <definedName name="_cov3">#REF!</definedName>
    <definedName name="_cov4">#REF!</definedName>
    <definedName name="_cpd1">#REF!</definedName>
    <definedName name="_cpd2">#REF!</definedName>
    <definedName name="_ctb4">#REF!</definedName>
    <definedName name="_CUR1">#REF!</definedName>
    <definedName name="_cur2">#REF!</definedName>
    <definedName name="_cvd100">#REF!</definedName>
    <definedName name="_cvd15">#REF!</definedName>
    <definedName name="_cvd150">#REF!</definedName>
    <definedName name="_cvd50">#REF!</definedName>
    <definedName name="_cvd65">#REF!</definedName>
    <definedName name="_D">#REF!</definedName>
    <definedName name="_D_1">#REF!</definedName>
    <definedName name="_D_11">#REF!</definedName>
    <definedName name="_d1" localSheetId="7" hidden="1">{"'Model'!$A$1:$N$53"}</definedName>
    <definedName name="_d1" hidden="1">{"'Model'!$A$1:$N$53"}</definedName>
    <definedName name="_daf1">#REF!</definedName>
    <definedName name="_DAF10">#REF!</definedName>
    <definedName name="_daf2">#REF!</definedName>
    <definedName name="_daf31">#REF!</definedName>
    <definedName name="_daf32">#REF!</definedName>
    <definedName name="_daf33">#REF!</definedName>
    <definedName name="_dai1">#REF!</definedName>
    <definedName name="_dai2">#REF!</definedName>
    <definedName name="_dai3">#REF!</definedName>
    <definedName name="_dai4">#REF!</definedName>
    <definedName name="_dai5">#REF!</definedName>
    <definedName name="_dai6">#REF!</definedName>
    <definedName name="_dan1">#REF!</definedName>
    <definedName name="_dan2">#REF!</definedName>
    <definedName name="_dat0405">#REF!</definedName>
    <definedName name="_DAT1">#REF!</definedName>
    <definedName name="_DAT10">#REF!</definedName>
    <definedName name="_DAT11">#REF!</definedName>
    <definedName name="_DAT12">#REF!</definedName>
    <definedName name="_DAT13">#REF!</definedName>
    <definedName name="_DAT14">#REF!</definedName>
    <definedName name="_DAT15">#REF!</definedName>
    <definedName name="_DAT16">#REF!</definedName>
    <definedName name="_DAT17">#REF!</definedName>
    <definedName name="_DAT18">#REF!</definedName>
    <definedName name="_DAT19">#REF!</definedName>
    <definedName name="_DAT2">#REF!</definedName>
    <definedName name="_DAT20">#REF!</definedName>
    <definedName name="_DAT21">#REF!</definedName>
    <definedName name="_DAT22">#REF!</definedName>
    <definedName name="_DAT24">#REF!</definedName>
    <definedName name="_DAT26">#REF!</definedName>
    <definedName name="_DAT28">#REF!</definedName>
    <definedName name="_DAT3">#REF!</definedName>
    <definedName name="_DAT30">#REF!</definedName>
    <definedName name="_DAT32">#REF!</definedName>
    <definedName name="_DAT34">#REF!</definedName>
    <definedName name="_DAT4">#REF!</definedName>
    <definedName name="_DAT5">#REF!</definedName>
    <definedName name="_DAT6">#REF!</definedName>
    <definedName name="_DAT7">#REF!</definedName>
    <definedName name="_DAT8">#REF!</definedName>
    <definedName name="_DAT9">#REF!</definedName>
    <definedName name="_ddn400">#REF!</definedName>
    <definedName name="_ddn600">#REF!</definedName>
    <definedName name="_De3"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De3"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dec1" localSheetId="7" hidden="1">{"'ตัวอย่าง'!$A$1:$O$21"}</definedName>
    <definedName name="_dec1" hidden="1">{"'ตัวอย่าง'!$A$1:$O$21"}</definedName>
    <definedName name="_Dec97">#REF!</definedName>
    <definedName name="_dec98">#REF!</definedName>
    <definedName name="_del17">#REF!,#REF!,#REF!,#REF!,#REF!,#REF!,#REF!,#REF!,#REF!,#REF!,#REF!,#REF!</definedName>
    <definedName name="_del18">#REF!,#REF!,#REF!,#REF!,#REF!,#REF!</definedName>
    <definedName name="_del19">#REF!,#REF!,#REF!,#REF!,#REF!,#REF!,#REF!,#REF!,#REF!,#REF!,#REF!,#REF!,#REF!,#REF!,#REF!,#REF!,#REF!,#REF!,#REF!,#REF!,#REF!</definedName>
    <definedName name="_del2">#REF!,#REF!,#REF!,#REF!,#REF!,#REF!,#REF!,#REF!,#REF!,#REF!,#REF!,#REF!</definedName>
    <definedName name="_del20">#REF!,#REF!,#REF!,#REF!</definedName>
    <definedName name="_del21">#REF!,#REF!,#REF!,#REF!</definedName>
    <definedName name="_del22">#REF!,#REF!,#REF!,#REF!,#REF!,#REF!,#REF!,#REF!,#REF!,#REF!,#REF!,#REF!,#REF!,#REF!,#REF!,#REF!,#REF!,#REF!,#REF!,#REF!</definedName>
    <definedName name="_del23">#REF!,#REF!,#REF!,#REF!,#REF!,#REF!</definedName>
    <definedName name="_del24">#REF!,#REF!,#REF!,#REF!,#REF!,#REF!</definedName>
    <definedName name="_del25">#REF!,#REF!,#REF!,#REF!,#REF!,#REF!</definedName>
    <definedName name="_del26">#REF!,#REF!,#REF!,#REF!,#REF!,#REF!</definedName>
    <definedName name="_del27">#REF!,#REF!,#REF!,#REF!,#REF!,#REF!,#REF!,#REF!,#REF!,#REF!,#REF!,#REF!</definedName>
    <definedName name="_del28">#REF!,#REF!,#REF!,#REF!,#REF!,#REF!,#REF!,#REF!,#REF!,#REF!,#REF!,#REF!</definedName>
    <definedName name="_del29">#REF!,#REF!,#REF!,#REF!,#REF!,#REF!,#REF!,#REF!,#REF!,#REF!,#REF!,#REF!,#REF!</definedName>
    <definedName name="_del30">#REF!,#REF!,#REF!,#REF!,#REF!,#REF!,#REF!,#REF!,#REF!,#REF!,#REF!,#REF!</definedName>
    <definedName name="_del31">#REF!,#REF!,#REF!,#REF!,#REF!,#REF!,#REF!,#REF!</definedName>
    <definedName name="_del32">#REF!,#REF!,#REF!,#REF!,#REF!,#REF!</definedName>
    <definedName name="_del33">#REF!,#REF!,#REF!,#REF!,#REF!,#REF!,#REF!,#REF!,#REF!</definedName>
    <definedName name="_del34">#REF!,#REF!,#REF!,#REF!,#REF!,#REF!,#REF!</definedName>
    <definedName name="_deo1">#REF!</definedName>
    <definedName name="_deo10">#REF!</definedName>
    <definedName name="_deo2">#REF!</definedName>
    <definedName name="_deo3">#REF!</definedName>
    <definedName name="_deo4">#REF!</definedName>
    <definedName name="_deo5">#REF!</definedName>
    <definedName name="_deo6">#REF!</definedName>
    <definedName name="_deo7">#REF!</definedName>
    <definedName name="_deo8">#REF!</definedName>
    <definedName name="_deo9">#REF!</definedName>
    <definedName name="_dia6">#REF!</definedName>
    <definedName name="_Dist_Bin" hidden="1">#REF!</definedName>
    <definedName name="_Dist_Values" hidden="1">#REF!</definedName>
    <definedName name="_dlh20">#REF!</definedName>
    <definedName name="_dlh50">#REF!</definedName>
    <definedName name="_dot2020">#REF!</definedName>
    <definedName name="_dti60">#REF!</definedName>
    <definedName name="_dti80">#REF!</definedName>
    <definedName name="_dtT0705">#REF!</definedName>
    <definedName name="_dya1">#REF!</definedName>
    <definedName name="_E">#REF!</definedName>
    <definedName name="_E_1">#REF!</definedName>
    <definedName name="_E_5">#REF!</definedName>
    <definedName name="_E99999">#REF!</definedName>
    <definedName name="_EEE04">#REF!</definedName>
    <definedName name="_EEE14">#REF!</definedName>
    <definedName name="_EEE21">#REF!</definedName>
    <definedName name="_EEE24">#REF!</definedName>
    <definedName name="_EEE27">#REF!</definedName>
    <definedName name="_EEE31">#REF!</definedName>
    <definedName name="_EEE32">#REF!</definedName>
    <definedName name="_EEE33">#REF!</definedName>
    <definedName name="_eli2" hidden="1">#REF!</definedName>
    <definedName name="_end1">#REF!</definedName>
    <definedName name="_end2">#REF!</definedName>
    <definedName name="_end3">#REF!</definedName>
    <definedName name="_end4">#REF!</definedName>
    <definedName name="_end5">#REF!</definedName>
    <definedName name="_end6">#REF!</definedName>
    <definedName name="_end7">#REF!</definedName>
    <definedName name="_end8">#REF!</definedName>
    <definedName name="_end9">#REF!</definedName>
    <definedName name="_Eqp1">#REF!</definedName>
    <definedName name="_Eqp2">#REF!</definedName>
    <definedName name="_EQU1">#REF!</definedName>
    <definedName name="_EQU2">#REF!</definedName>
    <definedName name="_esf65" localSheetId="7" hidden="1">{"rp_only",#N/A,FALSE,"2225"}</definedName>
    <definedName name="_esf65" hidden="1">{"rp_only",#N/A,FALSE,"2225"}</definedName>
    <definedName name="_esf65_1" localSheetId="7" hidden="1">{"rp_only",#N/A,FALSE,"2225"}</definedName>
    <definedName name="_esf65_1" hidden="1">{"rp_only",#N/A,FALSE,"2225"}</definedName>
    <definedName name="_ewr4">#REF!</definedName>
    <definedName name="_f" hidden="1">#REF!</definedName>
    <definedName name="_F_1">#REF!</definedName>
    <definedName name="_F_1_10">#REF!</definedName>
    <definedName name="_F_10">#REF!</definedName>
    <definedName name="_F_10_1">#REF!</definedName>
    <definedName name="_F_11">#REF!</definedName>
    <definedName name="_F_3">#REF!</definedName>
    <definedName name="_F_4">#REF!</definedName>
    <definedName name="_F_4_10">#REF!</definedName>
    <definedName name="_F_5">#REF!</definedName>
    <definedName name="_F_5_1">#REF!</definedName>
    <definedName name="_F_5_10">#REF!</definedName>
    <definedName name="_F_6">#REF!</definedName>
    <definedName name="_F_6_10">#REF!</definedName>
    <definedName name="_F_7">#REF!</definedName>
    <definedName name="_F_7_10">#REF!</definedName>
    <definedName name="_F_8">#REF!</definedName>
    <definedName name="_F_8_10">#REF!</definedName>
    <definedName name="_F_9">#REF!</definedName>
    <definedName name="_F_9_10">#REF!</definedName>
    <definedName name="_FA2008" localSheetId="7" hidden="1">{#N/A,#N/A,FALSE,"OUT  AREC"}</definedName>
    <definedName name="_FA2008" hidden="1">{#N/A,#N/A,FALSE,"OUT  AREC"}</definedName>
    <definedName name="_FA2008_1" localSheetId="7" hidden="1">{#N/A,#N/A,FALSE,"OUT  AREC"}</definedName>
    <definedName name="_FA2008_1" hidden="1">{#N/A,#N/A,FALSE,"OUT  AREC"}</definedName>
    <definedName name="_fd4" hidden="1">#REF!</definedName>
    <definedName name="_fdd3">#REF!</definedName>
    <definedName name="_fdu2">#REF!</definedName>
    <definedName name="_Feb97">#REF!</definedName>
    <definedName name="_feb98">#REF!</definedName>
    <definedName name="_feb99">#REF!</definedName>
    <definedName name="_Fil" hidden="1">#REF!</definedName>
    <definedName name="_Fill" hidden="1">#REF!</definedName>
    <definedName name="_fill1" hidden="1">#REF!</definedName>
    <definedName name="_Fill2" hidden="1">#REF!</definedName>
    <definedName name="_FillFA" hidden="1">#REF!</definedName>
    <definedName name="_Filll1" hidden="1">#REF!</definedName>
    <definedName name="_Filt" hidden="1">#REF!</definedName>
    <definedName name="_xlnm._FilterDatabase" localSheetId="4" hidden="1">'Budget Capex Detail'!$A$3:$BO$13</definedName>
    <definedName name="_xlnm._FilterDatabase" localSheetId="5" hidden="1">'Budget COGM Detail'!$A$2:$AX$136</definedName>
    <definedName name="_xlnm._FilterDatabase" localSheetId="6" hidden="1">Depre!$A$2:$AP$245</definedName>
    <definedName name="_xlnm._FilterDatabase" localSheetId="9" hidden="1">'Master Data'!$B$58:$L$151</definedName>
    <definedName name="_xlnm._FilterDatabase" localSheetId="7" hidden="1">'Production Target'!$B$55:$X$595</definedName>
    <definedName name="_xlnm._FilterDatabase" localSheetId="8" hidden="1">RD!$A$2:$AV$816</definedName>
    <definedName name="_xlnm._FilterDatabase" localSheetId="10" hidden="1">Reference!#REF!</definedName>
    <definedName name="_xlnm._FilterDatabase" hidden="1">#REF!</definedName>
    <definedName name="_FIT100">#REF!</definedName>
    <definedName name="_fit125">#REF!</definedName>
    <definedName name="_FIT150">#REF!</definedName>
    <definedName name="_FIT200">#REF!</definedName>
    <definedName name="_FIT300">#REF!</definedName>
    <definedName name="_FIT65">#REF!</definedName>
    <definedName name="_fit80">#REF!</definedName>
    <definedName name="_fjd100">#REF!</definedName>
    <definedName name="_fjd150">#REF!</definedName>
    <definedName name="_fjd50">#REF!</definedName>
    <definedName name="_fjd65">#REF!</definedName>
    <definedName name="_flj50">#REF!</definedName>
    <definedName name="_fmd150">#REF!</definedName>
    <definedName name="_foh1">#REF!</definedName>
    <definedName name="_foh2">#REF!</definedName>
    <definedName name="_frc234">#REF!</definedName>
    <definedName name="_frc2495">#REF!</definedName>
    <definedName name="_frc41010">#REF!</definedName>
    <definedName name="_frc495">#REF!</definedName>
    <definedName name="_G">#REF!</definedName>
    <definedName name="_G_1">#REF!</definedName>
    <definedName name="_G_5">#REF!</definedName>
    <definedName name="_get40">#REF!</definedName>
    <definedName name="_get50">#REF!</definedName>
    <definedName name="_gk2" hidden="1">#REF!</definedName>
    <definedName name="_GOTO_N1_">#REF!</definedName>
    <definedName name="_grc1">#REF!</definedName>
    <definedName name="_GSRATES_1" hidden="1">"CF300001Latest  20000630"</definedName>
    <definedName name="_GSRATES_2" hidden="1">"CT300001Latest          "</definedName>
    <definedName name="_GSRATES_3" hidden="1">"CT300001Latest          "</definedName>
    <definedName name="_GSRATES_4" hidden="1">"CF3000012001092920010101"</definedName>
    <definedName name="_GSRATES_5" hidden="1">"CT30000120010929        "</definedName>
    <definedName name="_GSRATES_6" hidden="1">"CF3000012000093020000101"</definedName>
    <definedName name="_GSRATES_7" hidden="1">"CF3000012000093020000101"</definedName>
    <definedName name="_GSRATES_8" hidden="1">"CF3000012001092920010101"</definedName>
    <definedName name="_GSRATES_COUNT" hidden="1">1</definedName>
    <definedName name="_gti50">#REF!</definedName>
    <definedName name="_gti60">#REF!</definedName>
    <definedName name="_gvd1">#REF!</definedName>
    <definedName name="_gvd10">#REF!</definedName>
    <definedName name="_gvd100">#REF!</definedName>
    <definedName name="_gvd15">#REF!</definedName>
    <definedName name="_gvd150">#REF!</definedName>
    <definedName name="_gvd2">#REF!</definedName>
    <definedName name="_gvd25">#REF!</definedName>
    <definedName name="_gvd3">#REF!</definedName>
    <definedName name="_gvd4">#REF!</definedName>
    <definedName name="_gvd5">#REF!</definedName>
    <definedName name="_gvd50">#REF!</definedName>
    <definedName name="_gvd6">#REF!</definedName>
    <definedName name="_gvd65">#REF!</definedName>
    <definedName name="_gvd8">#REF!</definedName>
    <definedName name="_H">#REF!</definedName>
    <definedName name="_H_1">#REF!</definedName>
    <definedName name="_H_5">#REF!</definedName>
    <definedName name="_HAL4">#N/A</definedName>
    <definedName name="_hdw1">#REF!</definedName>
    <definedName name="_HM_EP">#REF!</definedName>
    <definedName name="_HM_EP_LY">#REF!</definedName>
    <definedName name="_HP1" localSheetId="7" hidden="1">{#N/A,#N/A,FALSE,"Aging Summary";#N/A,#N/A,FALSE,"Ratio Analysis";#N/A,#N/A,FALSE,"Test 120 Day Accts";#N/A,#N/A,FALSE,"Tickmarks"}</definedName>
    <definedName name="_HP1" hidden="1">{#N/A,#N/A,FALSE,"Aging Summary";#N/A,#N/A,FALSE,"Ratio Analysis";#N/A,#N/A,FALSE,"Test 120 Day Accts";#N/A,#N/A,FALSE,"Tickmarks"}</definedName>
    <definedName name="_HP1_1" localSheetId="7" hidden="1">{#N/A,#N/A,FALSE,"Aging Summary";#N/A,#N/A,FALSE,"Ratio Analysis";#N/A,#N/A,FALSE,"Test 120 Day Accts";#N/A,#N/A,FALSE,"Tickmarks"}</definedName>
    <definedName name="_HP1_1" hidden="1">{#N/A,#N/A,FALSE,"Aging Summary";#N/A,#N/A,FALSE,"Ratio Analysis";#N/A,#N/A,FALSE,"Test 120 Day Accts";#N/A,#N/A,FALSE,"Tickmarks"}</definedName>
    <definedName name="_HP4" localSheetId="7" hidden="1">{#N/A,#N/A,FALSE,"Aging Summary";#N/A,#N/A,FALSE,"Ratio Analysis";#N/A,#N/A,FALSE,"Test 120 Day Accts";#N/A,#N/A,FALSE,"Tickmarks"}</definedName>
    <definedName name="_HP4" hidden="1">{#N/A,#N/A,FALSE,"Aging Summary";#N/A,#N/A,FALSE,"Ratio Analysis";#N/A,#N/A,FALSE,"Test 120 Day Accts";#N/A,#N/A,FALSE,"Tickmarks"}</definedName>
    <definedName name="_HP4_1" localSheetId="7" hidden="1">{#N/A,#N/A,FALSE,"Aging Summary";#N/A,#N/A,FALSE,"Ratio Analysis";#N/A,#N/A,FALSE,"Test 120 Day Accts";#N/A,#N/A,FALSE,"Tickmarks"}</definedName>
    <definedName name="_HP4_1" hidden="1">{#N/A,#N/A,FALSE,"Aging Summary";#N/A,#N/A,FALSE,"Ratio Analysis";#N/A,#N/A,FALSE,"Test 120 Day Accts";#N/A,#N/A,FALSE,"Tickmarks"}</definedName>
    <definedName name="_I">#REF!</definedName>
    <definedName name="_I_1">#REF!</definedName>
    <definedName name="_I_5">#REF!</definedName>
    <definedName name="_I071_First_Page">#REF!</definedName>
    <definedName name="_I49271">#REF!</definedName>
    <definedName name="_int1">#REF!</definedName>
    <definedName name="_int2">#REF!</definedName>
    <definedName name="_itt0405">#REF!</definedName>
    <definedName name="_Iw1">#REF!</definedName>
    <definedName name="_J">#REF!</definedName>
    <definedName name="_J_1">#REF!</definedName>
    <definedName name="_J_1_10">#REF!</definedName>
    <definedName name="_J_10">#REF!</definedName>
    <definedName name="_J_5">#REF!</definedName>
    <definedName name="_Jan97">#REF!</definedName>
    <definedName name="_jan98">#REF!</definedName>
    <definedName name="_jan99">#REF!</definedName>
    <definedName name="_ji1">#REF!</definedName>
    <definedName name="_jiu7857" localSheetId="7" hidden="1">{"with_oth_curr",#N/A,FALSE,"2225"}</definedName>
    <definedName name="_jiu7857" hidden="1">{"with_oth_curr",#N/A,FALSE,"2225"}</definedName>
    <definedName name="_jiu7857_1" localSheetId="7" hidden="1">{"with_oth_curr",#N/A,FALSE,"2225"}</definedName>
    <definedName name="_jiu7857_1" hidden="1">{"with_oth_curr",#N/A,FALSE,"2225"}</definedName>
    <definedName name="_jkt1">#REF!</definedName>
    <definedName name="_jmlbiaya_bppka_ly">#REF!</definedName>
    <definedName name="_JSW1">#REF!</definedName>
    <definedName name="_jul98">#REF!</definedName>
    <definedName name="_jum1">#REF!</definedName>
    <definedName name="_jum10">#REF!</definedName>
    <definedName name="_jum2">#REF!</definedName>
    <definedName name="_jum3">#REF!</definedName>
    <definedName name="_jum4">#REF!</definedName>
    <definedName name="_jum5">#REF!</definedName>
    <definedName name="_jum6">#REF!</definedName>
    <definedName name="_jum7">#REF!</definedName>
    <definedName name="_jum8">#REF!</definedName>
    <definedName name="_jum9">#REF!</definedName>
    <definedName name="_jun98">#REF!</definedName>
    <definedName name="_jun99">#REF!</definedName>
    <definedName name="_K">#REF!</definedName>
    <definedName name="_k.125">#REF!</definedName>
    <definedName name="_k.175">#REF!</definedName>
    <definedName name="_k.225">#REF!</definedName>
    <definedName name="_K_1">#REF!</definedName>
    <definedName name="_K_1_10">#REF!</definedName>
    <definedName name="_K_10">#REF!</definedName>
    <definedName name="_K_5">#REF!</definedName>
    <definedName name="_kco7">#REF!</definedName>
    <definedName name="_KD2" hidden="1">#REF!</definedName>
    <definedName name="_KD3" hidden="1">#REF!</definedName>
    <definedName name="_ke1">#REF!</definedName>
    <definedName name="_ke2">#REF!</definedName>
    <definedName name="_ke3">#REF!</definedName>
    <definedName name="_ke4">#REF!</definedName>
    <definedName name="_ker1020">#REF!</definedName>
    <definedName name="_ker2020">#REF!</definedName>
    <definedName name="_ker2025">#REF!</definedName>
    <definedName name="_ker3030">#REF!</definedName>
    <definedName name="_KEY001" hidden="1">#REF!</definedName>
    <definedName name="_KEY002" hidden="1">#REF!</definedName>
    <definedName name="_KEY01" hidden="1">#REF!</definedName>
    <definedName name="_KEY02" hidden="1">#REF!</definedName>
    <definedName name="_Key1" hidden="1">#REF!</definedName>
    <definedName name="_key10" hidden="1">#REF!</definedName>
    <definedName name="_Key2" hidden="1">#REF!</definedName>
    <definedName name="_key2a" hidden="1">#REF!</definedName>
    <definedName name="_key3" hidden="1">#REF!</definedName>
    <definedName name="_Key4" hidden="1">#REF!</definedName>
    <definedName name="_kfkf" hidden="1">#REF!</definedName>
    <definedName name="_kgs1">#REF!</definedName>
    <definedName name="_kgs2">#REF!</definedName>
    <definedName name="_kgs3">#REF!</definedName>
    <definedName name="_kgs4">#REF!</definedName>
    <definedName name="_kgs5">#REF!</definedName>
    <definedName name="_kgs6">#REF!</definedName>
    <definedName name="_kgs7">#REF!</definedName>
    <definedName name="_kgs8">#REF!</definedName>
    <definedName name="_kgs9">#REF!</definedName>
    <definedName name="_kht20">#REF!</definedName>
    <definedName name="_kht40">#REF!</definedName>
    <definedName name="_kht50">#REF!</definedName>
    <definedName name="_kim1">#REF!</definedName>
    <definedName name="_KK2" hidden="1">#REF!</definedName>
    <definedName name="_KK3" hidden="1">#REF!</definedName>
    <definedName name="_ko2">#REF!</definedName>
    <definedName name="_kr1">#REF!</definedName>
    <definedName name="_kr2">#REF!</definedName>
    <definedName name="_KTR">#REF!</definedName>
    <definedName name="_KTR_AP">#REF!</definedName>
    <definedName name="_KTR_AP_LY">#REF!</definedName>
    <definedName name="_KTR_LY">#REF!</definedName>
    <definedName name="_KTR_PKK">#REF!</definedName>
    <definedName name="_KURS_EP">#REF!</definedName>
    <definedName name="_KURS_EP_LY">#REF!</definedName>
    <definedName name="_L">#REF!</definedName>
    <definedName name="_L_1">#REF!</definedName>
    <definedName name="_L_5">#REF!</definedName>
    <definedName name="_lad400">#REF!</definedName>
    <definedName name="_lad600">#REF!</definedName>
    <definedName name="_lad800">#REF!</definedName>
    <definedName name="_LAM1">#REF!</definedName>
    <definedName name="_lap1">#REF!</definedName>
    <definedName name="_lap2">#REF!</definedName>
    <definedName name="_LCM2">#REF!</definedName>
    <definedName name="_LCM3">#REF!</definedName>
    <definedName name="_ld100">#REF!</definedName>
    <definedName name="_ld120">#REF!</definedName>
    <definedName name="_ld50">#REF!</definedName>
    <definedName name="_ld60">#REF!</definedName>
    <definedName name="_ld80">#REF!</definedName>
    <definedName name="_ldp60">#REF!</definedName>
    <definedName name="_lh50">#REF!</definedName>
    <definedName name="_liy87668" localSheetId="7" hidden="1">{"rp_only",#N/A,FALSE,"2225"}</definedName>
    <definedName name="_liy87668" hidden="1">{"rp_only",#N/A,FALSE,"2225"}</definedName>
    <definedName name="_liy87668_1" localSheetId="7" hidden="1">{"rp_only",#N/A,FALSE,"2225"}</definedName>
    <definedName name="_liy87668_1" hidden="1">{"rp_only",#N/A,FALSE,"2225"}</definedName>
    <definedName name="_LL01">#REF!</definedName>
    <definedName name="_LL02">#REF!</definedName>
    <definedName name="_LL03">#REF!</definedName>
    <definedName name="_LL04">#REF!</definedName>
    <definedName name="_LL05">#REF!</definedName>
    <definedName name="_LL06">#REF!</definedName>
    <definedName name="_LL07">#REF!</definedName>
    <definedName name="_LL08">#REF!</definedName>
    <definedName name="_LL09">#REF!</definedName>
    <definedName name="_LLL01">#REF!</definedName>
    <definedName name="_LLL02">#REF!</definedName>
    <definedName name="_LLL03">#REF!</definedName>
    <definedName name="_LLL04">#REF!</definedName>
    <definedName name="_LLL05">#REF!</definedName>
    <definedName name="_LLL06">#REF!</definedName>
    <definedName name="_LLL07">#REF!</definedName>
    <definedName name="_LLL08">#REF!</definedName>
    <definedName name="_LLL09">#REF!</definedName>
    <definedName name="_LLL10">#REF!</definedName>
    <definedName name="_LLL11">#REF!</definedName>
    <definedName name="_LNG">#REF!</definedName>
    <definedName name="_LNG_AP">#REF!</definedName>
    <definedName name="_LNG_AP_LY">#REF!</definedName>
    <definedName name="_LNG_BGP_LY">#REF!</definedName>
    <definedName name="_LNG_LY">#REF!</definedName>
    <definedName name="_LNG_PKK">#REF!</definedName>
    <definedName name="_LO1">#REF!</definedName>
    <definedName name="_LO2">#REF!</definedName>
    <definedName name="_LO3">#REF!</definedName>
    <definedName name="_LO4">#REF!</definedName>
    <definedName name="_lop111" localSheetId="9" hidden="1">{#N/A,#N/A,FALSE,"特殊室（ＢＱ表）"}</definedName>
    <definedName name="_lop111" localSheetId="7" hidden="1">{#N/A,#N/A,FALSE,"特殊室（ＢＱ表）"}</definedName>
    <definedName name="_lop111" localSheetId="10" hidden="1">{#N/A,#N/A,FALSE,"特殊室（ＢＱ表）"}</definedName>
    <definedName name="_lop111" hidden="1">{#N/A,#N/A,FALSE,"特殊室（ＢＱ表）"}</definedName>
    <definedName name="_lp100">#REF!</definedName>
    <definedName name="_lp300">#REF!</definedName>
    <definedName name="_lp36">#REF!</definedName>
    <definedName name="_lp500">#REF!</definedName>
    <definedName name="_lp60">#REF!</definedName>
    <definedName name="_lpg1">#REF!</definedName>
    <definedName name="_lpl11">#REF!</definedName>
    <definedName name="_ls100">#REF!</definedName>
    <definedName name="_ls50">#REF!</definedName>
    <definedName name="_ls60">#REF!</definedName>
    <definedName name="_ls80">#REF!</definedName>
    <definedName name="_M">#REF!</definedName>
    <definedName name="_M_1">#REF!</definedName>
    <definedName name="_M_10">#REF!</definedName>
    <definedName name="_M_11">#REF!</definedName>
    <definedName name="_M_3">#REF!</definedName>
    <definedName name="_M_4">#REF!</definedName>
    <definedName name="_M_5">#REF!</definedName>
    <definedName name="_M_6">#REF!</definedName>
    <definedName name="_M_7">#REF!</definedName>
    <definedName name="_M_8">#REF!</definedName>
    <definedName name="_M_9">#REF!</definedName>
    <definedName name="_MAC12">#REF!</definedName>
    <definedName name="_MAC46">#REF!</definedName>
    <definedName name="_MAG1">#REF!</definedName>
    <definedName name="_Mar97">#REF!</definedName>
    <definedName name="_mar98">#REF!</definedName>
    <definedName name="_mar99">#REF!</definedName>
    <definedName name="_mas1" localSheetId="7">{"Book1","4.09 FLORA DAN FAUNA.xls","4.22 PERLENGKAPAN SEKOLAH.xls"}</definedName>
    <definedName name="_mas1">{"Book1","4.09 FLORA DAN FAUNA.xls","4.22 PERLENGKAPAN SEKOLAH.xls"}</definedName>
    <definedName name="_mas12" localSheetId="7">{"Book1","4.09 FLORA DAN FAUNA.xls","4.22 PERLENGKAPAN SEKOLAH.xls"}</definedName>
    <definedName name="_mas12">{"Book1","4.09 FLORA DAN FAUNA.xls","4.22 PERLENGKAPAN SEKOLAH.xls"}</definedName>
    <definedName name="_mas2" localSheetId="7">{"Book1","4.09 FLORA DAN FAUNA.xls","4.22 PERLENGKAPAN SEKOLAH.xls"}</definedName>
    <definedName name="_mas2">{"Book1","4.09 FLORA DAN FAUNA.xls","4.22 PERLENGKAPAN SEKOLAH.xls"}</definedName>
    <definedName name="_mas4" localSheetId="7">{"Book1","4.09 FLORA DAN FAUNA.xls","4.22 PERLENGKAPAN SEKOLAH.xls"}</definedName>
    <definedName name="_mas4">{"Book1","4.09 FLORA DAN FAUNA.xls","4.22 PERLENGKAPAN SEKOLAH.xls"}</definedName>
    <definedName name="_mas5" localSheetId="7">{"Book1","4.09 FLORA DAN FAUNA.xls","4.22 PERLENGKAPAN SEKOLAH.xls"}</definedName>
    <definedName name="_mas5">{"Book1","4.09 FLORA DAN FAUNA.xls","4.22 PERLENGKAPAN SEKOLAH.xls"}</definedName>
    <definedName name="_mas6" localSheetId="7">{"Book1","4.09 FLORA DAN FAUNA.xls","4.22 PERLENGKAPAN SEKOLAH.xls"}</definedName>
    <definedName name="_mas6">{"Book1","4.09 FLORA DAN FAUNA.xls","4.22 PERLENGKAPAN SEKOLAH.xls"}</definedName>
    <definedName name="_mas7" localSheetId="7">{"Book1","4.09 FLORA DAN FAUNA.xls","4.22 PERLENGKAPAN SEKOLAH.xls"}</definedName>
    <definedName name="_mas7">{"Book1","4.09 FLORA DAN FAUNA.xls","4.22 PERLENGKAPAN SEKOLAH.xls"}</definedName>
    <definedName name="_mas8" localSheetId="7">{"Book1","4.09 FLORA DAN FAUNA.xls","4.22 PERLENGKAPAN SEKOLAH.xls"}</definedName>
    <definedName name="_mas8">{"Book1","4.09 FLORA DAN FAUNA.xls","4.22 PERLENGKAPAN SEKOLAH.xls"}</definedName>
    <definedName name="_mas9" localSheetId="7">{"Book1","4.09 FLORA DAN FAUNA.xls","4.22 PERLENGKAPAN SEKOLAH.xls"}</definedName>
    <definedName name="_mas9">{"Book1","4.09 FLORA DAN FAUNA.xls","4.22 PERLENGKAPAN SEKOLAH.xls"}</definedName>
    <definedName name="_MatMult_A" hidden="1">#REF!</definedName>
    <definedName name="_MatMult_AxB" hidden="1">#REF!</definedName>
    <definedName name="_MatMult_B" hidden="1">#REF!</definedName>
    <definedName name="_May97">#REF!</definedName>
    <definedName name="_May98">#REF!</definedName>
    <definedName name="_May99">#REF!</definedName>
    <definedName name="_MB01">#REF!</definedName>
    <definedName name="_MB02">#REF!</definedName>
    <definedName name="_MB06">#REF!</definedName>
    <definedName name="_MB07">#REF!</definedName>
    <definedName name="_MB10">#REF!</definedName>
    <definedName name="_MB11">#REF!</definedName>
    <definedName name="_MB12">#REF!</definedName>
    <definedName name="_MB13">#REF!</definedName>
    <definedName name="_MB14">#REF!</definedName>
    <definedName name="_MB15">#REF!</definedName>
    <definedName name="_MB16">#REF!</definedName>
    <definedName name="_MB18">#REF!</definedName>
    <definedName name="_MB19">#REF!</definedName>
    <definedName name="_MB20">#REF!</definedName>
    <definedName name="_MB21">#REF!</definedName>
    <definedName name="_MB22">#REF!</definedName>
    <definedName name="_MB24">#REF!</definedName>
    <definedName name="_MB28">#REF!</definedName>
    <definedName name="_MB35">#REF!</definedName>
    <definedName name="_MB44">#REF!</definedName>
    <definedName name="_mc2">#REF!</definedName>
    <definedName name="_MDE01">#REF!</definedName>
    <definedName name="_MDE02">#REF!</definedName>
    <definedName name="_MDE03">#REF!</definedName>
    <definedName name="_MDE04">#REF!</definedName>
    <definedName name="_MDE05">#REF!</definedName>
    <definedName name="_MDE06">#REF!</definedName>
    <definedName name="_MDE07">#REF!</definedName>
    <definedName name="_MDE08">#REF!</definedName>
    <definedName name="_MDE09">#REF!</definedName>
    <definedName name="_MDE10">#REF!</definedName>
    <definedName name="_MDE11">#REF!</definedName>
    <definedName name="_MDE12">#REF!</definedName>
    <definedName name="_MDE13">#REF!</definedName>
    <definedName name="_MDE14">#REF!</definedName>
    <definedName name="_MDE15">#REF!</definedName>
    <definedName name="_MDE16">#REF!</definedName>
    <definedName name="_MDE17">#REF!</definedName>
    <definedName name="_MDE18">#REF!</definedName>
    <definedName name="_MDE19">#REF!</definedName>
    <definedName name="_MDE20">#REF!</definedName>
    <definedName name="_MDE21">#REF!</definedName>
    <definedName name="_MDE22">#REF!</definedName>
    <definedName name="_MDE23">#REF!</definedName>
    <definedName name="_MDE24">#REF!</definedName>
    <definedName name="_MDE25">#REF!</definedName>
    <definedName name="_MDE26">#REF!</definedName>
    <definedName name="_MDE27">#REF!</definedName>
    <definedName name="_MDE28">#REF!</definedName>
    <definedName name="_MDE29">#REF!</definedName>
    <definedName name="_MDE30">#REF!</definedName>
    <definedName name="_MDE31">#REF!</definedName>
    <definedName name="_MDE32">#REF!</definedName>
    <definedName name="_MDE33">#REF!</definedName>
    <definedName name="_MDE34">#REF!</definedName>
    <definedName name="_MDE36">#REF!</definedName>
    <definedName name="_MDE37">#REF!</definedName>
    <definedName name="_MDE38">#REF!</definedName>
    <definedName name="_MDE39">#REF!</definedName>
    <definedName name="_MDE40">#REF!</definedName>
    <definedName name="_MDE41">#REF!</definedName>
    <definedName name="_MDE42">#REF!</definedName>
    <definedName name="_MDE43">#REF!</definedName>
    <definedName name="_MDE44">#REF!</definedName>
    <definedName name="_MDE45">#REF!</definedName>
    <definedName name="_MDE46">#REF!</definedName>
    <definedName name="_MDE47">#REF!</definedName>
    <definedName name="_MDE48">#REF!</definedName>
    <definedName name="_MDE49">#REF!</definedName>
    <definedName name="_MDE50">#REF!</definedName>
    <definedName name="_MDE51">#REF!</definedName>
    <definedName name="_MDE52">#REF!</definedName>
    <definedName name="_MDE53">#REF!</definedName>
    <definedName name="_MDE54">#REF!</definedName>
    <definedName name="_MDE55">#REF!</definedName>
    <definedName name="_MDE56">#REF!</definedName>
    <definedName name="_MDE57">#REF!</definedName>
    <definedName name="_MDE58">#REF!</definedName>
    <definedName name="_MDE59">#REF!</definedName>
    <definedName name="_MDE60">#REF!</definedName>
    <definedName name="_MDE61">#REF!</definedName>
    <definedName name="_MDE62">#REF!</definedName>
    <definedName name="_MDE63">#REF!</definedName>
    <definedName name="_MDE64">#REF!</definedName>
    <definedName name="_MDE65">#REF!</definedName>
    <definedName name="_MDE66">#REF!</definedName>
    <definedName name="_MDE67">#REF!</definedName>
    <definedName name="_MDE68">#REF!</definedName>
    <definedName name="_mdn1">#REF!</definedName>
    <definedName name="_ME01">#REF!</definedName>
    <definedName name="_ME02">#REF!</definedName>
    <definedName name="_ME03">#REF!</definedName>
    <definedName name="_ME04">#REF!</definedName>
    <definedName name="_ME05">#REF!</definedName>
    <definedName name="_ME06">#REF!</definedName>
    <definedName name="_ME07">#REF!</definedName>
    <definedName name="_ME08">#REF!</definedName>
    <definedName name="_ME09">#REF!</definedName>
    <definedName name="_me1" localSheetId="7">{"Book1","4.09 FLORA DAN FAUNA.xls","4.22 PERLENGKAPAN SEKOLAH.xls"}</definedName>
    <definedName name="_me1">{"Book1","4.09 FLORA DAN FAUNA.xls","4.22 PERLENGKAPAN SEKOLAH.xls"}</definedName>
    <definedName name="_ME10">#REF!</definedName>
    <definedName name="_ME11">#REF!</definedName>
    <definedName name="_ME12">#REF!</definedName>
    <definedName name="_ME13">#REF!</definedName>
    <definedName name="_ME14">#REF!</definedName>
    <definedName name="_ME15">#REF!</definedName>
    <definedName name="_ME16">#REF!</definedName>
    <definedName name="_ME17">#REF!</definedName>
    <definedName name="_ME18">#REF!</definedName>
    <definedName name="_ME19">#REF!</definedName>
    <definedName name="_me2" localSheetId="7">{"Book1","4.09 FLORA DAN FAUNA.xls","4.22 PERLENGKAPAN SEKOLAH.xls"}</definedName>
    <definedName name="_me2">{"Book1","4.09 FLORA DAN FAUNA.xls","4.22 PERLENGKAPAN SEKOLAH.xls"}</definedName>
    <definedName name="_ME20">#REF!</definedName>
    <definedName name="_ME21">#REF!</definedName>
    <definedName name="_ME22">#REF!</definedName>
    <definedName name="_ME23">#REF!</definedName>
    <definedName name="_ME24">#REF!</definedName>
    <definedName name="_ME25">#REF!</definedName>
    <definedName name="_ME26">#REF!</definedName>
    <definedName name="_ME27">#REF!</definedName>
    <definedName name="_ME28">#REF!</definedName>
    <definedName name="_ME29">#REF!</definedName>
    <definedName name="_me3" localSheetId="7">{"Book1","4.09 FLORA DAN FAUNA.xls","4.22 PERLENGKAPAN SEKOLAH.xls"}</definedName>
    <definedName name="_me3">{"Book1","4.09 FLORA DAN FAUNA.xls","4.22 PERLENGKAPAN SEKOLAH.xls"}</definedName>
    <definedName name="_ME30">#REF!</definedName>
    <definedName name="_ME31">#REF!</definedName>
    <definedName name="_ME32">#REF!</definedName>
    <definedName name="_ME33">#REF!</definedName>
    <definedName name="_ME34">#REF!</definedName>
    <definedName name="_me4" localSheetId="7">{"Book1","4.09 FLORA DAN FAUNA.xls","4.22 PERLENGKAPAN SEKOLAH.xls"}</definedName>
    <definedName name="_me4">{"Book1","4.09 FLORA DAN FAUNA.xls","4.22 PERLENGKAPAN SEKOLAH.xls"}</definedName>
    <definedName name="_ME41">#REF!</definedName>
    <definedName name="_ME42">#REF!</definedName>
    <definedName name="_ME43">#REF!</definedName>
    <definedName name="_ME44">#REF!</definedName>
    <definedName name="_ME45">#REF!</definedName>
    <definedName name="_ME46">#REF!</definedName>
    <definedName name="_ME47">#REF!</definedName>
    <definedName name="_ME48">#REF!</definedName>
    <definedName name="_ME49">#REF!</definedName>
    <definedName name="_me5" localSheetId="7">{"Book1","4.09 FLORA DAN FAUNA.xls","4.22 PERLENGKAPAN SEKOLAH.xls"}</definedName>
    <definedName name="_me5">{"Book1","4.09 FLORA DAN FAUNA.xls","4.22 PERLENGKAPAN SEKOLAH.xls"}</definedName>
    <definedName name="_ME50">#REF!</definedName>
    <definedName name="_ME51">#REF!</definedName>
    <definedName name="_ME52">#REF!</definedName>
    <definedName name="_ME53">#REF!</definedName>
    <definedName name="_ME54">#REF!</definedName>
    <definedName name="_ME55">#REF!</definedName>
    <definedName name="_ME56">#REF!</definedName>
    <definedName name="_ME57">#REF!</definedName>
    <definedName name="_ME58">#REF!</definedName>
    <definedName name="_ME59">#REF!</definedName>
    <definedName name="_ME60">#REF!</definedName>
    <definedName name="_ME61">#REF!</definedName>
    <definedName name="_ME62">#REF!</definedName>
    <definedName name="_ME63">#REF!</definedName>
    <definedName name="_ME64">#REF!</definedName>
    <definedName name="_ME65">#REF!</definedName>
    <definedName name="_ME66">#REF!</definedName>
    <definedName name="_ME67">#REF!</definedName>
    <definedName name="_ME68">#REF!</definedName>
    <definedName name="_MEI2" hidden="1">#REF!</definedName>
    <definedName name="_mei98">#REF!</definedName>
    <definedName name="_mei99">#REF!</definedName>
    <definedName name="_mek3" localSheetId="7">{"Book1","4.09 FLORA DAN FAUNA.xls","4.22 PERLENGKAPAN SEKOLAH.xls"}</definedName>
    <definedName name="_mek3">{"Book1","4.09 FLORA DAN FAUNA.xls","4.22 PERLENGKAPAN SEKOLAH.xls"}</definedName>
    <definedName name="_mek5" localSheetId="7">{"Book1","4.09 FLORA DAN FAUNA.xls","4.22 PERLENGKAPAN SEKOLAH.xls"}</definedName>
    <definedName name="_mek5">{"Book1","4.09 FLORA DAN FAUNA.xls","4.22 PERLENGKAPAN SEKOLAH.xls"}</definedName>
    <definedName name="_mg1">#REF!</definedName>
    <definedName name="_mg2">#REF!</definedName>
    <definedName name="_mg3">#REF!</definedName>
    <definedName name="_mg4">#REF!</definedName>
    <definedName name="_mg5">#REF!</definedName>
    <definedName name="_mg6">#REF!</definedName>
    <definedName name="_mg7">#REF!</definedName>
    <definedName name="_mg8">#REF!</definedName>
    <definedName name="_mg9">#REF!</definedName>
    <definedName name="_MM01">#REF!</definedName>
    <definedName name="_MM02">#REF!</definedName>
    <definedName name="_MM03">#REF!</definedName>
    <definedName name="_MM04">#REF!</definedName>
    <definedName name="_MM05">#REF!</definedName>
    <definedName name="_MM06">#REF!</definedName>
    <definedName name="_MM07">#REF!</definedName>
    <definedName name="_MM08">#REF!</definedName>
    <definedName name="_MM1">#REF!</definedName>
    <definedName name="_MM10">#REF!</definedName>
    <definedName name="_MM11">#REF!</definedName>
    <definedName name="_MM12">#REF!</definedName>
    <definedName name="_MM13">#REF!</definedName>
    <definedName name="_MM14">#REF!</definedName>
    <definedName name="_MM15">#REF!</definedName>
    <definedName name="_MM16">#REF!</definedName>
    <definedName name="_MM18">#REF!</definedName>
    <definedName name="_MM19">#REF!</definedName>
    <definedName name="_MM20">#REF!</definedName>
    <definedName name="_MM21">#REF!</definedName>
    <definedName name="_MM22">#REF!</definedName>
    <definedName name="_MM24">#REF!</definedName>
    <definedName name="_MM28">#REF!</definedName>
    <definedName name="_MM35">#REF!</definedName>
    <definedName name="_MM37">#REF!</definedName>
    <definedName name="_MM38">#REF!</definedName>
    <definedName name="_MM39">#REF!</definedName>
    <definedName name="_MM44">#REF!</definedName>
    <definedName name="_MM46">#REF!</definedName>
    <definedName name="_MMM01">#REF!</definedName>
    <definedName name="_MMM02">#REF!</definedName>
    <definedName name="_MMM03">#REF!</definedName>
    <definedName name="_MMM04">#REF!</definedName>
    <definedName name="_MMM05">#REF!</definedName>
    <definedName name="_MMM06">#REF!</definedName>
    <definedName name="_MMM07">#REF!</definedName>
    <definedName name="_MMM08">#REF!</definedName>
    <definedName name="_MMM09">#REF!</definedName>
    <definedName name="_MMM10">#REF!</definedName>
    <definedName name="_MMM11">#REF!</definedName>
    <definedName name="_MMM12">#REF!</definedName>
    <definedName name="_MMM13">#REF!</definedName>
    <definedName name="_MMM14">#REF!</definedName>
    <definedName name="_MMM15">#REF!</definedName>
    <definedName name="_MMM16">#REF!</definedName>
    <definedName name="_MMM17">#REF!</definedName>
    <definedName name="_MMM18">#REF!</definedName>
    <definedName name="_MMM19">#REF!</definedName>
    <definedName name="_MMM20">#REF!</definedName>
    <definedName name="_MMM21">#REF!</definedName>
    <definedName name="_MMM22">#REF!</definedName>
    <definedName name="_MMM23">#REF!</definedName>
    <definedName name="_MMM24">#REF!</definedName>
    <definedName name="_MMM25">#REF!</definedName>
    <definedName name="_MMM26">#REF!</definedName>
    <definedName name="_MMM27">#REF!</definedName>
    <definedName name="_MMM28">#REF!</definedName>
    <definedName name="_MMM29">#REF!</definedName>
    <definedName name="_MMM30">#REF!</definedName>
    <definedName name="_MMM31">#REF!</definedName>
    <definedName name="_MMM32">#REF!</definedName>
    <definedName name="_MMM33">#REF!</definedName>
    <definedName name="_MMM34">#REF!</definedName>
    <definedName name="_MMM35">#REF!</definedName>
    <definedName name="_MMM36">#REF!</definedName>
    <definedName name="_MMM37">#REF!</definedName>
    <definedName name="_MMM38">#REF!</definedName>
    <definedName name="_MMM39">#REF!</definedName>
    <definedName name="_MMM40">#REF!</definedName>
    <definedName name="_MMM41">#REF!</definedName>
    <definedName name="_MMM411">#REF!</definedName>
    <definedName name="_MMM42">#REF!</definedName>
    <definedName name="_MMM43">#REF!</definedName>
    <definedName name="_MMM44">#REF!</definedName>
    <definedName name="_MMM45">#REF!</definedName>
    <definedName name="_MMM46">#REF!</definedName>
    <definedName name="_MMM47">#REF!</definedName>
    <definedName name="_MMM48">#REF!</definedName>
    <definedName name="_MMM49">#REF!</definedName>
    <definedName name="_MMM50">#REF!</definedName>
    <definedName name="_MMM51">#REF!</definedName>
    <definedName name="_MMM52">#REF!</definedName>
    <definedName name="_MMM53">#REF!</definedName>
    <definedName name="_MMM54">#REF!</definedName>
    <definedName name="_MMM57">#REF!</definedName>
    <definedName name="_MMM58">#REF!</definedName>
    <definedName name="_MMM59">#REF!</definedName>
    <definedName name="_MMM60">#REF!</definedName>
    <definedName name="_MMM61">#REF!</definedName>
    <definedName name="_MMM62">#REF!</definedName>
    <definedName name="_MMM63">#REF!</definedName>
    <definedName name="_MMM64">#REF!</definedName>
    <definedName name="_MMM65">#REF!</definedName>
    <definedName name="_MMM66">#REF!</definedName>
    <definedName name="_MOB1">#REF!</definedName>
    <definedName name="_MOB2">#REF!</definedName>
    <definedName name="_msd1">#REF!</definedName>
    <definedName name="_mu1">#REF!</definedName>
    <definedName name="_mu2">#REF!</definedName>
    <definedName name="_mul12">#REF!</definedName>
    <definedName name="_mul9">#REF!</definedName>
    <definedName name="_mvd1">#REF!</definedName>
    <definedName name="_mvd2">#REF!</definedName>
    <definedName name="_mvd3">#REF!</definedName>
    <definedName name="_mvd4">#REF!</definedName>
    <definedName name="_N">#REF!</definedName>
    <definedName name="_N_1">#REF!</definedName>
    <definedName name="_N_5">#REF!</definedName>
    <definedName name="_Nam1">#REF!</definedName>
    <definedName name="_nc151">#REF!</definedName>
    <definedName name="_NCL100">#REF!</definedName>
    <definedName name="_NCL200">#REF!</definedName>
    <definedName name="_NCL250">#REF!</definedName>
    <definedName name="_NET2">#REF!</definedName>
    <definedName name="_NEW1">#REF!</definedName>
    <definedName name="_new2">#REF!</definedName>
    <definedName name="_new3">#REF!</definedName>
    <definedName name="_new5">#N/A</definedName>
    <definedName name="_nin190">#REF!</definedName>
    <definedName name="_nom2">#REF!</definedName>
    <definedName name="_nom3">#REF!</definedName>
    <definedName name="_nom4">#REF!</definedName>
    <definedName name="_Nov97">#REF!</definedName>
    <definedName name="_nov98">#REF!</definedName>
    <definedName name="_nov99">#REF!</definedName>
    <definedName name="_NSO2" localSheetId="7" hidden="1">{"'Sheet1'!$L$16"}</definedName>
    <definedName name="_NSO2" hidden="1">{"'Sheet1'!$L$16"}</definedName>
    <definedName name="_nym34">#REF!</definedName>
    <definedName name="_nym46">#REF!</definedName>
    <definedName name="_nyy2416">#REF!</definedName>
    <definedName name="_nyy244">#REF!</definedName>
    <definedName name="_nyy246">#REF!</definedName>
    <definedName name="_nyy34">#REF!</definedName>
    <definedName name="_nyy410">#REF!</definedName>
    <definedName name="_nyy41010">#REF!</definedName>
    <definedName name="_nyy412050">#REF!</definedName>
    <definedName name="_nyy412070">#REF!</definedName>
    <definedName name="_nyy415070">#REF!</definedName>
    <definedName name="_nyy416">#REF!</definedName>
    <definedName name="_nyy41616">#REF!</definedName>
    <definedName name="_nyy42525">#REF!</definedName>
    <definedName name="_nyy43535">#REF!</definedName>
    <definedName name="_nyy44">#REF!</definedName>
    <definedName name="_nyy444">#REF!</definedName>
    <definedName name="_nyy45050">#REF!</definedName>
    <definedName name="_nyy46">#REF!</definedName>
    <definedName name="_nyy466">#REF!</definedName>
    <definedName name="_nyy47050">#REF!</definedName>
    <definedName name="_nyy47070">#REF!</definedName>
    <definedName name="_nyy49570">#REF!</definedName>
    <definedName name="_O">#REF!</definedName>
    <definedName name="_O_1">#REF!</definedName>
    <definedName name="_O_5">#REF!</definedName>
    <definedName name="_o1" localSheetId="7" hidden="1">{#N/A,#N/A,FALSE,"Aging Summary";#N/A,#N/A,FALSE,"Ratio Analysis";#N/A,#N/A,FALSE,"Test 120 Day Accts";#N/A,#N/A,FALSE,"Tickmarks"}</definedName>
    <definedName name="_o1" hidden="1">{#N/A,#N/A,FALSE,"Aging Summary";#N/A,#N/A,FALSE,"Ratio Analysis";#N/A,#N/A,FALSE,"Test 120 Day Accts";#N/A,#N/A,FALSE,"Tickmarks"}</definedName>
    <definedName name="_o1_1" localSheetId="7" hidden="1">{#N/A,#N/A,FALSE,"Aging Summary";#N/A,#N/A,FALSE,"Ratio Analysis";#N/A,#N/A,FALSE,"Test 120 Day Accts";#N/A,#N/A,FALSE,"Tickmarks"}</definedName>
    <definedName name="_o1_1" hidden="1">{#N/A,#N/A,FALSE,"Aging Summary";#N/A,#N/A,FALSE,"Ratio Analysis";#N/A,#N/A,FALSE,"Test 120 Day Accts";#N/A,#N/A,FALSE,"Tickmarks"}</definedName>
    <definedName name="_o2" localSheetId="7" hidden="1">{#N/A,#N/A,FALSE,"Aging Summary";#N/A,#N/A,FALSE,"Ratio Analysis";#N/A,#N/A,FALSE,"Test 120 Day Accts";#N/A,#N/A,FALSE,"Tickmarks"}</definedName>
    <definedName name="_o2" hidden="1">{#N/A,#N/A,FALSE,"Aging Summary";#N/A,#N/A,FALSE,"Ratio Analysis";#N/A,#N/A,FALSE,"Test 120 Day Accts";#N/A,#N/A,FALSE,"Tickmarks"}</definedName>
    <definedName name="_o2_1" localSheetId="7" hidden="1">{#N/A,#N/A,FALSE,"Aging Summary";#N/A,#N/A,FALSE,"Ratio Analysis";#N/A,#N/A,FALSE,"Test 120 Day Accts";#N/A,#N/A,FALSE,"Tickmarks"}</definedName>
    <definedName name="_o2_1" hidden="1">{#N/A,#N/A,FALSE,"Aging Summary";#N/A,#N/A,FALSE,"Ratio Analysis";#N/A,#N/A,FALSE,"Test 120 Day Accts";#N/A,#N/A,FALSE,"Tickmarks"}</definedName>
    <definedName name="_o4" localSheetId="7" hidden="1">{#N/A,#N/A,FALSE,"Aging Summary";#N/A,#N/A,FALSE,"Ratio Analysis";#N/A,#N/A,FALSE,"Test 120 Day Accts";#N/A,#N/A,FALSE,"Tickmarks"}</definedName>
    <definedName name="_o4" hidden="1">{#N/A,#N/A,FALSE,"Aging Summary";#N/A,#N/A,FALSE,"Ratio Analysis";#N/A,#N/A,FALSE,"Test 120 Day Accts";#N/A,#N/A,FALSE,"Tickmarks"}</definedName>
    <definedName name="_o4_1" localSheetId="7" hidden="1">{#N/A,#N/A,FALSE,"Aging Summary";#N/A,#N/A,FALSE,"Ratio Analysis";#N/A,#N/A,FALSE,"Test 120 Day Accts";#N/A,#N/A,FALSE,"Tickmarks"}</definedName>
    <definedName name="_o4_1" hidden="1">{#N/A,#N/A,FALSE,"Aging Summary";#N/A,#N/A,FALSE,"Ratio Analysis";#N/A,#N/A,FALSE,"Test 120 Day Accts";#N/A,#N/A,FALSE,"Tickmarks"}</definedName>
    <definedName name="_OBC6">#REF!</definedName>
    <definedName name="_Oct97">#REF!</definedName>
    <definedName name="_Oct98">#REF!</definedName>
    <definedName name="_oct99">#REF!</definedName>
    <definedName name="_OE2">#REF!</definedName>
    <definedName name="_ok2" localSheetId="7" hidden="1">{#N/A,#N/A,FALSE,"Cost Report";#N/A,#N/A,FALSE,"Qtly Summ.";#N/A,#N/A,FALSE,"Mar  Qtr";#N/A,#N/A,FALSE,"Report Summary"}</definedName>
    <definedName name="_ok2" hidden="1">{#N/A,#N/A,FALSE,"Cost Report";#N/A,#N/A,FALSE,"Qtly Summ.";#N/A,#N/A,FALSE,"Mar  Qtr";#N/A,#N/A,FALSE,"Report Summary"}</definedName>
    <definedName name="_ok2_1" localSheetId="7" hidden="1">{#N/A,#N/A,FALSE,"Cost Report";#N/A,#N/A,FALSE,"Qtly Summ.";#N/A,#N/A,FALSE,"Mar  Qtr";#N/A,#N/A,FALSE,"Report Summary"}</definedName>
    <definedName name="_ok2_1" hidden="1">{#N/A,#N/A,FALSE,"Cost Report";#N/A,#N/A,FALSE,"Qtly Summ.";#N/A,#N/A,FALSE,"Mar  Qtr";#N/A,#N/A,FALSE,"Report Summary"}</definedName>
    <definedName name="_ok3" localSheetId="7" hidden="1">{#N/A,#N/A,FALSE,"Cost Report";#N/A,#N/A,FALSE,"Sept Qtr";#N/A,#N/A,FALSE,"Qtly Summ.";#N/A,#N/A,FALSE,"Report Summary";#N/A,#N/A,FALSE,"Ammort &amp; Dep.";#N/A,#N/A,FALSE,"Rev. GIC Summ.";#N/A,#N/A,FALSE,"CAPEX";#N/A,#N/A,FALSE,"Stockpile Adj.";#N/A,#N/A,FALSE,"Cost Summary"}</definedName>
    <definedName name="_ok3" hidden="1">{#N/A,#N/A,FALSE,"Cost Report";#N/A,#N/A,FALSE,"Sept Qtr";#N/A,#N/A,FALSE,"Qtly Summ.";#N/A,#N/A,FALSE,"Report Summary";#N/A,#N/A,FALSE,"Ammort &amp; Dep.";#N/A,#N/A,FALSE,"Rev. GIC Summ.";#N/A,#N/A,FALSE,"CAPEX";#N/A,#N/A,FALSE,"Stockpile Adj.";#N/A,#N/A,FALSE,"Cost Summary"}</definedName>
    <definedName name="_ok3_1" localSheetId="7" hidden="1">{#N/A,#N/A,FALSE,"Cost Report";#N/A,#N/A,FALSE,"Sept Qtr";#N/A,#N/A,FALSE,"Qtly Summ.";#N/A,#N/A,FALSE,"Report Summary";#N/A,#N/A,FALSE,"Ammort &amp; Dep.";#N/A,#N/A,FALSE,"Rev. GIC Summ.";#N/A,#N/A,FALSE,"CAPEX";#N/A,#N/A,FALSE,"Stockpile Adj.";#N/A,#N/A,FALSE,"Cost Summary"}</definedName>
    <definedName name="_ok3_1" hidden="1">{#N/A,#N/A,FALSE,"Cost Report";#N/A,#N/A,FALSE,"Sept Qtr";#N/A,#N/A,FALSE,"Qtly Summ.";#N/A,#N/A,FALSE,"Report Summary";#N/A,#N/A,FALSE,"Ammort &amp; Dep.";#N/A,#N/A,FALSE,"Rev. GIC Summ.";#N/A,#N/A,FALSE,"CAPEX";#N/A,#N/A,FALSE,"Stockpile Adj.";#N/A,#N/A,FALSE,"Cost Summary"}</definedName>
    <definedName name="_ok4"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ok4"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ok4_1"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ok4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ok5" localSheetId="7" hidden="1">{#N/A,#N/A,FALSE,"Cost Report";#N/A,#N/A,FALSE,"Table 2.1";#N/A,#N/A,FALSE,"Plant Statistics";"Plant Costs",#N/A,FALSE,"Cost Summary"}</definedName>
    <definedName name="_ok5" hidden="1">{#N/A,#N/A,FALSE,"Cost Report";#N/A,#N/A,FALSE,"Table 2.1";#N/A,#N/A,FALSE,"Plant Statistics";"Plant Costs",#N/A,FALSE,"Cost Summary"}</definedName>
    <definedName name="_ok5_1" localSheetId="7" hidden="1">{#N/A,#N/A,FALSE,"Cost Report";#N/A,#N/A,FALSE,"Table 2.1";#N/A,#N/A,FALSE,"Plant Statistics";"Plant Costs",#N/A,FALSE,"Cost Summary"}</definedName>
    <definedName name="_ok5_1" hidden="1">{#N/A,#N/A,FALSE,"Cost Report";#N/A,#N/A,FALSE,"Table 2.1";#N/A,#N/A,FALSE,"Plant Statistics";"Plant Costs",#N/A,FALSE,"Cost Summary"}</definedName>
    <definedName name="_ok6"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ok6"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ok6_1"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ok6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ok7" localSheetId="7" hidden="1">{#N/A,#N/A,FALSE,"Cost Report";"Geology",#N/A,FALSE,"Cost Summary";"Geolgy Recon",#N/A,FALSE,"UG Geology Rep."}</definedName>
    <definedName name="_ok7" hidden="1">{#N/A,#N/A,FALSE,"Cost Report";"Geology",#N/A,FALSE,"Cost Summary";"Geolgy Recon",#N/A,FALSE,"UG Geology Rep."}</definedName>
    <definedName name="_ok7_1" localSheetId="7" hidden="1">{#N/A,#N/A,FALSE,"Cost Report";"Geology",#N/A,FALSE,"Cost Summary";"Geolgy Recon",#N/A,FALSE,"UG Geology Rep."}</definedName>
    <definedName name="_ok7_1" hidden="1">{#N/A,#N/A,FALSE,"Cost Report";"Geology",#N/A,FALSE,"Cost Summary";"Geolgy Recon",#N/A,FALSE,"UG Geology Rep."}</definedName>
    <definedName name="_ok8"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ok8"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ok8_1"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ok8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okt98">#REF!</definedName>
    <definedName name="_old3" localSheetId="9" hidden="1">{#N/A,#N/A,FALSE,"Summary";#N/A,#N/A,FALSE,"3TJ";#N/A,#N/A,FALSE,"3TN";#N/A,#N/A,FALSE,"3TP";#N/A,#N/A,FALSE,"3SJ";#N/A,#N/A,FALSE,"3CJ";#N/A,#N/A,FALSE,"3CN";#N/A,#N/A,FALSE,"3CP";#N/A,#N/A,FALSE,"3A"}</definedName>
    <definedName name="_old3" localSheetId="7" hidden="1">{#N/A,#N/A,FALSE,"Summary";#N/A,#N/A,FALSE,"3TJ";#N/A,#N/A,FALSE,"3TN";#N/A,#N/A,FALSE,"3TP";#N/A,#N/A,FALSE,"3SJ";#N/A,#N/A,FALSE,"3CJ";#N/A,#N/A,FALSE,"3CN";#N/A,#N/A,FALSE,"3CP";#N/A,#N/A,FALSE,"3A"}</definedName>
    <definedName name="_old3" localSheetId="10" hidden="1">{#N/A,#N/A,FALSE,"Summary";#N/A,#N/A,FALSE,"3TJ";#N/A,#N/A,FALSE,"3TN";#N/A,#N/A,FALSE,"3TP";#N/A,#N/A,FALSE,"3SJ";#N/A,#N/A,FALSE,"3CJ";#N/A,#N/A,FALSE,"3CN";#N/A,#N/A,FALSE,"3CP";#N/A,#N/A,FALSE,"3A"}</definedName>
    <definedName name="_old3" hidden="1">{#N/A,#N/A,FALSE,"Summary";#N/A,#N/A,FALSE,"3TJ";#N/A,#N/A,FALSE,"3TN";#N/A,#N/A,FALSE,"3TP";#N/A,#N/A,FALSE,"3SJ";#N/A,#N/A,FALSE,"3CJ";#N/A,#N/A,FALSE,"3CN";#N/A,#N/A,FALSE,"3CP";#N/A,#N/A,FALSE,"3A"}</definedName>
    <definedName name="_old5" localSheetId="9" hidden="1">{#N/A,#N/A,FALSE,"Summary";#N/A,#N/A,FALSE,"3TJ";#N/A,#N/A,FALSE,"3TN";#N/A,#N/A,FALSE,"3TP";#N/A,#N/A,FALSE,"3SJ";#N/A,#N/A,FALSE,"3CJ";#N/A,#N/A,FALSE,"3CN";#N/A,#N/A,FALSE,"3CP";#N/A,#N/A,FALSE,"3A"}</definedName>
    <definedName name="_old5" localSheetId="7" hidden="1">{#N/A,#N/A,FALSE,"Summary";#N/A,#N/A,FALSE,"3TJ";#N/A,#N/A,FALSE,"3TN";#N/A,#N/A,FALSE,"3TP";#N/A,#N/A,FALSE,"3SJ";#N/A,#N/A,FALSE,"3CJ";#N/A,#N/A,FALSE,"3CN";#N/A,#N/A,FALSE,"3CP";#N/A,#N/A,FALSE,"3A"}</definedName>
    <definedName name="_old5" localSheetId="10" hidden="1">{#N/A,#N/A,FALSE,"Summary";#N/A,#N/A,FALSE,"3TJ";#N/A,#N/A,FALSE,"3TN";#N/A,#N/A,FALSE,"3TP";#N/A,#N/A,FALSE,"3SJ";#N/A,#N/A,FALSE,"3CJ";#N/A,#N/A,FALSE,"3CN";#N/A,#N/A,FALSE,"3CP";#N/A,#N/A,FALSE,"3A"}</definedName>
    <definedName name="_old5" hidden="1">{#N/A,#N/A,FALSE,"Summary";#N/A,#N/A,FALSE,"3TJ";#N/A,#N/A,FALSE,"3TN";#N/A,#N/A,FALSE,"3TP";#N/A,#N/A,FALSE,"3SJ";#N/A,#N/A,FALSE,"3CJ";#N/A,#N/A,FALSE,"3CN";#N/A,#N/A,FALSE,"3CP";#N/A,#N/A,FALSE,"3A"}</definedName>
    <definedName name="_old7" localSheetId="9" hidden="1">{#N/A,#N/A,FALSE,"Summary";#N/A,#N/A,FALSE,"3TJ";#N/A,#N/A,FALSE,"3TN";#N/A,#N/A,FALSE,"3TP";#N/A,#N/A,FALSE,"3SJ";#N/A,#N/A,FALSE,"3CJ";#N/A,#N/A,FALSE,"3CN";#N/A,#N/A,FALSE,"3CP";#N/A,#N/A,FALSE,"3A"}</definedName>
    <definedName name="_old7" localSheetId="7" hidden="1">{#N/A,#N/A,FALSE,"Summary";#N/A,#N/A,FALSE,"3TJ";#N/A,#N/A,FALSE,"3TN";#N/A,#N/A,FALSE,"3TP";#N/A,#N/A,FALSE,"3SJ";#N/A,#N/A,FALSE,"3CJ";#N/A,#N/A,FALSE,"3CN";#N/A,#N/A,FALSE,"3CP";#N/A,#N/A,FALSE,"3A"}</definedName>
    <definedName name="_old7" localSheetId="10" hidden="1">{#N/A,#N/A,FALSE,"Summary";#N/A,#N/A,FALSE,"3TJ";#N/A,#N/A,FALSE,"3TN";#N/A,#N/A,FALSE,"3TP";#N/A,#N/A,FALSE,"3SJ";#N/A,#N/A,FALSE,"3CJ";#N/A,#N/A,FALSE,"3CN";#N/A,#N/A,FALSE,"3CP";#N/A,#N/A,FALSE,"3A"}</definedName>
    <definedName name="_old7" hidden="1">{#N/A,#N/A,FALSE,"Summary";#N/A,#N/A,FALSE,"3TJ";#N/A,#N/A,FALSE,"3TN";#N/A,#N/A,FALSE,"3TP";#N/A,#N/A,FALSE,"3SJ";#N/A,#N/A,FALSE,"3CJ";#N/A,#N/A,FALSE,"3CN";#N/A,#N/A,FALSE,"3CP";#N/A,#N/A,FALSE,"3A"}</definedName>
    <definedName name="_OO7A_bppka">#REF!</definedName>
    <definedName name="_OO7A_TKY">#REF!</definedName>
    <definedName name="_Order1" hidden="1">255</definedName>
    <definedName name="_Order2" hidden="1">255</definedName>
    <definedName name="_p">#REF!</definedName>
    <definedName name="_P_1">#REF!</definedName>
    <definedName name="_P_5">#REF!</definedName>
    <definedName name="_P001_First_Page">#REF!</definedName>
    <definedName name="_P1">#REF!</definedName>
    <definedName name="_P2">#REF!</definedName>
    <definedName name="_P3">#REF!</definedName>
    <definedName name="_P4">#REF!</definedName>
    <definedName name="_PA1">#REF!</definedName>
    <definedName name="_PA10">#REF!</definedName>
    <definedName name="_pa12">#REF!</definedName>
    <definedName name="_pa18">#REF!</definedName>
    <definedName name="_PA2">#REF!</definedName>
    <definedName name="_PA3">#REF!</definedName>
    <definedName name="_PA4">#REF!</definedName>
    <definedName name="_PA5">#REF!</definedName>
    <definedName name="_PA6">#REF!</definedName>
    <definedName name="_PA7">#REF!</definedName>
    <definedName name="_PA8">#REF!</definedName>
    <definedName name="_PA9">#REF!</definedName>
    <definedName name="_pab100">#REF!</definedName>
    <definedName name="_pab125">#REF!</definedName>
    <definedName name="_pab126">#REF!</definedName>
    <definedName name="_pab15">#REF!</definedName>
    <definedName name="_pab150">#REF!</definedName>
    <definedName name="_pab2">#REF!</definedName>
    <definedName name="_pab20">#REF!</definedName>
    <definedName name="_pab25">#REF!</definedName>
    <definedName name="_pab32">#REF!</definedName>
    <definedName name="_pab4">#REF!</definedName>
    <definedName name="_pab40">#REF!</definedName>
    <definedName name="_pab50">#REF!</definedName>
    <definedName name="_pab6">#REF!</definedName>
    <definedName name="_pab65">#REF!</definedName>
    <definedName name="_pab80">#REF!</definedName>
    <definedName name="_PAC012">#REF!</definedName>
    <definedName name="_pah150">#REF!</definedName>
    <definedName name="_pak100">#REF!</definedName>
    <definedName name="_pak150">#REF!</definedName>
    <definedName name="_pak50">#REF!</definedName>
    <definedName name="_pak80">#REF!</definedName>
    <definedName name="_Parse_In" hidden="1">#REF!</definedName>
    <definedName name="_Parse_Out" hidden="1">#REF!</definedName>
    <definedName name="_pb1">#REF!</definedName>
    <definedName name="_PB2">#REF!</definedName>
    <definedName name="_PB3">#REF!</definedName>
    <definedName name="_pb34">#REF!</definedName>
    <definedName name="_pb4">#REF!</definedName>
    <definedName name="_pbf3">#REF!</definedName>
    <definedName name="_pbf4">#REF!</definedName>
    <definedName name="_PBK175">#REF!</definedName>
    <definedName name="_PBK225">#REF!</definedName>
    <definedName name="_pbs100">#REF!</definedName>
    <definedName name="_pbs15">#REF!</definedName>
    <definedName name="_pbs150">#REF!</definedName>
    <definedName name="_pbs40">#REF!</definedName>
    <definedName name="_pbs50">#REF!</definedName>
    <definedName name="_pbs65">#REF!</definedName>
    <definedName name="_pbs80">#REF!</definedName>
    <definedName name="_pc1">#REF!</definedName>
    <definedName name="_pc10">#REF!</definedName>
    <definedName name="_pc12">#REF!</definedName>
    <definedName name="_pc2">#REF!</definedName>
    <definedName name="_pc3">#REF!</definedName>
    <definedName name="_pc4">#REF!</definedName>
    <definedName name="_PC450">#REF!</definedName>
    <definedName name="_pc5">#REF!</definedName>
    <definedName name="_pc50">#REF!</definedName>
    <definedName name="_pc6">#REF!</definedName>
    <definedName name="_PC600">#REF!</definedName>
    <definedName name="_pc8">#REF!</definedName>
    <definedName name="_pc80">#REF!</definedName>
    <definedName name="_PCD10">#REF!</definedName>
    <definedName name="_PCD3">#REF!</definedName>
    <definedName name="_PCD6">#REF!</definedName>
    <definedName name="_PCD8">#REF!</definedName>
    <definedName name="_pcf10">#REF!</definedName>
    <definedName name="_pcf12">#REF!</definedName>
    <definedName name="_pcf3">#REF!</definedName>
    <definedName name="_pcf4">#REF!</definedName>
    <definedName name="_pcf5">#REF!</definedName>
    <definedName name="_pcf6">#REF!</definedName>
    <definedName name="_pcf8">#REF!</definedName>
    <definedName name="_pcf80">#REF!</definedName>
    <definedName name="_pd1">#REF!</definedName>
    <definedName name="_pd2">#REF!</definedName>
    <definedName name="_pd3">#REF!</definedName>
    <definedName name="_pdf3">#REF!</definedName>
    <definedName name="_pe1">#REF!</definedName>
    <definedName name="_pet0405">#REF!</definedName>
    <definedName name="_pg2">#REF!</definedName>
    <definedName name="_ph100">#REF!</definedName>
    <definedName name="_ph150">#REF!</definedName>
    <definedName name="_phf100">#REF!</definedName>
    <definedName name="_phf150">#REF!</definedName>
    <definedName name="_phi10">#REF!</definedName>
    <definedName name="_phi12">#REF!</definedName>
    <definedName name="_phi14">#REF!</definedName>
    <definedName name="_phi16">#REF!</definedName>
    <definedName name="_phi18">#REF!</definedName>
    <definedName name="_phi20">#REF!</definedName>
    <definedName name="_phi22">#REF!</definedName>
    <definedName name="_phi25">#REF!</definedName>
    <definedName name="_phi28">#REF!</definedName>
    <definedName name="_phi6">#REF!</definedName>
    <definedName name="_phi8">#REF!</definedName>
    <definedName name="_pir1">#REF!</definedName>
    <definedName name="_PJ2">#REF!</definedName>
    <definedName name="_PJ3">#REF!</definedName>
    <definedName name="_PJA1">#REF!</definedName>
    <definedName name="_PJA2">#REF!</definedName>
    <definedName name="_PJA3">#REF!</definedName>
    <definedName name="_PJA4">#REF!</definedName>
    <definedName name="_PJA6">#REF!</definedName>
    <definedName name="_PL1">#REF!</definedName>
    <definedName name="_PL2">#REF!</definedName>
    <definedName name="_PL3">#REF!</definedName>
    <definedName name="_PL4">#REF!:#REF!</definedName>
    <definedName name="_pm3">#REF!</definedName>
    <definedName name="_po1000">#REF!</definedName>
    <definedName name="_poc01">#REF!</definedName>
    <definedName name="_poc02">#REF!</definedName>
    <definedName name="_poc03">#REF!</definedName>
    <definedName name="_poc04">#REF!</definedName>
    <definedName name="_poc05">#REF!</definedName>
    <definedName name="_por4040">#REF!</definedName>
    <definedName name="_PPh21">#REF!</definedName>
    <definedName name="_PPH23">#REF!</definedName>
    <definedName name="_PPH25" localSheetId="7" hidden="1">{#N/A,#N/A,FALSE,"Cost Report";"Geology",#N/A,FALSE,"Cost Summary";"Geolgy Recon",#N/A,FALSE,"UG Geology Rep."}</definedName>
    <definedName name="_PPH25" hidden="1">{#N/A,#N/A,FALSE,"Cost Report";"Geology",#N/A,FALSE,"Cost Summary";"Geolgy Recon",#N/A,FALSE,"UG Geology Rep."}</definedName>
    <definedName name="_PPh26">#REF!</definedName>
    <definedName name="_PPP3" localSheetId="9" hidden="1">{#N/A,#N/A,FALSE,"特殊室（ＢＱ表）"}</definedName>
    <definedName name="_PPP3" localSheetId="7" hidden="1">{#N/A,#N/A,FALSE,"特殊室（ＢＱ表）"}</definedName>
    <definedName name="_PPP3" localSheetId="10" hidden="1">{#N/A,#N/A,FALSE,"特殊室（ＢＱ表）"}</definedName>
    <definedName name="_PPP3" hidden="1">{#N/A,#N/A,FALSE,"特殊室（ＢＱ表）"}</definedName>
    <definedName name="_PPP33" localSheetId="9" hidden="1">{#N/A,#N/A,FALSE,"特殊室（ＢＱ表）"}</definedName>
    <definedName name="_PPP33" localSheetId="7" hidden="1">{#N/A,#N/A,FALSE,"特殊室（ＢＱ表）"}</definedName>
    <definedName name="_PPP33" localSheetId="10" hidden="1">{#N/A,#N/A,FALSE,"特殊室（ＢＱ表）"}</definedName>
    <definedName name="_PPP33" hidden="1">{#N/A,#N/A,FALSE,"特殊室（ＢＱ表）"}</definedName>
    <definedName name="_ppp34" localSheetId="9" hidden="1">{#N/A,#N/A,FALSE,"特殊室（ＢＱ表）"}</definedName>
    <definedName name="_ppp34" localSheetId="7" hidden="1">{#N/A,#N/A,FALSE,"特殊室（ＢＱ表）"}</definedName>
    <definedName name="_ppp34" localSheetId="10" hidden="1">{#N/A,#N/A,FALSE,"特殊室（ＢＱ表）"}</definedName>
    <definedName name="_ppp34" hidden="1">{#N/A,#N/A,FALSE,"特殊室（ＢＱ表）"}</definedName>
    <definedName name="_ppp3444" localSheetId="9" hidden="1">{#N/A,#N/A,FALSE,"特殊室（ＢＱ表）"}</definedName>
    <definedName name="_ppp3444" localSheetId="7" hidden="1">{#N/A,#N/A,FALSE,"特殊室（ＢＱ表）"}</definedName>
    <definedName name="_ppp3444" localSheetId="10" hidden="1">{#N/A,#N/A,FALSE,"特殊室（ＢＱ表）"}</definedName>
    <definedName name="_ppp3444" hidden="1">{#N/A,#N/A,FALSE,"特殊室（ＢＱ表）"}</definedName>
    <definedName name="_PRC019">#REF!</definedName>
    <definedName name="_PRM1">#REF!</definedName>
    <definedName name="_PRM10">#REF!</definedName>
    <definedName name="_PRM11">#REF!</definedName>
    <definedName name="_PRM12">#REF!</definedName>
    <definedName name="_PRM13">#REF!</definedName>
    <definedName name="_PRM2">#REF!</definedName>
    <definedName name="_PRM3">#REF!</definedName>
    <definedName name="_PRM4">#REF!</definedName>
    <definedName name="_PRM5">#REF!</definedName>
    <definedName name="_PRM6">#REF!</definedName>
    <definedName name="_PRM7">#REF!</definedName>
    <definedName name="_PRM8">#REF!</definedName>
    <definedName name="_PRM9">#REF!</definedName>
    <definedName name="_pro2">#REF!</definedName>
    <definedName name="_PRT0405">#REF!</definedName>
    <definedName name="_Ps0301">#REF!</definedName>
    <definedName name="_Ps0302">#REF!</definedName>
    <definedName name="_Ps0303">#REF!</definedName>
    <definedName name="_Ps0304">#REF!</definedName>
    <definedName name="_Ps0305">#REF!</definedName>
    <definedName name="_Ps0306">#REF!</definedName>
    <definedName name="_Ps0307">#REF!</definedName>
    <definedName name="_Ps0308">#REF!</definedName>
    <definedName name="_Ps0309">#REF!</definedName>
    <definedName name="_Ps0312">#REF!</definedName>
    <definedName name="_Ps0401">#REF!</definedName>
    <definedName name="_Ps0402">#REF!</definedName>
    <definedName name="_Ps0403">#REF!</definedName>
    <definedName name="_Ps0404">#REF!</definedName>
    <definedName name="_Ps0405">#REF!</definedName>
    <definedName name="_Ps0406">#REF!</definedName>
    <definedName name="_Ps0407">#REF!</definedName>
    <definedName name="_Ps0408">#REF!</definedName>
    <definedName name="_Ps0409">#REF!</definedName>
    <definedName name="_Ps0410">#REF!</definedName>
    <definedName name="_Ps0411">#REF!</definedName>
    <definedName name="_Ps0412">#REF!</definedName>
    <definedName name="_Ps0501">#REF!</definedName>
    <definedName name="_Ps0502">#REF!</definedName>
    <definedName name="_Ps0503">#REF!</definedName>
    <definedName name="_Ps0504">#REF!</definedName>
    <definedName name="_Ps0505">#REF!</definedName>
    <definedName name="_Ps0506">#REF!</definedName>
    <definedName name="_Ps0507">#REF!</definedName>
    <definedName name="_Ps0508">#REF!</definedName>
    <definedName name="_Ps0509">#REF!</definedName>
    <definedName name="_Ps0510">#REF!</definedName>
    <definedName name="_Ps0511">#REF!</definedName>
    <definedName name="_Ps0512">#REF!</definedName>
    <definedName name="_ps1">#REF!</definedName>
    <definedName name="_ps2">#REF!</definedName>
    <definedName name="_PSC052">#REF!</definedName>
    <definedName name="_PSC084">#REF!</definedName>
    <definedName name="_PTM1">#REF!</definedName>
    <definedName name="_PTM12">#REF!</definedName>
    <definedName name="_PTM13">#REF!</definedName>
    <definedName name="_PTM14">#REF!</definedName>
    <definedName name="_PTM2">#REF!</definedName>
    <definedName name="_PTM3">#REF!</definedName>
    <definedName name="_PTM4">#REF!</definedName>
    <definedName name="_PTM5">#REF!</definedName>
    <definedName name="_PTM6">#REF!</definedName>
    <definedName name="_PTM7">#REF!</definedName>
    <definedName name="_PTM8">#REF!</definedName>
    <definedName name="_PTM9">#REF!</definedName>
    <definedName name="_pv100">#REF!</definedName>
    <definedName name="_pv40">#REF!</definedName>
    <definedName name="_pv50">#REF!</definedName>
    <definedName name="_pv80">#REF!</definedName>
    <definedName name="_pvc1">#REF!</definedName>
    <definedName name="_pvc12">#REF!</definedName>
    <definedName name="_pvc3">#REF!</definedName>
    <definedName name="_pvc34">#REF!</definedName>
    <definedName name="_pvc44">#REF!</definedName>
    <definedName name="_pvf100">#REF!</definedName>
    <definedName name="_pvf80">#REF!</definedName>
    <definedName name="_PYD">#REF!</definedName>
    <definedName name="_PYD_AMR">#REF!</definedName>
    <definedName name="_PYD_AMR_LY">#REF!</definedName>
    <definedName name="_PYD_AP">#REF!</definedName>
    <definedName name="_PYD_AP_LY">#REF!</definedName>
    <definedName name="_PYD_BGP">#REF!</definedName>
    <definedName name="_PYD_BGP_LY">#REF!</definedName>
    <definedName name="_PYD_LY">#REF!</definedName>
    <definedName name="_PYD_P">#REF!</definedName>
    <definedName name="_PYD_PKK">#REF!</definedName>
    <definedName name="_PYD_TKY">#REF!</definedName>
    <definedName name="_q">#REF!</definedName>
    <definedName name="_Q_1">#REF!</definedName>
    <definedName name="_Q_1_1">#REF!</definedName>
    <definedName name="_Q_1_5">#REF!</definedName>
    <definedName name="_Q_10">#REF!</definedName>
    <definedName name="_Q_11">#REF!</definedName>
    <definedName name="_Q_2">#REF!</definedName>
    <definedName name="_Q_2_3">#REF!</definedName>
    <definedName name="_Q_2_5">#REF!</definedName>
    <definedName name="_Q_3">#REF!</definedName>
    <definedName name="_Q_3_3">#REF!</definedName>
    <definedName name="_Q_4">#REF!</definedName>
    <definedName name="_Q_5">#REF!</definedName>
    <definedName name="_Q_6">#REF!</definedName>
    <definedName name="_Q_6_1">#REF!</definedName>
    <definedName name="_Q_7">#REF!</definedName>
    <definedName name="_Q_8">#REF!</definedName>
    <definedName name="_Q_9">#REF!</definedName>
    <definedName name="_QC1">#REF!</definedName>
    <definedName name="_QC2">#REF!</definedName>
    <definedName name="_QC3">#REF!</definedName>
    <definedName name="_QS1">#REF!</definedName>
    <definedName name="_QS10">#REF!</definedName>
    <definedName name="_QS11">#REF!</definedName>
    <definedName name="_QS12">#REF!</definedName>
    <definedName name="_QS13">#REF!</definedName>
    <definedName name="_QS14">#REF!</definedName>
    <definedName name="_QS15">#REF!</definedName>
    <definedName name="_QS16">#REF!</definedName>
    <definedName name="_QS17">#REF!</definedName>
    <definedName name="_QS18">#REF!</definedName>
    <definedName name="_QS19">#REF!</definedName>
    <definedName name="_QS2">#REF!</definedName>
    <definedName name="_QS20">#REF!</definedName>
    <definedName name="_QS21">#REF!</definedName>
    <definedName name="_QS3">#REF!</definedName>
    <definedName name="_QS4">#REF!</definedName>
    <definedName name="_QS5">#REF!</definedName>
    <definedName name="_QS6">#REF!</definedName>
    <definedName name="_QS7">#REF!</definedName>
    <definedName name="_QS8">#REF!</definedName>
    <definedName name="_QS9">#REF!</definedName>
    <definedName name="_R">#REF!</definedName>
    <definedName name="_R_1">#REF!</definedName>
    <definedName name="_R_5">#REF!</definedName>
    <definedName name="_r50000_3112lc">#REF!</definedName>
    <definedName name="_r50000_avret">#REF!</definedName>
    <definedName name="_r50000_neuro">#REF!</definedName>
    <definedName name="_r50000_nlc">#REF!</definedName>
    <definedName name="_r50000_ret">#REF!</definedName>
    <definedName name="_r50000_yeuro">#REF!</definedName>
    <definedName name="_r50000_ylc">#REF!</definedName>
    <definedName name="_r52000_neuro">#REF!</definedName>
    <definedName name="_r52000_nlc">#REF!</definedName>
    <definedName name="_r52000_yeuro">#REF!</definedName>
    <definedName name="_r52000_ylc">#REF!</definedName>
    <definedName name="_r53000_neuro">#REF!</definedName>
    <definedName name="_r53000_nlc">#REF!</definedName>
    <definedName name="_r53000_yeuro">#REF!</definedName>
    <definedName name="_r53000_ylc">#REF!</definedName>
    <definedName name="_r54700_neuro">#REF!</definedName>
    <definedName name="_r54700_nlc">#REF!</definedName>
    <definedName name="_r54700_yeuro">#REF!</definedName>
    <definedName name="_r54700_ylc">#REF!</definedName>
    <definedName name="_r54800_avret">#REF!</definedName>
    <definedName name="_r54800_neuro">#REF!</definedName>
    <definedName name="_r54800_nlc">#REF!</definedName>
    <definedName name="_r54800_yeuro">#REF!</definedName>
    <definedName name="_r54800_ylc">#REF!</definedName>
    <definedName name="_r54900_yeuro">#REF!</definedName>
    <definedName name="_r54900_ylc">#REF!</definedName>
    <definedName name="_r57000_avret">#REF!</definedName>
    <definedName name="_r57000_neuro">#REF!</definedName>
    <definedName name="_r57000_nlc">#REF!</definedName>
    <definedName name="_r57000_ret">#REF!</definedName>
    <definedName name="_r57000_yeuro">#REF!</definedName>
    <definedName name="_r57000_ylc">#REF!</definedName>
    <definedName name="_r57010_avret">#REF!</definedName>
    <definedName name="_r57010_neuro">#REF!</definedName>
    <definedName name="_r57010_nlc">#REF!</definedName>
    <definedName name="_r57010_ret">#REF!</definedName>
    <definedName name="_r57010_yeuro">#REF!</definedName>
    <definedName name="_r57010_ylc">#REF!</definedName>
    <definedName name="_r59900_avret">#REF!</definedName>
    <definedName name="_r59900_neuro">#REF!</definedName>
    <definedName name="_r59900_nlc">#REF!</definedName>
    <definedName name="_r59900_ret">#REF!</definedName>
    <definedName name="_r59900_yeuro">#REF!</definedName>
    <definedName name="_r59900_ylc">#REF!</definedName>
    <definedName name="_r60000_neuro">#REF!</definedName>
    <definedName name="_r60000_nlc">#REF!</definedName>
    <definedName name="_r60000_yeuro">#REF!</definedName>
    <definedName name="_r60000_ylc">#REF!</definedName>
    <definedName name="_r60040_neuro">#REF!</definedName>
    <definedName name="_r60040_nlc">#REF!</definedName>
    <definedName name="_r60040_yeuro">#REF!</definedName>
    <definedName name="_r60040_ylc">#REF!</definedName>
    <definedName name="_r61100_neuro">#REF!</definedName>
    <definedName name="_r61100_nlc">#REF!</definedName>
    <definedName name="_r61100_yeuro">#REF!</definedName>
    <definedName name="_r61100_ylc">#REF!</definedName>
    <definedName name="_r61600_neuro">#REF!</definedName>
    <definedName name="_r61600_nlc">#REF!</definedName>
    <definedName name="_r61600_yeuro">#REF!</definedName>
    <definedName name="_r61600_ylc">#REF!</definedName>
    <definedName name="_r62000_neuro">#REF!</definedName>
    <definedName name="_r62000_nlc">#REF!</definedName>
    <definedName name="_r62000_yeuro">#REF!</definedName>
    <definedName name="_r62000_ylc">#REF!</definedName>
    <definedName name="_r62100_neuro">#REF!</definedName>
    <definedName name="_r62100_nlc">#REF!</definedName>
    <definedName name="_r62100_yeuro">#REF!</definedName>
    <definedName name="_r62100_ylc">#REF!</definedName>
    <definedName name="_r62300_neuro">#REF!</definedName>
    <definedName name="_r62300_nlc">#REF!</definedName>
    <definedName name="_r62300_yeuro">#REF!</definedName>
    <definedName name="_r62300_ylc">#REF!</definedName>
    <definedName name="_r62900_neuro">#REF!</definedName>
    <definedName name="_r62900_nlc">#REF!</definedName>
    <definedName name="_r62900_yeuro">#REF!</definedName>
    <definedName name="_r62900_ylc">#REF!</definedName>
    <definedName name="_r62933_yeuro">#REF!</definedName>
    <definedName name="_r62933_ylc">#REF!</definedName>
    <definedName name="_r63000_avret">#REF!</definedName>
    <definedName name="_r63000_neuro">#REF!</definedName>
    <definedName name="_r63000_nlc">#REF!</definedName>
    <definedName name="_r63000_ret">#REF!</definedName>
    <definedName name="_r63000_yeuro">#REF!</definedName>
    <definedName name="_r63000_ylc">#REF!</definedName>
    <definedName name="_r63100_avret">#REF!</definedName>
    <definedName name="_r63100_neuro">#REF!</definedName>
    <definedName name="_r63100_nlc">#REF!</definedName>
    <definedName name="_r63100_ret">#REF!</definedName>
    <definedName name="_r63100_yeuro">#REF!</definedName>
    <definedName name="_r63100_ylc">#REF!</definedName>
    <definedName name="_r63900_avret">#REF!</definedName>
    <definedName name="_r63900_neuro">#REF!</definedName>
    <definedName name="_r63900_nlc">#REF!</definedName>
    <definedName name="_r63900_ret">#REF!</definedName>
    <definedName name="_r63900_yeuro">#REF!</definedName>
    <definedName name="_r63900_ylc">#REF!</definedName>
    <definedName name="_r64000_neuro">#REF!</definedName>
    <definedName name="_r64000_nlc">#REF!</definedName>
    <definedName name="_r64000_yeuro">#REF!</definedName>
    <definedName name="_r64000_ylc">#REF!</definedName>
    <definedName name="_r65200_avret">#REF!</definedName>
    <definedName name="_r65200_neuro">#REF!</definedName>
    <definedName name="_r65200_nlc">#REF!</definedName>
    <definedName name="_r65200_ret">#REF!</definedName>
    <definedName name="_r65200_yeuro">#REF!</definedName>
    <definedName name="_r65200_ylc">#REF!</definedName>
    <definedName name="_r65300_avret">#REF!</definedName>
    <definedName name="_r65300_neuro">#REF!</definedName>
    <definedName name="_r65300_nlc">#REF!</definedName>
    <definedName name="_r65300_ret">#REF!</definedName>
    <definedName name="_r65300_yeuro">#REF!</definedName>
    <definedName name="_r65300_ylc">#REF!</definedName>
    <definedName name="_r65401_avret">#REF!</definedName>
    <definedName name="_r65401_neuro">#REF!</definedName>
    <definedName name="_r65401_nlc">#REF!</definedName>
    <definedName name="_r65401_ret">#REF!</definedName>
    <definedName name="_r65401_yeuro">#REF!</definedName>
    <definedName name="_r65401_ylc">#REF!</definedName>
    <definedName name="_r65402_yeuro">#REF!</definedName>
    <definedName name="_r65403_yeuro">#REF!</definedName>
    <definedName name="_r65501_yeuro">#REF!</definedName>
    <definedName name="_r65502_yeuro">#REF!</definedName>
    <definedName name="_r65503_avret">#REF!</definedName>
    <definedName name="_r65503_neuro">#REF!</definedName>
    <definedName name="_r65503_nlc">#REF!</definedName>
    <definedName name="_r65503_ret">#REF!</definedName>
    <definedName name="_r65503_yeuro">#REF!</definedName>
    <definedName name="_r65503_ylc">#REF!</definedName>
    <definedName name="_r70000_neuro">#REF!</definedName>
    <definedName name="_r70000_yeuro">#REF!</definedName>
    <definedName name="_r70000_ylc">#REF!</definedName>
    <definedName name="_r70050_neuro">#REF!</definedName>
    <definedName name="_r70050_yeuro">#REF!</definedName>
    <definedName name="_r70050_ylc">#REF!</definedName>
    <definedName name="_r70060_yeuro">#REF!</definedName>
    <definedName name="_r70060_ylc">#REF!</definedName>
    <definedName name="_r70730_ylc">#REF!</definedName>
    <definedName name="_r71000_neuro">#REF!</definedName>
    <definedName name="_r71000_nlc">#REF!</definedName>
    <definedName name="_r71000_yeuro">#REF!</definedName>
    <definedName name="_r71100_neuro">#REF!</definedName>
    <definedName name="_r71100_nlc">#REF!</definedName>
    <definedName name="_r71100_yeuro">#REF!</definedName>
    <definedName name="_r71100_ylc">#REF!</definedName>
    <definedName name="_r72100_nlc">#REF!</definedName>
    <definedName name="_r72100_yeuro">#REF!</definedName>
    <definedName name="_r72100_ylc">#REF!</definedName>
    <definedName name="_r73000_yeuro">#REF!</definedName>
    <definedName name="_r73000_ylc">#REF!</definedName>
    <definedName name="_r73200_neuro">#REF!</definedName>
    <definedName name="_r73200_nlc">#REF!</definedName>
    <definedName name="_r73200_ylc">#REF!</definedName>
    <definedName name="_r73300_nlc">#REF!</definedName>
    <definedName name="_r73300_yeuro">#REF!</definedName>
    <definedName name="_r73300_ylc">#REF!</definedName>
    <definedName name="_r73400_ylc">#REF!</definedName>
    <definedName name="_r74200_neuro">#REF!</definedName>
    <definedName name="_r74200_nlc">#REF!</definedName>
    <definedName name="_r74200_ylc">#REF!</definedName>
    <definedName name="_rd1">#REF!</definedName>
    <definedName name="_rd2">#REF!</definedName>
    <definedName name="_rd3">#REF!</definedName>
    <definedName name="_rd4">#REF!</definedName>
    <definedName name="_rd6">#REF!</definedName>
    <definedName name="_rd8">#REF!</definedName>
    <definedName name="_ref1">#REF!</definedName>
    <definedName name="_ref2">#REF!</definedName>
    <definedName name="_ref3">#REF!</definedName>
    <definedName name="_ref4">#REF!</definedName>
    <definedName name="_ref5">#REF!</definedName>
    <definedName name="_ref6">#REF!</definedName>
    <definedName name="_Regression_Int" hidden="1">1</definedName>
    <definedName name="_Regression_Out" hidden="1">#REF!</definedName>
    <definedName name="_Regression_X" hidden="1">#REF!</definedName>
    <definedName name="_Regression_Y" hidden="1">#REF!</definedName>
    <definedName name="_Report">0</definedName>
    <definedName name="_ret10">#REF!</definedName>
    <definedName name="_RET143">#REF!</definedName>
    <definedName name="_ret186">#REF!</definedName>
    <definedName name="_ret187">#REF!</definedName>
    <definedName name="_ret188">#REF!</definedName>
    <definedName name="_ret19">#REF!</definedName>
    <definedName name="_ret190">#REF!</definedName>
    <definedName name="_ret191">#REF!</definedName>
    <definedName name="_ret192">#REF!</definedName>
    <definedName name="_ret193">#REF!</definedName>
    <definedName name="_ret194">#REF!</definedName>
    <definedName name="_ret195">#REF!</definedName>
    <definedName name="_ret199">#REF!</definedName>
    <definedName name="_RET2">#REF!</definedName>
    <definedName name="_ret201">#REF!</definedName>
    <definedName name="_ret202">#REF!</definedName>
    <definedName name="_ret203">#REF!</definedName>
    <definedName name="_ret205">#REF!</definedName>
    <definedName name="_ret206">#REF!</definedName>
    <definedName name="_ret207">#REF!</definedName>
    <definedName name="_ret208">#REF!</definedName>
    <definedName name="_ret214">#REF!</definedName>
    <definedName name="_RET22">#REF!</definedName>
    <definedName name="_ret247">#REF!</definedName>
    <definedName name="_ret249">#REF!</definedName>
    <definedName name="_RET25">#REF!</definedName>
    <definedName name="_ret250">#REF!</definedName>
    <definedName name="_ret251">#REF!</definedName>
    <definedName name="_RET29">#REF!</definedName>
    <definedName name="_RET3">#REF!</definedName>
    <definedName name="_RET33">#REF!</definedName>
    <definedName name="_RET34">#REF!</definedName>
    <definedName name="_RET35">#REF!</definedName>
    <definedName name="_rev1">#REF!</definedName>
    <definedName name="_rev2">#REF!</definedName>
    <definedName name="_rev3">#REF!</definedName>
    <definedName name="_rev4">#REF!</definedName>
    <definedName name="_rev5">#REF!</definedName>
    <definedName name="_ric1" hidden="1">#REF!</definedName>
    <definedName name="_rk100">#REF!</definedName>
    <definedName name="_rk150">#REF!</definedName>
    <definedName name="_rk200">#REF!</definedName>
    <definedName name="_rk300">#REF!</definedName>
    <definedName name="_rk400">#REF!</definedName>
    <definedName name="_rk500">#REF!</definedName>
    <definedName name="_rk600">#REF!</definedName>
    <definedName name="_rkl1000">#REF!</definedName>
    <definedName name="_rkl1200">#REF!</definedName>
    <definedName name="_rkl200">#REF!</definedName>
    <definedName name="_rkl300">#REF!</definedName>
    <definedName name="_rkl400">#REF!</definedName>
    <definedName name="_rkl500">#REF!</definedName>
    <definedName name="_rkl600">#REF!</definedName>
    <definedName name="_rkl700">#REF!</definedName>
    <definedName name="_rkl800">#REF!</definedName>
    <definedName name="_RL1">#REF!</definedName>
    <definedName name="_RL2">#REF!</definedName>
    <definedName name="_rup1" localSheetId="7" hidden="1">{#N/A,#N/A,FALSE,"Aging Summary";#N/A,#N/A,FALSE,"Ratio Analysis";#N/A,#N/A,FALSE,"Test 120 Day Accts";#N/A,#N/A,FALSE,"Tickmarks"}</definedName>
    <definedName name="_rup1" hidden="1">{#N/A,#N/A,FALSE,"Aging Summary";#N/A,#N/A,FALSE,"Ratio Analysis";#N/A,#N/A,FALSE,"Test 120 Day Accts";#N/A,#N/A,FALSE,"Tickmarks"}</definedName>
    <definedName name="_rup1_1" localSheetId="7" hidden="1">{#N/A,#N/A,FALSE,"Aging Summary";#N/A,#N/A,FALSE,"Ratio Analysis";#N/A,#N/A,FALSE,"Test 120 Day Accts";#N/A,#N/A,FALSE,"Tickmarks"}</definedName>
    <definedName name="_rup1_1" hidden="1">{#N/A,#N/A,FALSE,"Aging Summary";#N/A,#N/A,FALSE,"Ratio Analysis";#N/A,#N/A,FALSE,"Test 120 Day Accts";#N/A,#N/A,FALSE,"Tickmarks"}</definedName>
    <definedName name="_rup4" localSheetId="7" hidden="1">{#N/A,#N/A,FALSE,"Aging Summary";#N/A,#N/A,FALSE,"Ratio Analysis";#N/A,#N/A,FALSE,"Test 120 Day Accts";#N/A,#N/A,FALSE,"Tickmarks"}</definedName>
    <definedName name="_rup4" hidden="1">{#N/A,#N/A,FALSE,"Aging Summary";#N/A,#N/A,FALSE,"Ratio Analysis";#N/A,#N/A,FALSE,"Test 120 Day Accts";#N/A,#N/A,FALSE,"Tickmarks"}</definedName>
    <definedName name="_rup4_1" localSheetId="7" hidden="1">{#N/A,#N/A,FALSE,"Aging Summary";#N/A,#N/A,FALSE,"Ratio Analysis";#N/A,#N/A,FALSE,"Test 120 Day Accts";#N/A,#N/A,FALSE,"Tickmarks"}</definedName>
    <definedName name="_rup4_1" hidden="1">{#N/A,#N/A,FALSE,"Aging Summary";#N/A,#N/A,FALSE,"Ratio Analysis";#N/A,#N/A,FALSE,"Test 120 Day Accts";#N/A,#N/A,FALSE,"Tickmarks"}</definedName>
    <definedName name="_ry2">#REF!</definedName>
    <definedName name="_ry3">#REF!</definedName>
    <definedName name="_ry4">#REF!</definedName>
    <definedName name="_S">#REF!</definedName>
    <definedName name="_S_1">#REF!</definedName>
    <definedName name="_S_1_1">#REF!</definedName>
    <definedName name="_S_1_5">#REF!</definedName>
    <definedName name="_S_10">#REF!</definedName>
    <definedName name="_S_10_1">#REF!</definedName>
    <definedName name="_S_11">#REF!</definedName>
    <definedName name="_S_2">#REF!</definedName>
    <definedName name="_S_2_3">#REF!</definedName>
    <definedName name="_S_3">#REF!</definedName>
    <definedName name="_S_3_1">#REF!</definedName>
    <definedName name="_S_3_3">#REF!</definedName>
    <definedName name="_S_4">#REF!</definedName>
    <definedName name="_S_4_10">#REF!</definedName>
    <definedName name="_S_5">#REF!</definedName>
    <definedName name="_S_5_1">#REF!</definedName>
    <definedName name="_S_5_10">#REF!</definedName>
    <definedName name="_S_6">#REF!</definedName>
    <definedName name="_S_6_1">#REF!</definedName>
    <definedName name="_S_6_10">#REF!</definedName>
    <definedName name="_S_7">#REF!</definedName>
    <definedName name="_S_7_10">#REF!</definedName>
    <definedName name="_S_8">#REF!</definedName>
    <definedName name="_S_8_10">#REF!</definedName>
    <definedName name="_S_9">#REF!</definedName>
    <definedName name="_S_9_10">#REF!</definedName>
    <definedName name="_S_Base" localSheetId="7">{0.1;0;0.382758620689655;0;0;0;0.258620689655172;0;0.258620689655172}</definedName>
    <definedName name="_S_Base">{0.1;0;0.382758620689655;0;0;0;0.258620689655172;0;0.258620689655172}</definedName>
    <definedName name="_S_new_case" localSheetId="7">{0.1;0;0.45;0;0;0;0;0;0.45}</definedName>
    <definedName name="_S_new_case">{0.1;0;0.45;0;0;0;0;0;0.45}</definedName>
    <definedName name="_SAM">#REF!</definedName>
    <definedName name="_SAM_7">#REF!</definedName>
    <definedName name="_SAM_8">#REF!</definedName>
    <definedName name="_sam2">#REF!</definedName>
    <definedName name="_Sat27">#REF!</definedName>
    <definedName name="_Sat6">#REF!</definedName>
    <definedName name="_SBU10">#REF!</definedName>
    <definedName name="_SBU20">#REF!</definedName>
    <definedName name="_SBU30">#REF!</definedName>
    <definedName name="_SBU40">#REF!</definedName>
    <definedName name="_SBU50">#REF!</definedName>
    <definedName name="_SBU60">#REF!</definedName>
    <definedName name="_SBU90">#REF!</definedName>
    <definedName name="_sc1">#REF!</definedName>
    <definedName name="_SC2">#REF!</definedName>
    <definedName name="_sc3">#REF!</definedName>
    <definedName name="_SCH1">#REF!</definedName>
    <definedName name="_SCH10">#REF!</definedName>
    <definedName name="_SCH14">#REF!</definedName>
    <definedName name="_SCH2">#REF!</definedName>
    <definedName name="_SCh3">#REF!</definedName>
    <definedName name="_SCH5">#REF!</definedName>
    <definedName name="_SCh8">#REF!</definedName>
    <definedName name="_Sep97">#REF!</definedName>
    <definedName name="_sep98">#REF!</definedName>
    <definedName name="_Sep99">#REF!</definedName>
    <definedName name="_SFL1">#REF!</definedName>
    <definedName name="_SFL2">#REF!</definedName>
    <definedName name="_SFL3">#REF!</definedName>
    <definedName name="_SFM1">#REF!</definedName>
    <definedName name="_SFM2">#REF!</definedName>
    <definedName name="_SFM3">#REF!</definedName>
    <definedName name="_SFM4">#REF!</definedName>
    <definedName name="_SFM5">#REF!</definedName>
    <definedName name="_SFM6">#REF!</definedName>
    <definedName name="_SFM7">#REF!</definedName>
    <definedName name="_SFQ1">#REF!</definedName>
    <definedName name="_SFQ2">#REF!</definedName>
    <definedName name="_SFQ3">#REF!</definedName>
    <definedName name="_SFQ4">#REF!</definedName>
    <definedName name="_sfv150">#REF!</definedName>
    <definedName name="_sh1040">#REF!</definedName>
    <definedName name="_sjy1">#REF!</definedName>
    <definedName name="_slg1">#REF!</definedName>
    <definedName name="_slg2">#REF!</definedName>
    <definedName name="_slg3">#REF!</definedName>
    <definedName name="_slg4">#REF!</definedName>
    <definedName name="_slg5">#REF!</definedName>
    <definedName name="_slg6">#REF!</definedName>
    <definedName name="_slw1">#REF!</definedName>
    <definedName name="_sn1020">#REF!</definedName>
    <definedName name="_SN3">#REF!</definedName>
    <definedName name="_Sort" hidden="1">#REF!</definedName>
    <definedName name="_Sort1" hidden="1">#REF!</definedName>
    <definedName name="_sort2" hidden="1">#REF!</definedName>
    <definedName name="_sort3" hidden="1">#REF!</definedName>
    <definedName name="_Sorty" hidden="1">#REF!</definedName>
    <definedName name="_spj1">#REF!</definedName>
    <definedName name="_ssp21" hidden="1">#REF!</definedName>
    <definedName name="_st1">#REF!</definedName>
    <definedName name="_st2">#REF!</definedName>
    <definedName name="_st3">#REF!</definedName>
    <definedName name="_std100">#REF!</definedName>
    <definedName name="_std150">#REF!</definedName>
    <definedName name="_std2">#REF!</definedName>
    <definedName name="_std3">#REF!</definedName>
    <definedName name="_std4">#REF!</definedName>
    <definedName name="_std50">#REF!</definedName>
    <definedName name="_std65">#REF!</definedName>
    <definedName name="_SUM1">#REF!</definedName>
    <definedName name="_SUM2">#REF!</definedName>
    <definedName name="_SUM3">#REF!</definedName>
    <definedName name="_SUR2">#REF!</definedName>
    <definedName name="_SUR3">#REF!</definedName>
    <definedName name="_SUR4">#REF!</definedName>
    <definedName name="_SUR5">#REF!</definedName>
    <definedName name="_SUR6">#REF!</definedName>
    <definedName name="_T">#REF!</definedName>
    <definedName name="_T_1">#REF!</definedName>
    <definedName name="_T_5">#REF!</definedName>
    <definedName name="_T01" hidden="1">#REF!</definedName>
    <definedName name="_T4" localSheetId="7">{"Book1"}</definedName>
    <definedName name="_T4">{"Book1"}</definedName>
    <definedName name="_t46" localSheetId="7" hidden="1">{"with_oth_curr",#N/A,FALSE,"2225"}</definedName>
    <definedName name="_t46" hidden="1">{"with_oth_curr",#N/A,FALSE,"2225"}</definedName>
    <definedName name="_t46_1" localSheetId="7" hidden="1">{"with_oth_curr",#N/A,FALSE,"2225"}</definedName>
    <definedName name="_t46_1" hidden="1">{"with_oth_curr",#N/A,FALSE,"2225"}</definedName>
    <definedName name="_T916889">#REF!</definedName>
    <definedName name="_TA01">#REF!</definedName>
    <definedName name="_TA67">#REF!</definedName>
    <definedName name="_TA78">#REF!</definedName>
    <definedName name="_TA89">#REF!</definedName>
    <definedName name="_TA90">#REF!</definedName>
    <definedName name="_tab2">#REF!</definedName>
    <definedName name="_tab3">#REF!</definedName>
    <definedName name="_Table1_In1" hidden="1">#REF!</definedName>
    <definedName name="_Table1_Out" hidden="1">#REF!</definedName>
    <definedName name="_Table2_In1" hidden="1">#REF!</definedName>
    <definedName name="_Table2_In2" hidden="1">#REF!</definedName>
    <definedName name="_Table2_Out" hidden="1">#REF!</definedName>
    <definedName name="_tac">#REF!</definedName>
    <definedName name="_TAC_AP_LY">#REF!</definedName>
    <definedName name="_TAC_BGP_LY">#REF!</definedName>
    <definedName name="_TAC_P_LY">#REF!</definedName>
    <definedName name="_TAC_pdn_ly">#REF!</definedName>
    <definedName name="_TAC_PKK">#REF!</definedName>
    <definedName name="_TAC_TKY">#REF!</definedName>
    <definedName name="_TB03">#REF!</definedName>
    <definedName name="_TB0902">#REF!</definedName>
    <definedName name="_tb100">#REF!</definedName>
    <definedName name="_tb12">#REF!</definedName>
    <definedName name="_TB2002">#REF!</definedName>
    <definedName name="_tb38891">#REF!</definedName>
    <definedName name="_tb9">#REF!</definedName>
    <definedName name="_TBL02">#REF!</definedName>
    <definedName name="_Tbl0301">#REF!</definedName>
    <definedName name="_Tbl0302">#REF!</definedName>
    <definedName name="_Tbl0303">#REF!</definedName>
    <definedName name="_Tbl0304">#REF!</definedName>
    <definedName name="_Tbl0305">#REF!</definedName>
    <definedName name="_Tbl0306">#REF!</definedName>
    <definedName name="_Tbl0307">#REF!</definedName>
    <definedName name="_Tbl0308">#REF!</definedName>
    <definedName name="_Tbl0310">#REF!</definedName>
    <definedName name="_Tbl0311">#REF!</definedName>
    <definedName name="_Tbl0312">#REF!</definedName>
    <definedName name="_Tbl0401">#REF!</definedName>
    <definedName name="_Tbl0402">#REF!</definedName>
    <definedName name="_Tbl0403">#REF!</definedName>
    <definedName name="_Tbl0404">#REF!</definedName>
    <definedName name="_Tbl0405">#REF!</definedName>
    <definedName name="_Tbl0406">#REF!</definedName>
    <definedName name="_Tbl0407">#REF!</definedName>
    <definedName name="_Tbl0408">#REF!</definedName>
    <definedName name="_Tbl0409">#REF!</definedName>
    <definedName name="_Tbl0410">#REF!</definedName>
    <definedName name="_Tbl0412">#REF!</definedName>
    <definedName name="_Tbl0501">#REF!</definedName>
    <definedName name="_Tbl0502">#REF!</definedName>
    <definedName name="_Tbl0503">#REF!</definedName>
    <definedName name="_Tbl0504">#REF!</definedName>
    <definedName name="_Tbl0505">#REF!</definedName>
    <definedName name="_Tbl0506">#REF!</definedName>
    <definedName name="_Tbl0507">#REF!</definedName>
    <definedName name="_Tbl0508">#REF!</definedName>
    <definedName name="_Tbl0509">#REF!</definedName>
    <definedName name="_Tbl0510">#REF!</definedName>
    <definedName name="_Tbl0511">#REF!</definedName>
    <definedName name="_tbt1">#REF!</definedName>
    <definedName name="_tbt2">#REF!</definedName>
    <definedName name="_tct5">#REF!</definedName>
    <definedName name="_tg427">#REF!</definedName>
    <definedName name="_TH20">#REF!</definedName>
    <definedName name="_ti100">#REF!</definedName>
    <definedName name="_ti120">#REF!</definedName>
    <definedName name="_ti50">#REF!</definedName>
    <definedName name="_ti60">#REF!</definedName>
    <definedName name="_ti80">#REF!</definedName>
    <definedName name="_TK0404" localSheetId="7" hidden="1">{"'Sheet1'!$L$16"}</definedName>
    <definedName name="_TK0404" hidden="1">{"'Sheet1'!$L$16"}</definedName>
    <definedName name="_TKT0405">#REF!</definedName>
    <definedName name="_TL1">#REF!</definedName>
    <definedName name="_TL2">#REF!</definedName>
    <definedName name="_TL3">#REF!</definedName>
    <definedName name="_TLA120">#REF!</definedName>
    <definedName name="_TLA35">#REF!</definedName>
    <definedName name="_TLA50">#REF!</definedName>
    <definedName name="_TLA70">#REF!</definedName>
    <definedName name="_TLA95">#REF!</definedName>
    <definedName name="_tlc20">#REF!</definedName>
    <definedName name="_TM02">#REF!</definedName>
    <definedName name="_top1">#REF!</definedName>
    <definedName name="_top2">#REF!</definedName>
    <definedName name="_TSB1">#REF!</definedName>
    <definedName name="_TSB2">#REF!</definedName>
    <definedName name="_tsI3">#N/A</definedName>
    <definedName name="_tsv25">#REF!</definedName>
    <definedName name="_tz593">#REF!</definedName>
    <definedName name="_U">#REF!</definedName>
    <definedName name="_U_1">#REF!</definedName>
    <definedName name="_U_5">#REF!</definedName>
    <definedName name="_U1">#REF!</definedName>
    <definedName name="_U10">#REF!</definedName>
    <definedName name="_U11">#REF!</definedName>
    <definedName name="_U12">#REF!</definedName>
    <definedName name="_U13">#REF!</definedName>
    <definedName name="_U14">#REF!</definedName>
    <definedName name="_U15">#REF!</definedName>
    <definedName name="_U16">#REF!</definedName>
    <definedName name="_U17">#REF!</definedName>
    <definedName name="_U18">#REF!</definedName>
    <definedName name="_U19">#REF!</definedName>
    <definedName name="_U2">#REF!</definedName>
    <definedName name="_U3">#REF!</definedName>
    <definedName name="_U4">#REF!</definedName>
    <definedName name="_U5">#REF!</definedName>
    <definedName name="_U6">#REF!</definedName>
    <definedName name="_U7">#REF!</definedName>
    <definedName name="_U8">#REF!</definedName>
    <definedName name="_U9">#REF!</definedName>
    <definedName name="_UB1" localSheetId="7" hidden="1">{"'Feb 99'!$A$1:$G$30"}</definedName>
    <definedName name="_UB1" hidden="1">{"'Feb 99'!$A$1:$G$30"}</definedName>
    <definedName name="_UB2" localSheetId="7" hidden="1">{"'Feb 99'!$A$1:$G$30"}</definedName>
    <definedName name="_UB2" hidden="1">{"'Feb 99'!$A$1:$G$30"}</definedName>
    <definedName name="_uls60">#REF!</definedName>
    <definedName name="_UNDO_UPS_" hidden="1">#REF!</definedName>
    <definedName name="_UNDO_UPS_SEL_" hidden="1">#REF!</definedName>
    <definedName name="_UNDO_UPS1_" hidden="1">#REF!</definedName>
    <definedName name="_UNDO31X31X_" hidden="1">#REF!</definedName>
    <definedName name="_usg1">#REF!</definedName>
    <definedName name="_utd1">#REF!</definedName>
    <definedName name="_utd2">#REF!</definedName>
    <definedName name="_utd3">#REF!</definedName>
    <definedName name="_V">#REF!</definedName>
    <definedName name="_V_1">#REF!</definedName>
    <definedName name="_V_1_10">#REF!</definedName>
    <definedName name="_V_10">#REF!</definedName>
    <definedName name="_V_5">#REF!</definedName>
    <definedName name="_vcd2">#REF!</definedName>
    <definedName name="_vcd3">#REF!</definedName>
    <definedName name="_vcd4">#REF!</definedName>
    <definedName name="_vib01">#REF!</definedName>
    <definedName name="_vib02">#REF!</definedName>
    <definedName name="_vib03">#REF!</definedName>
    <definedName name="_vib04">#REF!</definedName>
    <definedName name="_vib05">#REF!</definedName>
    <definedName name="_vib06">#REF!</definedName>
    <definedName name="_vib07">#REF!</definedName>
    <definedName name="_VL100">#REF!</definedName>
    <definedName name="_VL200">#REF!</definedName>
    <definedName name="_VL250">#REF!</definedName>
    <definedName name="_vnt100">#REF!</definedName>
    <definedName name="_vnt40">#REF!</definedName>
    <definedName name="_vnt50">#REF!</definedName>
    <definedName name="_vnt80">#REF!</definedName>
    <definedName name="_vol1">#REF!</definedName>
    <definedName name="_vol10">#REF!</definedName>
    <definedName name="_vol11">#REF!</definedName>
    <definedName name="_vol12">#REF!</definedName>
    <definedName name="_vol13">#REF!</definedName>
    <definedName name="_vol14">#REF!</definedName>
    <definedName name="_vol15">#REF!</definedName>
    <definedName name="_vol16">#REF!</definedName>
    <definedName name="_vol2">#REF!</definedName>
    <definedName name="_vol3">#REF!</definedName>
    <definedName name="_vol4">#REF!</definedName>
    <definedName name="_vol5">#REF!</definedName>
    <definedName name="_vol6">#REF!</definedName>
    <definedName name="_vol7">#REF!</definedName>
    <definedName name="_vol8">#REF!</definedName>
    <definedName name="_vol9">#REF!</definedName>
    <definedName name="_W">#REF!</definedName>
    <definedName name="_W_1">#REF!</definedName>
    <definedName name="_W_1_1">#REF!</definedName>
    <definedName name="_W_1_5">#REF!</definedName>
    <definedName name="_W_10">#REF!</definedName>
    <definedName name="_W_11">#REF!</definedName>
    <definedName name="_W_2">#REF!</definedName>
    <definedName name="_W_3">#REF!</definedName>
    <definedName name="_W_4">#REF!</definedName>
    <definedName name="_W_5">#REF!</definedName>
    <definedName name="_W_6">#REF!</definedName>
    <definedName name="_W_7">#REF!</definedName>
    <definedName name="_W_8">#REF!</definedName>
    <definedName name="_W_9">#REF!</definedName>
    <definedName name="_W1" localSheetId="7"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_W1"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_w2">#REF!</definedName>
    <definedName name="_wb1">#REF!</definedName>
    <definedName name="_WC1">#REF!</definedName>
    <definedName name="_WC2">#REF!</definedName>
    <definedName name="_WC3">#REF!</definedName>
    <definedName name="_we3">#REF!</definedName>
    <definedName name="_wh1">#REF!</definedName>
    <definedName name="_WHT23" localSheetId="7" hidden="1">{#N/A,#N/A,FALSE,"DATA"}</definedName>
    <definedName name="_WHT23" hidden="1">{#N/A,#N/A,FALSE,"DATA"}</definedName>
    <definedName name="_WIR1">#N/A</definedName>
    <definedName name="_WL25">#REF!</definedName>
    <definedName name="_wm1" hidden="1">#REF!</definedName>
    <definedName name="_woogi" hidden="1">#REF!</definedName>
    <definedName name="_woogi2" hidden="1">#REF!</definedName>
    <definedName name="_woogi24" hidden="1">#REF!</definedName>
    <definedName name="_woogi3" hidden="1">#REF!</definedName>
    <definedName name="_WQ">#REF!</definedName>
    <definedName name="_WTB2001">#REF!</definedName>
    <definedName name="_X">#REF!</definedName>
    <definedName name="_X_1">#REF!</definedName>
    <definedName name="_x_11">#REF!</definedName>
    <definedName name="_X_5">#REF!</definedName>
    <definedName name="_x_6">#REF!</definedName>
    <definedName name="_X1" localSheetId="7" hidden="1">{#N/A,#N/A,FALSE,"Act.Fcst Costs"}</definedName>
    <definedName name="_X1" hidden="1">{#N/A,#N/A,FALSE,"Act.Fcst Costs"}</definedName>
    <definedName name="_X2"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X3" localSheetId="7" hidden="1">{"Admin Costs",#N/A,FALSE,"Act.Fcst Costs"}</definedName>
    <definedName name="_X3" hidden="1">{"Admin Costs",#N/A,FALSE,"Act.Fcst Costs"}</definedName>
    <definedName name="_X4" localSheetId="7" hidden="1">{#N/A,#N/A,FALSE,"Cost Report";#N/A,#N/A,FALSE,"Qtly Summ.";#N/A,#N/A,FALSE,"Mar  Qtr";#N/A,#N/A,FALSE,"Report Summary"}</definedName>
    <definedName name="_X4" hidden="1">{#N/A,#N/A,FALSE,"Cost Report";#N/A,#N/A,FALSE,"Qtly Summ.";#N/A,#N/A,FALSE,"Mar  Qtr";#N/A,#N/A,FALSE,"Report Summary"}</definedName>
    <definedName name="_X5" localSheetId="7" hidden="1">{#N/A,#N/A,FALSE,"Cost Report";#N/A,#N/A,FALSE,"Sept Qtr";#N/A,#N/A,FALSE,"Qtly Summ.";#N/A,#N/A,FALSE,"Report Summary";#N/A,#N/A,FALSE,"Ammort &amp; Dep.";#N/A,#N/A,FALSE,"Rev. GIC Summ.";#N/A,#N/A,FALSE,"CAPEX";#N/A,#N/A,FALSE,"Stockpile Adj.";#N/A,#N/A,FALSE,"Cost Summary"}</definedName>
    <definedName name="_X5" hidden="1">{#N/A,#N/A,FALSE,"Cost Report";#N/A,#N/A,FALSE,"Sept Qtr";#N/A,#N/A,FALSE,"Qtly Summ.";#N/A,#N/A,FALSE,"Report Summary";#N/A,#N/A,FALSE,"Ammort &amp; Dep.";#N/A,#N/A,FALSE,"Rev. GIC Summ.";#N/A,#N/A,FALSE,"CAPEX";#N/A,#N/A,FALSE,"Stockpile Adj.";#N/A,#N/A,FALSE,"Cost Summary"}</definedName>
    <definedName name="_x6"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xleta.LEN" hidden="1" xlm="1">#NAME?</definedName>
    <definedName name="_xleta.SUMIFS" hidden="1" xlm="1">#NAME?</definedName>
    <definedName name="_xleta.T" hidden="1" xlm="1">#NAME?</definedName>
    <definedName name="_Y">#REF!</definedName>
    <definedName name="_Y_1">#REF!</definedName>
    <definedName name="_Y_5">#REF!</definedName>
    <definedName name="_Z">#REF!</definedName>
    <definedName name="_Z_1">#REF!</definedName>
    <definedName name="_Z_5">#REF!</definedName>
    <definedName name="_Z5.5_Discounted_Cash_Flow_2" localSheetId="7">{0;0;0;0;1;#N/A;0;0;0.3;0.3;2;FALSE;FALSE;FALSE;FALSE;FALSE;#N/A;1;#N/A;1;1;"";""}</definedName>
    <definedName name="_Z5.5_Discounted_Cash_Flow_2">{0;0;0;0;1;#N/A;0;0;0.3;0.3;2;FALSE;FALSE;FALSE;FALSE;FALSE;#N/A;1;#N/A;1;1;"";""}</definedName>
    <definedName name="_Zprint_all" localSheetId="7">{0;0;0;0;1;#N/A;0;0;0.3;0.3;2;FALSE;FALSE;FALSE;FALSE;FALSE;#N/A;1;96;#N/A;#N/A;"";""}</definedName>
    <definedName name="_Zprint_all">{0;0;0;0;1;#N/A;0;0;0.3;0.3;2;FALSE;FALSE;FALSE;FALSE;FALSE;#N/A;1;96;#N/A;#N/A;"";""}</definedName>
    <definedName name="_Zprint_area" localSheetId="7">{0;0;0;0;1;#N/A;0;0;0.3;0.3;2;FALSE;FALSE;FALSE;FALSE;FALSE;#N/A;1;100;#N/A;#N/A;"";""}</definedName>
    <definedName name="_Zprint_area">{0;0;0;0;1;#N/A;0;0;0.3;0.3;2;FALSE;FALSE;FALSE;FALSE;FALSE;#N/A;1;100;#N/A;#N/A;"";""}</definedName>
    <definedName name="_재ㅐ햐" hidden="1">#REF!</definedName>
    <definedName name="┃">#REF!</definedName>
    <definedName name="a" hidden="1">#REF!</definedName>
    <definedName name="A.____Cash_flow_from_operating_activities">#REF!</definedName>
    <definedName name="A.16">#REF!</definedName>
    <definedName name="A.18">#REF!</definedName>
    <definedName name="A.2">#REF!</definedName>
    <definedName name="A.2.1">#REF!</definedName>
    <definedName name="A.2.2">#REF!</definedName>
    <definedName name="A.3.1.2">#REF!</definedName>
    <definedName name="A.3.2.1">#REF!</definedName>
    <definedName name="A.3.2.2">#REF!</definedName>
    <definedName name="A.6.1.2">#REF!</definedName>
    <definedName name="A.6.3.5">#REF!</definedName>
    <definedName name="A.7.1.2.b">#REF!</definedName>
    <definedName name="A.7.1.4">#REF!</definedName>
    <definedName name="A.7.2">#REF!</definedName>
    <definedName name="A.8.1.5">#REF!</definedName>
    <definedName name="A.8.6.1.a">#REF!</definedName>
    <definedName name="A.8.7.2">#REF!</definedName>
    <definedName name="A.cctv">#REF!</definedName>
    <definedName name="A.DATA">#REF!</definedName>
    <definedName name="A.LAMP">#REF!</definedName>
    <definedName name="A.LAMPlogo">#REF!</definedName>
    <definedName name="A.POWERAC">#REF!</definedName>
    <definedName name="A.SECURITY">#REF!</definedName>
    <definedName name="A.SK.1P">#REF!</definedName>
    <definedName name="A.SK.KHS">#REF!</definedName>
    <definedName name="A.TLP">#REF!</definedName>
    <definedName name="A_1">#REF!</definedName>
    <definedName name="A_1_1">#REF!</definedName>
    <definedName name="A_1_1_1">#REF!</definedName>
    <definedName name="A_1_1_1_1">#REF!</definedName>
    <definedName name="A_1_1_1_10">#REF!</definedName>
    <definedName name="A_1_1_10">#REF!</definedName>
    <definedName name="A_1_1_3">#REF!</definedName>
    <definedName name="A_1_1_5">#REF!</definedName>
    <definedName name="A_1_10_1">#REF!</definedName>
    <definedName name="A_1_11">#REF!</definedName>
    <definedName name="A_1_3">#REF!</definedName>
    <definedName name="A_1_4">#REF!</definedName>
    <definedName name="A_1_4_10">#REF!</definedName>
    <definedName name="A_1_5">#REF!</definedName>
    <definedName name="A_1_5_10">#REF!</definedName>
    <definedName name="A_1_6">#REF!</definedName>
    <definedName name="A_1_6_10">#REF!</definedName>
    <definedName name="A_1_7">#REF!</definedName>
    <definedName name="A_1_7_10">#REF!</definedName>
    <definedName name="A_1_8">#REF!</definedName>
    <definedName name="A_1_8_10">#REF!</definedName>
    <definedName name="A_1_9">#REF!</definedName>
    <definedName name="A_1_9_10">#REF!</definedName>
    <definedName name="A_10">#REF!</definedName>
    <definedName name="A_10_1">#REF!</definedName>
    <definedName name="A_11">#REF!</definedName>
    <definedName name="A_2">#REF!</definedName>
    <definedName name="A_2_1">#REF!</definedName>
    <definedName name="A_2_1_10">#REF!</definedName>
    <definedName name="A_2_1_3">#REF!</definedName>
    <definedName name="A_2_1_5">#REF!</definedName>
    <definedName name="A_2_10">#REF!</definedName>
    <definedName name="A_2_10_1">#REF!</definedName>
    <definedName name="A_2_11">#REF!</definedName>
    <definedName name="A_2_3">#REF!</definedName>
    <definedName name="A_2_3_1">#REF!</definedName>
    <definedName name="A_2_4">#REF!</definedName>
    <definedName name="A_2_4_10">#REF!</definedName>
    <definedName name="A_2_5">#REF!</definedName>
    <definedName name="A_2_5_1">#REF!</definedName>
    <definedName name="A_2_5_10">#REF!</definedName>
    <definedName name="A_2_6">#REF!</definedName>
    <definedName name="A_2_6_10">#REF!</definedName>
    <definedName name="A_2_7">#REF!</definedName>
    <definedName name="A_2_7_10">#REF!</definedName>
    <definedName name="A_2_8">#REF!</definedName>
    <definedName name="A_2_8_10">#REF!</definedName>
    <definedName name="A_2_9">#REF!</definedName>
    <definedName name="A_2_9_10">#REF!</definedName>
    <definedName name="A_3">#REF!</definedName>
    <definedName name="A_3_1">#REF!</definedName>
    <definedName name="A_3_3">#REF!</definedName>
    <definedName name="A_3_5">#REF!</definedName>
    <definedName name="A_4">#REF!</definedName>
    <definedName name="A_4_10">#REF!</definedName>
    <definedName name="A_5">#REF!</definedName>
    <definedName name="A_5_1">#REF!</definedName>
    <definedName name="A_5_10">#REF!</definedName>
    <definedName name="A_6">#REF!</definedName>
    <definedName name="A_6_1">#REF!</definedName>
    <definedName name="A_6_10">#REF!</definedName>
    <definedName name="A_7">#REF!</definedName>
    <definedName name="A_7_10">#REF!</definedName>
    <definedName name="A_8">#REF!</definedName>
    <definedName name="A_8_10">#REF!</definedName>
    <definedName name="A_9">#REF!</definedName>
    <definedName name="A_9_10">#REF!</definedName>
    <definedName name="A_actual">#REF!</definedName>
    <definedName name="A_actual_LC">#REF!</definedName>
    <definedName name="A01_">#N/A</definedName>
    <definedName name="A01AC">#N/A</definedName>
    <definedName name="a01b">#REF!</definedName>
    <definedName name="A01CAT">#N/A</definedName>
    <definedName name="A01CODE">#N/A</definedName>
    <definedName name="A01DATA">#N/A</definedName>
    <definedName name="A01MI">#N/A</definedName>
    <definedName name="A01TO">#N/A</definedName>
    <definedName name="a02b">#REF!</definedName>
    <definedName name="a03b">#REF!</definedName>
    <definedName name="a06b">#REF!</definedName>
    <definedName name="a06pc">#REF!</definedName>
    <definedName name="a08b">#REF!</definedName>
    <definedName name="a08pc">#REF!</definedName>
    <definedName name="a09b">#REF!</definedName>
    <definedName name="a1..2349">#REF!</definedName>
    <definedName name="a1..2349_11">#REF!</definedName>
    <definedName name="A1_">#REF!</definedName>
    <definedName name="A10_">#REF!</definedName>
    <definedName name="a10000_3112lc">#REF!</definedName>
    <definedName name="a10000_avret">#REF!</definedName>
    <definedName name="a10000_neuro">#REF!</definedName>
    <definedName name="a10000_nlc">#REF!</definedName>
    <definedName name="a10000_ret">#REF!</definedName>
    <definedName name="a10000_yeuro">#REF!</definedName>
    <definedName name="a10000_ylc">#REF!</definedName>
    <definedName name="a10009_3112euro">#REF!</definedName>
    <definedName name="a10009_3112lc">#REF!</definedName>
    <definedName name="a10009_yeuro">#REF!</definedName>
    <definedName name="a10009_ylc">#REF!</definedName>
    <definedName name="a10100_3112euro">#REF!</definedName>
    <definedName name="a10100_3112lc">#REF!</definedName>
    <definedName name="a10100_yeuro">#REF!</definedName>
    <definedName name="a10100_ylc">#REF!</definedName>
    <definedName name="a10109_3112euro">#REF!</definedName>
    <definedName name="a10109_3112lc">#REF!</definedName>
    <definedName name="a10109_yeuro">#REF!</definedName>
    <definedName name="a10109_ylc">#REF!</definedName>
    <definedName name="a10140_3112euro">#REF!</definedName>
    <definedName name="a10140_3112lc">#REF!</definedName>
    <definedName name="a10140_yeuro">#REF!</definedName>
    <definedName name="a10140_ylc">#REF!</definedName>
    <definedName name="a10500_3112euro">#REF!</definedName>
    <definedName name="a10500_3112lc">#REF!</definedName>
    <definedName name="a10500_yeuro">#REF!</definedName>
    <definedName name="a10500_ylc">#REF!</definedName>
    <definedName name="a10600_3112euro">#REF!</definedName>
    <definedName name="a10600_3112lc">#REF!</definedName>
    <definedName name="a10600_avret">#REF!</definedName>
    <definedName name="a10600_neuro">#REF!</definedName>
    <definedName name="a10600_nlc">#REF!</definedName>
    <definedName name="a10600_ret">#REF!</definedName>
    <definedName name="a10600_yeuro">#REF!</definedName>
    <definedName name="a10600_ylc">#REF!</definedName>
    <definedName name="a10sw30besi">#REF!</definedName>
    <definedName name="a10sw35besi">#REF!</definedName>
    <definedName name="a10sw40besi">#REF!</definedName>
    <definedName name="A11_">#REF!</definedName>
    <definedName name="a11000_3112euro">#REF!</definedName>
    <definedName name="a11000_3112lc">#REF!</definedName>
    <definedName name="a11000_avret">#REF!</definedName>
    <definedName name="a11000_neuro">#REF!</definedName>
    <definedName name="a11000_nlc">#REF!</definedName>
    <definedName name="a11000_ret">#REF!</definedName>
    <definedName name="a11000_yeuro">#REF!</definedName>
    <definedName name="a11000_ylc">#REF!</definedName>
    <definedName name="a11001_3112euro">#REF!</definedName>
    <definedName name="a11001_3112lc">#REF!</definedName>
    <definedName name="a11001_yeuro">#REF!</definedName>
    <definedName name="a11001_ylc">#REF!</definedName>
    <definedName name="a11009_3112euro">#REF!</definedName>
    <definedName name="a11009_3112lc">#REF!</definedName>
    <definedName name="a11009_yeuro">#REF!</definedName>
    <definedName name="a11009_ylc">#REF!</definedName>
    <definedName name="a11100_3112euro">#REF!</definedName>
    <definedName name="a11100_3112lc">#REF!</definedName>
    <definedName name="a11100_yeuro">#REF!</definedName>
    <definedName name="a11100_ylc">#REF!</definedName>
    <definedName name="a11101_3112euro">#REF!</definedName>
    <definedName name="a11101_3112lc">#REF!</definedName>
    <definedName name="a11101_yeuro">#REF!</definedName>
    <definedName name="a11101_ylc">#REF!</definedName>
    <definedName name="a11109_3112euro">#REF!</definedName>
    <definedName name="a11109_3112lc">#REF!</definedName>
    <definedName name="a11109_yeuro">#REF!</definedName>
    <definedName name="a11109_ylc">#REF!</definedName>
    <definedName name="a11200_3112euro">#REF!</definedName>
    <definedName name="a11200_3112lc">#REF!</definedName>
    <definedName name="a11200_yeuro">#REF!</definedName>
    <definedName name="a11200_ylc">#REF!</definedName>
    <definedName name="a11201_3112euro">#REF!</definedName>
    <definedName name="a11201_3112lc">#REF!</definedName>
    <definedName name="a11201_yeuro">#REF!</definedName>
    <definedName name="a11201_ylc">#REF!</definedName>
    <definedName name="a11209_3112euro">#REF!</definedName>
    <definedName name="a11209_3112lc">#REF!</definedName>
    <definedName name="a11209_yeuro">#REF!</definedName>
    <definedName name="a11209_ylc">#REF!</definedName>
    <definedName name="a11300_3112euro">#REF!</definedName>
    <definedName name="a11300_3112lc">#REF!</definedName>
    <definedName name="a11300_yeuro">#REF!</definedName>
    <definedName name="a11300_ylc">#REF!</definedName>
    <definedName name="a11301_3112euro">#REF!</definedName>
    <definedName name="a11301_3112lc">#REF!</definedName>
    <definedName name="a11301_yeuro">#REF!</definedName>
    <definedName name="a11301_ylc">#REF!</definedName>
    <definedName name="a11309_3112euro">#REF!</definedName>
    <definedName name="a11309_3112lc">#REF!</definedName>
    <definedName name="a11309_yeuro">#REF!</definedName>
    <definedName name="a11309_ylc">#REF!</definedName>
    <definedName name="a11400_3112euro">#REF!</definedName>
    <definedName name="a11400_3112lc">#REF!</definedName>
    <definedName name="a11400_yeuro">#REF!</definedName>
    <definedName name="a11400_ylc">#REF!</definedName>
    <definedName name="a11510_3112euro">#REF!</definedName>
    <definedName name="a11510_3112lc">#REF!</definedName>
    <definedName name="a11510_yeuro">#REF!</definedName>
    <definedName name="a11510_ylc">#REF!</definedName>
    <definedName name="a11511_3112euro">#REF!</definedName>
    <definedName name="a11511_3112lc">#REF!</definedName>
    <definedName name="a11511_yeuro">#REF!</definedName>
    <definedName name="a11511_ylc">#REF!</definedName>
    <definedName name="a11520_3112euro">#REF!</definedName>
    <definedName name="a11520_3112lc">#REF!</definedName>
    <definedName name="a11520_yeuro">#REF!</definedName>
    <definedName name="a11520_ylc">#REF!</definedName>
    <definedName name="a11521_3112euro">#REF!</definedName>
    <definedName name="a11521_3112lc">#REF!</definedName>
    <definedName name="a11521_yeuro">#REF!</definedName>
    <definedName name="a11521_ylc">#REF!</definedName>
    <definedName name="a11530_3112euro">#REF!</definedName>
    <definedName name="a11530_3112lc">#REF!</definedName>
    <definedName name="a11530_yeuro">#REF!</definedName>
    <definedName name="a11530_ylc">#REF!</definedName>
    <definedName name="a11531_3112euro">#REF!</definedName>
    <definedName name="a11531_3112lc">#REF!</definedName>
    <definedName name="a11531_avret">#REF!</definedName>
    <definedName name="a11531_neuro">#REF!</definedName>
    <definedName name="a11531_nlc">#REF!</definedName>
    <definedName name="a11531_ret">#REF!</definedName>
    <definedName name="a11531_yeuro">#REF!</definedName>
    <definedName name="a11531_ylc">#REF!</definedName>
    <definedName name="a11b">#REF!</definedName>
    <definedName name="a11sw30besi">#REF!</definedName>
    <definedName name="a11sw35besi">#REF!</definedName>
    <definedName name="a11sw40besi">#REF!</definedName>
    <definedName name="A12_">#REF!</definedName>
    <definedName name="A120_">#REF!</definedName>
    <definedName name="a12000_3112euro">#REF!</definedName>
    <definedName name="a12000_3112lc">#REF!</definedName>
    <definedName name="a12000_avret">#REF!</definedName>
    <definedName name="a12000_neuro">#REF!</definedName>
    <definedName name="a12000_nlc">#REF!</definedName>
    <definedName name="a12000_ret">#REF!</definedName>
    <definedName name="a12000_yeuro">#REF!</definedName>
    <definedName name="a12000_ylc">#REF!</definedName>
    <definedName name="a12100_3112euro">#REF!</definedName>
    <definedName name="a12100_3112lc">#REF!</definedName>
    <definedName name="a12100_yeuro">#REF!</definedName>
    <definedName name="a12100_ylc">#REF!</definedName>
    <definedName name="a12200_3112euro">#REF!</definedName>
    <definedName name="a12200_3112lc">#REF!</definedName>
    <definedName name="a12200_yeuro">#REF!</definedName>
    <definedName name="a12200_ylc">#REF!</definedName>
    <definedName name="a12300_3112euro">#REF!</definedName>
    <definedName name="a12300_3112lc">#REF!</definedName>
    <definedName name="a12300_neuro">#REF!</definedName>
    <definedName name="a12300_nlc">#REF!</definedName>
    <definedName name="a12300_yeuro">#REF!</definedName>
    <definedName name="a12300_ylc">#REF!</definedName>
    <definedName name="a12400_3112euro">#REF!</definedName>
    <definedName name="a12400_3112lc">#REF!</definedName>
    <definedName name="a12400_avret">#REF!</definedName>
    <definedName name="a12400_neuro">#REF!</definedName>
    <definedName name="a12400_nlc">#REF!</definedName>
    <definedName name="a12400_ret">#REF!</definedName>
    <definedName name="a12400_yeuro">#REF!</definedName>
    <definedName name="a12400_ylc">#REF!</definedName>
    <definedName name="a12b">#REF!</definedName>
    <definedName name="A12P6">#REF!</definedName>
    <definedName name="a12sw30besi">#REF!</definedName>
    <definedName name="a12sw35besi">#REF!</definedName>
    <definedName name="a12sw40besi">#REF!</definedName>
    <definedName name="A13_">#REF!</definedName>
    <definedName name="A13000_3112euro">#REF!</definedName>
    <definedName name="a13000_avret">#REF!</definedName>
    <definedName name="a13000_neuro">#REF!</definedName>
    <definedName name="a13000_nlc">#REF!</definedName>
    <definedName name="a13000_ret">#REF!</definedName>
    <definedName name="a13000_yeuro">#REF!</definedName>
    <definedName name="a13000_ylc">#REF!</definedName>
    <definedName name="A13100_3112euro">#REF!</definedName>
    <definedName name="a13100_yeuro">#REF!</definedName>
    <definedName name="A13200_3112euro">#REF!</definedName>
    <definedName name="a13200_avret">#REF!</definedName>
    <definedName name="a13200_neuro">#REF!</definedName>
    <definedName name="a13200_nlc">#REF!</definedName>
    <definedName name="a13200_ret">#REF!</definedName>
    <definedName name="a13200_yeuro">#REF!</definedName>
    <definedName name="a13200_ylc">#REF!</definedName>
    <definedName name="a13b">#REF!</definedName>
    <definedName name="a13sw30besi">#REF!</definedName>
    <definedName name="a13sw35besi">#REF!</definedName>
    <definedName name="a13sw40besi">#REF!</definedName>
    <definedName name="A141f143">#REF!</definedName>
    <definedName name="a14b">#REF!</definedName>
    <definedName name="a14sw30besi">#REF!</definedName>
    <definedName name="a14sw35besi">#REF!</definedName>
    <definedName name="a14sw40besi">#REF!</definedName>
    <definedName name="a15b">#REF!</definedName>
    <definedName name="a15sw30besi">#REF!</definedName>
    <definedName name="a15sw35besi">#REF!</definedName>
    <definedName name="a15sw40besi">#REF!</definedName>
    <definedName name="a16b">#REF!</definedName>
    <definedName name="a16sw30besi">#REF!</definedName>
    <definedName name="a16sw35besi">#REF!</definedName>
    <definedName name="a16sw40besi">#REF!</definedName>
    <definedName name="a17b">#REF!</definedName>
    <definedName name="a17sw30besi">#REF!</definedName>
    <definedName name="a17sw35besi">#REF!</definedName>
    <definedName name="a17sw40besi">#REF!</definedName>
    <definedName name="a18b">#REF!</definedName>
    <definedName name="a18sw30besi">#REF!</definedName>
    <definedName name="a18sw35besi">#REF!</definedName>
    <definedName name="a18sw40besi">#REF!</definedName>
    <definedName name="a19b">#REF!</definedName>
    <definedName name="a19sw30besi">#REF!</definedName>
    <definedName name="a19sw35besi">#REF!</definedName>
    <definedName name="a19sw40besi">#REF!</definedName>
    <definedName name="A1A759">#REF!</definedName>
    <definedName name="a1nusantara" hidden="1">#REF!</definedName>
    <definedName name="A2_">#REF!</definedName>
    <definedName name="a20000_3112euro">#REF!</definedName>
    <definedName name="a20000_3112lc">#REF!</definedName>
    <definedName name="a20000_avret">#REF!</definedName>
    <definedName name="a20000_neuro">#REF!</definedName>
    <definedName name="a20000_nlc">#REF!</definedName>
    <definedName name="a20000_ret">#REF!</definedName>
    <definedName name="a20000_yeuro">#REF!</definedName>
    <definedName name="a20000_ylc">#REF!</definedName>
    <definedName name="a20720_avret">#REF!</definedName>
    <definedName name="a20720_neuro">#REF!</definedName>
    <definedName name="a20720_nlc">#REF!</definedName>
    <definedName name="a20720_ret">#REF!</definedName>
    <definedName name="a20720_yeuro">#REF!</definedName>
    <definedName name="a20720_ylc">#REF!</definedName>
    <definedName name="a20sw30besi">#REF!</definedName>
    <definedName name="a20sw35besi">#REF!</definedName>
    <definedName name="a20sw40besi">#REF!</definedName>
    <definedName name="a21000_3112euro">#REF!</definedName>
    <definedName name="a21000_3112lc">#REF!</definedName>
    <definedName name="a21000_avret">#REF!</definedName>
    <definedName name="a21000_neuro">#REF!</definedName>
    <definedName name="a21000_nlc">#REF!</definedName>
    <definedName name="a21000_ret">#REF!</definedName>
    <definedName name="a21000_yeuro">#REF!</definedName>
    <definedName name="a21000_ylc">#REF!</definedName>
    <definedName name="a21700_3112euro">#REF!</definedName>
    <definedName name="a21700_3112lc">#REF!</definedName>
    <definedName name="a21700_avret">#REF!</definedName>
    <definedName name="a21700_neuro">#REF!</definedName>
    <definedName name="a21700_nlc">#REF!</definedName>
    <definedName name="a21700_ret">#REF!</definedName>
    <definedName name="a21700_yeuro">#REF!</definedName>
    <definedName name="a21700_ylc">#REF!</definedName>
    <definedName name="a21900_3112euro">#REF!</definedName>
    <definedName name="a21900_3112lc">#REF!</definedName>
    <definedName name="a21900_avret">#REF!</definedName>
    <definedName name="a21900_neuro">#REF!</definedName>
    <definedName name="a21900_nlc">#REF!</definedName>
    <definedName name="a21900_ret">#REF!</definedName>
    <definedName name="a21900_yeuro">#REF!</definedName>
    <definedName name="a21900_ylc">#REF!</definedName>
    <definedName name="a21b">#REF!</definedName>
    <definedName name="a21sw30besi">#REF!</definedName>
    <definedName name="a21sw35besi">#REF!</definedName>
    <definedName name="a21sw40besi">#REF!</definedName>
    <definedName name="a22000_3112euro">#REF!</definedName>
    <definedName name="a22000_3112lc">#REF!</definedName>
    <definedName name="a22000_avret">#REF!</definedName>
    <definedName name="a22000_neuro">#REF!</definedName>
    <definedName name="a22000_nlc">#REF!</definedName>
    <definedName name="a22000_ret">#REF!</definedName>
    <definedName name="a22000_yeuro">#REF!</definedName>
    <definedName name="a22000_ylc">#REF!</definedName>
    <definedName name="a22b">#REF!</definedName>
    <definedName name="a22sw30besi">#REF!</definedName>
    <definedName name="a22sw35besi">#REF!</definedName>
    <definedName name="a22sw40besi">#REF!</definedName>
    <definedName name="a23b">#REF!</definedName>
    <definedName name="a23sw30besi">#REF!</definedName>
    <definedName name="a23sw35besi">#REF!</definedName>
    <definedName name="a23sw40besi">#REF!</definedName>
    <definedName name="a24b">#REF!</definedName>
    <definedName name="a24sw30besi">#REF!</definedName>
    <definedName name="a24sw35besi">#REF!</definedName>
    <definedName name="a24sw40besi">#REF!</definedName>
    <definedName name="a25000_3112euro">#REF!</definedName>
    <definedName name="a25000_3112lc">#REF!</definedName>
    <definedName name="a25000_avret">#REF!</definedName>
    <definedName name="a25000_neuro">#REF!</definedName>
    <definedName name="a25000_nlc">#REF!</definedName>
    <definedName name="a25000_ret">#REF!</definedName>
    <definedName name="a25000_yeuro">#REF!</definedName>
    <definedName name="a25000_ylc">#REF!</definedName>
    <definedName name="a25100_3112euro">#REF!</definedName>
    <definedName name="a25100_3112lc">#REF!</definedName>
    <definedName name="a25100_avret">#REF!</definedName>
    <definedName name="a25100_neuro">#REF!</definedName>
    <definedName name="a25100_nlc">#REF!</definedName>
    <definedName name="a25100_ret">#REF!</definedName>
    <definedName name="a25100_yeuro">#REF!</definedName>
    <definedName name="a25100_ylc">#REF!</definedName>
    <definedName name="a25300_3112euro">#REF!</definedName>
    <definedName name="a25300_3112lc">#REF!</definedName>
    <definedName name="a25300_yeuro">#REF!</definedName>
    <definedName name="a25300_ylc">#REF!</definedName>
    <definedName name="a25700_3112euro">#REF!</definedName>
    <definedName name="a25700_3112lc">#REF!</definedName>
    <definedName name="a25700_yeuro">#REF!</definedName>
    <definedName name="a25700_ylc">#REF!</definedName>
    <definedName name="a25b">#REF!</definedName>
    <definedName name="a25sw30besi">#REF!</definedName>
    <definedName name="a25sw35besi">#REF!</definedName>
    <definedName name="a25sw40besi">#REF!</definedName>
    <definedName name="a26b">#REF!</definedName>
    <definedName name="a26sw30besi">#REF!</definedName>
    <definedName name="a26sw35besi">#REF!</definedName>
    <definedName name="a26sw40besi">#REF!</definedName>
    <definedName name="a27000_3112euro">#REF!</definedName>
    <definedName name="a27000_3112lc">#REF!</definedName>
    <definedName name="a27000_avret">#REF!</definedName>
    <definedName name="a27000_neuro">#REF!</definedName>
    <definedName name="a27000_nlc">#REF!</definedName>
    <definedName name="a27000_ret">#REF!</definedName>
    <definedName name="a27000_yeuro">#REF!</definedName>
    <definedName name="a27000_ylc">#REF!</definedName>
    <definedName name="a27100_3112euro">#REF!</definedName>
    <definedName name="a27100_3112lc">#REF!</definedName>
    <definedName name="a27100_avret">#REF!</definedName>
    <definedName name="a27100_neuro">#REF!</definedName>
    <definedName name="a27100_nlc">#REF!</definedName>
    <definedName name="a27100_ret">#REF!</definedName>
    <definedName name="a27100_yeuro">#REF!</definedName>
    <definedName name="a27100_ylc">#REF!</definedName>
    <definedName name="a27300_avret">#REF!</definedName>
    <definedName name="a27300_neuro">#REF!</definedName>
    <definedName name="a27300_nlc">#REF!</definedName>
    <definedName name="a27300_ret">#REF!</definedName>
    <definedName name="a27300_yeuro">#REF!</definedName>
    <definedName name="a27300_ylc">#REF!</definedName>
    <definedName name="a27400_3112euro">#REF!</definedName>
    <definedName name="a27400_3112lc">#REF!</definedName>
    <definedName name="a27400_avret">#REF!</definedName>
    <definedName name="a27400_neuro">#REF!</definedName>
    <definedName name="a27400_nlc">#REF!</definedName>
    <definedName name="a27400_ret">#REF!</definedName>
    <definedName name="a27400_yeuro">#REF!</definedName>
    <definedName name="a27400_ylc">#REF!</definedName>
    <definedName name="a277Print_Titles">#REF!</definedName>
    <definedName name="a27b">#REF!</definedName>
    <definedName name="a27sw30besi">#REF!</definedName>
    <definedName name="a27sw35besi">#REF!</definedName>
    <definedName name="a27sw40besi">#REF!</definedName>
    <definedName name="a28000_3112euro">#REF!</definedName>
    <definedName name="a28000_3112lc">#REF!</definedName>
    <definedName name="a28000_avret">#REF!</definedName>
    <definedName name="a28000_neuro">#REF!</definedName>
    <definedName name="a28000_nlc">#REF!</definedName>
    <definedName name="a28000_ret">#REF!</definedName>
    <definedName name="a28000_yeuro">#REF!</definedName>
    <definedName name="a28000_ylc">#REF!</definedName>
    <definedName name="a28b">#REF!</definedName>
    <definedName name="a28sw30besi">#REF!</definedName>
    <definedName name="a28sw35besi">#REF!</definedName>
    <definedName name="a28sw40besi">#REF!</definedName>
    <definedName name="a29000_3112euro">#REF!</definedName>
    <definedName name="a29000_3112lc">#REF!</definedName>
    <definedName name="a29000_avret">#REF!</definedName>
    <definedName name="a29000_neuro">#REF!</definedName>
    <definedName name="a29000_nlc">#REF!</definedName>
    <definedName name="a29000_ret">#REF!</definedName>
    <definedName name="a29000_yeuro">#REF!</definedName>
    <definedName name="a29000_ylc">#REF!</definedName>
    <definedName name="a29100_3112euro">#REF!</definedName>
    <definedName name="a29100_3112lc">#REF!</definedName>
    <definedName name="a29100_avret">#REF!</definedName>
    <definedName name="a29100_neuro">#REF!</definedName>
    <definedName name="a29100_nlc">#REF!</definedName>
    <definedName name="a29100_ret">#REF!</definedName>
    <definedName name="a29100_yeuro">#REF!</definedName>
    <definedName name="a29100_ylc">#REF!</definedName>
    <definedName name="a29200_yeuro">#REF!</definedName>
    <definedName name="a29300_yeuro">#REF!</definedName>
    <definedName name="a29400_3112euro">#REF!</definedName>
    <definedName name="a29400_3112lc">#REF!</definedName>
    <definedName name="a29400_avret">#REF!</definedName>
    <definedName name="a29400_neuro">#REF!</definedName>
    <definedName name="a29400_nlc">#REF!</definedName>
    <definedName name="a29400_ret">#REF!</definedName>
    <definedName name="a29400_yeuro">#REF!</definedName>
    <definedName name="a29400_ylc">#REF!</definedName>
    <definedName name="a29500_3112">#REF!</definedName>
    <definedName name="a29500_3112euro">#REF!</definedName>
    <definedName name="a29500_avret">#REF!</definedName>
    <definedName name="a29500_neuro">#REF!</definedName>
    <definedName name="a29500_nlc">#REF!</definedName>
    <definedName name="a29500_ret">#REF!</definedName>
    <definedName name="a29500_yeuro">#REF!</definedName>
    <definedName name="a29500_ylc">#REF!</definedName>
    <definedName name="a29b">#REF!</definedName>
    <definedName name="a29sw30besi">#REF!</definedName>
    <definedName name="a29sw35besi">#REF!</definedName>
    <definedName name="a29sw40besi">#REF!</definedName>
    <definedName name="A3_">#REF!</definedName>
    <definedName name="a30sw30besi">#REF!</definedName>
    <definedName name="a30sw35besi">#REF!</definedName>
    <definedName name="a30sw40besi">#REF!</definedName>
    <definedName name="a31b">#REF!</definedName>
    <definedName name="a31sw30besi">#REF!</definedName>
    <definedName name="a31sw35besi">#REF!</definedName>
    <definedName name="a31sw40besi">#REF!</definedName>
    <definedName name="a32b">#REF!</definedName>
    <definedName name="a32sw30besi">#REF!</definedName>
    <definedName name="a32sw35besi">#REF!</definedName>
    <definedName name="a32sw40besi">#REF!</definedName>
    <definedName name="a33b">#REF!</definedName>
    <definedName name="A35_">#REF!</definedName>
    <definedName name="a36b">#REF!</definedName>
    <definedName name="a38b">#REF!</definedName>
    <definedName name="a39b">#REF!</definedName>
    <definedName name="A4_">#REF!</definedName>
    <definedName name="a41b">#REF!</definedName>
    <definedName name="a42b">#REF!</definedName>
    <definedName name="a43b">#REF!</definedName>
    <definedName name="A460.">#REF!</definedName>
    <definedName name="a46b">#REF!</definedName>
    <definedName name="a48b">#REF!</definedName>
    <definedName name="a49b">#REF!</definedName>
    <definedName name="A5_">#REF!</definedName>
    <definedName name="A50_">#REF!</definedName>
    <definedName name="a50b">#REF!</definedName>
    <definedName name="a51b">#REF!</definedName>
    <definedName name="a52b">#REF!</definedName>
    <definedName name="a53b">#REF!</definedName>
    <definedName name="a56b">#REF!</definedName>
    <definedName name="a58b">#REF!</definedName>
    <definedName name="a59b">#REF!</definedName>
    <definedName name="A6_">#REF!</definedName>
    <definedName name="a6cb1beton">#REF!</definedName>
    <definedName name="a6cb3beton">#REF!</definedName>
    <definedName name="a6lisbeton">#REF!</definedName>
    <definedName name="a6pbbeton">#REF!</definedName>
    <definedName name="a6platbeton">#REF!</definedName>
    <definedName name="a6sw30besi">#REF!</definedName>
    <definedName name="a6sw30beton">#REF!</definedName>
    <definedName name="a6sw35besi">#REF!</definedName>
    <definedName name="a6sw35beton">#REF!</definedName>
    <definedName name="a6sw40besi">#REF!</definedName>
    <definedName name="a6sw40beton">#REF!</definedName>
    <definedName name="a6sw45besia7sw45besia8sw45besi">#REF!</definedName>
    <definedName name="a6sw45beton">#REF!</definedName>
    <definedName name="A7_">#REF!</definedName>
    <definedName name="A70_">#REF!</definedName>
    <definedName name="a7sw30besi">#REF!</definedName>
    <definedName name="a7sw35besi">#REF!</definedName>
    <definedName name="a7sw40besi">#REF!</definedName>
    <definedName name="A8_">#REF!</definedName>
    <definedName name="a8sw30besi">#REF!</definedName>
    <definedName name="a8sw35besi">#REF!</definedName>
    <definedName name="a8sw40besi">#REF!</definedName>
    <definedName name="A9_">#REF!</definedName>
    <definedName name="A901.">#REF!</definedName>
    <definedName name="A95_">#REF!</definedName>
    <definedName name="a9sw30besi">#REF!</definedName>
    <definedName name="a9sw35besi">#REF!</definedName>
    <definedName name="a9sw40besi">#REF!</definedName>
    <definedName name="aa" localSheetId="9" hidden="1">{#N/A,#N/A,FALSE,"CCTV"}</definedName>
    <definedName name="aa" localSheetId="7" hidden="1">{#N/A,#N/A,FALSE,"CCTV"}</definedName>
    <definedName name="aa" localSheetId="10" hidden="1">{#N/A,#N/A,FALSE,"CCTV"}</definedName>
    <definedName name="aa" hidden="1">{#N/A,#N/A,FALSE,"CCTV"}</definedName>
    <definedName name="AA_02">#REF!</definedName>
    <definedName name="aaa" localSheetId="9" hidden="1">{#N/A,#N/A,FALSE,"손익표지";#N/A,#N/A,FALSE,"손익계산";#N/A,#N/A,FALSE,"일반관리비";#N/A,#N/A,FALSE,"영업외수익";#N/A,#N/A,FALSE,"영업외비용";#N/A,#N/A,FALSE,"매출액";#N/A,#N/A,FALSE,"요약손익";#N/A,#N/A,FALSE,"요약대차";#N/A,#N/A,FALSE,"매출채권현황";#N/A,#N/A,FALSE,"매출채권명세"}</definedName>
    <definedName name="aaa" localSheetId="7" hidden="1">{#N/A,#N/A,FALSE,"손익표지";#N/A,#N/A,FALSE,"손익계산";#N/A,#N/A,FALSE,"일반관리비";#N/A,#N/A,FALSE,"영업외수익";#N/A,#N/A,FALSE,"영업외비용";#N/A,#N/A,FALSE,"매출액";#N/A,#N/A,FALSE,"요약손익";#N/A,#N/A,FALSE,"요약대차";#N/A,#N/A,FALSE,"매출채권현황";#N/A,#N/A,FALSE,"매출채권명세"}</definedName>
    <definedName name="aaa" localSheetId="10" hidden="1">{#N/A,#N/A,FALSE,"손익표지";#N/A,#N/A,FALSE,"손익계산";#N/A,#N/A,FALSE,"일반관리비";#N/A,#N/A,FALSE,"영업외수익";#N/A,#N/A,FALSE,"영업외비용";#N/A,#N/A,FALSE,"매출액";#N/A,#N/A,FALSE,"요약손익";#N/A,#N/A,FALSE,"요약대차";#N/A,#N/A,FALSE,"매출채권현황";#N/A,#N/A,FALSE,"매출채권명세"}</definedName>
    <definedName name="aaa" hidden="1">{#N/A,#N/A,FALSE,"손익표지";#N/A,#N/A,FALSE,"손익계산";#N/A,#N/A,FALSE,"일반관리비";#N/A,#N/A,FALSE,"영업외수익";#N/A,#N/A,FALSE,"영업외비용";#N/A,#N/A,FALSE,"매출액";#N/A,#N/A,FALSE,"요약손익";#N/A,#N/A,FALSE,"요약대차";#N/A,#N/A,FALSE,"매출채권현황";#N/A,#N/A,FALSE,"매출채권명세"}</definedName>
    <definedName name="aaa_1">#REF!</definedName>
    <definedName name="aaa_1_10">#REF!</definedName>
    <definedName name="aaa_10">#REF!</definedName>
    <definedName name="aaa_10_1">#REF!</definedName>
    <definedName name="aaa_11">#REF!</definedName>
    <definedName name="aaa_3">#REF!</definedName>
    <definedName name="aaa_4">#REF!</definedName>
    <definedName name="aaa_4_10">#REF!</definedName>
    <definedName name="aaa_5">#REF!</definedName>
    <definedName name="aaa_5_1">#REF!</definedName>
    <definedName name="aaa_5_10">#REF!</definedName>
    <definedName name="aaa_6">#REF!</definedName>
    <definedName name="aaa_6_1">#REF!</definedName>
    <definedName name="aaa_6_10">#REF!</definedName>
    <definedName name="aaa_7">#REF!</definedName>
    <definedName name="aaa_7_10">#REF!</definedName>
    <definedName name="aaa_8">#REF!</definedName>
    <definedName name="aaa_8_10">#REF!</definedName>
    <definedName name="aaa_9">#REF!</definedName>
    <definedName name="aaa_9_10">#REF!</definedName>
    <definedName name="AAA_DOCTOPS" hidden="1">"AAA_SET"</definedName>
    <definedName name="AAA_duser" hidden="1">"OFF"</definedName>
    <definedName name="aaaa" localSheetId="9" hidden="1">{#N/A,#N/A,FALSE,"CCTV"}</definedName>
    <definedName name="aaaa" localSheetId="7" hidden="1">{#N/A,#N/A,FALSE,"CCTV"}</definedName>
    <definedName name="aaaa" localSheetId="10" hidden="1">{#N/A,#N/A,FALSE,"CCTV"}</definedName>
    <definedName name="aaaa" hidden="1">{#N/A,#N/A,FALSE,"CCTV"}</definedName>
    <definedName name="aaaaa" localSheetId="7" hidden="1">{#N/A,#N/A,FALSE,"M06";#N/A,#N/A,FALSE,"M07"}</definedName>
    <definedName name="aaaaa" hidden="1">{#N/A,#N/A,FALSE,"M06";#N/A,#N/A,FALSE,"M07"}</definedName>
    <definedName name="aaaaaa" localSheetId="7" hidden="1">{"mult96",#N/A,FALSE,"PETCOMP";"est96",#N/A,FALSE,"PETCOMP";"mult95",#N/A,FALSE,"PETCOMP";"est95",#N/A,FALSE,"PETCOMP";"multltm",#N/A,FALSE,"PETCOMP";"resultltm",#N/A,FALSE,"PETCOMP"}</definedName>
    <definedName name="aaaaaa" hidden="1">{"mult96",#N/A,FALSE,"PETCOMP";"est96",#N/A,FALSE,"PETCOMP";"mult95",#N/A,FALSE,"PETCOMP";"est95",#N/A,FALSE,"PETCOMP";"multltm",#N/A,FALSE,"PETCOMP";"resultltm",#N/A,FALSE,"PETCOMP"}</definedName>
    <definedName name="aaaaaaa" localSheetId="9" hidden="1">{#N/A,#N/A,FALSE,"type1";#N/A,#N/A,FALSE,"지지력";#N/A,#N/A,FALSE,"PILE계산";#N/A,#N/A,FALSE,"PILE ";#N/A,#N/A,FALSE,"철근량";#N/A,#N/A,FALSE,"균열검토";#N/A,#N/A,FALSE,"날개벽";#N/A,#N/A,FALSE,"주철근조립도";#N/A,#N/A,FALSE,"교좌"}</definedName>
    <definedName name="aaaaaaa" localSheetId="7" hidden="1">{#N/A,#N/A,FALSE,"type1";#N/A,#N/A,FALSE,"지지력";#N/A,#N/A,FALSE,"PILE계산";#N/A,#N/A,FALSE,"PILE ";#N/A,#N/A,FALSE,"철근량";#N/A,#N/A,FALSE,"균열검토";#N/A,#N/A,FALSE,"날개벽";#N/A,#N/A,FALSE,"주철근조립도";#N/A,#N/A,FALSE,"교좌"}</definedName>
    <definedName name="aaaaaaa" localSheetId="10" hidden="1">{#N/A,#N/A,FALSE,"type1";#N/A,#N/A,FALSE,"지지력";#N/A,#N/A,FALSE,"PILE계산";#N/A,#N/A,FALSE,"PILE ";#N/A,#N/A,FALSE,"철근량";#N/A,#N/A,FALSE,"균열검토";#N/A,#N/A,FALSE,"날개벽";#N/A,#N/A,FALSE,"주철근조립도";#N/A,#N/A,FALSE,"교좌"}</definedName>
    <definedName name="aaaaaaa" hidden="1">{#N/A,#N/A,FALSE,"type1";#N/A,#N/A,FALSE,"지지력";#N/A,#N/A,FALSE,"PILE계산";#N/A,#N/A,FALSE,"PILE ";#N/A,#N/A,FALSE,"철근량";#N/A,#N/A,FALSE,"균열검토";#N/A,#N/A,FALSE,"날개벽";#N/A,#N/A,FALSE,"주철근조립도";#N/A,#N/A,FALSE,"교좌"}</definedName>
    <definedName name="AAAAAAAAA">#REF!</definedName>
    <definedName name="aaaaaaaaaaaa">#REF!</definedName>
    <definedName name="aaaaaaaaaaaaaaaaaaaaaaaa" localSheetId="7" hidden="1">{"Admin Costs",#N/A,FALSE,"Act.Fcst Costs"}</definedName>
    <definedName name="aaaaaaaaaaaaaaaaaaaaaaaa" hidden="1">{"Admin Costs",#N/A,FALSE,"Act.Fcst Costs"}</definedName>
    <definedName name="aaaaaaaaaaaaaaaaaaaaaaaaaaa" hidden="1">#REF!</definedName>
    <definedName name="aaaasffffffasasdfdsf" localSheetId="7" hidden="1">{"rp_only",#N/A,FALSE,"2225"}</definedName>
    <definedName name="aaaasffffffasasdfdsf" hidden="1">{"rp_only",#N/A,FALSE,"2225"}</definedName>
    <definedName name="aaaasffffffasasdfdsf_1" localSheetId="7" hidden="1">{"rp_only",#N/A,FALSE,"2225"}</definedName>
    <definedName name="aaaasffffffasasdfdsf_1" hidden="1">{"rp_only",#N/A,FALSE,"2225"}</definedName>
    <definedName name="aaabbb" localSheetId="9" hidden="1">{#N/A,#N/A,FALSE,"CCTV"}</definedName>
    <definedName name="aaabbb" localSheetId="7" hidden="1">{#N/A,#N/A,FALSE,"CCTV"}</definedName>
    <definedName name="aaabbb" localSheetId="10" hidden="1">{#N/A,#N/A,FALSE,"CCTV"}</definedName>
    <definedName name="aaabbb" hidden="1">{#N/A,#N/A,FALSE,"CCTV"}</definedName>
    <definedName name="AaASA" localSheetId="7" hidden="1">{"with_oth_curr",#N/A,FALSE,"2225"}</definedName>
    <definedName name="AaASA" hidden="1">{"with_oth_curr",#N/A,FALSE,"2225"}</definedName>
    <definedName name="AaASA_1" localSheetId="7" hidden="1">{"with_oth_curr",#N/A,FALSE,"2225"}</definedName>
    <definedName name="AaASA_1" hidden="1">{"with_oth_curr",#N/A,FALSE,"2225"}</definedName>
    <definedName name="AAASD">#REF!</definedName>
    <definedName name="AAB_Addin5" hidden="1">"AAB_Description for addin 5,Description for addin 5,Description for addin 5,Description for addin 5,Description for addin 5,Description for addin 5"</definedName>
    <definedName name="AAB_GSPPG" hidden="1">"AAB_Goldman Sachs PPG Chart Utilities 1.0g"</definedName>
    <definedName name="AAD3_1">#N/A</definedName>
    <definedName name="AAD3_1_1">#N/A</definedName>
    <definedName name="AAD3_1_1_1">#N/A</definedName>
    <definedName name="AAD3_1_10">#N/A</definedName>
    <definedName name="AAD3_10">#N/A</definedName>
    <definedName name="AAD3_10_5">#N/A</definedName>
    <definedName name="AAD3_2">#N/A</definedName>
    <definedName name="AAD3_3">#N/A</definedName>
    <definedName name="AAD3_5">#N/A</definedName>
    <definedName name="AAD3_5_1">#N/A</definedName>
    <definedName name="AAD3_5_5">#N/A</definedName>
    <definedName name="AAD3_6">#N/A</definedName>
    <definedName name="AAD3_6_5">#N/A</definedName>
    <definedName name="AAD3_7">#N/A</definedName>
    <definedName name="AAD3_7_5">#N/A</definedName>
    <definedName name="AAD3_8">#N/A</definedName>
    <definedName name="AAD3_8_5">#N/A</definedName>
    <definedName name="AAD3_9">#N/A</definedName>
    <definedName name="AAD3_9_5">#N/A</definedName>
    <definedName name="aadas" localSheetId="7" hidden="1">{#N/A,#N/A,FALSE,"Aging Summary";#N/A,#N/A,FALSE,"Ratio Analysis";#N/A,#N/A,FALSE,"Test 120 Day Accts";#N/A,#N/A,FALSE,"Tickmarks"}</definedName>
    <definedName name="aadas" hidden="1">{#N/A,#N/A,FALSE,"Aging Summary";#N/A,#N/A,FALSE,"Ratio Analysis";#N/A,#N/A,FALSE,"Test 120 Day Accts";#N/A,#N/A,FALSE,"Tickmarks"}</definedName>
    <definedName name="Aadsads" localSheetId="7" hidden="1">{"with_oth_curr",#N/A,FALSE,"2225"}</definedName>
    <definedName name="Aadsads" hidden="1">{"with_oth_curr",#N/A,FALSE,"2225"}</definedName>
    <definedName name="Aadsads_1" localSheetId="7" hidden="1">{"with_oth_curr",#N/A,FALSE,"2225"}</definedName>
    <definedName name="Aadsads_1" hidden="1">{"with_oth_curr",#N/A,FALSE,"2225"}</definedName>
    <definedName name="aadsasad" localSheetId="7" hidden="1">{"rp_only",#N/A,FALSE,"2225"}</definedName>
    <definedName name="aadsasad" hidden="1">{"rp_only",#N/A,FALSE,"2225"}</definedName>
    <definedName name="aadsasad_1" localSheetId="7" hidden="1">{"rp_only",#N/A,FALSE,"2225"}</definedName>
    <definedName name="aadsasad_1" hidden="1">{"rp_only",#N/A,FALSE,"2225"}</definedName>
    <definedName name="aafa" localSheetId="7" hidden="1">{"with_oth_curr",#N/A,FALSE,"2225"}</definedName>
    <definedName name="aafa" hidden="1">{"with_oth_curr",#N/A,FALSE,"2225"}</definedName>
    <definedName name="aafa_1" localSheetId="7" hidden="1">{"with_oth_curr",#N/A,FALSE,"2225"}</definedName>
    <definedName name="aafa_1" hidden="1">{"with_oth_curr",#N/A,FALSE,"2225"}</definedName>
    <definedName name="aal">#REF!</definedName>
    <definedName name="Aanstm">#REF!</definedName>
    <definedName name="aasad" localSheetId="7" hidden="1">{"rp_only",#N/A,FALSE,"2225"}</definedName>
    <definedName name="aasad" hidden="1">{"rp_only",#N/A,FALSE,"2225"}</definedName>
    <definedName name="aasad_1" localSheetId="7" hidden="1">{"rp_only",#N/A,FALSE,"2225"}</definedName>
    <definedName name="aasad_1" hidden="1">{"rp_only",#N/A,FALSE,"2225"}</definedName>
    <definedName name="aasasds" localSheetId="7" hidden="1">{"SCH1B",#N/A,FALSE,"Canada";"SCH2B",#N/A,FALSE,"Canada"}</definedName>
    <definedName name="aasasds" hidden="1">{"SCH1B",#N/A,FALSE,"Canada";"SCH2B",#N/A,FALSE,"Canada"}</definedName>
    <definedName name="AASD" localSheetId="7" hidden="1">{"rp_only",#N/A,FALSE,"2225"}</definedName>
    <definedName name="AASD" hidden="1">{"rp_only",#N/A,FALSE,"2225"}</definedName>
    <definedName name="AASD_1" localSheetId="7" hidden="1">{"rp_only",#N/A,FALSE,"2225"}</definedName>
    <definedName name="AASD_1" hidden="1">{"rp_only",#N/A,FALSE,"2225"}</definedName>
    <definedName name="aax">#REF!</definedName>
    <definedName name="aax_1">#REF!</definedName>
    <definedName name="aax_10">#REF!</definedName>
    <definedName name="aax_11">#REF!</definedName>
    <definedName name="aax_3">#REF!</definedName>
    <definedName name="aax_4">#REF!</definedName>
    <definedName name="aax_5">#REF!</definedName>
    <definedName name="aax_6">#REF!</definedName>
    <definedName name="aax_7">#REF!</definedName>
    <definedName name="aax_8">#REF!</definedName>
    <definedName name="aax_9">#REF!</definedName>
    <definedName name="ab" localSheetId="9" hidden="1">{#N/A,#N/A,FALSE,"SumD";#N/A,#N/A,FALSE,"ElecD";#N/A,#N/A,FALSE,"MechD";#N/A,#N/A,FALSE,"GeotD";#N/A,#N/A,FALSE,"PrcsD";#N/A,#N/A,FALSE,"TunnD";#N/A,#N/A,FALSE,"CivlD";#N/A,#N/A,FALSE,"NtwkD";#N/A,#N/A,FALSE,"EstgD";#N/A,#N/A,FALSE,"PEngD"}</definedName>
    <definedName name="ab" localSheetId="7" hidden="1">{#N/A,#N/A,FALSE,"SumD";#N/A,#N/A,FALSE,"ElecD";#N/A,#N/A,FALSE,"MechD";#N/A,#N/A,FALSE,"GeotD";#N/A,#N/A,FALSE,"PrcsD";#N/A,#N/A,FALSE,"TunnD";#N/A,#N/A,FALSE,"CivlD";#N/A,#N/A,FALSE,"NtwkD";#N/A,#N/A,FALSE,"EstgD";#N/A,#N/A,FALSE,"PEngD"}</definedName>
    <definedName name="ab" localSheetId="10" hidden="1">{#N/A,#N/A,FALSE,"SumD";#N/A,#N/A,FALSE,"ElecD";#N/A,#N/A,FALSE,"MechD";#N/A,#N/A,FALSE,"GeotD";#N/A,#N/A,FALSE,"PrcsD";#N/A,#N/A,FALSE,"TunnD";#N/A,#N/A,FALSE,"CivlD";#N/A,#N/A,FALSE,"NtwkD";#N/A,#N/A,FALSE,"EstgD";#N/A,#N/A,FALSE,"PEngD"}</definedName>
    <definedName name="ab" hidden="1">{#N/A,#N/A,FALSE,"SumD";#N/A,#N/A,FALSE,"ElecD";#N/A,#N/A,FALSE,"MechD";#N/A,#N/A,FALSE,"GeotD";#N/A,#N/A,FALSE,"PrcsD";#N/A,#N/A,FALSE,"TunnD";#N/A,#N/A,FALSE,"CivlD";#N/A,#N/A,FALSE,"NtwkD";#N/A,#N/A,FALSE,"EstgD";#N/A,#N/A,FALSE,"PEngD"}</definedName>
    <definedName name="ab_1">#REF!</definedName>
    <definedName name="ab_1_10">#REF!</definedName>
    <definedName name="ab_10">#REF!</definedName>
    <definedName name="ab_10_1">#REF!</definedName>
    <definedName name="ab_11">#REF!</definedName>
    <definedName name="ab_3">#REF!</definedName>
    <definedName name="ab_4">#REF!</definedName>
    <definedName name="ab_4_10">#REF!</definedName>
    <definedName name="ab_5">#REF!</definedName>
    <definedName name="ab_5_1">#REF!</definedName>
    <definedName name="ab_5_10">#REF!</definedName>
    <definedName name="ab_6">#REF!</definedName>
    <definedName name="ab_6_10">#REF!</definedName>
    <definedName name="ab_7">#REF!</definedName>
    <definedName name="ab_7_10">#REF!</definedName>
    <definedName name="ab_8">#REF!</definedName>
    <definedName name="ab_8_10">#REF!</definedName>
    <definedName name="ab_9">#REF!</definedName>
    <definedName name="ab_9_10">#REF!</definedName>
    <definedName name="ABAC"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ABAC"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abc" localSheetId="7" hidden="1">{#N/A,#N/A,FALSE,"Cost Report";"Geology",#N/A,FALSE,"Cost Summary";"Geolgy Recon",#N/A,FALSE,"UG Geology Rep."}</definedName>
    <definedName name="abc" hidden="1">{#N/A,#N/A,FALSE,"Cost Report";"Geology",#N/A,FALSE,"Cost Summary";"Geolgy Recon",#N/A,FALSE,"UG Geology Rep."}</definedName>
    <definedName name="abc_1" localSheetId="7" hidden="1">{#N/A,#N/A,FALSE,"Cost Report";"Geology",#N/A,FALSE,"Cost Summary";"Geolgy Recon",#N/A,FALSE,"UG Geology Rep."}</definedName>
    <definedName name="abc_1" hidden="1">{#N/A,#N/A,FALSE,"Cost Report";"Geology",#N/A,FALSE,"Cost Summary";"Geolgy Recon",#N/A,FALSE,"UG Geology Rep."}</definedName>
    <definedName name="abcd" localSheetId="9" hidden="1">{#N/A,#N/A,FALSE,"特殊室（ＢＱ表）"}</definedName>
    <definedName name="abcd" localSheetId="7" hidden="1">{#N/A,#N/A,FALSE,"特殊室（ＢＱ表）"}</definedName>
    <definedName name="abcd" localSheetId="10" hidden="1">{#N/A,#N/A,FALSE,"特殊室（ＢＱ表）"}</definedName>
    <definedName name="abcd" hidden="1">{#N/A,#N/A,FALSE,"特殊室（ＢＱ表）"}</definedName>
    <definedName name="abcdef">#N/A</definedName>
    <definedName name="abch100">#REF!</definedName>
    <definedName name="abch100_1">#REF!</definedName>
    <definedName name="abch100_1_10">#REF!</definedName>
    <definedName name="abch100_1_3">#REF!</definedName>
    <definedName name="abch100_1_5">#REF!</definedName>
    <definedName name="abch100_10">#REF!</definedName>
    <definedName name="abch100_10_1">#REF!</definedName>
    <definedName name="abch100_11">#REF!</definedName>
    <definedName name="abch100_3">#REF!</definedName>
    <definedName name="abch100_3_1">#REF!</definedName>
    <definedName name="abch100_4">#REF!</definedName>
    <definedName name="abch100_4_10">#REF!</definedName>
    <definedName name="abch100_5">#REF!</definedName>
    <definedName name="abch100_5_1">#REF!</definedName>
    <definedName name="abch100_5_10">#REF!</definedName>
    <definedName name="abch100_6">#REF!</definedName>
    <definedName name="abch100_6_10">#REF!</definedName>
    <definedName name="abch100_7">#REF!</definedName>
    <definedName name="abch100_7_10">#REF!</definedName>
    <definedName name="abch100_8">#REF!</definedName>
    <definedName name="abch100_8_10">#REF!</definedName>
    <definedName name="abch100_9">#REF!</definedName>
    <definedName name="abch100_9_10">#REF!</definedName>
    <definedName name="aber100">#REF!</definedName>
    <definedName name="aber100_1">#REF!</definedName>
    <definedName name="aber100_1_10">#REF!</definedName>
    <definedName name="aber100_1_3">#REF!</definedName>
    <definedName name="aber100_1_5">#REF!</definedName>
    <definedName name="aber100_10">#REF!</definedName>
    <definedName name="aber100_10_1">#REF!</definedName>
    <definedName name="aber100_11">#REF!</definedName>
    <definedName name="aber100_3">#REF!</definedName>
    <definedName name="aber100_3_1">#REF!</definedName>
    <definedName name="aber100_4">#REF!</definedName>
    <definedName name="aber100_4_10">#REF!</definedName>
    <definedName name="aber100_5">#REF!</definedName>
    <definedName name="aber100_5_1">#REF!</definedName>
    <definedName name="aber100_5_10">#REF!</definedName>
    <definedName name="aber100_6">#REF!</definedName>
    <definedName name="aber100_6_10">#REF!</definedName>
    <definedName name="aber100_7">#REF!</definedName>
    <definedName name="aber100_7_10">#REF!</definedName>
    <definedName name="aber100_8">#REF!</definedName>
    <definedName name="aber100_8_10">#REF!</definedName>
    <definedName name="aber100_9">#REF!</definedName>
    <definedName name="aber100_9_10">#REF!</definedName>
    <definedName name="aber15">#REF!</definedName>
    <definedName name="aber15_1">#REF!</definedName>
    <definedName name="aber15_1_10">#REF!</definedName>
    <definedName name="aber15_1_3">#REF!</definedName>
    <definedName name="aber15_1_5">#REF!</definedName>
    <definedName name="aber15_10">#REF!</definedName>
    <definedName name="aber15_10_1">#REF!</definedName>
    <definedName name="aber15_11">#REF!</definedName>
    <definedName name="aber15_3">#REF!</definedName>
    <definedName name="aber15_3_1">#REF!</definedName>
    <definedName name="aber15_4">#REF!</definedName>
    <definedName name="aber15_4_10">#REF!</definedName>
    <definedName name="aber15_5">#REF!</definedName>
    <definedName name="aber15_5_1">#REF!</definedName>
    <definedName name="aber15_5_10">#REF!</definedName>
    <definedName name="aber15_6">#REF!</definedName>
    <definedName name="aber15_6_10">#REF!</definedName>
    <definedName name="aber15_7">#REF!</definedName>
    <definedName name="aber15_7_10">#REF!</definedName>
    <definedName name="aber15_8">#REF!</definedName>
    <definedName name="aber15_8_10">#REF!</definedName>
    <definedName name="aber15_9">#REF!</definedName>
    <definedName name="aber15_9_10">#REF!</definedName>
    <definedName name="Aber150">#REF!</definedName>
    <definedName name="Aber150_1">#REF!</definedName>
    <definedName name="Aber150_1_10">#REF!</definedName>
    <definedName name="Aber150_1_3">#REF!</definedName>
    <definedName name="Aber150_1_5">#REF!</definedName>
    <definedName name="Aber150_10">#REF!</definedName>
    <definedName name="Aber150_10_1">#REF!</definedName>
    <definedName name="Aber150_11">#REF!</definedName>
    <definedName name="Aber150_3">#REF!</definedName>
    <definedName name="Aber150_3_1">#REF!</definedName>
    <definedName name="Aber150_4">#REF!</definedName>
    <definedName name="Aber150_4_10">#REF!</definedName>
    <definedName name="Aber150_5">#REF!</definedName>
    <definedName name="Aber150_5_1">#REF!</definedName>
    <definedName name="Aber150_5_10">#REF!</definedName>
    <definedName name="Aber150_6">#REF!</definedName>
    <definedName name="Aber150_6_10">#REF!</definedName>
    <definedName name="Aber150_7">#REF!</definedName>
    <definedName name="Aber150_7_10">#REF!</definedName>
    <definedName name="Aber150_8">#REF!</definedName>
    <definedName name="Aber150_8_10">#REF!</definedName>
    <definedName name="Aber150_9">#REF!</definedName>
    <definedName name="Aber150_9_10">#REF!</definedName>
    <definedName name="aber2">#REF!</definedName>
    <definedName name="aber2_1">#REF!</definedName>
    <definedName name="aber2_1_10">#REF!</definedName>
    <definedName name="aber2_1_3">#REF!</definedName>
    <definedName name="aber2_1_5">#REF!</definedName>
    <definedName name="aber2_10">#REF!</definedName>
    <definedName name="aber2_10_1">#REF!</definedName>
    <definedName name="aber2_11">#REF!</definedName>
    <definedName name="aber2_3">#REF!</definedName>
    <definedName name="aber2_3_1">#REF!</definedName>
    <definedName name="aber2_4">#REF!</definedName>
    <definedName name="aber2_4_10">#REF!</definedName>
    <definedName name="aber2_5">#REF!</definedName>
    <definedName name="aber2_5_1">#REF!</definedName>
    <definedName name="aber2_5_10">#REF!</definedName>
    <definedName name="aber2_6">#REF!</definedName>
    <definedName name="aber2_6_10">#REF!</definedName>
    <definedName name="aber2_7">#REF!</definedName>
    <definedName name="aber2_7_10">#REF!</definedName>
    <definedName name="aber2_8">#REF!</definedName>
    <definedName name="aber2_8_10">#REF!</definedName>
    <definedName name="aber2_9">#REF!</definedName>
    <definedName name="aber2_9_10">#REF!</definedName>
    <definedName name="aber20">#REF!</definedName>
    <definedName name="aber20_1">#REF!</definedName>
    <definedName name="aber20_1_10">#REF!</definedName>
    <definedName name="aber20_1_3">#REF!</definedName>
    <definedName name="aber20_1_5">#REF!</definedName>
    <definedName name="aber20_10">#REF!</definedName>
    <definedName name="aber20_10_1">#REF!</definedName>
    <definedName name="aber20_11">#REF!</definedName>
    <definedName name="aber20_3">#REF!</definedName>
    <definedName name="aber20_3_1">#REF!</definedName>
    <definedName name="aber20_4">#REF!</definedName>
    <definedName name="aber20_4_10">#REF!</definedName>
    <definedName name="aber20_5">#REF!</definedName>
    <definedName name="aber20_5_1">#REF!</definedName>
    <definedName name="aber20_5_10">#REF!</definedName>
    <definedName name="aber20_6">#REF!</definedName>
    <definedName name="aber20_6_10">#REF!</definedName>
    <definedName name="aber20_7">#REF!</definedName>
    <definedName name="aber20_7_10">#REF!</definedName>
    <definedName name="aber20_8">#REF!</definedName>
    <definedName name="aber20_8_10">#REF!</definedName>
    <definedName name="aber20_9">#REF!</definedName>
    <definedName name="aber20_9_10">#REF!</definedName>
    <definedName name="aber25">#REF!</definedName>
    <definedName name="aber25_1">#REF!</definedName>
    <definedName name="aber25_1_10">#REF!</definedName>
    <definedName name="aber25_1_3">#REF!</definedName>
    <definedName name="aber25_1_5">#REF!</definedName>
    <definedName name="aber25_10">#REF!</definedName>
    <definedName name="aber25_10_1">#REF!</definedName>
    <definedName name="aber25_11">#REF!</definedName>
    <definedName name="aber25_3">#REF!</definedName>
    <definedName name="aber25_3_1">#REF!</definedName>
    <definedName name="aber25_4">#REF!</definedName>
    <definedName name="aber25_4_10">#REF!</definedName>
    <definedName name="aber25_5">#REF!</definedName>
    <definedName name="aber25_5_1">#REF!</definedName>
    <definedName name="aber25_5_10">#REF!</definedName>
    <definedName name="aber25_6">#REF!</definedName>
    <definedName name="aber25_6_10">#REF!</definedName>
    <definedName name="aber25_7">#REF!</definedName>
    <definedName name="aber25_7_10">#REF!</definedName>
    <definedName name="aber25_8">#REF!</definedName>
    <definedName name="aber25_8_10">#REF!</definedName>
    <definedName name="aber25_9">#REF!</definedName>
    <definedName name="aber25_9_10">#REF!</definedName>
    <definedName name="aber32">#REF!</definedName>
    <definedName name="aber32_1">#REF!</definedName>
    <definedName name="aber32_1_10">#REF!</definedName>
    <definedName name="aber32_1_3">#REF!</definedName>
    <definedName name="aber32_1_5">#REF!</definedName>
    <definedName name="aber32_10">#REF!</definedName>
    <definedName name="aber32_10_1">#REF!</definedName>
    <definedName name="aber32_11">#REF!</definedName>
    <definedName name="aber32_3">#REF!</definedName>
    <definedName name="aber32_3_1">#REF!</definedName>
    <definedName name="aber32_4">#REF!</definedName>
    <definedName name="aber32_4_10">#REF!</definedName>
    <definedName name="aber32_5">#REF!</definedName>
    <definedName name="aber32_5_1">#REF!</definedName>
    <definedName name="aber32_5_10">#REF!</definedName>
    <definedName name="aber32_6">#REF!</definedName>
    <definedName name="aber32_6_10">#REF!</definedName>
    <definedName name="aber32_7">#REF!</definedName>
    <definedName name="aber32_7_10">#REF!</definedName>
    <definedName name="aber32_8">#REF!</definedName>
    <definedName name="aber32_8_10">#REF!</definedName>
    <definedName name="aber32_9">#REF!</definedName>
    <definedName name="aber32_9_10">#REF!</definedName>
    <definedName name="aber4">#REF!</definedName>
    <definedName name="aber4_1">#REF!</definedName>
    <definedName name="aber4_1_10">#REF!</definedName>
    <definedName name="aber4_1_3">#REF!</definedName>
    <definedName name="aber4_1_5">#REF!</definedName>
    <definedName name="aber4_10">#REF!</definedName>
    <definedName name="aber4_10_1">#REF!</definedName>
    <definedName name="aber4_11">#REF!</definedName>
    <definedName name="aber4_3">#REF!</definedName>
    <definedName name="aber4_3_1">#REF!</definedName>
    <definedName name="aber4_4">#REF!</definedName>
    <definedName name="aber4_4_10">#REF!</definedName>
    <definedName name="aber4_5">#REF!</definedName>
    <definedName name="aber4_5_1">#REF!</definedName>
    <definedName name="aber4_5_10">#REF!</definedName>
    <definedName name="aber4_6">#REF!</definedName>
    <definedName name="aber4_6_10">#REF!</definedName>
    <definedName name="aber4_7">#REF!</definedName>
    <definedName name="aber4_7_10">#REF!</definedName>
    <definedName name="aber4_8">#REF!</definedName>
    <definedName name="aber4_8_10">#REF!</definedName>
    <definedName name="aber4_9">#REF!</definedName>
    <definedName name="aber4_9_10">#REF!</definedName>
    <definedName name="aber40">#REF!</definedName>
    <definedName name="aber40_1">#REF!</definedName>
    <definedName name="aber40_1_10">#REF!</definedName>
    <definedName name="aber40_1_3">#REF!</definedName>
    <definedName name="aber40_1_5">#REF!</definedName>
    <definedName name="aber40_10">#REF!</definedName>
    <definedName name="aber40_10_1">#REF!</definedName>
    <definedName name="aber40_11">#REF!</definedName>
    <definedName name="aber40_3">#REF!</definedName>
    <definedName name="aber40_3_1">#REF!</definedName>
    <definedName name="aber40_4">#REF!</definedName>
    <definedName name="aber40_4_10">#REF!</definedName>
    <definedName name="aber40_5">#REF!</definedName>
    <definedName name="aber40_5_1">#REF!</definedName>
    <definedName name="aber40_5_10">#REF!</definedName>
    <definedName name="aber40_6">#REF!</definedName>
    <definedName name="aber40_6_10">#REF!</definedName>
    <definedName name="aber40_7">#REF!</definedName>
    <definedName name="aber40_7_10">#REF!</definedName>
    <definedName name="aber40_8">#REF!</definedName>
    <definedName name="aber40_8_10">#REF!</definedName>
    <definedName name="aber40_9">#REF!</definedName>
    <definedName name="aber40_9_10">#REF!</definedName>
    <definedName name="aber50">#REF!</definedName>
    <definedName name="aber50_1">#REF!</definedName>
    <definedName name="aber50_1_10">#REF!</definedName>
    <definedName name="aber50_1_3">#REF!</definedName>
    <definedName name="aber50_1_5">#REF!</definedName>
    <definedName name="aber50_10">#REF!</definedName>
    <definedName name="aber50_10_1">#REF!</definedName>
    <definedName name="aber50_11">#REF!</definedName>
    <definedName name="aber50_3">#REF!</definedName>
    <definedName name="aber50_3_1">#REF!</definedName>
    <definedName name="aber50_4">#REF!</definedName>
    <definedName name="aber50_4_10">#REF!</definedName>
    <definedName name="aber50_5">#REF!</definedName>
    <definedName name="aber50_5_1">#REF!</definedName>
    <definedName name="aber50_5_10">#REF!</definedName>
    <definedName name="aber50_6">#REF!</definedName>
    <definedName name="aber50_6_10">#REF!</definedName>
    <definedName name="aber50_7">#REF!</definedName>
    <definedName name="aber50_7_10">#REF!</definedName>
    <definedName name="aber50_8">#REF!</definedName>
    <definedName name="aber50_8_10">#REF!</definedName>
    <definedName name="aber50_9">#REF!</definedName>
    <definedName name="aber50_9_10">#REF!</definedName>
    <definedName name="Aber6">#REF!</definedName>
    <definedName name="Aber6_1">#REF!</definedName>
    <definedName name="Aber6_1_10">#REF!</definedName>
    <definedName name="Aber6_1_3">#REF!</definedName>
    <definedName name="Aber6_1_5">#REF!</definedName>
    <definedName name="Aber6_10">#REF!</definedName>
    <definedName name="Aber6_10_1">#REF!</definedName>
    <definedName name="Aber6_11">#REF!</definedName>
    <definedName name="Aber6_3">#REF!</definedName>
    <definedName name="Aber6_3_1">#REF!</definedName>
    <definedName name="Aber6_4">#REF!</definedName>
    <definedName name="Aber6_4_10">#REF!</definedName>
    <definedName name="Aber6_5">#REF!</definedName>
    <definedName name="Aber6_5_1">#REF!</definedName>
    <definedName name="Aber6_5_10">#REF!</definedName>
    <definedName name="Aber6_6">#REF!</definedName>
    <definedName name="Aber6_6_10">#REF!</definedName>
    <definedName name="Aber6_7">#REF!</definedName>
    <definedName name="Aber6_7_10">#REF!</definedName>
    <definedName name="Aber6_8">#REF!</definedName>
    <definedName name="Aber6_8_10">#REF!</definedName>
    <definedName name="Aber6_9">#REF!</definedName>
    <definedName name="Aber6_9_10">#REF!</definedName>
    <definedName name="aber80">#REF!</definedName>
    <definedName name="aber80_1">#REF!</definedName>
    <definedName name="aber80_1_10">#REF!</definedName>
    <definedName name="aber80_1_3">#REF!</definedName>
    <definedName name="aber80_1_5">#REF!</definedName>
    <definedName name="aber80_10">#REF!</definedName>
    <definedName name="aber80_10_1">#REF!</definedName>
    <definedName name="aber80_11">#REF!</definedName>
    <definedName name="aber80_3">#REF!</definedName>
    <definedName name="aber80_3_1">#REF!</definedName>
    <definedName name="aber80_4">#REF!</definedName>
    <definedName name="aber80_4_10">#REF!</definedName>
    <definedName name="aber80_5">#REF!</definedName>
    <definedName name="aber80_5_1">#REF!</definedName>
    <definedName name="aber80_5_10">#REF!</definedName>
    <definedName name="aber80_6">#REF!</definedName>
    <definedName name="aber80_6_10">#REF!</definedName>
    <definedName name="aber80_7">#REF!</definedName>
    <definedName name="aber80_7_10">#REF!</definedName>
    <definedName name="aber80_8">#REF!</definedName>
    <definedName name="aber80_8_10">#REF!</definedName>
    <definedName name="aber80_9">#REF!</definedName>
    <definedName name="aber80_9_10">#REF!</definedName>
    <definedName name="aberf100">#REF!</definedName>
    <definedName name="aberf100_1">#REF!</definedName>
    <definedName name="aberf100_1_10">#REF!</definedName>
    <definedName name="aberf100_1_3">#REF!</definedName>
    <definedName name="aberf100_1_5">#REF!</definedName>
    <definedName name="aberf100_10">#REF!</definedName>
    <definedName name="aberf100_10_1">#REF!</definedName>
    <definedName name="aberf100_11">#REF!</definedName>
    <definedName name="aberf100_3">#REF!</definedName>
    <definedName name="aberf100_3_1">#REF!</definedName>
    <definedName name="aberf100_4">#REF!</definedName>
    <definedName name="aberf100_4_10">#REF!</definedName>
    <definedName name="aberf100_5">#REF!</definedName>
    <definedName name="aberf100_5_1">#REF!</definedName>
    <definedName name="aberf100_5_10">#REF!</definedName>
    <definedName name="aberf100_6">#REF!</definedName>
    <definedName name="aberf100_6_10">#REF!</definedName>
    <definedName name="aberf100_7">#REF!</definedName>
    <definedName name="aberf100_7_10">#REF!</definedName>
    <definedName name="aberf100_8">#REF!</definedName>
    <definedName name="aberf100_8_10">#REF!</definedName>
    <definedName name="aberf100_9">#REF!</definedName>
    <definedName name="aberf100_9_10">#REF!</definedName>
    <definedName name="aberf150">#REF!</definedName>
    <definedName name="aberf150_1">#REF!</definedName>
    <definedName name="aberf150_1_10">#REF!</definedName>
    <definedName name="aberf150_1_3">#REF!</definedName>
    <definedName name="aberf150_1_5">#REF!</definedName>
    <definedName name="aberf150_10">#REF!</definedName>
    <definedName name="aberf150_10_1">#REF!</definedName>
    <definedName name="aberf150_11">#REF!</definedName>
    <definedName name="aberf150_3">#REF!</definedName>
    <definedName name="aberf150_3_1">#REF!</definedName>
    <definedName name="aberf150_4">#REF!</definedName>
    <definedName name="aberf150_4_10">#REF!</definedName>
    <definedName name="aberf150_5">#REF!</definedName>
    <definedName name="aberf150_5_1">#REF!</definedName>
    <definedName name="aberf150_5_10">#REF!</definedName>
    <definedName name="aberf150_6">#REF!</definedName>
    <definedName name="aberf150_6_10">#REF!</definedName>
    <definedName name="aberf150_7">#REF!</definedName>
    <definedName name="aberf150_7_10">#REF!</definedName>
    <definedName name="aberf150_8">#REF!</definedName>
    <definedName name="aberf150_8_10">#REF!</definedName>
    <definedName name="aberf150_9">#REF!</definedName>
    <definedName name="aberf150_9_10">#REF!</definedName>
    <definedName name="aberf4">#REF!</definedName>
    <definedName name="aberf4_1">#REF!</definedName>
    <definedName name="aberf4_1_10">#REF!</definedName>
    <definedName name="aberf4_1_3">#REF!</definedName>
    <definedName name="aberf4_1_5">#REF!</definedName>
    <definedName name="aberf4_10">#REF!</definedName>
    <definedName name="aberf4_10_1">#REF!</definedName>
    <definedName name="aberf4_11">#REF!</definedName>
    <definedName name="aberf4_3">#REF!</definedName>
    <definedName name="aberf4_3_1">#REF!</definedName>
    <definedName name="aberf4_4">#REF!</definedName>
    <definedName name="aberf4_4_10">#REF!</definedName>
    <definedName name="aberf4_5">#REF!</definedName>
    <definedName name="aberf4_5_1">#REF!</definedName>
    <definedName name="aberf4_5_10">#REF!</definedName>
    <definedName name="aberf4_6">#REF!</definedName>
    <definedName name="aberf4_6_10">#REF!</definedName>
    <definedName name="aberf4_7">#REF!</definedName>
    <definedName name="aberf4_7_10">#REF!</definedName>
    <definedName name="aberf4_8">#REF!</definedName>
    <definedName name="aberf4_8_10">#REF!</definedName>
    <definedName name="aberf4_9">#REF!</definedName>
    <definedName name="aberf4_9_10">#REF!</definedName>
    <definedName name="aberf6">#REF!</definedName>
    <definedName name="aberf6_1">#REF!</definedName>
    <definedName name="aberf6_1_10">#REF!</definedName>
    <definedName name="aberf6_1_3">#REF!</definedName>
    <definedName name="aberf6_1_5">#REF!</definedName>
    <definedName name="aberf6_10">#REF!</definedName>
    <definedName name="aberf6_10_1">#REF!</definedName>
    <definedName name="aberf6_11">#REF!</definedName>
    <definedName name="aberf6_3">#REF!</definedName>
    <definedName name="aberf6_3_1">#REF!</definedName>
    <definedName name="aberf6_4">#REF!</definedName>
    <definedName name="aberf6_4_10">#REF!</definedName>
    <definedName name="aberf6_5">#REF!</definedName>
    <definedName name="aberf6_5_1">#REF!</definedName>
    <definedName name="aberf6_5_10">#REF!</definedName>
    <definedName name="aberf6_6">#REF!</definedName>
    <definedName name="aberf6_6_10">#REF!</definedName>
    <definedName name="aberf6_7">#REF!</definedName>
    <definedName name="aberf6_7_10">#REF!</definedName>
    <definedName name="aberf6_8">#REF!</definedName>
    <definedName name="aberf6_8_10">#REF!</definedName>
    <definedName name="aberf6_9">#REF!</definedName>
    <definedName name="aberf6_9_10">#REF!</definedName>
    <definedName name="aberf80">#REF!</definedName>
    <definedName name="aberf80_1">#REF!</definedName>
    <definedName name="aberf80_1_10">#REF!</definedName>
    <definedName name="aberf80_1_3">#REF!</definedName>
    <definedName name="aberf80_1_5">#REF!</definedName>
    <definedName name="aberf80_10">#REF!</definedName>
    <definedName name="aberf80_10_1">#REF!</definedName>
    <definedName name="aberf80_11">#REF!</definedName>
    <definedName name="aberf80_3">#REF!</definedName>
    <definedName name="aberf80_3_1">#REF!</definedName>
    <definedName name="aberf80_4">#REF!</definedName>
    <definedName name="aberf80_4_10">#REF!</definedName>
    <definedName name="aberf80_5">#REF!</definedName>
    <definedName name="aberf80_5_1">#REF!</definedName>
    <definedName name="aberf80_5_10">#REF!</definedName>
    <definedName name="aberf80_6">#REF!</definedName>
    <definedName name="aberf80_6_10">#REF!</definedName>
    <definedName name="aberf80_7">#REF!</definedName>
    <definedName name="aberf80_7_10">#REF!</definedName>
    <definedName name="aberf80_8">#REF!</definedName>
    <definedName name="aberf80_8_10">#REF!</definedName>
    <definedName name="aberf80_9">#REF!</definedName>
    <definedName name="aberf80_9_10">#REF!</definedName>
    <definedName name="abfj100">#REF!</definedName>
    <definedName name="abfj100_1">#REF!</definedName>
    <definedName name="abfj100_1_10">#REF!</definedName>
    <definedName name="abfj100_1_3">#REF!</definedName>
    <definedName name="abfj100_1_5">#REF!</definedName>
    <definedName name="abfj100_10">#REF!</definedName>
    <definedName name="abfj100_10_1">#REF!</definedName>
    <definedName name="abfj100_11">#REF!</definedName>
    <definedName name="abfj100_3">#REF!</definedName>
    <definedName name="abfj100_3_1">#REF!</definedName>
    <definedName name="abfj100_4">#REF!</definedName>
    <definedName name="abfj100_4_10">#REF!</definedName>
    <definedName name="abfj100_5">#REF!</definedName>
    <definedName name="abfj100_5_1">#REF!</definedName>
    <definedName name="abfj100_5_10">#REF!</definedName>
    <definedName name="abfj100_6">#REF!</definedName>
    <definedName name="abfj100_6_10">#REF!</definedName>
    <definedName name="abfj100_7">#REF!</definedName>
    <definedName name="abfj100_7_10">#REF!</definedName>
    <definedName name="abfj100_8">#REF!</definedName>
    <definedName name="abfj100_8_10">#REF!</definedName>
    <definedName name="abfj100_9">#REF!</definedName>
    <definedName name="abfj100_9_10">#REF!</definedName>
    <definedName name="abfj150">#REF!</definedName>
    <definedName name="abfj150_1">#REF!</definedName>
    <definedName name="abfj150_1_10">#REF!</definedName>
    <definedName name="abfj150_1_3">#REF!</definedName>
    <definedName name="abfj150_1_5">#REF!</definedName>
    <definedName name="abfj150_10">#REF!</definedName>
    <definedName name="abfj150_10_1">#REF!</definedName>
    <definedName name="abfj150_11">#REF!</definedName>
    <definedName name="abfj150_3">#REF!</definedName>
    <definedName name="abfj150_3_1">#REF!</definedName>
    <definedName name="abfj150_4">#REF!</definedName>
    <definedName name="abfj150_4_10">#REF!</definedName>
    <definedName name="abfj150_5">#REF!</definedName>
    <definedName name="abfj150_5_1">#REF!</definedName>
    <definedName name="abfj150_5_10">#REF!</definedName>
    <definedName name="abfj150_6">#REF!</definedName>
    <definedName name="abfj150_6_10">#REF!</definedName>
    <definedName name="abfj150_7">#REF!</definedName>
    <definedName name="abfj150_7_10">#REF!</definedName>
    <definedName name="abfj150_8">#REF!</definedName>
    <definedName name="abfj150_8_10">#REF!</definedName>
    <definedName name="abfj150_9">#REF!</definedName>
    <definedName name="abfj150_9_10">#REF!</definedName>
    <definedName name="abfj40">#REF!</definedName>
    <definedName name="abfj40_1">#REF!</definedName>
    <definedName name="abfj40_1_10">#REF!</definedName>
    <definedName name="abfj40_1_3">#REF!</definedName>
    <definedName name="abfj40_1_5">#REF!</definedName>
    <definedName name="abfj40_10">#REF!</definedName>
    <definedName name="abfj40_10_1">#REF!</definedName>
    <definedName name="abfj40_11">#REF!</definedName>
    <definedName name="abfj40_3">#REF!</definedName>
    <definedName name="abfj40_3_1">#REF!</definedName>
    <definedName name="abfj40_4">#REF!</definedName>
    <definedName name="abfj40_4_10">#REF!</definedName>
    <definedName name="abfj40_5">#REF!</definedName>
    <definedName name="abfj40_5_1">#REF!</definedName>
    <definedName name="abfj40_5_10">#REF!</definedName>
    <definedName name="abfj40_6">#REF!</definedName>
    <definedName name="abfj40_6_10">#REF!</definedName>
    <definedName name="abfj40_7">#REF!</definedName>
    <definedName name="abfj40_7_10">#REF!</definedName>
    <definedName name="abfj40_8">#REF!</definedName>
    <definedName name="abfj40_8_10">#REF!</definedName>
    <definedName name="abfj40_9">#REF!</definedName>
    <definedName name="abfj40_9_10">#REF!</definedName>
    <definedName name="abfj50">#REF!</definedName>
    <definedName name="abfj50_1">#REF!</definedName>
    <definedName name="abfj50_1_10">#REF!</definedName>
    <definedName name="abfj50_1_3">#REF!</definedName>
    <definedName name="abfj50_1_5">#REF!</definedName>
    <definedName name="abfj50_10">#REF!</definedName>
    <definedName name="abfj50_10_1">#REF!</definedName>
    <definedName name="abfj50_11">#REF!</definedName>
    <definedName name="abfj50_3">#REF!</definedName>
    <definedName name="abfj50_3_1">#REF!</definedName>
    <definedName name="abfj50_4">#REF!</definedName>
    <definedName name="abfj50_4_10">#REF!</definedName>
    <definedName name="abfj50_5">#REF!</definedName>
    <definedName name="abfj50_5_1">#REF!</definedName>
    <definedName name="abfj50_5_10">#REF!</definedName>
    <definedName name="abfj50_6">#REF!</definedName>
    <definedName name="abfj50_6_10">#REF!</definedName>
    <definedName name="abfj50_7">#REF!</definedName>
    <definedName name="abfj50_7_10">#REF!</definedName>
    <definedName name="abfj50_8">#REF!</definedName>
    <definedName name="abfj50_8_10">#REF!</definedName>
    <definedName name="abfj50_9">#REF!</definedName>
    <definedName name="abfj50_9_10">#REF!</definedName>
    <definedName name="abfl40">#REF!</definedName>
    <definedName name="abfl40_1">#REF!</definedName>
    <definedName name="abfl40_1_10">#REF!</definedName>
    <definedName name="abfl40_1_3">#REF!</definedName>
    <definedName name="abfl40_1_5">#REF!</definedName>
    <definedName name="abfl40_10">#REF!</definedName>
    <definedName name="abfl40_10_1">#REF!</definedName>
    <definedName name="abfl40_11">#REF!</definedName>
    <definedName name="abfl40_3">#REF!</definedName>
    <definedName name="abfl40_3_1">#REF!</definedName>
    <definedName name="abfl40_4">#REF!</definedName>
    <definedName name="abfl40_4_10">#REF!</definedName>
    <definedName name="abfl40_5">#REF!</definedName>
    <definedName name="abfl40_5_1">#REF!</definedName>
    <definedName name="abfl40_5_10">#REF!</definedName>
    <definedName name="abfl40_6">#REF!</definedName>
    <definedName name="abfl40_6_10">#REF!</definedName>
    <definedName name="abfl40_7">#REF!</definedName>
    <definedName name="abfl40_7_10">#REF!</definedName>
    <definedName name="abfl40_8">#REF!</definedName>
    <definedName name="abfl40_8_10">#REF!</definedName>
    <definedName name="abfl40_9">#REF!</definedName>
    <definedName name="abfl40_9_10">#REF!</definedName>
    <definedName name="abft100">#REF!</definedName>
    <definedName name="abft100_1">#REF!</definedName>
    <definedName name="abft100_1_10">#REF!</definedName>
    <definedName name="abft100_1_3">#REF!</definedName>
    <definedName name="abft100_1_5">#REF!</definedName>
    <definedName name="abft100_10">#REF!</definedName>
    <definedName name="abft100_10_1">#REF!</definedName>
    <definedName name="abft100_11">#REF!</definedName>
    <definedName name="abft100_3">#REF!</definedName>
    <definedName name="abft100_3_1">#REF!</definedName>
    <definedName name="abft100_4">#REF!</definedName>
    <definedName name="abft100_4_10">#REF!</definedName>
    <definedName name="abft100_5">#REF!</definedName>
    <definedName name="abft100_5_1">#REF!</definedName>
    <definedName name="abft100_5_10">#REF!</definedName>
    <definedName name="abft100_6">#REF!</definedName>
    <definedName name="abft100_6_10">#REF!</definedName>
    <definedName name="abft100_7">#REF!</definedName>
    <definedName name="abft100_7_10">#REF!</definedName>
    <definedName name="abft100_8">#REF!</definedName>
    <definedName name="abft100_8_10">#REF!</definedName>
    <definedName name="abft100_9">#REF!</definedName>
    <definedName name="abft100_9_10">#REF!</definedName>
    <definedName name="abft150">#REF!</definedName>
    <definedName name="abft150_1">#REF!</definedName>
    <definedName name="abft150_1_10">#REF!</definedName>
    <definedName name="abft150_1_3">#REF!</definedName>
    <definedName name="abft150_1_5">#REF!</definedName>
    <definedName name="abft150_10">#REF!</definedName>
    <definedName name="abft150_10_1">#REF!</definedName>
    <definedName name="abft150_11">#REF!</definedName>
    <definedName name="abft150_3">#REF!</definedName>
    <definedName name="abft150_3_1">#REF!</definedName>
    <definedName name="abft150_4">#REF!</definedName>
    <definedName name="abft150_4_10">#REF!</definedName>
    <definedName name="abft150_5">#REF!</definedName>
    <definedName name="abft150_5_1">#REF!</definedName>
    <definedName name="abft150_5_10">#REF!</definedName>
    <definedName name="abft150_6">#REF!</definedName>
    <definedName name="abft150_6_10">#REF!</definedName>
    <definedName name="abft150_7">#REF!</definedName>
    <definedName name="abft150_7_10">#REF!</definedName>
    <definedName name="abft150_8">#REF!</definedName>
    <definedName name="abft150_8_10">#REF!</definedName>
    <definedName name="abft150_9">#REF!</definedName>
    <definedName name="abft150_9_10">#REF!</definedName>
    <definedName name="abft50">#REF!</definedName>
    <definedName name="abft50_1">#REF!</definedName>
    <definedName name="abft50_1_10">#REF!</definedName>
    <definedName name="abft50_1_3">#REF!</definedName>
    <definedName name="abft50_1_5">#REF!</definedName>
    <definedName name="abft50_10">#REF!</definedName>
    <definedName name="abft50_10_1">#REF!</definedName>
    <definedName name="abft50_11">#REF!</definedName>
    <definedName name="abft50_3">#REF!</definedName>
    <definedName name="abft50_3_1">#REF!</definedName>
    <definedName name="abft50_4">#REF!</definedName>
    <definedName name="abft50_4_10">#REF!</definedName>
    <definedName name="abft50_5">#REF!</definedName>
    <definedName name="abft50_5_1">#REF!</definedName>
    <definedName name="abft50_5_10">#REF!</definedName>
    <definedName name="abft50_6">#REF!</definedName>
    <definedName name="abft50_6_10">#REF!</definedName>
    <definedName name="abft50_7">#REF!</definedName>
    <definedName name="abft50_7_10">#REF!</definedName>
    <definedName name="abft50_8">#REF!</definedName>
    <definedName name="abft50_8_10">#REF!</definedName>
    <definedName name="abft50_9">#REF!</definedName>
    <definedName name="abft50_9_10">#REF!</definedName>
    <definedName name="abfv100">#REF!</definedName>
    <definedName name="abfv100_1">#REF!</definedName>
    <definedName name="abfv100_1_10">#REF!</definedName>
    <definedName name="abfv100_1_3">#REF!</definedName>
    <definedName name="abfv100_1_5">#REF!</definedName>
    <definedName name="abfv100_10">#REF!</definedName>
    <definedName name="abfv100_10_1">#REF!</definedName>
    <definedName name="abfv100_11">#REF!</definedName>
    <definedName name="abfv100_3">#REF!</definedName>
    <definedName name="abfv100_3_1">#REF!</definedName>
    <definedName name="abfv100_4">#REF!</definedName>
    <definedName name="abfv100_4_10">#REF!</definedName>
    <definedName name="abfv100_5">#REF!</definedName>
    <definedName name="abfv100_5_1">#REF!</definedName>
    <definedName name="abfv100_5_10">#REF!</definedName>
    <definedName name="abfv100_6">#REF!</definedName>
    <definedName name="abfv100_6_10">#REF!</definedName>
    <definedName name="abfv100_7">#REF!</definedName>
    <definedName name="abfv100_7_10">#REF!</definedName>
    <definedName name="abfv100_8">#REF!</definedName>
    <definedName name="abfv100_8_10">#REF!</definedName>
    <definedName name="abfv100_9">#REF!</definedName>
    <definedName name="abfv100_9_10">#REF!</definedName>
    <definedName name="abfv150">#REF!</definedName>
    <definedName name="abfv150_1">#REF!</definedName>
    <definedName name="abfv150_1_10">#REF!</definedName>
    <definedName name="abfv150_1_3">#REF!</definedName>
    <definedName name="abfv150_1_5">#REF!</definedName>
    <definedName name="abfv150_10">#REF!</definedName>
    <definedName name="abfv150_10_1">#REF!</definedName>
    <definedName name="abfv150_11">#REF!</definedName>
    <definedName name="abfv150_3">#REF!</definedName>
    <definedName name="abfv150_3_1">#REF!</definedName>
    <definedName name="abfv150_4">#REF!</definedName>
    <definedName name="abfv150_4_10">#REF!</definedName>
    <definedName name="abfv150_5">#REF!</definedName>
    <definedName name="abfv150_5_1">#REF!</definedName>
    <definedName name="abfv150_5_10">#REF!</definedName>
    <definedName name="abfv150_6">#REF!</definedName>
    <definedName name="abfv150_6_10">#REF!</definedName>
    <definedName name="abfv150_7">#REF!</definedName>
    <definedName name="abfv150_7_10">#REF!</definedName>
    <definedName name="abfv150_8">#REF!</definedName>
    <definedName name="abfv150_8_10">#REF!</definedName>
    <definedName name="abfv150_9">#REF!</definedName>
    <definedName name="abfv150_9_10">#REF!</definedName>
    <definedName name="abfv50">#REF!</definedName>
    <definedName name="abfv50_1">#REF!</definedName>
    <definedName name="abfv50_1_10">#REF!</definedName>
    <definedName name="abfv50_1_3">#REF!</definedName>
    <definedName name="abfv50_1_5">#REF!</definedName>
    <definedName name="abfv50_10">#REF!</definedName>
    <definedName name="abfv50_10_1">#REF!</definedName>
    <definedName name="abfv50_11">#REF!</definedName>
    <definedName name="abfv50_3">#REF!</definedName>
    <definedName name="abfv50_3_1">#REF!</definedName>
    <definedName name="abfv50_4">#REF!</definedName>
    <definedName name="abfv50_4_10">#REF!</definedName>
    <definedName name="abfv50_5">#REF!</definedName>
    <definedName name="abfv50_5_1">#REF!</definedName>
    <definedName name="abfv50_5_10">#REF!</definedName>
    <definedName name="abfv50_6">#REF!</definedName>
    <definedName name="abfv50_6_10">#REF!</definedName>
    <definedName name="abfv50_7">#REF!</definedName>
    <definedName name="abfv50_7_10">#REF!</definedName>
    <definedName name="abfv50_8">#REF!</definedName>
    <definedName name="abfv50_8_10">#REF!</definedName>
    <definedName name="abfv50_9">#REF!</definedName>
    <definedName name="abfv50_9_10">#REF!</definedName>
    <definedName name="abfv80">#REF!</definedName>
    <definedName name="abfv80_1">#REF!</definedName>
    <definedName name="abfv80_1_10">#REF!</definedName>
    <definedName name="abfv80_1_3">#REF!</definedName>
    <definedName name="abfv80_1_5">#REF!</definedName>
    <definedName name="abfv80_10">#REF!</definedName>
    <definedName name="abfv80_10_1">#REF!</definedName>
    <definedName name="abfv80_11">#REF!</definedName>
    <definedName name="abfv80_3">#REF!</definedName>
    <definedName name="abfv80_3_1">#REF!</definedName>
    <definedName name="abfv80_4">#REF!</definedName>
    <definedName name="abfv80_4_10">#REF!</definedName>
    <definedName name="abfv80_5">#REF!</definedName>
    <definedName name="abfv80_5_1">#REF!</definedName>
    <definedName name="abfv80_5_10">#REF!</definedName>
    <definedName name="abfv80_6">#REF!</definedName>
    <definedName name="abfv80_6_10">#REF!</definedName>
    <definedName name="abfv80_7">#REF!</definedName>
    <definedName name="abfv80_7_10">#REF!</definedName>
    <definedName name="abfv80_8">#REF!</definedName>
    <definedName name="abfv80_8_10">#REF!</definedName>
    <definedName name="abfv80_9">#REF!</definedName>
    <definedName name="abfv80_9_10">#REF!</definedName>
    <definedName name="abgv100">#REF!</definedName>
    <definedName name="abgv100_1">#REF!</definedName>
    <definedName name="abgv100_1_10">#REF!</definedName>
    <definedName name="abgv100_1_3">#REF!</definedName>
    <definedName name="abgv100_1_5">#REF!</definedName>
    <definedName name="abgv100_10">#REF!</definedName>
    <definedName name="abgv100_10_1">#REF!</definedName>
    <definedName name="abgv100_11">#REF!</definedName>
    <definedName name="abgv100_3">#REF!</definedName>
    <definedName name="abgv100_3_1">#REF!</definedName>
    <definedName name="abgv100_4">#REF!</definedName>
    <definedName name="abgv100_4_10">#REF!</definedName>
    <definedName name="abgv100_5">#REF!</definedName>
    <definedName name="abgv100_5_1">#REF!</definedName>
    <definedName name="abgv100_5_10">#REF!</definedName>
    <definedName name="abgv100_6">#REF!</definedName>
    <definedName name="abgv100_6_10">#REF!</definedName>
    <definedName name="abgv100_7">#REF!</definedName>
    <definedName name="abgv100_7_10">#REF!</definedName>
    <definedName name="abgv100_8">#REF!</definedName>
    <definedName name="abgv100_8_10">#REF!</definedName>
    <definedName name="abgv100_9">#REF!</definedName>
    <definedName name="abgv100_9_10">#REF!</definedName>
    <definedName name="abgv150">#REF!</definedName>
    <definedName name="abgv150_1">#REF!</definedName>
    <definedName name="abgv150_1_10">#REF!</definedName>
    <definedName name="abgv150_1_3">#REF!</definedName>
    <definedName name="abgv150_1_5">#REF!</definedName>
    <definedName name="abgv150_10">#REF!</definedName>
    <definedName name="abgv150_10_1">#REF!</definedName>
    <definedName name="abgv150_11">#REF!</definedName>
    <definedName name="abgv150_3">#REF!</definedName>
    <definedName name="abgv150_3_1">#REF!</definedName>
    <definedName name="abgv150_4">#REF!</definedName>
    <definedName name="abgv150_4_10">#REF!</definedName>
    <definedName name="abgv150_5">#REF!</definedName>
    <definedName name="abgv150_5_1">#REF!</definedName>
    <definedName name="abgv150_5_10">#REF!</definedName>
    <definedName name="abgv150_6">#REF!</definedName>
    <definedName name="abgv150_6_10">#REF!</definedName>
    <definedName name="abgv150_7">#REF!</definedName>
    <definedName name="abgv150_7_10">#REF!</definedName>
    <definedName name="abgv150_8">#REF!</definedName>
    <definedName name="abgv150_8_10">#REF!</definedName>
    <definedName name="abgv150_9">#REF!</definedName>
    <definedName name="abgv150_9_10">#REF!</definedName>
    <definedName name="abgv20">#REF!</definedName>
    <definedName name="abgv20_1">#REF!</definedName>
    <definedName name="abgv20_1_10">#REF!</definedName>
    <definedName name="abgv20_1_3">#REF!</definedName>
    <definedName name="abgv20_1_5">#REF!</definedName>
    <definedName name="abgv20_10">#REF!</definedName>
    <definedName name="abgv20_10_1">#REF!</definedName>
    <definedName name="abgv20_11">#REF!</definedName>
    <definedName name="abgv20_3">#REF!</definedName>
    <definedName name="abgv20_3_1">#REF!</definedName>
    <definedName name="abgv20_4">#REF!</definedName>
    <definedName name="abgv20_4_10">#REF!</definedName>
    <definedName name="abgv20_5">#REF!</definedName>
    <definedName name="abgv20_5_1">#REF!</definedName>
    <definedName name="abgv20_5_10">#REF!</definedName>
    <definedName name="abgv20_6">#REF!</definedName>
    <definedName name="abgv20_6_10">#REF!</definedName>
    <definedName name="abgv20_7">#REF!</definedName>
    <definedName name="abgv20_7_10">#REF!</definedName>
    <definedName name="abgv20_8">#REF!</definedName>
    <definedName name="abgv20_8_10">#REF!</definedName>
    <definedName name="abgv20_9">#REF!</definedName>
    <definedName name="abgv20_9_10">#REF!</definedName>
    <definedName name="abgv32">#REF!</definedName>
    <definedName name="abgv32_1">#REF!</definedName>
    <definedName name="abgv32_1_10">#REF!</definedName>
    <definedName name="abgv32_1_3">#REF!</definedName>
    <definedName name="abgv32_1_5">#REF!</definedName>
    <definedName name="abgv32_10">#REF!</definedName>
    <definedName name="abgv32_10_1">#REF!</definedName>
    <definedName name="abgv32_11">#REF!</definedName>
    <definedName name="abgv32_3">#REF!</definedName>
    <definedName name="abgv32_3_1">#REF!</definedName>
    <definedName name="abgv32_4">#REF!</definedName>
    <definedName name="abgv32_4_10">#REF!</definedName>
    <definedName name="abgv32_5">#REF!</definedName>
    <definedName name="abgv32_5_1">#REF!</definedName>
    <definedName name="abgv32_5_10">#REF!</definedName>
    <definedName name="abgv32_6">#REF!</definedName>
    <definedName name="abgv32_6_10">#REF!</definedName>
    <definedName name="abgv32_7">#REF!</definedName>
    <definedName name="abgv32_7_10">#REF!</definedName>
    <definedName name="abgv32_8">#REF!</definedName>
    <definedName name="abgv32_8_10">#REF!</definedName>
    <definedName name="abgv32_9">#REF!</definedName>
    <definedName name="abgv32_9_10">#REF!</definedName>
    <definedName name="abgv40">#REF!</definedName>
    <definedName name="abgv40_1">#REF!</definedName>
    <definedName name="abgv40_1_10">#REF!</definedName>
    <definedName name="abgv40_1_3">#REF!</definedName>
    <definedName name="abgv40_1_5">#REF!</definedName>
    <definedName name="abgv40_10">#REF!</definedName>
    <definedName name="abgv40_10_1">#REF!</definedName>
    <definedName name="abgv40_11">#REF!</definedName>
    <definedName name="abgv40_3">#REF!</definedName>
    <definedName name="abgv40_3_1">#REF!</definedName>
    <definedName name="abgv40_4">#REF!</definedName>
    <definedName name="abgv40_4_10">#REF!</definedName>
    <definedName name="abgv40_5">#REF!</definedName>
    <definedName name="abgv40_5_1">#REF!</definedName>
    <definedName name="abgv40_5_10">#REF!</definedName>
    <definedName name="abgv40_6">#REF!</definedName>
    <definedName name="abgv40_6_10">#REF!</definedName>
    <definedName name="abgv40_7">#REF!</definedName>
    <definedName name="abgv40_7_10">#REF!</definedName>
    <definedName name="abgv40_8">#REF!</definedName>
    <definedName name="abgv40_8_10">#REF!</definedName>
    <definedName name="abgv40_9">#REF!</definedName>
    <definedName name="abgv40_9_10">#REF!</definedName>
    <definedName name="abgv50">#REF!</definedName>
    <definedName name="abgv50_1">#REF!</definedName>
    <definedName name="abgv50_1_10">#REF!</definedName>
    <definedName name="abgv50_1_3">#REF!</definedName>
    <definedName name="abgv50_1_5">#REF!</definedName>
    <definedName name="abgv50_10">#REF!</definedName>
    <definedName name="abgv50_10_1">#REF!</definedName>
    <definedName name="abgv50_11">#REF!</definedName>
    <definedName name="abgv50_3">#REF!</definedName>
    <definedName name="abgv50_3_1">#REF!</definedName>
    <definedName name="abgv50_4">#REF!</definedName>
    <definedName name="abgv50_4_10">#REF!</definedName>
    <definedName name="abgv50_5">#REF!</definedName>
    <definedName name="abgv50_5_1">#REF!</definedName>
    <definedName name="abgv50_5_10">#REF!</definedName>
    <definedName name="abgv50_6">#REF!</definedName>
    <definedName name="abgv50_6_10">#REF!</definedName>
    <definedName name="abgv50_7">#REF!</definedName>
    <definedName name="abgv50_7_10">#REF!</definedName>
    <definedName name="abgv50_8">#REF!</definedName>
    <definedName name="abgv50_8_10">#REF!</definedName>
    <definedName name="abgv50_9">#REF!</definedName>
    <definedName name="abgv50_9_10">#REF!</definedName>
    <definedName name="abka15">#REF!</definedName>
    <definedName name="abka15_1">#REF!</definedName>
    <definedName name="abka15_1_10">#REF!</definedName>
    <definedName name="abka15_1_3">#REF!</definedName>
    <definedName name="abka15_1_5">#REF!</definedName>
    <definedName name="abka15_10">#REF!</definedName>
    <definedName name="abka15_10_1">#REF!</definedName>
    <definedName name="abka15_11">#REF!</definedName>
    <definedName name="abka15_3">#REF!</definedName>
    <definedName name="abka15_3_1">#REF!</definedName>
    <definedName name="abka15_4">#REF!</definedName>
    <definedName name="abka15_4_10">#REF!</definedName>
    <definedName name="abka15_5">#REF!</definedName>
    <definedName name="abka15_5_1">#REF!</definedName>
    <definedName name="abka15_5_10">#REF!</definedName>
    <definedName name="abka15_6">#REF!</definedName>
    <definedName name="abka15_6_10">#REF!</definedName>
    <definedName name="abka15_7">#REF!</definedName>
    <definedName name="abka15_7_10">#REF!</definedName>
    <definedName name="abka15_8">#REF!</definedName>
    <definedName name="abka15_8_10">#REF!</definedName>
    <definedName name="abka15_9">#REF!</definedName>
    <definedName name="abka15_9_10">#REF!</definedName>
    <definedName name="ABOVETITLE">#REF!</definedName>
    <definedName name="ABOVETITLE_1">#REF!</definedName>
    <definedName name="ABOVETITLE_1_10">#REF!</definedName>
    <definedName name="ABOVETITLE_10">#REF!</definedName>
    <definedName name="ABOVETITLE_5">#REF!</definedName>
    <definedName name="abpg">#REF!</definedName>
    <definedName name="abpg_1">#REF!</definedName>
    <definedName name="abpg_1_10">#REF!</definedName>
    <definedName name="abpg_1_3">#REF!</definedName>
    <definedName name="abpg_1_5">#REF!</definedName>
    <definedName name="abpg_10">#REF!</definedName>
    <definedName name="abpg_10_1">#REF!</definedName>
    <definedName name="abpg_11">#REF!</definedName>
    <definedName name="abpg_3">#REF!</definedName>
    <definedName name="abpg_3_1">#REF!</definedName>
    <definedName name="abpg_4">#REF!</definedName>
    <definedName name="abpg_4_10">#REF!</definedName>
    <definedName name="abpg_5">#REF!</definedName>
    <definedName name="abpg_5_1">#REF!</definedName>
    <definedName name="abpg_5_10">#REF!</definedName>
    <definedName name="abpg_6">#REF!</definedName>
    <definedName name="abpg_6_10">#REF!</definedName>
    <definedName name="abpg_7">#REF!</definedName>
    <definedName name="abpg_7_10">#REF!</definedName>
    <definedName name="abpg_8">#REF!</definedName>
    <definedName name="abpg_8_10">#REF!</definedName>
    <definedName name="abpg_9">#REF!</definedName>
    <definedName name="abpg_9_10">#REF!</definedName>
    <definedName name="abs100_1">#REF!</definedName>
    <definedName name="abs100_1_10">#REF!</definedName>
    <definedName name="abs100_1_3">#REF!</definedName>
    <definedName name="abs100_1_5">#REF!</definedName>
    <definedName name="abs100_10">#REF!</definedName>
    <definedName name="abs100_10_1">#REF!</definedName>
    <definedName name="abs100_11">#REF!</definedName>
    <definedName name="abs100_3">#REF!</definedName>
    <definedName name="abs100_3_1">#REF!</definedName>
    <definedName name="abs100_4">#REF!</definedName>
    <definedName name="abs100_4_10">#REF!</definedName>
    <definedName name="abs100_5">#REF!</definedName>
    <definedName name="abs100_5_1">#REF!</definedName>
    <definedName name="abs100_5_10">#REF!</definedName>
    <definedName name="abs100_6">#REF!</definedName>
    <definedName name="abs100_6_10">#REF!</definedName>
    <definedName name="abs100_7">#REF!</definedName>
    <definedName name="abs100_7_10">#REF!</definedName>
    <definedName name="abs100_8">#REF!</definedName>
    <definedName name="abs100_8_10">#REF!</definedName>
    <definedName name="abs100_9">#REF!</definedName>
    <definedName name="abs100_9_10">#REF!</definedName>
    <definedName name="abwl">#REF!</definedName>
    <definedName name="abwl_1">#REF!</definedName>
    <definedName name="abwl_1_10">#REF!</definedName>
    <definedName name="abwl_1_3">#REF!</definedName>
    <definedName name="abwl_1_5">#REF!</definedName>
    <definedName name="abwl_10">#REF!</definedName>
    <definedName name="abwl_10_1">#REF!</definedName>
    <definedName name="abwl_11">#REF!</definedName>
    <definedName name="abwl_3">#REF!</definedName>
    <definedName name="abwl_3_1">#REF!</definedName>
    <definedName name="abwl_4">#REF!</definedName>
    <definedName name="abwl_4_10">#REF!</definedName>
    <definedName name="abwl_5">#REF!</definedName>
    <definedName name="abwl_5_1">#REF!</definedName>
    <definedName name="abwl_5_10">#REF!</definedName>
    <definedName name="abwl_6">#REF!</definedName>
    <definedName name="abwl_6_10">#REF!</definedName>
    <definedName name="abwl_7">#REF!</definedName>
    <definedName name="abwl_7_10">#REF!</definedName>
    <definedName name="abwl_8">#REF!</definedName>
    <definedName name="abwl_8_10">#REF!</definedName>
    <definedName name="abwl_9">#REF!</definedName>
    <definedName name="abwl_9_10">#REF!</definedName>
    <definedName name="ABX">#REF!</definedName>
    <definedName name="ABX_1">#REF!</definedName>
    <definedName name="ABX_10">#REF!</definedName>
    <definedName name="ABX_11">#REF!</definedName>
    <definedName name="ABX_3">#REF!</definedName>
    <definedName name="ABX_4">#REF!</definedName>
    <definedName name="ABX_5">#REF!</definedName>
    <definedName name="ABX_6">#REF!</definedName>
    <definedName name="ABX_7">#REF!</definedName>
    <definedName name="ABX_8">#REF!</definedName>
    <definedName name="ABX_9">#REF!</definedName>
    <definedName name="ac" localSheetId="7" hidden="1">{#N/A,#N/A,FALSE,"Aging Summary";#N/A,#N/A,FALSE,"Ratio Analysis";#N/A,#N/A,FALSE,"Test 120 Day Accts";#N/A,#N/A,FALSE,"Tickmarks"}</definedName>
    <definedName name="ac" hidden="1">{#N/A,#N/A,FALSE,"Aging Summary";#N/A,#N/A,FALSE,"Ratio Analysis";#N/A,#N/A,FALSE,"Test 120 Day Accts";#N/A,#N/A,FALSE,"Tickmarks"}</definedName>
    <definedName name="ac_1" localSheetId="7" hidden="1">{#N/A,#N/A,FALSE,"Aging Summary";#N/A,#N/A,FALSE,"Ratio Analysis";#N/A,#N/A,FALSE,"Test 120 Day Accts";#N/A,#N/A,FALSE,"Tickmarks"}</definedName>
    <definedName name="ac_1" hidden="1">{#N/A,#N/A,FALSE,"Aging Summary";#N/A,#N/A,FALSE,"Ratio Analysis";#N/A,#N/A,FALSE,"Test 120 Day Accts";#N/A,#N/A,FALSE,"Tickmarks"}</definedName>
    <definedName name="AC_DG">#REF!</definedName>
    <definedName name="AC_EG">#REF!</definedName>
    <definedName name="AC_FAG">#REF!</definedName>
    <definedName name="AC_FD">#REF!</definedName>
    <definedName name="AC_FLEXIBLE">#REF!</definedName>
    <definedName name="AC_IN">#REF!</definedName>
    <definedName name="AC_Mens">OFFSET(#REF!,0,0,1,COUNT(#REF!))</definedName>
    <definedName name="AC_MVD">#REF!</definedName>
    <definedName name="AC_PAYS1">#REF!</definedName>
    <definedName name="AC_PAYS2">#REF!</definedName>
    <definedName name="AC_PLAN">#REF!</definedName>
    <definedName name="AC_PLAN2">#REF!</definedName>
    <definedName name="AC_PVC">#REF!</definedName>
    <definedName name="AC_RAG">#REF!</definedName>
    <definedName name="AC_SAD">#REF!</definedName>
    <definedName name="AC_VBALANCE">#REF!</definedName>
    <definedName name="AC_VCHECK">#REF!</definedName>
    <definedName name="AC_VFLEXIBLE">#REF!</definedName>
    <definedName name="AC_VGATE">#REF!</definedName>
    <definedName name="AC_VSTRAINER">#REF!</definedName>
    <definedName name="AC_VTHREE_Y">#REF!</definedName>
    <definedName name="AC1.5PK">#REF!</definedName>
    <definedName name="AC120_">#REF!</definedName>
    <definedName name="AC2PK">#REF!</definedName>
    <definedName name="AC3.4PK">#REF!</definedName>
    <definedName name="AC35_">#REF!</definedName>
    <definedName name="AC50_">#REF!</definedName>
    <definedName name="AC70_">#REF!</definedName>
    <definedName name="AC95_">#REF!</definedName>
    <definedName name="acbtb">#REF!</definedName>
    <definedName name="ACC">#REF!</definedName>
    <definedName name="ACC_NO">#REF!</definedName>
    <definedName name="ACC_Opex">#REF!</definedName>
    <definedName name="Acc_Payable">#REF!</definedName>
    <definedName name="Acc_Receivable">#REF!</definedName>
    <definedName name="Access_Button" hidden="1">"일일bts납품현황_및_계획_OneShot__Sheet2_List"</definedName>
    <definedName name="AccessDatabase" hidden="1">"C:\WIN95\Desktop\Ramesh\AIC\Aic.mdb"</definedName>
    <definedName name="Accessories">#REF!</definedName>
    <definedName name="ACCLINK.XLS_Localization_Table_List" hidden="1">"$A$1:$B$11"</definedName>
    <definedName name="ACCLINK.XLS_Localization_Table_List1" hidden="1">"$A$13:$B$31"</definedName>
    <definedName name="ACCLINK.XLS_Localization_Table_List10" hidden="1">"$A$13:$B$33"</definedName>
    <definedName name="ACCLINK.XLS_Localization_Table_List11" hidden="1">"$A$13:$B$33"</definedName>
    <definedName name="ACCLINK.XLS_Localization_Table_List12" hidden="1">"$A$13:$B$33"</definedName>
    <definedName name="ACCLINK.XLS_Localization_Table_List13" hidden="1">"$A$13:$B$33"</definedName>
    <definedName name="ACCLINK.XLS_Localization_Table_List14" hidden="1">"$A$13:$B$33"</definedName>
    <definedName name="ACCLINK.XLS_Localization_Table_List15" hidden="1">"$A$13:$B$33"</definedName>
    <definedName name="ACCLINK.XLS_Localization_Table_List16" hidden="1">"$A$13:$B$33"</definedName>
    <definedName name="ACCLINK.XLS_Localization_Table_List17" hidden="1">"$A$13:$B$33"</definedName>
    <definedName name="ACCLINK.XLS_Localization_Table_List18" hidden="1">"$A$13:$B$33"</definedName>
    <definedName name="ACCLINK.XLS_Localization_Table_List19" hidden="1">"$A$13:$B$33"</definedName>
    <definedName name="ACCLINK.XLS_Localization_Table_List2" hidden="1">"$A$13:$B$31"</definedName>
    <definedName name="ACCLINK.XLS_Localization_Table_List3" hidden="1">"$A$13:$B$31"</definedName>
    <definedName name="ACCLINK.XLS_Localization_Table_List4" hidden="1">"$A$13:$B$31"</definedName>
    <definedName name="ACCLINK.XLS_Localization_Table_List5" hidden="1">"$A$13:$B$31"</definedName>
    <definedName name="ACCLINK.XLS_Localization_Table_List6" hidden="1">"$A$13:$B$31"</definedName>
    <definedName name="ACCLINK.XLS_Localization_Table_List7" hidden="1">"$A$13:$B$31"</definedName>
    <definedName name="ACCLINK.XLS_Localization_Table_List8" hidden="1">"$A$13:$B$31"</definedName>
    <definedName name="ACCLINK.XLS_Localization_Table_List9" hidden="1">"$A$13:$B$33"</definedName>
    <definedName name="account">#REF!</definedName>
    <definedName name="ACCOUNT_AX">#REF!</definedName>
    <definedName name="Account_Balance">#REF!</definedName>
    <definedName name="Account_Receivable___Trade___3RD_PARTY">#REF!</definedName>
    <definedName name="ACCOUNTEDPERIODTYPE1">#REF!</definedName>
    <definedName name="ACCOUNTEDPERIODTYPE2">#REF!</definedName>
    <definedName name="ACCOUNTS">#REF!</definedName>
    <definedName name="Accrual">#REF!</definedName>
    <definedName name="ACCRUEDEXPENSE">#REF!</definedName>
    <definedName name="acct_no">#REF!</definedName>
    <definedName name="accumdeprbegbalBuildingsandimprovements">#REF!</definedName>
    <definedName name="accumdeprbegbalCIP">#REF!</definedName>
    <definedName name="accumdeprbegbalfurniture_Fixture">#REF!</definedName>
    <definedName name="accumdeprbegbalLandandlandrights">#REF!</definedName>
    <definedName name="accumdeprbegbalLandimprovements">#REF!</definedName>
    <definedName name="accumdeprbegbalLease">#REF!</definedName>
    <definedName name="accumdeprbegbalMachineryandequipment">#REF!</definedName>
    <definedName name="accumdeprbegbalMatureplantations">#REF!</definedName>
    <definedName name="accumdeprbegbalOfficeequipment">#REF!</definedName>
    <definedName name="accumdeprbegbalTelecommunicationsequipment">#REF!</definedName>
    <definedName name="accumdeprbegbalTransportationequipment">#REF!</definedName>
    <definedName name="ACGrowth">#REF!</definedName>
    <definedName name="aci">#REF!</definedName>
    <definedName name="acian">#REF!</definedName>
    <definedName name="acing" hidden="1">#REF!</definedName>
    <definedName name="ACNJ">#N/A</definedName>
    <definedName name="Acquiree">#REF!</definedName>
    <definedName name="Acquiror">#REF!</definedName>
    <definedName name="ACt">#REF!</definedName>
    <definedName name="ACTIF2">#REF!</definedName>
    <definedName name="ACTIF3">#REF!</definedName>
    <definedName name="Activities">#REF!</definedName>
    <definedName name="activity">#REF!</definedName>
    <definedName name="ACX">#REF!</definedName>
    <definedName name="ACX_1">#REF!</definedName>
    <definedName name="ACX_10">#REF!</definedName>
    <definedName name="ACX_11">#REF!</definedName>
    <definedName name="ACX_3">#REF!</definedName>
    <definedName name="ACX_4">#REF!</definedName>
    <definedName name="ACX_5">#REF!</definedName>
    <definedName name="ACX_6">#REF!</definedName>
    <definedName name="ACX_7">#REF!</definedName>
    <definedName name="ACX_8">#REF!</definedName>
    <definedName name="ACX_9">#REF!</definedName>
    <definedName name="AD">#REF!</definedName>
    <definedName name="ada" localSheetId="9" hidden="1">{#N/A,#N/A,FALSE,"特殊室（ＢＱ表）"}</definedName>
    <definedName name="ada" localSheetId="7" hidden="1">{#N/A,#N/A,FALSE,"特殊室（ＢＱ表）"}</definedName>
    <definedName name="ada" localSheetId="10" hidden="1">{#N/A,#N/A,FALSE,"特殊室（ＢＱ表）"}</definedName>
    <definedName name="ada" hidden="1">{#N/A,#N/A,FALSE,"特殊室（ＢＱ表）"}</definedName>
    <definedName name="adaa" localSheetId="7" hidden="1">{"with_oth_curr",#N/A,FALSE,"2225"}</definedName>
    <definedName name="adaa" hidden="1">{"with_oth_curr",#N/A,FALSE,"2225"}</definedName>
    <definedName name="adaa_1" localSheetId="7" hidden="1">{"with_oth_curr",#N/A,FALSE,"2225"}</definedName>
    <definedName name="adaa_1" hidden="1">{"with_oth_curr",#N/A,FALSE,"2225"}</definedName>
    <definedName name="adad" localSheetId="7" hidden="1">{"rp_only",#N/A,FALSE,"2225"}</definedName>
    <definedName name="adad" hidden="1">{"rp_only",#N/A,FALSE,"2225"}</definedName>
    <definedName name="adad_1" localSheetId="7" hidden="1">{"rp_only",#N/A,FALSE,"2225"}</definedName>
    <definedName name="adad_1" hidden="1">{"rp_only",#N/A,FALSE,"2225"}</definedName>
    <definedName name="adada" localSheetId="7" hidden="1">{"rp_only",#N/A,FALSE,"2225"}</definedName>
    <definedName name="adada" hidden="1">{"rp_only",#N/A,FALSE,"2225"}</definedName>
    <definedName name="adada_1" localSheetId="7" hidden="1">{"rp_only",#N/A,FALSE,"2225"}</definedName>
    <definedName name="adada_1" hidden="1">{"rp_only",#N/A,FALSE,"2225"}</definedName>
    <definedName name="adADADS" localSheetId="7" hidden="1">{"rp_only",#N/A,FALSE,"2225"}</definedName>
    <definedName name="adADADS" hidden="1">{"rp_only",#N/A,FALSE,"2225"}</definedName>
    <definedName name="adADADS_1" localSheetId="7" hidden="1">{"rp_only",#N/A,FALSE,"2225"}</definedName>
    <definedName name="adADADS_1" hidden="1">{"rp_only",#N/A,FALSE,"2225"}</definedName>
    <definedName name="adadas" localSheetId="7" hidden="1">{"rp_only",#N/A,FALSE,"2225"}</definedName>
    <definedName name="adadas" hidden="1">{"rp_only",#N/A,FALSE,"2225"}</definedName>
    <definedName name="adadas_1" localSheetId="7" hidden="1">{"rp_only",#N/A,FALSE,"2225"}</definedName>
    <definedName name="adadas_1" hidden="1">{"rp_only",#N/A,FALSE,"2225"}</definedName>
    <definedName name="adadasa" localSheetId="7" hidden="1">{"rp_only",#N/A,FALSE,"2225"}</definedName>
    <definedName name="adadasa" hidden="1">{"rp_only",#N/A,FALSE,"2225"}</definedName>
    <definedName name="adadasa_1" localSheetId="7" hidden="1">{"rp_only",#N/A,FALSE,"2225"}</definedName>
    <definedName name="adadasa_1" hidden="1">{"rp_only",#N/A,FALSE,"2225"}</definedName>
    <definedName name="adaddas" localSheetId="7" hidden="1">{"rp_only",#N/A,FALSE,"2225"}</definedName>
    <definedName name="adaddas" hidden="1">{"rp_only",#N/A,FALSE,"2225"}</definedName>
    <definedName name="adaddas_1" localSheetId="7" hidden="1">{"rp_only",#N/A,FALSE,"2225"}</definedName>
    <definedName name="adaddas_1" hidden="1">{"rp_only",#N/A,FALSE,"2225"}</definedName>
    <definedName name="adadf" localSheetId="7" hidden="1">{#N/A,#N/A,FALSE,"Aging Summary";#N/A,#N/A,FALSE,"Ratio Analysis";#N/A,#N/A,FALSE,"Test 120 Day Accts";#N/A,#N/A,FALSE,"Tickmarks"}</definedName>
    <definedName name="adadf" hidden="1">{#N/A,#N/A,FALSE,"Aging Summary";#N/A,#N/A,FALSE,"Ratio Analysis";#N/A,#N/A,FALSE,"Test 120 Day Accts";#N/A,#N/A,FALSE,"Tickmarks"}</definedName>
    <definedName name="adadfdsf" localSheetId="7" hidden="1">{"rp_only",#N/A,FALSE,"2225"}</definedName>
    <definedName name="adadfdsf" hidden="1">{"rp_only",#N/A,FALSE,"2225"}</definedName>
    <definedName name="adadfdsf_1" localSheetId="7" hidden="1">{"rp_only",#N/A,FALSE,"2225"}</definedName>
    <definedName name="adadfdsf_1" hidden="1">{"rp_only",#N/A,FALSE,"2225"}</definedName>
    <definedName name="ADADSAFSDF" localSheetId="7" hidden="1">{"rp_only",#N/A,FALSE,"2225"}</definedName>
    <definedName name="ADADSAFSDF" hidden="1">{"rp_only",#N/A,FALSE,"2225"}</definedName>
    <definedName name="ADADSAFSDF_1" localSheetId="7" hidden="1">{"rp_only",#N/A,FALSE,"2225"}</definedName>
    <definedName name="ADADSAFSDF_1" hidden="1">{"rp_only",#N/A,FALSE,"2225"}</definedName>
    <definedName name="adadsd" localSheetId="7" hidden="1">{"rp_only",#N/A,FALSE,"2225"}</definedName>
    <definedName name="adadsd" hidden="1">{"rp_only",#N/A,FALSE,"2225"}</definedName>
    <definedName name="adadsd_1" localSheetId="7" hidden="1">{"rp_only",#N/A,FALSE,"2225"}</definedName>
    <definedName name="adadsd_1" hidden="1">{"rp_only",#N/A,FALSE,"2225"}</definedName>
    <definedName name="adas" localSheetId="7" hidden="1">{"rp_only",#N/A,FALSE,"2225"}</definedName>
    <definedName name="adas" hidden="1">{"rp_only",#N/A,FALSE,"2225"}</definedName>
    <definedName name="adas_1" localSheetId="7" hidden="1">{"rp_only",#N/A,FALSE,"2225"}</definedName>
    <definedName name="adas_1" hidden="1">{"rp_only",#N/A,FALSE,"2225"}</definedName>
    <definedName name="adasda" localSheetId="7" hidden="1">{"rp_only",#N/A,FALSE,"2225"}</definedName>
    <definedName name="adasda" hidden="1">{"rp_only",#N/A,FALSE,"2225"}</definedName>
    <definedName name="adasda_1" localSheetId="7" hidden="1">{"rp_only",#N/A,FALSE,"2225"}</definedName>
    <definedName name="adasda_1" hidden="1">{"rp_only",#N/A,FALSE,"2225"}</definedName>
    <definedName name="adasdads" localSheetId="7" hidden="1">{"rp_only",#N/A,FALSE,"2225"}</definedName>
    <definedName name="adasdads" hidden="1">{"rp_only",#N/A,FALSE,"2225"}</definedName>
    <definedName name="adasdads_1" localSheetId="7" hidden="1">{"rp_only",#N/A,FALSE,"2225"}</definedName>
    <definedName name="adasdads_1" hidden="1">{"rp_only",#N/A,FALSE,"2225"}</definedName>
    <definedName name="adasdd" localSheetId="7" hidden="1">{"with_oth_curr",#N/A,FALSE,"2225"}</definedName>
    <definedName name="adasdd" hidden="1">{"with_oth_curr",#N/A,FALSE,"2225"}</definedName>
    <definedName name="adasdd_1" localSheetId="7" hidden="1">{"with_oth_curr",#N/A,FALSE,"2225"}</definedName>
    <definedName name="adasdd_1" hidden="1">{"with_oth_curr",#N/A,FALSE,"2225"}</definedName>
    <definedName name="adasdsasd" localSheetId="7" hidden="1">{"rp_only",#N/A,FALSE,"2225"}</definedName>
    <definedName name="adasdsasd" hidden="1">{"rp_only",#N/A,FALSE,"2225"}</definedName>
    <definedName name="adasdsasd_1" localSheetId="7" hidden="1">{"rp_only",#N/A,FALSE,"2225"}</definedName>
    <definedName name="adasdsasd_1" hidden="1">{"rp_only",#N/A,FALSE,"2225"}</definedName>
    <definedName name="adaSDSD" localSheetId="7" hidden="1">{"rp_only",#N/A,FALSE,"2225"}</definedName>
    <definedName name="adaSDSD" hidden="1">{"rp_only",#N/A,FALSE,"2225"}</definedName>
    <definedName name="adaSDSD_1" localSheetId="7" hidden="1">{"rp_only",#N/A,FALSE,"2225"}</definedName>
    <definedName name="adaSDSD_1" hidden="1">{"rp_only",#N/A,FALSE,"2225"}</definedName>
    <definedName name="ADASF" localSheetId="7" hidden="1">{"rp_only",#N/A,FALSE,"2225"}</definedName>
    <definedName name="ADASF" hidden="1">{"rp_only",#N/A,FALSE,"2225"}</definedName>
    <definedName name="ADASF_1" localSheetId="7" hidden="1">{"rp_only",#N/A,FALSE,"2225"}</definedName>
    <definedName name="ADASF_1" hidden="1">{"rp_only",#N/A,FALSE,"2225"}</definedName>
    <definedName name="ADCD" localSheetId="9" hidden="1">{#N/A,#N/A,FALSE,"特殊室（ＢＱ表）"}</definedName>
    <definedName name="ADCD" localSheetId="7" hidden="1">{#N/A,#N/A,FALSE,"特殊室（ＢＱ表）"}</definedName>
    <definedName name="ADCD" localSheetId="10" hidden="1">{#N/A,#N/A,FALSE,"特殊室（ＢＱ表）"}</definedName>
    <definedName name="ADCD" hidden="1">{#N/A,#N/A,FALSE,"特殊室（ＢＱ表）"}</definedName>
    <definedName name="ADD">#REF!</definedName>
    <definedName name="ADD_COPY">#REF!</definedName>
    <definedName name="ADD_COPY_1">#REF!</definedName>
    <definedName name="ADD_COPY_1_10">#REF!</definedName>
    <definedName name="ADD_COPY_10">#REF!</definedName>
    <definedName name="ADD_COPY_5">#REF!</definedName>
    <definedName name="ADD1_1_1">#N/A</definedName>
    <definedName name="ADD1_1_1_1">#N/A</definedName>
    <definedName name="ADD1_1_10">#N/A</definedName>
    <definedName name="ADD1_10">#N/A</definedName>
    <definedName name="ADD1_10_5">#N/A</definedName>
    <definedName name="ADD1_2">#N/A</definedName>
    <definedName name="ADD1_3">#N/A</definedName>
    <definedName name="ADD1_5">#N/A</definedName>
    <definedName name="ADD1_5_5">#N/A</definedName>
    <definedName name="ADD1_6_5">#N/A</definedName>
    <definedName name="ADD1_7_5">#N/A</definedName>
    <definedName name="ADD1_8_5">#N/A</definedName>
    <definedName name="ADD1_9_5">#N/A</definedName>
    <definedName name="ADD2_1">#N/A</definedName>
    <definedName name="ADD2_1_1">#N/A</definedName>
    <definedName name="ADD2_1_1_1">#N/A</definedName>
    <definedName name="ADD2_1_10">#N/A</definedName>
    <definedName name="ADD2_10">#N/A</definedName>
    <definedName name="ADD2_10_5">#N/A</definedName>
    <definedName name="ADD2_2">#N/A</definedName>
    <definedName name="ADD2_3">#N/A</definedName>
    <definedName name="ADD2_5">#N/A</definedName>
    <definedName name="ADD2_5_1">#N/A</definedName>
    <definedName name="ADD2_5_5">#N/A</definedName>
    <definedName name="ADD2_6">#N/A</definedName>
    <definedName name="ADD2_6_5">#N/A</definedName>
    <definedName name="ADD2_7">#N/A</definedName>
    <definedName name="ADD2_7_5">#N/A</definedName>
    <definedName name="ADD2_8">#N/A</definedName>
    <definedName name="ADD2_8_5">#N/A</definedName>
    <definedName name="ADD2_9">#N/A</definedName>
    <definedName name="ADD2_9_5">#N/A</definedName>
    <definedName name="ADD3_1">#N/A</definedName>
    <definedName name="ADD3_1_1">#N/A</definedName>
    <definedName name="ADD3_1_1_1">#N/A</definedName>
    <definedName name="ADD3_1_10">#N/A</definedName>
    <definedName name="ADD3_10">#N/A</definedName>
    <definedName name="ADD3_10_5">#N/A</definedName>
    <definedName name="ADD3_2">#N/A</definedName>
    <definedName name="ADD3_3">#N/A</definedName>
    <definedName name="ADD3_5">#N/A</definedName>
    <definedName name="ADD3_5_1">#N/A</definedName>
    <definedName name="ADD3_5_5">#N/A</definedName>
    <definedName name="ADD3_6">#N/A</definedName>
    <definedName name="ADD3_6_5">#N/A</definedName>
    <definedName name="ADD3_7">#N/A</definedName>
    <definedName name="ADD3_7_5">#N/A</definedName>
    <definedName name="ADD3_8">#N/A</definedName>
    <definedName name="ADD3_8_5">#N/A</definedName>
    <definedName name="ADD3_9">#N/A</definedName>
    <definedName name="ADD3_9_5">#N/A</definedName>
    <definedName name="ADdasdasd" localSheetId="7" hidden="1">{"rp_only",#N/A,FALSE,"2225"}</definedName>
    <definedName name="ADdasdasd" hidden="1">{"rp_only",#N/A,FALSE,"2225"}</definedName>
    <definedName name="ADdasdasd_1" localSheetId="7" hidden="1">{"rp_only",#N/A,FALSE,"2225"}</definedName>
    <definedName name="ADdasdasd_1" hidden="1">{"rp_only",#N/A,FALSE,"2225"}</definedName>
    <definedName name="addg" localSheetId="7" hidden="1">{#N/A,#N/A,FALSE,"CBE";#N/A,#N/A,FALSE,"SWK"}</definedName>
    <definedName name="addg" hidden="1">{#N/A,#N/A,FALSE,"CBE";#N/A,#N/A,FALSE,"SWK"}</definedName>
    <definedName name="ADDITEM">#REF!</definedName>
    <definedName name="ADDITEM_1">#REF!</definedName>
    <definedName name="ADDITEM_1_10">#REF!</definedName>
    <definedName name="ADDITEM_10">#REF!</definedName>
    <definedName name="ADDITEM_5">#REF!</definedName>
    <definedName name="ADDPAININCAPITAL">#REF!</definedName>
    <definedName name="ADDR">#N/A</definedName>
    <definedName name="ADDR_1">#N/A</definedName>
    <definedName name="ADDR_1_1">#N/A</definedName>
    <definedName name="ADDR_1_1_1">#N/A</definedName>
    <definedName name="ADDR_1_10">#N/A</definedName>
    <definedName name="ADDR_10">#N/A</definedName>
    <definedName name="ADDR_10_5">#N/A</definedName>
    <definedName name="ADDR_2">#N/A</definedName>
    <definedName name="ADDR_3">#N/A</definedName>
    <definedName name="ADDR_5">#N/A</definedName>
    <definedName name="ADDR_5_1">#N/A</definedName>
    <definedName name="ADDR_5_5">#N/A</definedName>
    <definedName name="ADDR_6">#N/A</definedName>
    <definedName name="ADDR_6_5">#N/A</definedName>
    <definedName name="ADDR_7">#N/A</definedName>
    <definedName name="ADDR_7_5">#N/A</definedName>
    <definedName name="ADDR_8">#N/A</definedName>
    <definedName name="ADDR_8_5">#N/A</definedName>
    <definedName name="ADDR_9">#N/A</definedName>
    <definedName name="ADDR_9_5">#N/A</definedName>
    <definedName name="Address">#REF!</definedName>
    <definedName name="address01">#REF!</definedName>
    <definedName name="address02">#REF!</definedName>
    <definedName name="address03">#REF!</definedName>
    <definedName name="ADE" hidden="1">#REF!</definedName>
    <definedName name="adeeeeeeeee" localSheetId="7" hidden="1">{#N/A,#N/A,FALSE,"Aging Summary";#N/A,#N/A,FALSE,"Ratio Analysis";#N/A,#N/A,FALSE,"Test 120 Day Accts";#N/A,#N/A,FALSE,"Tickmarks"}</definedName>
    <definedName name="adeeeeeeeee" hidden="1">{#N/A,#N/A,FALSE,"Aging Summary";#N/A,#N/A,FALSE,"Ratio Analysis";#N/A,#N/A,FALSE,"Test 120 Day Accts";#N/A,#N/A,FALSE,"Tickmarks"}</definedName>
    <definedName name="adeeeeeeeee_1" localSheetId="7" hidden="1">{#N/A,#N/A,FALSE,"Aging Summary";#N/A,#N/A,FALSE,"Ratio Analysis";#N/A,#N/A,FALSE,"Test 120 Day Accts";#N/A,#N/A,FALSE,"Tickmarks"}</definedName>
    <definedName name="adeeeeeeeee_1" hidden="1">{#N/A,#N/A,FALSE,"Aging Summary";#N/A,#N/A,FALSE,"Ratio Analysis";#N/A,#N/A,FALSE,"Test 120 Day Accts";#N/A,#N/A,FALSE,"Tickmarks"}</definedName>
    <definedName name="ADETRUIRE" localSheetId="7" hidden="1">{#N/A,#N/A,TRUE,"Forecast &amp; Analysis";#N/A,#N/A,TRUE,"Market Values";#N/A,#N/A,TRUE,"Ratios";#N/A,#N/A,TRUE,"Regressions";#N/A,#N/A,TRUE,"Market Values";#N/A,#N/A,TRUE,"Parameters &amp; Results"}</definedName>
    <definedName name="ADETRUIRE" hidden="1">{#N/A,#N/A,TRUE,"Forecast &amp; Analysis";#N/A,#N/A,TRUE,"Market Values";#N/A,#N/A,TRUE,"Ratios";#N/A,#N/A,TRUE,"Regressions";#N/A,#N/A,TRUE,"Market Values";#N/A,#N/A,TRUE,"Parameters &amp; Results"}</definedName>
    <definedName name="adf"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adf"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adfsadf" localSheetId="7" hidden="1">{"rp_only",#N/A,FALSE,"2225"}</definedName>
    <definedName name="adfsadf" hidden="1">{"rp_only",#N/A,FALSE,"2225"}</definedName>
    <definedName name="adfsadf_1" localSheetId="7" hidden="1">{"rp_only",#N/A,FALSE,"2225"}</definedName>
    <definedName name="adfsadf_1" hidden="1">{"rp_only",#N/A,FALSE,"2225"}</definedName>
    <definedName name="adhie">#REF!</definedName>
    <definedName name="adhlhp"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adhlhp"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ADI">#REF!</definedName>
    <definedName name="adj">#REF!</definedName>
    <definedName name="Adjusment" localSheetId="7" hidden="1">{#N/A,#N/A,FALSE,"Aging Summary";#N/A,#N/A,FALSE,"Ratio Analysis";#N/A,#N/A,FALSE,"Test 120 Day Accts";#N/A,#N/A,FALSE,"Tickmarks"}</definedName>
    <definedName name="Adjusment" hidden="1">{#N/A,#N/A,FALSE,"Aging Summary";#N/A,#N/A,FALSE,"Ratio Analysis";#N/A,#N/A,FALSE,"Test 120 Day Accts";#N/A,#N/A,FALSE,"Tickmarks"}</definedName>
    <definedName name="Admin">#REF!</definedName>
    <definedName name="adra">#REF!</definedName>
    <definedName name="adrate">#REF!</definedName>
    <definedName name="ads" localSheetId="7" hidden="1">{"rp_only",#N/A,FALSE,"2225"}</definedName>
    <definedName name="ads" hidden="1">{"rp_only",#N/A,FALSE,"2225"}</definedName>
    <definedName name="ads_1" localSheetId="7" hidden="1">{"rp_only",#N/A,FALSE,"2225"}</definedName>
    <definedName name="ads_1" hidden="1">{"rp_only",#N/A,FALSE,"2225"}</definedName>
    <definedName name="adsa" localSheetId="7" hidden="1">{"with_oth_curr",#N/A,FALSE,"2225"}</definedName>
    <definedName name="adsa" hidden="1">{"with_oth_curr",#N/A,FALSE,"2225"}</definedName>
    <definedName name="adsa_1" localSheetId="7" hidden="1">{"with_oth_curr",#N/A,FALSE,"2225"}</definedName>
    <definedName name="adsa_1" hidden="1">{"with_oth_curr",#N/A,FALSE,"2225"}</definedName>
    <definedName name="ADSAAA" localSheetId="7" hidden="1">{"rp_only",#N/A,FALSE,"2225"}</definedName>
    <definedName name="ADSAAA" hidden="1">{"rp_only",#N/A,FALSE,"2225"}</definedName>
    <definedName name="ADSAAA_1" localSheetId="7" hidden="1">{"rp_only",#N/A,FALSE,"2225"}</definedName>
    <definedName name="ADSAAA_1" hidden="1">{"rp_only",#N/A,FALSE,"2225"}</definedName>
    <definedName name="adsad" localSheetId="7" hidden="1">{"rp_only",#N/A,FALSE,"2225"}</definedName>
    <definedName name="adsad" hidden="1">{"rp_only",#N/A,FALSE,"2225"}</definedName>
    <definedName name="adsad_1" localSheetId="7" hidden="1">{"rp_only",#N/A,FALSE,"2225"}</definedName>
    <definedName name="adsad_1" hidden="1">{"rp_only",#N/A,FALSE,"2225"}</definedName>
    <definedName name="ADSAda" localSheetId="7" hidden="1">{"with_oth_curr",#N/A,FALSE,"2225"}</definedName>
    <definedName name="ADSAda" hidden="1">{"with_oth_curr",#N/A,FALSE,"2225"}</definedName>
    <definedName name="ADSAda_1" localSheetId="7" hidden="1">{"with_oth_curr",#N/A,FALSE,"2225"}</definedName>
    <definedName name="ADSAda_1" hidden="1">{"with_oth_curr",#N/A,FALSE,"2225"}</definedName>
    <definedName name="adsadasd" localSheetId="7" hidden="1">{"rp_only",#N/A,FALSE,"2225"}</definedName>
    <definedName name="adsadasd" hidden="1">{"rp_only",#N/A,FALSE,"2225"}</definedName>
    <definedName name="adsadasd_1" localSheetId="7" hidden="1">{"rp_only",#N/A,FALSE,"2225"}</definedName>
    <definedName name="adsadasd_1" hidden="1">{"rp_only",#N/A,FALSE,"2225"}</definedName>
    <definedName name="adsadsdsa" localSheetId="7" hidden="1">{"rp_only",#N/A,FALSE,"2225"}</definedName>
    <definedName name="adsadsdsa" hidden="1">{"rp_only",#N/A,FALSE,"2225"}</definedName>
    <definedName name="adsadsdsa_1" localSheetId="7" hidden="1">{"rp_only",#N/A,FALSE,"2225"}</definedName>
    <definedName name="adsadsdsa_1" hidden="1">{"rp_only",#N/A,FALSE,"2225"}</definedName>
    <definedName name="adsaf" localSheetId="7" hidden="1">{"rp_only",#N/A,FALSE,"2225"}</definedName>
    <definedName name="adsaf" hidden="1">{"rp_only",#N/A,FALSE,"2225"}</definedName>
    <definedName name="adsaf_1" localSheetId="7" hidden="1">{"rp_only",#N/A,FALSE,"2225"}</definedName>
    <definedName name="adsaf_1" hidden="1">{"rp_only",#N/A,FALSE,"2225"}</definedName>
    <definedName name="aDSAGFDSD" localSheetId="7" hidden="1">{"with_oth_curr",#N/A,FALSE,"2225"}</definedName>
    <definedName name="aDSAGFDSD" hidden="1">{"with_oth_curr",#N/A,FALSE,"2225"}</definedName>
    <definedName name="aDSAGFDSD_1" localSheetId="7" hidden="1">{"with_oth_curr",#N/A,FALSE,"2225"}</definedName>
    <definedName name="aDSAGFDSD_1" hidden="1">{"with_oth_curr",#N/A,FALSE,"2225"}</definedName>
    <definedName name="adsas" localSheetId="7" hidden="1">{"with_oth_curr",#N/A,FALSE,"2225"}</definedName>
    <definedName name="adsas" hidden="1">{"with_oth_curr",#N/A,FALSE,"2225"}</definedName>
    <definedName name="adsas_1" localSheetId="7" hidden="1">{"with_oth_curr",#N/A,FALSE,"2225"}</definedName>
    <definedName name="adsas_1" hidden="1">{"with_oth_curr",#N/A,FALSE,"2225"}</definedName>
    <definedName name="ADSASDA" localSheetId="7" hidden="1">{"rp_only",#N/A,FALSE,"2225"}</definedName>
    <definedName name="ADSASDA" hidden="1">{"rp_only",#N/A,FALSE,"2225"}</definedName>
    <definedName name="ADSASDA_1" localSheetId="7" hidden="1">{"rp_only",#N/A,FALSE,"2225"}</definedName>
    <definedName name="ADSASDA_1" hidden="1">{"rp_only",#N/A,FALSE,"2225"}</definedName>
    <definedName name="adsasdsadsad" localSheetId="7" hidden="1">{"rp_only",#N/A,FALSE,"2225"}</definedName>
    <definedName name="adsasdsadsad" hidden="1">{"rp_only",#N/A,FALSE,"2225"}</definedName>
    <definedName name="adsasdsadsad_1" localSheetId="7" hidden="1">{"rp_only",#N/A,FALSE,"2225"}</definedName>
    <definedName name="adsasdsadsad_1" hidden="1">{"rp_only",#N/A,FALSE,"2225"}</definedName>
    <definedName name="adsda" localSheetId="7" hidden="1">{"rp_only",#N/A,FALSE,"2225"}</definedName>
    <definedName name="adsda" hidden="1">{"rp_only",#N/A,FALSE,"2225"}</definedName>
    <definedName name="adsda_1" localSheetId="7" hidden="1">{"rp_only",#N/A,FALSE,"2225"}</definedName>
    <definedName name="adsda_1" hidden="1">{"rp_only",#N/A,FALSE,"2225"}</definedName>
    <definedName name="adsdaas" localSheetId="7" hidden="1">{"with_oth_curr",#N/A,FALSE,"2225"}</definedName>
    <definedName name="adsdaas" hidden="1">{"with_oth_curr",#N/A,FALSE,"2225"}</definedName>
    <definedName name="adsdaas_1" localSheetId="7" hidden="1">{"with_oth_curr",#N/A,FALSE,"2225"}</definedName>
    <definedName name="adsdaas_1" hidden="1">{"with_oth_curr",#N/A,FALSE,"2225"}</definedName>
    <definedName name="adsdasdas" localSheetId="7" hidden="1">{"with_oth_curr",#N/A,FALSE,"2225"}</definedName>
    <definedName name="adsdasdas" hidden="1">{"with_oth_curr",#N/A,FALSE,"2225"}</definedName>
    <definedName name="adsdasdas_1" localSheetId="7" hidden="1">{"with_oth_curr",#N/A,FALSE,"2225"}</definedName>
    <definedName name="adsdasdas_1" hidden="1">{"with_oth_curr",#N/A,FALSE,"2225"}</definedName>
    <definedName name="adsdasdfdsfdfs" localSheetId="7" hidden="1">{"rp_only",#N/A,FALSE,"2225"}</definedName>
    <definedName name="adsdasdfdsfdfs" hidden="1">{"rp_only",#N/A,FALSE,"2225"}</definedName>
    <definedName name="adsdasdfdsfdfs_1" localSheetId="7" hidden="1">{"rp_only",#N/A,FALSE,"2225"}</definedName>
    <definedName name="adsdasdfdsfdfs_1" hidden="1">{"rp_only",#N/A,FALSE,"2225"}</definedName>
    <definedName name="adsdsa" localSheetId="7" hidden="1">{"rp_only",#N/A,FALSE,"2225"}</definedName>
    <definedName name="adsdsa" hidden="1">{"rp_only",#N/A,FALSE,"2225"}</definedName>
    <definedName name="adsdsa_1" localSheetId="7" hidden="1">{"rp_only",#N/A,FALSE,"2225"}</definedName>
    <definedName name="adsdsa_1" hidden="1">{"rp_only",#N/A,FALSE,"2225"}</definedName>
    <definedName name="adsdsaf" localSheetId="7" hidden="1">{"with_oth_curr",#N/A,FALSE,"2225"}</definedName>
    <definedName name="adsdsaf" hidden="1">{"with_oth_curr",#N/A,FALSE,"2225"}</definedName>
    <definedName name="adsdsaf_1" localSheetId="7" hidden="1">{"with_oth_curr",#N/A,FALSE,"2225"}</definedName>
    <definedName name="adsdsaf_1" hidden="1">{"with_oth_curr",#N/A,FALSE,"2225"}</definedName>
    <definedName name="adsdsasda" localSheetId="7" hidden="1">{"rp_only",#N/A,FALSE,"2225"}</definedName>
    <definedName name="adsdsasda" hidden="1">{"rp_only",#N/A,FALSE,"2225"}</definedName>
    <definedName name="adsdsasda_1" localSheetId="7" hidden="1">{"rp_only",#N/A,FALSE,"2225"}</definedName>
    <definedName name="adsdsasda_1" hidden="1">{"rp_only",#N/A,FALSE,"2225"}</definedName>
    <definedName name="adssa" localSheetId="7" hidden="1">{"rp_only",#N/A,FALSE,"2225"}</definedName>
    <definedName name="adssa" hidden="1">{"rp_only",#N/A,FALSE,"2225"}</definedName>
    <definedName name="adssa_1" localSheetId="7" hidden="1">{"rp_only",#N/A,FALSE,"2225"}</definedName>
    <definedName name="adssa_1" hidden="1">{"rp_only",#N/A,FALSE,"2225"}</definedName>
    <definedName name="adssddsa" localSheetId="7" hidden="1">{"rp_only",#N/A,FALSE,"2225"}</definedName>
    <definedName name="adssddsa" hidden="1">{"rp_only",#N/A,FALSE,"2225"}</definedName>
    <definedName name="adssddsa_1" localSheetId="7" hidden="1">{"rp_only",#N/A,FALSE,"2225"}</definedName>
    <definedName name="adssddsa_1" hidden="1">{"rp_only",#N/A,FALSE,"2225"}</definedName>
    <definedName name="adukan">#REF!</definedName>
    <definedName name="adv">#REF!</definedName>
    <definedName name="ADVANCEFORSALE">#REF!</definedName>
    <definedName name="ADVANCES">#REF!</definedName>
    <definedName name="ADVFORACQUISITIONOFINVESTMENT">#REF!</definedName>
    <definedName name="ADX">#REF!</definedName>
    <definedName name="ADX_1">#REF!</definedName>
    <definedName name="ADX_10">#REF!</definedName>
    <definedName name="ADX_11">#REF!</definedName>
    <definedName name="ADX_3">#REF!</definedName>
    <definedName name="ADX_4">#REF!</definedName>
    <definedName name="ADX_5">#REF!</definedName>
    <definedName name="ADX_6">#REF!</definedName>
    <definedName name="ADX_7">#REF!</definedName>
    <definedName name="ADX_8">#REF!</definedName>
    <definedName name="ADX_9">#REF!</definedName>
    <definedName name="ae" localSheetId="7" hidden="1">{"with_oth_curr",#N/A,FALSE,"2225"}</definedName>
    <definedName name="ae" hidden="1">{"with_oth_curr",#N/A,FALSE,"2225"}</definedName>
    <definedName name="ae_1" localSheetId="7" hidden="1">{"with_oth_curr",#N/A,FALSE,"2225"}</definedName>
    <definedName name="ae_1" hidden="1">{"with_oth_curr",#N/A,FALSE,"2225"}</definedName>
    <definedName name="AER_2005">#REF!</definedName>
    <definedName name="AER_budget">#REF!</definedName>
    <definedName name="af"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af"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af_1"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af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afadsffsad" localSheetId="7" hidden="1">{"rp_only",#N/A,FALSE,"2225"}</definedName>
    <definedName name="afadsffsad" hidden="1">{"rp_only",#N/A,FALSE,"2225"}</definedName>
    <definedName name="afadsffsad_1" localSheetId="7" hidden="1">{"rp_only",#N/A,FALSE,"2225"}</definedName>
    <definedName name="afadsffsad_1" hidden="1">{"rp_only",#N/A,FALSE,"2225"}</definedName>
    <definedName name="afaffa" localSheetId="7" hidden="1">{"rp_only",#N/A,FALSE,"2225"}</definedName>
    <definedName name="afaffa" hidden="1">{"rp_only",#N/A,FALSE,"2225"}</definedName>
    <definedName name="afaffa_1" localSheetId="7" hidden="1">{"rp_only",#N/A,FALSE,"2225"}</definedName>
    <definedName name="afaffa_1" hidden="1">{"rp_only",#N/A,FALSE,"2225"}</definedName>
    <definedName name="afas" localSheetId="7" hidden="1">{"with_oth_curr",#N/A,FALSE,"2225"}</definedName>
    <definedName name="afas" hidden="1">{"with_oth_curr",#N/A,FALSE,"2225"}</definedName>
    <definedName name="afas_1" localSheetId="7" hidden="1">{"with_oth_curr",#N/A,FALSE,"2225"}</definedName>
    <definedName name="afas_1" hidden="1">{"with_oth_curr",#N/A,FALSE,"2225"}</definedName>
    <definedName name="afdasgh" localSheetId="9" hidden="1">{#N/A,#N/A,FALSE,"CCTV"}</definedName>
    <definedName name="afdasgh" localSheetId="7" hidden="1">{#N/A,#N/A,FALSE,"CCTV"}</definedName>
    <definedName name="afdasgh" localSheetId="10" hidden="1">{#N/A,#N/A,FALSE,"CCTV"}</definedName>
    <definedName name="afdasgh" hidden="1">{#N/A,#N/A,FALSE,"CCTV"}</definedName>
    <definedName name="afdsad" localSheetId="7" hidden="1">{"with_oth_curr",#N/A,FALSE,"2225"}</definedName>
    <definedName name="afdsad" hidden="1">{"with_oth_curr",#N/A,FALSE,"2225"}</definedName>
    <definedName name="afdsad_1" localSheetId="7" hidden="1">{"with_oth_curr",#N/A,FALSE,"2225"}</definedName>
    <definedName name="afdsad_1" hidden="1">{"with_oth_curr",#N/A,FALSE,"2225"}</definedName>
    <definedName name="afdsadfdsf" localSheetId="7" hidden="1">{"with_oth_curr",#N/A,FALSE,"2225"}</definedName>
    <definedName name="afdsadfdsf" hidden="1">{"with_oth_curr",#N/A,FALSE,"2225"}</definedName>
    <definedName name="afdsadfdsf_1" localSheetId="7" hidden="1">{"with_oth_curr",#N/A,FALSE,"2225"}</definedName>
    <definedName name="afdsadfdsf_1" hidden="1">{"with_oth_curr",#N/A,FALSE,"2225"}</definedName>
    <definedName name="afdsf" localSheetId="7" hidden="1">{"with_oth_curr",#N/A,FALSE,"2225"}</definedName>
    <definedName name="afdsf" hidden="1">{"with_oth_curr",#N/A,FALSE,"2225"}</definedName>
    <definedName name="afdsf_1" localSheetId="7" hidden="1">{"with_oth_curr",#N/A,FALSE,"2225"}</definedName>
    <definedName name="afdsf_1" hidden="1">{"with_oth_curr",#N/A,FALSE,"2225"}</definedName>
    <definedName name="afdsfdg" localSheetId="9" hidden="1">{#N/A,#N/A,FALSE,"CCTV"}</definedName>
    <definedName name="afdsfdg" localSheetId="7" hidden="1">{#N/A,#N/A,FALSE,"CCTV"}</definedName>
    <definedName name="afdsfdg" localSheetId="10" hidden="1">{#N/A,#N/A,FALSE,"CCTV"}</definedName>
    <definedName name="afdsfdg" hidden="1">{#N/A,#N/A,FALSE,"CCTV"}</definedName>
    <definedName name="afffgff" localSheetId="9" hidden="1">{#N/A,#N/A,FALSE,"CCTV"}</definedName>
    <definedName name="afffgff" localSheetId="7" hidden="1">{#N/A,#N/A,FALSE,"CCTV"}</definedName>
    <definedName name="afffgff" localSheetId="10" hidden="1">{#N/A,#N/A,FALSE,"CCTV"}</definedName>
    <definedName name="afffgff" hidden="1">{#N/A,#N/A,FALSE,"CCTV"}</definedName>
    <definedName name="afs" localSheetId="7" hidden="1">{"rp_only",#N/A,FALSE,"2225"}</definedName>
    <definedName name="afs" hidden="1">{"rp_only",#N/A,FALSE,"2225"}</definedName>
    <definedName name="afs_1" localSheetId="7" hidden="1">{"rp_only",#N/A,FALSE,"2225"}</definedName>
    <definedName name="afs_1" hidden="1">{"rp_only",#N/A,FALSE,"2225"}</definedName>
    <definedName name="AFS_notes_print_area">#REF!</definedName>
    <definedName name="AFS_print_area">#REF!</definedName>
    <definedName name="AFSD" localSheetId="7" hidden="1">{"rp_only",#N/A,FALSE,"2225"}</definedName>
    <definedName name="AFSD" hidden="1">{"rp_only",#N/A,FALSE,"2225"}</definedName>
    <definedName name="AFSD_1" localSheetId="7" hidden="1">{"rp_only",#N/A,FALSE,"2225"}</definedName>
    <definedName name="AFSD_1" hidden="1">{"rp_only",#N/A,FALSE,"2225"}</definedName>
    <definedName name="After">#REF!</definedName>
    <definedName name="ag" hidden="1">#REF!</definedName>
    <definedName name="AG_ESTSPOT">#REF!</definedName>
    <definedName name="AG_ESTSPOT_L">#REF!</definedName>
    <definedName name="ag15F80">#REF!</definedName>
    <definedName name="agag" localSheetId="7" hidden="1">{"adj95mult",#N/A,FALSE,"COMPCO";"adj95est",#N/A,FALSE,"COMPCO"}</definedName>
    <definedName name="agag" hidden="1">{"adj95mult",#N/A,FALSE,"COMPCO";"adj95est",#N/A,FALSE,"COMPCO"}</definedName>
    <definedName name="agag_1" localSheetId="7" hidden="1">{"adj95mult",#N/A,FALSE,"COMPCO";"adj95est",#N/A,FALSE,"COMPCO"}</definedName>
    <definedName name="agag_1" hidden="1">{"adj95mult",#N/A,FALSE,"COMPCO";"adj95est",#N/A,FALSE,"COMPCO"}</definedName>
    <definedName name="agasgadsfg" localSheetId="7" hidden="1">{"rp_only",#N/A,FALSE,"2225"}</definedName>
    <definedName name="agasgadsfg" hidden="1">{"rp_only",#N/A,FALSE,"2225"}</definedName>
    <definedName name="agasgadsfg_1" localSheetId="7" hidden="1">{"rp_only",#N/A,FALSE,"2225"}</definedName>
    <definedName name="agasgadsfg_1" hidden="1">{"rp_only",#N/A,FALSE,"2225"}</definedName>
    <definedName name="age" localSheetId="7" hidden="1">{#N/A,#N/A,FALSE,"Aging Summary";#N/A,#N/A,FALSE,"Ratio Analysis";#N/A,#N/A,FALSE,"Test 120 Day Accts";#N/A,#N/A,FALSE,"Tickmarks"}</definedName>
    <definedName name="age" hidden="1">{#N/A,#N/A,FALSE,"Aging Summary";#N/A,#N/A,FALSE,"Ratio Analysis";#N/A,#N/A,FALSE,"Test 120 Day Accts";#N/A,#N/A,FALSE,"Tickmarks"}</definedName>
    <definedName name="age_1" localSheetId="7" hidden="1">{#N/A,#N/A,FALSE,"Aging Summary";#N/A,#N/A,FALSE,"Ratio Analysis";#N/A,#N/A,FALSE,"Test 120 Day Accts";#N/A,#N/A,FALSE,"Tickmarks"}</definedName>
    <definedName name="age_1" hidden="1">{#N/A,#N/A,FALSE,"Aging Summary";#N/A,#N/A,FALSE,"Ratio Analysis";#N/A,#N/A,FALSE,"Test 120 Day Accts";#N/A,#N/A,FALSE,"Tickmarks"}</definedName>
    <definedName name="age_batch">#REF!</definedName>
    <definedName name="AGED">#N/A</definedName>
    <definedName name="Agency">#REF!</definedName>
    <definedName name="AGG">#REF!</definedName>
    <definedName name="AGGA">#REF!</definedName>
    <definedName name="AGGB">#REF!</definedName>
    <definedName name="AGGC">#REF!</definedName>
    <definedName name="aggfafsagfasdfg" localSheetId="7" hidden="1">{"rp_only",#N/A,FALSE,"2225"}</definedName>
    <definedName name="aggfafsagfasdfg" hidden="1">{"rp_only",#N/A,FALSE,"2225"}</definedName>
    <definedName name="aggfafsagfasdfg_1" localSheetId="7" hidden="1">{"rp_only",#N/A,FALSE,"2225"}</definedName>
    <definedName name="aggfafsagfasdfg_1" hidden="1">{"rp_only",#N/A,FALSE,"2225"}</definedName>
    <definedName name="AGREGATA">#REF!</definedName>
    <definedName name="AGREGATB">#REF!</definedName>
    <definedName name="AGREGATC">#REF!</definedName>
    <definedName name="Ags_01">#REF!</definedName>
    <definedName name="agsgd">#REF!</definedName>
    <definedName name="agspot">#REF!</definedName>
    <definedName name="AGT" localSheetId="7" hidden="1">{#N/A,#N/A,FALSE,"SUMMARY-NOV99";#N/A,#N/A,FALSE,"Labor";#N/A,#N/A,FALSE,"Warehouse";#N/A,#N/A,FALSE,"Fac Admin";#N/A,#N/A,FALSE,"Operations";#N/A,#N/A,FALSE,"Fixed MFG Sum";#N/A,#N/A,FALSE,"S&amp;M MARKETING SUMM";#N/A,#N/A,FALSE,"Selling";#N/A,#N/A,FALSE,"ADMIN SUMMARY"}</definedName>
    <definedName name="AGT" hidden="1">{#N/A,#N/A,FALSE,"SUMMARY-NOV99";#N/A,#N/A,FALSE,"Labor";#N/A,#N/A,FALSE,"Warehouse";#N/A,#N/A,FALSE,"Fac Admin";#N/A,#N/A,FALSE,"Operations";#N/A,#N/A,FALSE,"Fixed MFG Sum";#N/A,#N/A,FALSE,"S&amp;M MARKETING SUMM";#N/A,#N/A,FALSE,"Selling";#N/A,#N/A,FALSE,"ADMIN SUMMARY"}</definedName>
    <definedName name="agwsstkcomments.cmt">#REF!</definedName>
    <definedName name="agwsstktable.tbl">#REF!</definedName>
    <definedName name="AH">#REF!</definedName>
    <definedName name="AHOK">#REF!</definedName>
    <definedName name="ahrd100">#REF!</definedName>
    <definedName name="ahrd100_1">#REF!</definedName>
    <definedName name="ahrd100_1_10">#REF!</definedName>
    <definedName name="ahrd100_1_3">#REF!</definedName>
    <definedName name="ahrd100_1_5">#REF!</definedName>
    <definedName name="ahrd100_10">#REF!</definedName>
    <definedName name="ahrd100_10_1">#REF!</definedName>
    <definedName name="ahrd100_11">#REF!</definedName>
    <definedName name="ahrd100_3">#REF!</definedName>
    <definedName name="ahrd100_3_1">#REF!</definedName>
    <definedName name="ahrd100_4">#REF!</definedName>
    <definedName name="ahrd100_4_10">#REF!</definedName>
    <definedName name="ahrd100_5">#REF!</definedName>
    <definedName name="ahrd100_5_1">#REF!</definedName>
    <definedName name="ahrd100_5_10">#REF!</definedName>
    <definedName name="ahrd100_6">#REF!</definedName>
    <definedName name="ahrd100_6_10">#REF!</definedName>
    <definedName name="ahrd100_7">#REF!</definedName>
    <definedName name="ahrd100_7_10">#REF!</definedName>
    <definedName name="ahrd100_8">#REF!</definedName>
    <definedName name="ahrd100_8_10">#REF!</definedName>
    <definedName name="ahrd100_9">#REF!</definedName>
    <definedName name="ahrd100_9_10">#REF!</definedName>
    <definedName name="ahrd150">#REF!</definedName>
    <definedName name="ahrd150_1">#REF!</definedName>
    <definedName name="ahrd150_1_10">#REF!</definedName>
    <definedName name="ahrd150_1_3">#REF!</definedName>
    <definedName name="ahrd150_1_5">#REF!</definedName>
    <definedName name="ahrd150_10">#REF!</definedName>
    <definedName name="ahrd150_10_1">#REF!</definedName>
    <definedName name="ahrd150_11">#REF!</definedName>
    <definedName name="ahrd150_3">#REF!</definedName>
    <definedName name="ahrd150_3_1">#REF!</definedName>
    <definedName name="ahrd150_4">#REF!</definedName>
    <definedName name="ahrd150_4_10">#REF!</definedName>
    <definedName name="ahrd150_5">#REF!</definedName>
    <definedName name="ahrd150_5_1">#REF!</definedName>
    <definedName name="ahrd150_5_10">#REF!</definedName>
    <definedName name="ahrd150_6">#REF!</definedName>
    <definedName name="ahrd150_6_10">#REF!</definedName>
    <definedName name="ahrd150_7">#REF!</definedName>
    <definedName name="ahrd150_7_10">#REF!</definedName>
    <definedName name="ahrd150_8">#REF!</definedName>
    <definedName name="ahrd150_8_10">#REF!</definedName>
    <definedName name="ahrd150_9">#REF!</definedName>
    <definedName name="ahrd150_9_10">#REF!</definedName>
    <definedName name="ahs" localSheetId="7">BLCH</definedName>
    <definedName name="ahs">BLCH</definedName>
    <definedName name="AHS.Rev1">#REF!</definedName>
    <definedName name="ahs_9">#REF!</definedName>
    <definedName name="ahu100_1">#REF!</definedName>
    <definedName name="ahu100_1_10">#REF!</definedName>
    <definedName name="ahu100_1_3">#REF!</definedName>
    <definedName name="ahu100_1_5">#REF!</definedName>
    <definedName name="ahu100_10">#REF!</definedName>
    <definedName name="ahu100_10_1">#REF!</definedName>
    <definedName name="ahu100_11">#REF!</definedName>
    <definedName name="ahu100_3">#REF!</definedName>
    <definedName name="ahu100_3_1">#REF!</definedName>
    <definedName name="ahu100_4">#REF!</definedName>
    <definedName name="ahu100_4_10">#REF!</definedName>
    <definedName name="ahu100_5">#REF!</definedName>
    <definedName name="ahu100_5_1">#REF!</definedName>
    <definedName name="ahu100_5_10">#REF!</definedName>
    <definedName name="ahu100_6">#REF!</definedName>
    <definedName name="ahu100_6_1">#REF!</definedName>
    <definedName name="ahu100_6_10">#REF!</definedName>
    <definedName name="ahu100_7">#REF!</definedName>
    <definedName name="ahu100_7_10">#REF!</definedName>
    <definedName name="ahu100_8">#REF!</definedName>
    <definedName name="ahu100_8_10">#REF!</definedName>
    <definedName name="ahu100_9">#REF!</definedName>
    <definedName name="ahu100_9_10">#REF!</definedName>
    <definedName name="ahu150_1">#REF!</definedName>
    <definedName name="ahu150_1_10">#REF!</definedName>
    <definedName name="ahu150_1_3">#REF!</definedName>
    <definedName name="ahu150_1_5">#REF!</definedName>
    <definedName name="ahu150_10">#REF!</definedName>
    <definedName name="ahu150_10_1">#REF!</definedName>
    <definedName name="ahu150_11">#REF!</definedName>
    <definedName name="ahu150_3">#REF!</definedName>
    <definedName name="ahu150_3_1">#REF!</definedName>
    <definedName name="ahu150_4">#REF!</definedName>
    <definedName name="ahu150_4_10">#REF!</definedName>
    <definedName name="ahu150_5">#REF!</definedName>
    <definedName name="ahu150_5_1">#REF!</definedName>
    <definedName name="ahu150_5_10">#REF!</definedName>
    <definedName name="ahu150_6">#REF!</definedName>
    <definedName name="ahu150_6_1">#REF!</definedName>
    <definedName name="ahu150_6_10">#REF!</definedName>
    <definedName name="ahu150_7">#REF!</definedName>
    <definedName name="ahu150_7_10">#REF!</definedName>
    <definedName name="ahu150_8">#REF!</definedName>
    <definedName name="ahu150_8_10">#REF!</definedName>
    <definedName name="ahu150_9">#REF!</definedName>
    <definedName name="ahu150_9_10">#REF!</definedName>
    <definedName name="ahuf100">#REF!</definedName>
    <definedName name="ahuf100_1">#REF!</definedName>
    <definedName name="ahuf100_1_10">#REF!</definedName>
    <definedName name="ahuf100_1_3">#REF!</definedName>
    <definedName name="ahuf100_1_5">#REF!</definedName>
    <definedName name="ahuf100_10">#REF!</definedName>
    <definedName name="ahuf100_10_1">#REF!</definedName>
    <definedName name="ahuf100_11">#REF!</definedName>
    <definedName name="ahuf100_3">#REF!</definedName>
    <definedName name="ahuf100_3_1">#REF!</definedName>
    <definedName name="ahuf100_4">#REF!</definedName>
    <definedName name="ahuf100_4_10">#REF!</definedName>
    <definedName name="ahuf100_5">#REF!</definedName>
    <definedName name="ahuf100_5_1">#REF!</definedName>
    <definedName name="ahuf100_5_10">#REF!</definedName>
    <definedName name="ahuf100_6">#REF!</definedName>
    <definedName name="ahuf100_6_1">#REF!</definedName>
    <definedName name="ahuf100_6_10">#REF!</definedName>
    <definedName name="ahuf100_7">#REF!</definedName>
    <definedName name="ahuf100_7_10">#REF!</definedName>
    <definedName name="ahuf100_8">#REF!</definedName>
    <definedName name="ahuf100_8_10">#REF!</definedName>
    <definedName name="ahuf100_9">#REF!</definedName>
    <definedName name="ahuf100_9_10">#REF!</definedName>
    <definedName name="ahuf150">#REF!</definedName>
    <definedName name="ahuf150_1">#REF!</definedName>
    <definedName name="ahuf150_1_10">#REF!</definedName>
    <definedName name="ahuf150_1_3">#REF!</definedName>
    <definedName name="ahuf150_1_5">#REF!</definedName>
    <definedName name="ahuf150_10">#REF!</definedName>
    <definedName name="ahuf150_10_1">#REF!</definedName>
    <definedName name="ahuf150_11">#REF!</definedName>
    <definedName name="ahuf150_3">#REF!</definedName>
    <definedName name="ahuf150_3_1">#REF!</definedName>
    <definedName name="ahuf150_4">#REF!</definedName>
    <definedName name="ahuf150_4_10">#REF!</definedName>
    <definedName name="ahuf150_5">#REF!</definedName>
    <definedName name="ahuf150_5_1">#REF!</definedName>
    <definedName name="ahuf150_5_10">#REF!</definedName>
    <definedName name="ahuf150_6">#REF!</definedName>
    <definedName name="ahuf150_6_1">#REF!</definedName>
    <definedName name="ahuf150_6_10">#REF!</definedName>
    <definedName name="ahuf150_7">#REF!</definedName>
    <definedName name="ahuf150_7_10">#REF!</definedName>
    <definedName name="ahuf150_8">#REF!</definedName>
    <definedName name="ahuf150_8_10">#REF!</definedName>
    <definedName name="ahuf150_9">#REF!</definedName>
    <definedName name="ahuf150_9_10">#REF!</definedName>
    <definedName name="ahuf150ahuf150">#REF!</definedName>
    <definedName name="ahuf150ahuf150_1">#REF!</definedName>
    <definedName name="ahuf150ahuf150_1_10">#REF!</definedName>
    <definedName name="ahuf150ahuf150_1_3">#REF!</definedName>
    <definedName name="ahuf150ahuf150_1_5">#REF!</definedName>
    <definedName name="ahuf150ahuf150_10">#REF!</definedName>
    <definedName name="ahuf150ahuf150_10_1">#REF!</definedName>
    <definedName name="ahuf150ahuf150_11">#REF!</definedName>
    <definedName name="ahuf150ahuf150_3">#REF!</definedName>
    <definedName name="ahuf150ahuf150_3_1">#REF!</definedName>
    <definedName name="ahuf150ahuf150_4">#REF!</definedName>
    <definedName name="ahuf150ahuf150_4_10">#REF!</definedName>
    <definedName name="ahuf150ahuf150_5">#REF!</definedName>
    <definedName name="ahuf150ahuf150_5_1">#REF!</definedName>
    <definedName name="ahuf150ahuf150_5_10">#REF!</definedName>
    <definedName name="ahuf150ahuf150_6">#REF!</definedName>
    <definedName name="ahuf150ahuf150_6_1">#REF!</definedName>
    <definedName name="ahuf150ahuf150_6_10">#REF!</definedName>
    <definedName name="ahuf150ahuf150_7">#REF!</definedName>
    <definedName name="ahuf150ahuf150_7_10">#REF!</definedName>
    <definedName name="ahuf150ahuf150_8">#REF!</definedName>
    <definedName name="ahuf150ahuf150_8_10">#REF!</definedName>
    <definedName name="ahuf150ahuf150_9">#REF!</definedName>
    <definedName name="ahuf150ahuf150_9_10">#REF!</definedName>
    <definedName name="ai">#REF!</definedName>
    <definedName name="aim">#N/A</definedName>
    <definedName name="ain">#REF!</definedName>
    <definedName name="AIR_BEKAS">#REF!</definedName>
    <definedName name="AIR_BERSIH">#REF!</definedName>
    <definedName name="AIR_HUJAN">#REF!</definedName>
    <definedName name="AIR_KOTOR">#REF!</definedName>
    <definedName name="AIR_PANAS">#REF!</definedName>
    <definedName name="Air1_1">#REF!</definedName>
    <definedName name="Air1_2">#REF!</definedName>
    <definedName name="Air1_3">#REF!</definedName>
    <definedName name="Air2_1">#REF!</definedName>
    <definedName name="Air2_2">#REF!</definedName>
    <definedName name="Air2_3">#REF!</definedName>
    <definedName name="Air3_1">#REF!</definedName>
    <definedName name="Air3_2">#REF!</definedName>
    <definedName name="Air3_3">#REF!</definedName>
    <definedName name="Air4_1">#REF!</definedName>
    <definedName name="Air4_2">#REF!</definedName>
    <definedName name="Air4_3">#REF!</definedName>
    <definedName name="airtax">#REF!</definedName>
    <definedName name="AJ">#REF!</definedName>
    <definedName name="aje_04" hidden="1">#REF!</definedName>
    <definedName name="ak">#REF!</definedName>
    <definedName name="akco100">#REF!</definedName>
    <definedName name="akco100_1">#REF!</definedName>
    <definedName name="akco100_1_10">#REF!</definedName>
    <definedName name="akco100_1_3">#REF!</definedName>
    <definedName name="akco100_1_5">#REF!</definedName>
    <definedName name="akco100_10">#REF!</definedName>
    <definedName name="akco100_10_1">#REF!</definedName>
    <definedName name="akco100_11">#REF!</definedName>
    <definedName name="akco100_3">#REF!</definedName>
    <definedName name="akco100_3_1">#REF!</definedName>
    <definedName name="akco100_4">#REF!</definedName>
    <definedName name="akco100_4_10">#REF!</definedName>
    <definedName name="akco100_5">#REF!</definedName>
    <definedName name="akco100_5_1">#REF!</definedName>
    <definedName name="akco100_5_10">#REF!</definedName>
    <definedName name="akco100_6">#REF!</definedName>
    <definedName name="akco100_6_10">#REF!</definedName>
    <definedName name="akco100_7">#REF!</definedName>
    <definedName name="akco100_7_10">#REF!</definedName>
    <definedName name="akco100_8">#REF!</definedName>
    <definedName name="akco100_8_10">#REF!</definedName>
    <definedName name="akco100_9">#REF!</definedName>
    <definedName name="akco100_9_10">#REF!</definedName>
    <definedName name="akco150">#REF!</definedName>
    <definedName name="akco150_1">#REF!</definedName>
    <definedName name="akco150_1_10">#REF!</definedName>
    <definedName name="akco150_1_3">#REF!</definedName>
    <definedName name="akco150_1_5">#REF!</definedName>
    <definedName name="akco150_10">#REF!</definedName>
    <definedName name="akco150_10_1">#REF!</definedName>
    <definedName name="akco150_11">#REF!</definedName>
    <definedName name="akco150_3">#REF!</definedName>
    <definedName name="akco150_3_1">#REF!</definedName>
    <definedName name="akco150_4">#REF!</definedName>
    <definedName name="akco150_4_10">#REF!</definedName>
    <definedName name="akco150_5">#REF!</definedName>
    <definedName name="akco150_5_1">#REF!</definedName>
    <definedName name="akco150_5_10">#REF!</definedName>
    <definedName name="akco150_6">#REF!</definedName>
    <definedName name="akco150_6_10">#REF!</definedName>
    <definedName name="akco150_7">#REF!</definedName>
    <definedName name="akco150_7_10">#REF!</definedName>
    <definedName name="akco150_8">#REF!</definedName>
    <definedName name="akco150_8_10">#REF!</definedName>
    <definedName name="akco150_9">#REF!</definedName>
    <definedName name="akco150_9_10">#REF!</definedName>
    <definedName name="akco80">#REF!</definedName>
    <definedName name="akco80_1">#REF!</definedName>
    <definedName name="akco80_1_10">#REF!</definedName>
    <definedName name="akco80_1_3">#REF!</definedName>
    <definedName name="akco80_1_5">#REF!</definedName>
    <definedName name="akco80_10">#REF!</definedName>
    <definedName name="akco80_10_1">#REF!</definedName>
    <definedName name="akco80_11">#REF!</definedName>
    <definedName name="akco80_3">#REF!</definedName>
    <definedName name="akco80_3_1">#REF!</definedName>
    <definedName name="akco80_4">#REF!</definedName>
    <definedName name="akco80_4_10">#REF!</definedName>
    <definedName name="akco80_5">#REF!</definedName>
    <definedName name="akco80_5_1">#REF!</definedName>
    <definedName name="akco80_5_10">#REF!</definedName>
    <definedName name="akco80_6">#REF!</definedName>
    <definedName name="akco80_6_10">#REF!</definedName>
    <definedName name="akco80_7">#REF!</definedName>
    <definedName name="akco80_7_10">#REF!</definedName>
    <definedName name="akco80_8">#REF!</definedName>
    <definedName name="akco80_8_10">#REF!</definedName>
    <definedName name="akco80_9">#REF!</definedName>
    <definedName name="akco80_9_10">#REF!</definedName>
    <definedName name="akfd50">#REF!</definedName>
    <definedName name="akfd50_1">#REF!</definedName>
    <definedName name="akfd50_1_10">#REF!</definedName>
    <definedName name="akfd50_1_3">#REF!</definedName>
    <definedName name="akfd50_1_5">#REF!</definedName>
    <definedName name="akfd50_10">#REF!</definedName>
    <definedName name="akfd50_10_1">#REF!</definedName>
    <definedName name="akfd50_11">#REF!</definedName>
    <definedName name="akfd50_3">#REF!</definedName>
    <definedName name="akfd50_3_1">#REF!</definedName>
    <definedName name="akfd50_4">#REF!</definedName>
    <definedName name="akfd50_4_10">#REF!</definedName>
    <definedName name="akfd50_5">#REF!</definedName>
    <definedName name="akfd50_5_1">#REF!</definedName>
    <definedName name="akfd50_5_10">#REF!</definedName>
    <definedName name="akfd50_6">#REF!</definedName>
    <definedName name="akfd50_6_10">#REF!</definedName>
    <definedName name="akfd50_7">#REF!</definedName>
    <definedName name="akfd50_7_10">#REF!</definedName>
    <definedName name="akfd50_8">#REF!</definedName>
    <definedName name="akfd50_8_10">#REF!</definedName>
    <definedName name="akfd50_9">#REF!</definedName>
    <definedName name="akfd50_9_10">#REF!</definedName>
    <definedName name="akfj100">#REF!</definedName>
    <definedName name="akfj100_1">#REF!</definedName>
    <definedName name="akfj100_1_10">#REF!</definedName>
    <definedName name="akfj100_1_3">#REF!</definedName>
    <definedName name="akfj100_1_5">#REF!</definedName>
    <definedName name="akfj100_10">#REF!</definedName>
    <definedName name="akfj100_10_1">#REF!</definedName>
    <definedName name="akfj100_11">#REF!</definedName>
    <definedName name="akfj100_3">#REF!</definedName>
    <definedName name="akfj100_3_1">#REF!</definedName>
    <definedName name="akfj100_4">#REF!</definedName>
    <definedName name="akfj100_4_10">#REF!</definedName>
    <definedName name="akfj100_5">#REF!</definedName>
    <definedName name="akfj100_5_1">#REF!</definedName>
    <definedName name="akfj100_5_10">#REF!</definedName>
    <definedName name="akfj100_6">#REF!</definedName>
    <definedName name="akfj100_6_1">#REF!</definedName>
    <definedName name="akfj100_6_10">#REF!</definedName>
    <definedName name="akfj100_7">#REF!</definedName>
    <definedName name="akfj100_7_10">#REF!</definedName>
    <definedName name="akfj100_8">#REF!</definedName>
    <definedName name="akfj100_8_10">#REF!</definedName>
    <definedName name="akfj100_9">#REF!</definedName>
    <definedName name="akfj100_9_10">#REF!</definedName>
    <definedName name="akgv100">#REF!</definedName>
    <definedName name="akgv100_1">#REF!</definedName>
    <definedName name="akgv100_1_10">#REF!</definedName>
    <definedName name="akgv100_1_3">#REF!</definedName>
    <definedName name="akgv100_1_5">#REF!</definedName>
    <definedName name="akgv100_10">#REF!</definedName>
    <definedName name="akgv100_10_1">#REF!</definedName>
    <definedName name="akgv100_11">#REF!</definedName>
    <definedName name="akgv100_3">#REF!</definedName>
    <definedName name="akgv100_3_1">#REF!</definedName>
    <definedName name="akgv100_4">#REF!</definedName>
    <definedName name="akgv100_4_10">#REF!</definedName>
    <definedName name="akgv100_5">#REF!</definedName>
    <definedName name="akgv100_5_1">#REF!</definedName>
    <definedName name="akgv100_5_10">#REF!</definedName>
    <definedName name="akgv100_6">#REF!</definedName>
    <definedName name="akgv100_6_1">#REF!</definedName>
    <definedName name="akgv100_6_10">#REF!</definedName>
    <definedName name="akgv100_7">#REF!</definedName>
    <definedName name="akgv100_7_10">#REF!</definedName>
    <definedName name="akgv100_8">#REF!</definedName>
    <definedName name="akgv100_8_10">#REF!</definedName>
    <definedName name="akgv100_9">#REF!</definedName>
    <definedName name="akgv100_9_10">#REF!</definedName>
    <definedName name="akgv80">#REF!</definedName>
    <definedName name="akgv80_1">#REF!</definedName>
    <definedName name="akgv80_1_10">#REF!</definedName>
    <definedName name="akgv80_1_3">#REF!</definedName>
    <definedName name="akgv80_1_5">#REF!</definedName>
    <definedName name="akgv80_10">#REF!</definedName>
    <definedName name="akgv80_10_1">#REF!</definedName>
    <definedName name="akgv80_11">#REF!</definedName>
    <definedName name="akgv80_3">#REF!</definedName>
    <definedName name="akgv80_3_1">#REF!</definedName>
    <definedName name="akgv80_4">#REF!</definedName>
    <definedName name="akgv80_4_10">#REF!</definedName>
    <definedName name="akgv80_5">#REF!</definedName>
    <definedName name="akgv80_5_1">#REF!</definedName>
    <definedName name="akgv80_5_10">#REF!</definedName>
    <definedName name="akgv80_6">#REF!</definedName>
    <definedName name="akgv80_6_10">#REF!</definedName>
    <definedName name="akgv80_7">#REF!</definedName>
    <definedName name="akgv80_7_10">#REF!</definedName>
    <definedName name="akgv80_8">#REF!</definedName>
    <definedName name="akgv80_8_10">#REF!</definedName>
    <definedName name="akgv80_9">#REF!</definedName>
    <definedName name="akgv80_9_10">#REF!</definedName>
    <definedName name="AKHIR">#REF!</definedName>
    <definedName name="ako">#REF!</definedName>
    <definedName name="ako100_1">#REF!</definedName>
    <definedName name="ako100_1_10">#REF!</definedName>
    <definedName name="ako100_1_3">#REF!</definedName>
    <definedName name="ako100_1_5">#REF!</definedName>
    <definedName name="ako100_10">#REF!</definedName>
    <definedName name="ako100_10_1">#REF!</definedName>
    <definedName name="ako100_11">#REF!</definedName>
    <definedName name="ako100_3">#REF!</definedName>
    <definedName name="ako100_3_1">#REF!</definedName>
    <definedName name="ako100_4">#REF!</definedName>
    <definedName name="ako100_4_10">#REF!</definedName>
    <definedName name="ako100_5">#REF!</definedName>
    <definedName name="ako100_5_1">#REF!</definedName>
    <definedName name="ako100_5_10">#REF!</definedName>
    <definedName name="ako100_6">#REF!</definedName>
    <definedName name="ako100_6_10">#REF!</definedName>
    <definedName name="ako100_7">#REF!</definedName>
    <definedName name="ako100_7_10">#REF!</definedName>
    <definedName name="ako100_8">#REF!</definedName>
    <definedName name="ako100_8_10">#REF!</definedName>
    <definedName name="ako100_9">#REF!</definedName>
    <definedName name="ako100_9_10">#REF!</definedName>
    <definedName name="ako150_1">#REF!</definedName>
    <definedName name="ako150_1_10">#REF!</definedName>
    <definedName name="ako150_1_3">#REF!</definedName>
    <definedName name="ako150_1_5">#REF!</definedName>
    <definedName name="ako150_10">#REF!</definedName>
    <definedName name="ako150_10_1">#REF!</definedName>
    <definedName name="ako150_11">#REF!</definedName>
    <definedName name="ako150_3">#REF!</definedName>
    <definedName name="ako150_3_1">#REF!</definedName>
    <definedName name="ako150_4">#REF!</definedName>
    <definedName name="ako150_4_10">#REF!</definedName>
    <definedName name="ako150_5">#REF!</definedName>
    <definedName name="ako150_5_1">#REF!</definedName>
    <definedName name="ako150_5_10">#REF!</definedName>
    <definedName name="ako150_6">#REF!</definedName>
    <definedName name="ako150_6_10">#REF!</definedName>
    <definedName name="ako150_7">#REF!</definedName>
    <definedName name="ako150_7_10">#REF!</definedName>
    <definedName name="ako150_8">#REF!</definedName>
    <definedName name="ako150_8_10">#REF!</definedName>
    <definedName name="ako150_9">#REF!</definedName>
    <definedName name="ako150_9_10">#REF!</definedName>
    <definedName name="ako50_1">#REF!</definedName>
    <definedName name="ako50_1_10">#REF!</definedName>
    <definedName name="ako50_1_3">#REF!</definedName>
    <definedName name="ako50_1_5">#REF!</definedName>
    <definedName name="ako50_10">#REF!</definedName>
    <definedName name="ako50_10_1">#REF!</definedName>
    <definedName name="ako50_11">#REF!</definedName>
    <definedName name="ako50_3">#REF!</definedName>
    <definedName name="ako50_3_1">#REF!</definedName>
    <definedName name="ako50_4">#REF!</definedName>
    <definedName name="ako50_4_10">#REF!</definedName>
    <definedName name="ako50_5">#REF!</definedName>
    <definedName name="ako50_5_1">#REF!</definedName>
    <definedName name="ako50_5_10">#REF!</definedName>
    <definedName name="ako50_6">#REF!</definedName>
    <definedName name="ako50_6_10">#REF!</definedName>
    <definedName name="ako50_7">#REF!</definedName>
    <definedName name="ako50_7_10">#REF!</definedName>
    <definedName name="ako50_8">#REF!</definedName>
    <definedName name="ako50_8_10">#REF!</definedName>
    <definedName name="ako50_9">#REF!</definedName>
    <definedName name="ako50_9_10">#REF!</definedName>
    <definedName name="ako80_1">#REF!</definedName>
    <definedName name="ako80_1_10">#REF!</definedName>
    <definedName name="ako80_1_3">#REF!</definedName>
    <definedName name="ako80_1_5">#REF!</definedName>
    <definedName name="ako80_10">#REF!</definedName>
    <definedName name="ako80_10_1">#REF!</definedName>
    <definedName name="ako80_11">#REF!</definedName>
    <definedName name="ako80_3">#REF!</definedName>
    <definedName name="ako80_3_1">#REF!</definedName>
    <definedName name="ako80_4">#REF!</definedName>
    <definedName name="ako80_4_10">#REF!</definedName>
    <definedName name="ako80_5">#REF!</definedName>
    <definedName name="ako80_5_1">#REF!</definedName>
    <definedName name="ako80_5_10">#REF!</definedName>
    <definedName name="ako80_6">#REF!</definedName>
    <definedName name="ako80_6_10">#REF!</definedName>
    <definedName name="ako80_7">#REF!</definedName>
    <definedName name="ako80_7_10">#REF!</definedName>
    <definedName name="ako80_8">#REF!</definedName>
    <definedName name="ako80_8_10">#REF!</definedName>
    <definedName name="ako80_9">#REF!</definedName>
    <definedName name="ako80_9_10">#REF!</definedName>
    <definedName name="akof100">#REF!</definedName>
    <definedName name="akof100_1">#REF!</definedName>
    <definedName name="akof100_1_10">#REF!</definedName>
    <definedName name="akof100_1_3">#REF!</definedName>
    <definedName name="akof100_1_5">#REF!</definedName>
    <definedName name="akof100_10">#REF!</definedName>
    <definedName name="akof100_10_1">#REF!</definedName>
    <definedName name="akof100_11">#REF!</definedName>
    <definedName name="akof100_3">#REF!</definedName>
    <definedName name="akof100_3_1">#REF!</definedName>
    <definedName name="akof100_4">#REF!</definedName>
    <definedName name="akof100_4_10">#REF!</definedName>
    <definedName name="akof100_5">#REF!</definedName>
    <definedName name="akof100_5_1">#REF!</definedName>
    <definedName name="akof100_5_10">#REF!</definedName>
    <definedName name="akof100_6">#REF!</definedName>
    <definedName name="akof100_6_10">#REF!</definedName>
    <definedName name="akof100_7">#REF!</definedName>
    <definedName name="akof100_7_10">#REF!</definedName>
    <definedName name="akof100_8">#REF!</definedName>
    <definedName name="akof100_8_10">#REF!</definedName>
    <definedName name="akof100_9">#REF!</definedName>
    <definedName name="akof100_9_10">#REF!</definedName>
    <definedName name="akof150">#REF!</definedName>
    <definedName name="akof150_1">#REF!</definedName>
    <definedName name="akof150_1_10">#REF!</definedName>
    <definedName name="akof150_1_3">#REF!</definedName>
    <definedName name="akof150_1_5">#REF!</definedName>
    <definedName name="akof150_10">#REF!</definedName>
    <definedName name="akof150_10_1">#REF!</definedName>
    <definedName name="akof150_11">#REF!</definedName>
    <definedName name="akof150_3">#REF!</definedName>
    <definedName name="akof150_3_1">#REF!</definedName>
    <definedName name="akof150_4">#REF!</definedName>
    <definedName name="akof150_4_10">#REF!</definedName>
    <definedName name="akof150_5">#REF!</definedName>
    <definedName name="akof150_5_1">#REF!</definedName>
    <definedName name="akof150_5_10">#REF!</definedName>
    <definedName name="akof150_6">#REF!</definedName>
    <definedName name="akof150_6_10">#REF!</definedName>
    <definedName name="akof150_7">#REF!</definedName>
    <definedName name="akof150_7_10">#REF!</definedName>
    <definedName name="akof150_8">#REF!</definedName>
    <definedName name="akof150_8_10">#REF!</definedName>
    <definedName name="akof150_9">#REF!</definedName>
    <definedName name="akof150_9_10">#REF!</definedName>
    <definedName name="akof4">#REF!</definedName>
    <definedName name="akof4_1">#REF!</definedName>
    <definedName name="akof4_1_10">#REF!</definedName>
    <definedName name="akof4_1_3">#REF!</definedName>
    <definedName name="akof4_1_5">#REF!</definedName>
    <definedName name="akof4_10">#REF!</definedName>
    <definedName name="akof4_10_1">#REF!</definedName>
    <definedName name="akof4_11">#REF!</definedName>
    <definedName name="akof4_3">#REF!</definedName>
    <definedName name="akof4_3_1">#REF!</definedName>
    <definedName name="akof4_4">#REF!</definedName>
    <definedName name="akof4_4_10">#REF!</definedName>
    <definedName name="akof4_5">#REF!</definedName>
    <definedName name="akof4_5_1">#REF!</definedName>
    <definedName name="akof4_5_10">#REF!</definedName>
    <definedName name="akof4_6">#REF!</definedName>
    <definedName name="akof4_6_10">#REF!</definedName>
    <definedName name="akof4_7">#REF!</definedName>
    <definedName name="akof4_7_10">#REF!</definedName>
    <definedName name="akof4_8">#REF!</definedName>
    <definedName name="akof4_8_10">#REF!</definedName>
    <definedName name="akof4_9">#REF!</definedName>
    <definedName name="akof4_9_10">#REF!</definedName>
    <definedName name="akof6">#REF!</definedName>
    <definedName name="akof6_1">#REF!</definedName>
    <definedName name="akof6_1_10">#REF!</definedName>
    <definedName name="akof6_1_3">#REF!</definedName>
    <definedName name="akof6_1_5">#REF!</definedName>
    <definedName name="akof6_10">#REF!</definedName>
    <definedName name="akof6_10_1">#REF!</definedName>
    <definedName name="akof6_11">#REF!</definedName>
    <definedName name="akof6_3">#REF!</definedName>
    <definedName name="akof6_3_1">#REF!</definedName>
    <definedName name="akof6_4">#REF!</definedName>
    <definedName name="akof6_4_10">#REF!</definedName>
    <definedName name="akof6_5">#REF!</definedName>
    <definedName name="akof6_5_1">#REF!</definedName>
    <definedName name="akof6_5_10">#REF!</definedName>
    <definedName name="akof6_6">#REF!</definedName>
    <definedName name="akof6_6_10">#REF!</definedName>
    <definedName name="akof6_7">#REF!</definedName>
    <definedName name="akof6_7_10">#REF!</definedName>
    <definedName name="akof6_8">#REF!</definedName>
    <definedName name="akof6_8_10">#REF!</definedName>
    <definedName name="akof6_9">#REF!</definedName>
    <definedName name="akof6_9_10">#REF!</definedName>
    <definedName name="akof80">#REF!</definedName>
    <definedName name="akof80_1">#REF!</definedName>
    <definedName name="akof80_1_10">#REF!</definedName>
    <definedName name="akof80_1_3">#REF!</definedName>
    <definedName name="akof80_1_5">#REF!</definedName>
    <definedName name="akof80_10">#REF!</definedName>
    <definedName name="akof80_10_1">#REF!</definedName>
    <definedName name="akof80_11">#REF!</definedName>
    <definedName name="akof80_3">#REF!</definedName>
    <definedName name="akof80_3_1">#REF!</definedName>
    <definedName name="akof80_4">#REF!</definedName>
    <definedName name="akof80_4_10">#REF!</definedName>
    <definedName name="akof80_5">#REF!</definedName>
    <definedName name="akof80_5_1">#REF!</definedName>
    <definedName name="akof80_5_10">#REF!</definedName>
    <definedName name="akof80_6">#REF!</definedName>
    <definedName name="akof80_6_10">#REF!</definedName>
    <definedName name="akof80_7">#REF!</definedName>
    <definedName name="akof80_7_10">#REF!</definedName>
    <definedName name="akof80_8">#REF!</definedName>
    <definedName name="akof80_8_10">#REF!</definedName>
    <definedName name="akof80_9">#REF!</definedName>
    <definedName name="akof80_9_10">#REF!</definedName>
    <definedName name="akofl80">#REF!</definedName>
    <definedName name="akofl80_1">#REF!</definedName>
    <definedName name="akofl80_1_10">#REF!</definedName>
    <definedName name="akofl80_1_3">#REF!</definedName>
    <definedName name="akofl80_1_5">#REF!</definedName>
    <definedName name="akofl80_10">#REF!</definedName>
    <definedName name="akofl80_10_1">#REF!</definedName>
    <definedName name="akofl80_11">#REF!</definedName>
    <definedName name="akofl80_3">#REF!</definedName>
    <definedName name="akofl80_3_1">#REF!</definedName>
    <definedName name="akofl80_4">#REF!</definedName>
    <definedName name="akofl80_4_10">#REF!</definedName>
    <definedName name="akofl80_5">#REF!</definedName>
    <definedName name="akofl80_5_1">#REF!</definedName>
    <definedName name="akofl80_5_10">#REF!</definedName>
    <definedName name="akofl80_6">#REF!</definedName>
    <definedName name="akofl80_6_10">#REF!</definedName>
    <definedName name="akofl80_7">#REF!</definedName>
    <definedName name="akofl80_7_10">#REF!</definedName>
    <definedName name="akofl80_8">#REF!</definedName>
    <definedName name="akofl80_8_10">#REF!</definedName>
    <definedName name="akofl80_9">#REF!</definedName>
    <definedName name="akofl80_9_10">#REF!</definedName>
    <definedName name="akogv100">#REF!</definedName>
    <definedName name="akogv100_1">#REF!</definedName>
    <definedName name="akogv100_1_10">#REF!</definedName>
    <definedName name="akogv100_1_3">#REF!</definedName>
    <definedName name="akogv100_1_5">#REF!</definedName>
    <definedName name="akogv100_10">#REF!</definedName>
    <definedName name="akogv100_10_1">#REF!</definedName>
    <definedName name="akogv100_11">#REF!</definedName>
    <definedName name="akogv100_3">#REF!</definedName>
    <definedName name="akogv100_3_1">#REF!</definedName>
    <definedName name="akogv100_4">#REF!</definedName>
    <definedName name="akogv100_4_10">#REF!</definedName>
    <definedName name="akogv100_5">#REF!</definedName>
    <definedName name="akogv100_5_1">#REF!</definedName>
    <definedName name="akogv100_5_10">#REF!</definedName>
    <definedName name="akogv100_6">#REF!</definedName>
    <definedName name="akogv100_6_1">#REF!</definedName>
    <definedName name="akogv100_6_10">#REF!</definedName>
    <definedName name="akogv100_7">#REF!</definedName>
    <definedName name="akogv100_7_10">#REF!</definedName>
    <definedName name="akogv100_8">#REF!</definedName>
    <definedName name="akogv100_8_10">#REF!</definedName>
    <definedName name="akogv100_9">#REF!</definedName>
    <definedName name="akogv100_9_10">#REF!</definedName>
    <definedName name="akogv80">#REF!</definedName>
    <definedName name="akogv80_1">#REF!</definedName>
    <definedName name="akogv80_1_10">#REF!</definedName>
    <definedName name="akogv80_1_3">#REF!</definedName>
    <definedName name="akogv80_1_5">#REF!</definedName>
    <definedName name="akogv80_10">#REF!</definedName>
    <definedName name="akogv80_10_1">#REF!</definedName>
    <definedName name="akogv80_11">#REF!</definedName>
    <definedName name="akogv80_3">#REF!</definedName>
    <definedName name="akogv80_3_1">#REF!</definedName>
    <definedName name="akogv80_4">#REF!</definedName>
    <definedName name="akogv80_4_10">#REF!</definedName>
    <definedName name="akogv80_5">#REF!</definedName>
    <definedName name="akogv80_5_1">#REF!</definedName>
    <definedName name="akogv80_5_10">#REF!</definedName>
    <definedName name="akogv80_6">#REF!</definedName>
    <definedName name="akogv80_6_10">#REF!</definedName>
    <definedName name="akogv80_7">#REF!</definedName>
    <definedName name="akogv80_7_10">#REF!</definedName>
    <definedName name="akogv80_8">#REF!</definedName>
    <definedName name="akogv80_8_10">#REF!</definedName>
    <definedName name="akogv80_9">#REF!</definedName>
    <definedName name="akogv80_9_10">#REF!</definedName>
    <definedName name="aks" localSheetId="7">BLCH</definedName>
    <definedName name="aks">BLCH</definedName>
    <definedName name="AKT">#REF!</definedName>
    <definedName name="aktiva_lain_lain">#REF!</definedName>
    <definedName name="AktivaTetap">#REF!</definedName>
    <definedName name="aku">#REF!</definedName>
    <definedName name="aku100_1">#REF!</definedName>
    <definedName name="aku100_1_10">#REF!</definedName>
    <definedName name="aku100_1_3">#REF!</definedName>
    <definedName name="aku100_1_5">#REF!</definedName>
    <definedName name="aku100_10">#REF!</definedName>
    <definedName name="aku100_10_1">#REF!</definedName>
    <definedName name="aku100_11">#REF!</definedName>
    <definedName name="aku100_3">#REF!</definedName>
    <definedName name="aku100_3_1">#REF!</definedName>
    <definedName name="aku100_4">#REF!</definedName>
    <definedName name="aku100_4_10">#REF!</definedName>
    <definedName name="aku100_5">#REF!</definedName>
    <definedName name="aku100_5_1">#REF!</definedName>
    <definedName name="aku100_5_10">#REF!</definedName>
    <definedName name="aku100_6">#REF!</definedName>
    <definedName name="aku100_6_10">#REF!</definedName>
    <definedName name="aku100_7">#REF!</definedName>
    <definedName name="aku100_7_10">#REF!</definedName>
    <definedName name="aku100_8">#REF!</definedName>
    <definedName name="aku100_8_10">#REF!</definedName>
    <definedName name="aku100_9">#REF!</definedName>
    <definedName name="aku100_9_10">#REF!</definedName>
    <definedName name="aku150_1">#REF!</definedName>
    <definedName name="aku150_1_10">#REF!</definedName>
    <definedName name="aku150_1_3">#REF!</definedName>
    <definedName name="aku150_1_5">#REF!</definedName>
    <definedName name="aku150_10">#REF!</definedName>
    <definedName name="aku150_10_1">#REF!</definedName>
    <definedName name="aku150_11">#REF!</definedName>
    <definedName name="aku150_3">#REF!</definedName>
    <definedName name="aku150_3_1">#REF!</definedName>
    <definedName name="aku150_4">#REF!</definedName>
    <definedName name="aku150_4_10">#REF!</definedName>
    <definedName name="aku150_5">#REF!</definedName>
    <definedName name="aku150_5_1">#REF!</definedName>
    <definedName name="aku150_5_10">#REF!</definedName>
    <definedName name="aku150_6">#REF!</definedName>
    <definedName name="aku150_6_10">#REF!</definedName>
    <definedName name="aku150_7">#REF!</definedName>
    <definedName name="aku150_7_10">#REF!</definedName>
    <definedName name="aku150_8">#REF!</definedName>
    <definedName name="aku150_8_10">#REF!</definedName>
    <definedName name="aku150_9">#REF!</definedName>
    <definedName name="aku150_9_10">#REF!</definedName>
    <definedName name="AL">#REF!</definedName>
    <definedName name="alaina">#REF!</definedName>
    <definedName name="alamat1">#REF!</definedName>
    <definedName name="alamat2">#REF!</definedName>
    <definedName name="alamat3">#REF!</definedName>
    <definedName name="alamat4">#REF!</definedName>
    <definedName name="ALAT">#REF!</definedName>
    <definedName name="Alat.bantu">#REF!</definedName>
    <definedName name="Alat_Asphalt_Distributor">#REF!</definedName>
    <definedName name="Alat_bantu">#REF!</definedName>
    <definedName name="Alat_Loader">#REF!</definedName>
    <definedName name="alatbantu">#REF!</definedName>
    <definedName name="ALATUTAMA">#REF!</definedName>
    <definedName name="ale" localSheetId="7" hidden="1">{#N/A,#N/A,FALSE,"Aging Summary";#N/A,#N/A,FALSE,"Ratio Analysis";#N/A,#N/A,FALSE,"Test 120 Day Accts";#N/A,#N/A,FALSE,"Tickmarks"}</definedName>
    <definedName name="ale" hidden="1">{#N/A,#N/A,FALSE,"Aging Summary";#N/A,#N/A,FALSE,"Ratio Analysis";#N/A,#N/A,FALSE,"Test 120 Day Accts";#N/A,#N/A,FALSE,"Tickmarks"}</definedName>
    <definedName name="ALI" localSheetId="7" hidden="1">{"'Feb 99'!$A$1:$G$30"}</definedName>
    <definedName name="ALI" hidden="1">{"'Feb 99'!$A$1:$G$30"}</definedName>
    <definedName name="all">#REF!</definedName>
    <definedName name="ALL_1">#REF!</definedName>
    <definedName name="ALL_1_10">#REF!</definedName>
    <definedName name="ALL_10">#REF!</definedName>
    <definedName name="ALL_5">#REF!</definedName>
    <definedName name="All_Item">#REF!</definedName>
    <definedName name="all_s">#REF!</definedName>
    <definedName name="alooo">#N/A</definedName>
    <definedName name="alpha" localSheetId="7" hidden="1">{#N/A,#N/A,FALSE,"CHANGES";#N/A,#N/A,FALSE,"PROD SUMMARY";#N/A,#N/A,FALSE,"1995 PO SUM";#N/A,#N/A,FALSE,"1995 GEOG SUM";#N/A,#N/A,FALSE,"1996 PO SUM";#N/A,#N/A,FALSE,"1996 GEOG SUM"}</definedName>
    <definedName name="alpha" hidden="1">{#N/A,#N/A,FALSE,"CHANGES";#N/A,#N/A,FALSE,"PROD SUMMARY";#N/A,#N/A,FALSE,"1995 PO SUM";#N/A,#N/A,FALSE,"1995 GEOG SUM";#N/A,#N/A,FALSE,"1996 PO SUM";#N/A,#N/A,FALSE,"1996 GEOG SUM"}</definedName>
    <definedName name="ALPIN">#N/A</definedName>
    <definedName name="ALPJYOU">#N/A</definedName>
    <definedName name="ALPTOI">#N/A</definedName>
    <definedName name="ALT_1">#REF!</definedName>
    <definedName name="ALT_2">#REF!</definedName>
    <definedName name="ALT_GRADE">#REF!</definedName>
    <definedName name="AluminaC">#REF!</definedName>
    <definedName name="alumunium_foil">#REF!</definedName>
    <definedName name="ALUT">#REF!</definedName>
    <definedName name="AM">#REF!</definedName>
    <definedName name="am_30">#REF!</definedName>
    <definedName name="am_grout">#REF!</definedName>
    <definedName name="amalgamate">#REF!</definedName>
    <definedName name="amiang">#REF!</definedName>
    <definedName name="amin">#REF!</definedName>
    <definedName name="Amort_insurance">#REF!</definedName>
    <definedName name="Amort05" hidden="1">#REF!</definedName>
    <definedName name="AMORT08">#REF!</definedName>
    <definedName name="Amortization"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Amortization"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AMOUNT">#REF!</definedName>
    <definedName name="AMOUNT_AX">#REF!</definedName>
    <definedName name="amount_no">#REF!</definedName>
    <definedName name="AMP">#REF!</definedName>
    <definedName name="AMPAR23">#REF!</definedName>
    <definedName name="AMPAR57">#REF!</definedName>
    <definedName name="ampelas">#REF!</definedName>
    <definedName name="amplas">#REF!</definedName>
    <definedName name="amplas_1">#REF!</definedName>
    <definedName name="amplasb">#REF!</definedName>
    <definedName name="amplasb_1">#REF!</definedName>
    <definedName name="amplasc">#REF!</definedName>
    <definedName name="amplasc_1">#REF!</definedName>
    <definedName name="amplaswesi">#REF!</definedName>
    <definedName name="amplaswesi_1">#REF!</definedName>
    <definedName name="amplaswesib">#REF!</definedName>
    <definedName name="amplaswesib_1">#REF!</definedName>
    <definedName name="amplaswesic">#REF!</definedName>
    <definedName name="amplaswesic_1">#REF!</definedName>
    <definedName name="amt">#REF!</definedName>
    <definedName name="AN">#REF!</definedName>
    <definedName name="an.prtsi">#REF!</definedName>
    <definedName name="AN_CK">#REF!</definedName>
    <definedName name="ANADC">#REF!</definedName>
    <definedName name="ANAKMC">#REF!</definedName>
    <definedName name="ANALAN">#REF!</definedName>
    <definedName name="ANALAT">#REF!</definedName>
    <definedName name="ANALBAHAN">#REF!</definedName>
    <definedName name="ANALHSA">#REF!</definedName>
    <definedName name="ANALIS_RUMPUT">#REF!</definedName>
    <definedName name="ANALOGO">#REF!</definedName>
    <definedName name="ANASEL">#REF!</definedName>
    <definedName name="ANAYOL">#REF!</definedName>
    <definedName name="ANDI1" hidden="1">#REF!</definedName>
    <definedName name="ANDRI">#REF!</definedName>
    <definedName name="ANDY" hidden="1">#REF!</definedName>
    <definedName name="ANDY2" hidden="1">#REF!</definedName>
    <definedName name="angan">#REF!</definedName>
    <definedName name="angka">#REF!</definedName>
    <definedName name="ANGKA1">#REF!</definedName>
    <definedName name="Angker_kusen">#REF!</definedName>
    <definedName name="angkor">#REF!</definedName>
    <definedName name="angkorg">#REF!</definedName>
    <definedName name="angkut120">#REF!</definedName>
    <definedName name="Angkutan">#REF!</definedName>
    <definedName name="ANGLE">#REF!</definedName>
    <definedName name="ANGLEGG">#REF!</definedName>
    <definedName name="AngleHip">#REF!</definedName>
    <definedName name="AngleHipEnd">#REF!</definedName>
    <definedName name="AngleRidge">#REF!</definedName>
    <definedName name="AngleRidgeEnd">#REF!</definedName>
    <definedName name="ANHCHINH">#REF!</definedName>
    <definedName name="ANHDUNG">#REF!</definedName>
    <definedName name="ANHQUY">#REF!</definedName>
    <definedName name="ANHSON">#REF!</definedName>
    <definedName name="ANHTUAN">#REF!</definedName>
    <definedName name="ank420b">#REF!</definedName>
    <definedName name="anK424b">#REF!</definedName>
    <definedName name="anK705A">#REF!</definedName>
    <definedName name="anKA18">#REF!</definedName>
    <definedName name="ann">#REF!</definedName>
    <definedName name="anna" localSheetId="7" hidden="1">{"Area1",#N/A,TRUE,"Obiettivo";"Area2",#N/A,TRUE,"Dati per Direzione"}</definedName>
    <definedName name="anna" hidden="1">{"Area1",#N/A,TRUE,"Obiettivo";"Area2",#N/A,TRUE,"Dati per Direzione"}</definedName>
    <definedName name="AnneeN_1">#REF!</definedName>
    <definedName name="ANNUAL">#REF!</definedName>
    <definedName name="anpha">#REF!</definedName>
    <definedName name="ANR">#N/A</definedName>
    <definedName name="anscount" hidden="1">1</definedName>
    <definedName name="anti">#REF!</definedName>
    <definedName name="ANTIRAYAP">#REF!</definedName>
    <definedName name="anton" localSheetId="7" hidden="1">{#N/A,#N/A,FALSE,"Aging Summary";#N/A,#N/A,FALSE,"Ratio Analysis";#N/A,#N/A,FALSE,"Test 120 Day Accts";#N/A,#N/A,FALSE,"Tickmarks"}</definedName>
    <definedName name="anton" hidden="1">{#N/A,#N/A,FALSE,"Aging Summary";#N/A,#N/A,FALSE,"Ratio Analysis";#N/A,#N/A,FALSE,"Test 120 Day Accts";#N/A,#N/A,FALSE,"Tickmarks"}</definedName>
    <definedName name="AO">#N/A</definedName>
    <definedName name="ap">#REF!</definedName>
    <definedName name="ap_bgp">#REF!</definedName>
    <definedName name="AP_bppka">#REF!</definedName>
    <definedName name="AP_bppka_ly">#REF!</definedName>
    <definedName name="AP_EP">#REF!</definedName>
    <definedName name="AP_EP_LY">#REF!</definedName>
    <definedName name="AP_KP">#REF!</definedName>
    <definedName name="AP_KP_LY">#REF!</definedName>
    <definedName name="AP_LNG_LY">#REF!</definedName>
    <definedName name="AP_LY">#REF!</definedName>
    <definedName name="AP_P">#REF!</definedName>
    <definedName name="AP_P_LY">#REF!</definedName>
    <definedName name="AP_PDN">#REF!</definedName>
    <definedName name="AP_PKK">#REF!</definedName>
    <definedName name="AP_PKK_LY">#REF!</definedName>
    <definedName name="AP_TKY">#REF!</definedName>
    <definedName name="AP_TKY_LY">#REF!</definedName>
    <definedName name="apa" localSheetId="7" hidden="1">{#N/A,#N/A,FALSE,"DATA"}</definedName>
    <definedName name="apa" hidden="1">{#N/A,#N/A,FALSE,"DATA"}</definedName>
    <definedName name="apa_1" localSheetId="7" hidden="1">{#N/A,#N/A,FALSE,"DATA"}</definedName>
    <definedName name="apa_1" hidden="1">{#N/A,#N/A,FALSE,"DATA"}</definedName>
    <definedName name="APAFFBB">#REF!</definedName>
    <definedName name="apak" localSheetId="7" hidden="1">{"SCH1A",#N/A,FALSE,"US";"SCH2A",#N/A,FALSE,"US"}</definedName>
    <definedName name="apak" hidden="1">{"SCH1A",#N/A,FALSE,"US";"SCH2A",#N/A,FALSE,"US"}</definedName>
    <definedName name="APCT_2005">#REF!</definedName>
    <definedName name="APDEFERREDTAX">#REF!</definedName>
    <definedName name="APINTERCOMPANYACCOUNT">#REF!</definedName>
    <definedName name="APMINORITYINTEREST">#REF!</definedName>
    <definedName name="APOTHRELATED">#REF!</definedName>
    <definedName name="APOTHTHIRD">#REF!</definedName>
    <definedName name="App">#N/A</definedName>
    <definedName name="App_1">#REF!</definedName>
    <definedName name="AppCell">#REF!</definedName>
    <definedName name="AppenB" hidden="1">#REF!</definedName>
    <definedName name="APPSUSERNAME1">#REF!</definedName>
    <definedName name="APPSUSERNAME2">#REF!</definedName>
    <definedName name="Apr">#REF!</definedName>
    <definedName name="Apr_00">#REF!</definedName>
    <definedName name="Apr_01">#REF!</definedName>
    <definedName name="APR_95___MAR_96">#REF!</definedName>
    <definedName name="April_lc">#REF!</definedName>
    <definedName name="aproval">#N/A</definedName>
    <definedName name="aprperton">#REF!</definedName>
    <definedName name="APSUBSBB">#REF!</definedName>
    <definedName name="APSUMMARY">#REF!</definedName>
    <definedName name="APTRADRELATED">#REF!</definedName>
    <definedName name="APTRADTHIRD">#REF!</definedName>
    <definedName name="APTurnDays">#REF!</definedName>
    <definedName name="AQ">#REF!</definedName>
    <definedName name="AQE" localSheetId="9" hidden="1">{"'장비'!$A$3:$M$12"}</definedName>
    <definedName name="AQE" localSheetId="7" hidden="1">{"'장비'!$A$3:$M$12"}</definedName>
    <definedName name="AQE" localSheetId="10" hidden="1">{"'장비'!$A$3:$M$12"}</definedName>
    <definedName name="AQE" hidden="1">{"'장비'!$A$3:$M$12"}</definedName>
    <definedName name="AQL">#REF!</definedName>
    <definedName name="aquarium">#REF!</definedName>
    <definedName name="AR">#REF!</definedName>
    <definedName name="ARA_Threshold">#REF!</definedName>
    <definedName name="ARAFFBB">#REF!</definedName>
    <definedName name="aras">#REF!</definedName>
    <definedName name="Architrave">#REF!</definedName>
    <definedName name="ARCons">#REF!</definedName>
    <definedName name="ARdata">#REF!</definedName>
    <definedName name="arde">#REF!</definedName>
    <definedName name="Area">#REF!</definedName>
    <definedName name="area1">#REF!</definedName>
    <definedName name="area2">#REF!</definedName>
    <definedName name="ARG">#REF!</definedName>
    <definedName name="ARIDR">#REF!</definedName>
    <definedName name="arief">#REF!</definedName>
    <definedName name="ARINVAP">#REF!</definedName>
    <definedName name="Armature">#REF!</definedName>
    <definedName name="ARMonths">#REF!</definedName>
    <definedName name="AROTHRELATED">#REF!</definedName>
    <definedName name="AROTHTHIRD">#REF!</definedName>
    <definedName name="ARP">#REF!</definedName>
    <definedName name="ARP_Threshold">#REF!</definedName>
    <definedName name="ARProf">#REF!</definedName>
    <definedName name="arrq" localSheetId="7">{"Book1","4.09 FLORA DAN FAUNA.xls","4.22 PERLENGKAPAN SEKOLAH.xls"}</definedName>
    <definedName name="arrq">{"Book1","4.09 FLORA DAN FAUNA.xls","4.22 PERLENGKAPAN SEKOLAH.xls"}</definedName>
    <definedName name="ars">#REF!</definedName>
    <definedName name="ars_1">#REF!</definedName>
    <definedName name="ars_1_10">#REF!</definedName>
    <definedName name="ars_10">#REF!</definedName>
    <definedName name="ars_5">#REF!</definedName>
    <definedName name="arsitek">#REF!</definedName>
    <definedName name="arsitek_10">#REF!</definedName>
    <definedName name="arsitek_5">#REF!</definedName>
    <definedName name="arsitektur">#REF!</definedName>
    <definedName name="arsitektur_1">#REF!</definedName>
    <definedName name="ARSUBSBB">#REF!</definedName>
    <definedName name="ARSUBSCON">#REF!</definedName>
    <definedName name="artdinding1">#REF!</definedName>
    <definedName name="ARTDINDING2">#REF!</definedName>
    <definedName name="artdinding3">#REF!</definedName>
    <definedName name="artkusenpintu1">#REF!</definedName>
    <definedName name="ARTKUSENPINTU2">#REF!</definedName>
    <definedName name="artkusenpintu3">#REF!</definedName>
    <definedName name="artlantai1">#REF!</definedName>
    <definedName name="ARTLANTAI2">#REF!</definedName>
    <definedName name="ARTLANTAI3">#REF!</definedName>
    <definedName name="ARTotCoy">#REF!</definedName>
    <definedName name="artpengecatan1">#REF!</definedName>
    <definedName name="artpengecatan2">#REF!</definedName>
    <definedName name="artpengecatan3">#REF!</definedName>
    <definedName name="artperlengkapan1">#REF!</definedName>
    <definedName name="artperlengkapan2">#REF!</definedName>
    <definedName name="artperlengkapan3">#REF!</definedName>
    <definedName name="artplafond1">#REF!</definedName>
    <definedName name="artplafond2">#REF!</definedName>
    <definedName name="artplafond3">#REF!</definedName>
    <definedName name="ARTRADRELATED">#REF!</definedName>
    <definedName name="ARTRADTHIRD">#REF!</definedName>
    <definedName name="artsanitair1">#REF!</definedName>
    <definedName name="artsanitair2">#REF!</definedName>
    <definedName name="artsanitair3">#REF!</definedName>
    <definedName name="ARTurnDays">#REF!</definedName>
    <definedName name="ARUSD">#REF!</definedName>
    <definedName name="AS" localSheetId="7" hidden="1">{#N/A,#N/A,FALSE,"Aging Summary";#N/A,#N/A,FALSE,"Ratio Analysis";#N/A,#N/A,FALSE,"Test 120 Day Accts";#N/A,#N/A,FALSE,"Tickmarks"}</definedName>
    <definedName name="AS" hidden="1">{#N/A,#N/A,FALSE,"Aging Summary";#N/A,#N/A,FALSE,"Ratio Analysis";#N/A,#N/A,FALSE,"Test 120 Day Accts";#N/A,#N/A,FALSE,"Tickmarks"}</definedName>
    <definedName name="As_At">#REF!</definedName>
    <definedName name="AS2DocOpenMode" hidden="1">"AS2DocumentEdit"</definedName>
    <definedName name="AS2HasNoAutoHeaderFooter" hidden="1">" "</definedName>
    <definedName name="AS2LinkLS" hidden="1">#REF!</definedName>
    <definedName name="AS2NamedRange" hidden="1">14</definedName>
    <definedName name="AS2ReportLS" hidden="1">1</definedName>
    <definedName name="AS2StaticLC" hidden="1">#REF!</definedName>
    <definedName name="AS2StaticLS" hidden="1">#REF!</definedName>
    <definedName name="AS2SyncStepLS" hidden="1">0</definedName>
    <definedName name="AS2TickmarkLS" hidden="1">#REF!</definedName>
    <definedName name="AS2VersionLS" hidden="1">300</definedName>
    <definedName name="ASAAADS" localSheetId="7" hidden="1">{"rp_only",#N/A,FALSE,"2225"}</definedName>
    <definedName name="ASAAADS" hidden="1">{"rp_only",#N/A,FALSE,"2225"}</definedName>
    <definedName name="ASAAADS_1" localSheetId="7" hidden="1">{"rp_only",#N/A,FALSE,"2225"}</definedName>
    <definedName name="ASAAADS_1" hidden="1">{"rp_only",#N/A,FALSE,"2225"}</definedName>
    <definedName name="asaads" localSheetId="7" hidden="1">{"rp_only",#N/A,FALSE,"2225"}</definedName>
    <definedName name="asaads" hidden="1">{"rp_only",#N/A,FALSE,"2225"}</definedName>
    <definedName name="asaads_1" localSheetId="7" hidden="1">{"rp_only",#N/A,FALSE,"2225"}</definedName>
    <definedName name="asaads_1" hidden="1">{"rp_only",#N/A,FALSE,"2225"}</definedName>
    <definedName name="asad" localSheetId="7" hidden="1">{"rp_only",#N/A,FALSE,"2225"}</definedName>
    <definedName name="asad" hidden="1">{"rp_only",#N/A,FALSE,"2225"}</definedName>
    <definedName name="asad_1" localSheetId="7" hidden="1">{"rp_only",#N/A,FALSE,"2225"}</definedName>
    <definedName name="asad_1" hidden="1">{"rp_only",#N/A,FALSE,"2225"}</definedName>
    <definedName name="ASADA" localSheetId="7" hidden="1">{"with_oth_curr",#N/A,FALSE,"2225"}</definedName>
    <definedName name="ASADA" hidden="1">{"with_oth_curr",#N/A,FALSE,"2225"}</definedName>
    <definedName name="ASADA_1" localSheetId="7" hidden="1">{"with_oth_curr",#N/A,FALSE,"2225"}</definedName>
    <definedName name="ASADA_1" hidden="1">{"with_oth_curr",#N/A,FALSE,"2225"}</definedName>
    <definedName name="asadffg" localSheetId="7" hidden="1">{"with_oth_curr",#N/A,FALSE,"2225"}</definedName>
    <definedName name="asadffg" hidden="1">{"with_oth_curr",#N/A,FALSE,"2225"}</definedName>
    <definedName name="asadffg_1" localSheetId="7" hidden="1">{"with_oth_curr",#N/A,FALSE,"2225"}</definedName>
    <definedName name="asadffg_1" hidden="1">{"with_oth_curr",#N/A,FALSE,"2225"}</definedName>
    <definedName name="asadsa" localSheetId="7" hidden="1">{"with_oth_curr",#N/A,FALSE,"2225"}</definedName>
    <definedName name="asadsa" hidden="1">{"with_oth_curr",#N/A,FALSE,"2225"}</definedName>
    <definedName name="asadsa_1" localSheetId="7" hidden="1">{"with_oth_curr",#N/A,FALSE,"2225"}</definedName>
    <definedName name="asadsa_1" hidden="1">{"with_oth_curr",#N/A,FALSE,"2225"}</definedName>
    <definedName name="asakdsjjk" localSheetId="7" hidden="1">{"rp_only",#N/A,FALSE,"2225"}</definedName>
    <definedName name="asakdsjjk" hidden="1">{"rp_only",#N/A,FALSE,"2225"}</definedName>
    <definedName name="asakdsjjk_1" localSheetId="7" hidden="1">{"rp_only",#N/A,FALSE,"2225"}</definedName>
    <definedName name="asakdsjjk_1" hidden="1">{"rp_only",#N/A,FALSE,"2225"}</definedName>
    <definedName name="ASANAFTA" localSheetId="7">BLCH</definedName>
    <definedName name="ASANAFTA">BLCH</definedName>
    <definedName name="asaS">#N/A</definedName>
    <definedName name="asasdasdads" localSheetId="7" hidden="1">{"rp_only",#N/A,FALSE,"2225"}</definedName>
    <definedName name="asasdasdads" hidden="1">{"rp_only",#N/A,FALSE,"2225"}</definedName>
    <definedName name="asasdasdads_1" localSheetId="7" hidden="1">{"rp_only",#N/A,FALSE,"2225"}</definedName>
    <definedName name="asasdasdads_1" hidden="1">{"rp_only",#N/A,FALSE,"2225"}</definedName>
    <definedName name="asasdsad" localSheetId="7" hidden="1">{"with_oth_curr",#N/A,FALSE,"2225"}</definedName>
    <definedName name="asasdsad" hidden="1">{"with_oth_curr",#N/A,FALSE,"2225"}</definedName>
    <definedName name="asasdsad_1" localSheetId="7" hidden="1">{"with_oth_curr",#N/A,FALSE,"2225"}</definedName>
    <definedName name="asasdsad_1" hidden="1">{"with_oth_curr",#N/A,FALSE,"2225"}</definedName>
    <definedName name="asass" localSheetId="7" hidden="1">{"rp_only",#N/A,FALSE,"2225"}</definedName>
    <definedName name="asass" hidden="1">{"rp_only",#N/A,FALSE,"2225"}</definedName>
    <definedName name="asass_1" localSheetId="7" hidden="1">{"rp_only",#N/A,FALSE,"2225"}</definedName>
    <definedName name="asass_1" hidden="1">{"rp_only",#N/A,FALSE,"2225"}</definedName>
    <definedName name="asaw" localSheetId="7" hidden="1">{"with_oth_curr",#N/A,FALSE,"2225"}</definedName>
    <definedName name="asaw" hidden="1">{"with_oth_curr",#N/A,FALSE,"2225"}</definedName>
    <definedName name="asaw_1" localSheetId="7" hidden="1">{"with_oth_curr",#N/A,FALSE,"2225"}</definedName>
    <definedName name="asaw_1" hidden="1">{"with_oth_curr",#N/A,FALSE,"2225"}</definedName>
    <definedName name="asbes">#REF!</definedName>
    <definedName name="Asbes_gelombang">#REF!</definedName>
    <definedName name="asbesemen">#REF!</definedName>
    <definedName name="asbesgb">#REF!</definedName>
    <definedName name="asbesgb_1">#REF!</definedName>
    <definedName name="asbesgbb">#REF!</definedName>
    <definedName name="asbesgbb_1">#REF!</definedName>
    <definedName name="asbesgk">#REF!</definedName>
    <definedName name="asbesgkb">#REF!</definedName>
    <definedName name="asbesgkb_1">#REF!</definedName>
    <definedName name="asbesgkc">#REF!</definedName>
    <definedName name="asbesgkc_1">#REF!</definedName>
    <definedName name="asd">#REF!</definedName>
    <definedName name="asda" hidden="1">#REF!</definedName>
    <definedName name="ASDAA" localSheetId="7" hidden="1">{"rp_only",#N/A,FALSE,"2225"}</definedName>
    <definedName name="ASDAA" hidden="1">{"rp_only",#N/A,FALSE,"2225"}</definedName>
    <definedName name="ASDAA_1" localSheetId="7" hidden="1">{"rp_only",#N/A,FALSE,"2225"}</definedName>
    <definedName name="ASDAA_1" hidden="1">{"rp_only",#N/A,FALSE,"2225"}</definedName>
    <definedName name="asdad" localSheetId="7" hidden="1">{"rp_only",#N/A,FALSE,"2225"}</definedName>
    <definedName name="asdad" hidden="1">{"rp_only",#N/A,FALSE,"2225"}</definedName>
    <definedName name="asdad_1" localSheetId="7" hidden="1">{"rp_only",#N/A,FALSE,"2225"}</definedName>
    <definedName name="asdad_1" hidden="1">{"rp_only",#N/A,FALSE,"2225"}</definedName>
    <definedName name="asdada" localSheetId="9" hidden="1">{#N/A,#N/A,FALSE,"特殊室（ＢＱ表）"}</definedName>
    <definedName name="asdada" localSheetId="7" hidden="1">{#N/A,#N/A,FALSE,"特殊室（ＢＱ表）"}</definedName>
    <definedName name="asdada" localSheetId="10" hidden="1">{#N/A,#N/A,FALSE,"特殊室（ＢＱ表）"}</definedName>
    <definedName name="asdada" hidden="1">{#N/A,#N/A,FALSE,"特殊室（ＢＱ表）"}</definedName>
    <definedName name="asdada_1" localSheetId="7" hidden="1">{"rp_only",#N/A,FALSE,"2225"}</definedName>
    <definedName name="asdada_1" hidden="1">{"rp_only",#N/A,FALSE,"2225"}</definedName>
    <definedName name="asdadad" localSheetId="7" hidden="1">{"with_oth_curr",#N/A,FALSE,"2225"}</definedName>
    <definedName name="asdadad" hidden="1">{"with_oth_curr",#N/A,FALSE,"2225"}</definedName>
    <definedName name="asdadad_1" localSheetId="7" hidden="1">{"with_oth_curr",#N/A,FALSE,"2225"}</definedName>
    <definedName name="asdadad_1" hidden="1">{"with_oth_curr",#N/A,FALSE,"2225"}</definedName>
    <definedName name="asdadas" localSheetId="7" hidden="1">{"rp_only",#N/A,FALSE,"2225"}</definedName>
    <definedName name="asdadas" hidden="1">{"rp_only",#N/A,FALSE,"2225"}</definedName>
    <definedName name="asdadas_1" localSheetId="7" hidden="1">{"rp_only",#N/A,FALSE,"2225"}</definedName>
    <definedName name="asdadas_1" hidden="1">{"rp_only",#N/A,FALSE,"2225"}</definedName>
    <definedName name="asdadasd" localSheetId="7" hidden="1">{"rp_only",#N/A,FALSE,"2225"}</definedName>
    <definedName name="asdadasd" hidden="1">{"rp_only",#N/A,FALSE,"2225"}</definedName>
    <definedName name="asdadasd_1" localSheetId="7" hidden="1">{"rp_only",#N/A,FALSE,"2225"}</definedName>
    <definedName name="asdadasd_1" hidden="1">{"rp_only",#N/A,FALSE,"2225"}</definedName>
    <definedName name="asdadasdaadadadadada">#REF!</definedName>
    <definedName name="asdadd" localSheetId="7" hidden="1">{"rp_only",#N/A,FALSE,"2225"}</definedName>
    <definedName name="asdadd" hidden="1">{"rp_only",#N/A,FALSE,"2225"}</definedName>
    <definedName name="asdadd_1" localSheetId="7" hidden="1">{"rp_only",#N/A,FALSE,"2225"}</definedName>
    <definedName name="asdadd_1" hidden="1">{"rp_only",#N/A,FALSE,"2225"}</definedName>
    <definedName name="asdaddsa" localSheetId="7" hidden="1">{"with_oth_curr",#N/A,FALSE,"2225"}</definedName>
    <definedName name="asdaddsa" hidden="1">{"with_oth_curr",#N/A,FALSE,"2225"}</definedName>
    <definedName name="asdaddsa_1" localSheetId="7" hidden="1">{"with_oth_curr",#N/A,FALSE,"2225"}</definedName>
    <definedName name="asdaddsa_1" hidden="1">{"with_oth_curr",#N/A,FALSE,"2225"}</definedName>
    <definedName name="asdadfsadasdf" localSheetId="7" hidden="1">{"with_oth_curr",#N/A,FALSE,"2225"}</definedName>
    <definedName name="asdadfsadasdf" hidden="1">{"with_oth_curr",#N/A,FALSE,"2225"}</definedName>
    <definedName name="asdadfsadasdf_1" localSheetId="7" hidden="1">{"with_oth_curr",#N/A,FALSE,"2225"}</definedName>
    <definedName name="asdadfsadasdf_1" hidden="1">{"with_oth_curr",#N/A,FALSE,"2225"}</definedName>
    <definedName name="asdads" localSheetId="7" hidden="1">{"rp_only",#N/A,FALSE,"2225"}</definedName>
    <definedName name="asdads" hidden="1">{"rp_only",#N/A,FALSE,"2225"}</definedName>
    <definedName name="asdads_1" localSheetId="7" hidden="1">{"rp_only",#N/A,FALSE,"2225"}</definedName>
    <definedName name="asdads_1" hidden="1">{"rp_only",#N/A,FALSE,"2225"}</definedName>
    <definedName name="asdadsa" localSheetId="7" hidden="1">{"rp_only",#N/A,FALSE,"2225"}</definedName>
    <definedName name="asdadsa" hidden="1">{"rp_only",#N/A,FALSE,"2225"}</definedName>
    <definedName name="asdadsa_1" localSheetId="7" hidden="1">{"rp_only",#N/A,FALSE,"2225"}</definedName>
    <definedName name="asdadsa_1" hidden="1">{"rp_only",#N/A,FALSE,"2225"}</definedName>
    <definedName name="asdadsd" localSheetId="7" hidden="1">{"with_oth_curr",#N/A,FALSE,"2225"}</definedName>
    <definedName name="asdadsd" hidden="1">{"with_oth_curr",#N/A,FALSE,"2225"}</definedName>
    <definedName name="asdadsd_1" localSheetId="7" hidden="1">{"with_oth_curr",#N/A,FALSE,"2225"}</definedName>
    <definedName name="asdadsd_1" hidden="1">{"with_oth_curr",#N/A,FALSE,"2225"}</definedName>
    <definedName name="asdadssa" localSheetId="7" hidden="1">{"rp_only",#N/A,FALSE,"2225"}</definedName>
    <definedName name="asdadssa" hidden="1">{"rp_only",#N/A,FALSE,"2225"}</definedName>
    <definedName name="asdadssa_1" localSheetId="7" hidden="1">{"rp_only",#N/A,FALSE,"2225"}</definedName>
    <definedName name="asdadssa_1" hidden="1">{"rp_only",#N/A,FALSE,"2225"}</definedName>
    <definedName name="asdadssfasf" localSheetId="7" hidden="1">{"with_oth_curr",#N/A,FALSE,"2225"}</definedName>
    <definedName name="asdadssfasf" hidden="1">{"with_oth_curr",#N/A,FALSE,"2225"}</definedName>
    <definedName name="asdadssfasf_1" localSheetId="7" hidden="1">{"with_oth_curr",#N/A,FALSE,"2225"}</definedName>
    <definedName name="asdadssfasf_1" hidden="1">{"with_oth_curr",#N/A,FALSE,"2225"}</definedName>
    <definedName name="asdafsdf" hidden="1">#REF!</definedName>
    <definedName name="asdasadasd" localSheetId="7" hidden="1">{"rp_only",#N/A,FALSE,"2225"}</definedName>
    <definedName name="asdasadasd" hidden="1">{"rp_only",#N/A,FALSE,"2225"}</definedName>
    <definedName name="asdasadasd_1" localSheetId="7" hidden="1">{"rp_only",#N/A,FALSE,"2225"}</definedName>
    <definedName name="asdasadasd_1" hidden="1">{"rp_only",#N/A,FALSE,"2225"}</definedName>
    <definedName name="asdasd" localSheetId="7" hidden="1">{"with_oth_curr",#N/A,FALSE,"2225"}</definedName>
    <definedName name="asdasd" hidden="1">{"with_oth_curr",#N/A,FALSE,"2225"}</definedName>
    <definedName name="asdasd_1" localSheetId="7" hidden="1">{"with_oth_curr",#N/A,FALSE,"2225"}</definedName>
    <definedName name="asdasd_1" hidden="1">{"with_oth_curr",#N/A,FALSE,"2225"}</definedName>
    <definedName name="asdasda" localSheetId="7" hidden="1">{"rp_only",#N/A,FALSE,"2225"}</definedName>
    <definedName name="asdasda" hidden="1">{"rp_only",#N/A,FALSE,"2225"}</definedName>
    <definedName name="asdasda_1" localSheetId="7" hidden="1">{"rp_only",#N/A,FALSE,"2225"}</definedName>
    <definedName name="asdasda_1" hidden="1">{"rp_only",#N/A,FALSE,"2225"}</definedName>
    <definedName name="asdasdad" localSheetId="7" hidden="1">{"with_oth_curr",#N/A,FALSE,"2225"}</definedName>
    <definedName name="asdasdad" hidden="1">{"with_oth_curr",#N/A,FALSE,"2225"}</definedName>
    <definedName name="asdasdad_1" localSheetId="7" hidden="1">{"with_oth_curr",#N/A,FALSE,"2225"}</definedName>
    <definedName name="asdasdad_1" hidden="1">{"with_oth_curr",#N/A,FALSE,"2225"}</definedName>
    <definedName name="asdasdada" localSheetId="7" hidden="1">{"rp_only",#N/A,FALSE,"2225"}</definedName>
    <definedName name="asdasdada" hidden="1">{"rp_only",#N/A,FALSE,"2225"}</definedName>
    <definedName name="asdasdada_1" localSheetId="7" hidden="1">{"rp_only",#N/A,FALSE,"2225"}</definedName>
    <definedName name="asdasdada_1" hidden="1">{"rp_only",#N/A,FALSE,"2225"}</definedName>
    <definedName name="asdasdadad" localSheetId="7" hidden="1">{"rp_only",#N/A,FALSE,"2225"}</definedName>
    <definedName name="asdasdadad" hidden="1">{"rp_only",#N/A,FALSE,"2225"}</definedName>
    <definedName name="asdasdadad_1" localSheetId="7" hidden="1">{"rp_only",#N/A,FALSE,"2225"}</definedName>
    <definedName name="asdasdadad_1" hidden="1">{"rp_only",#N/A,FALSE,"2225"}</definedName>
    <definedName name="asdasdadasd" localSheetId="7" hidden="1">{"rp_only",#N/A,FALSE,"2225"}</definedName>
    <definedName name="asdasdadasd" hidden="1">{"rp_only",#N/A,FALSE,"2225"}</definedName>
    <definedName name="asdasdadasd_1" localSheetId="7" hidden="1">{"rp_only",#N/A,FALSE,"2225"}</definedName>
    <definedName name="asdasdadasd_1" hidden="1">{"rp_only",#N/A,FALSE,"2225"}</definedName>
    <definedName name="asdasdads" localSheetId="7" hidden="1">{"rp_only",#N/A,FALSE,"2225"}</definedName>
    <definedName name="asdasdads" hidden="1">{"rp_only",#N/A,FALSE,"2225"}</definedName>
    <definedName name="asdasdads_1" localSheetId="7" hidden="1">{"rp_only",#N/A,FALSE,"2225"}</definedName>
    <definedName name="asdasdads_1" hidden="1">{"rp_only",#N/A,FALSE,"2225"}</definedName>
    <definedName name="asdasdadsasd" localSheetId="7" hidden="1">{"with_oth_curr",#N/A,FALSE,"2225"}</definedName>
    <definedName name="asdasdadsasd" hidden="1">{"with_oth_curr",#N/A,FALSE,"2225"}</definedName>
    <definedName name="asdasdadsasd_1" localSheetId="7" hidden="1">{"with_oth_curr",#N/A,FALSE,"2225"}</definedName>
    <definedName name="asdasdadsasd_1" hidden="1">{"with_oth_curr",#N/A,FALSE,"2225"}</definedName>
    <definedName name="asdasdas" localSheetId="7" hidden="1">{"rp_only",#N/A,FALSE,"2225"}</definedName>
    <definedName name="asdasdas" hidden="1">{"rp_only",#N/A,FALSE,"2225"}</definedName>
    <definedName name="asdasdas_1" localSheetId="7" hidden="1">{"rp_only",#N/A,FALSE,"2225"}</definedName>
    <definedName name="asdasdas_1" hidden="1">{"rp_only",#N/A,FALSE,"2225"}</definedName>
    <definedName name="asdasdasd" localSheetId="7" hidden="1">{"with_oth_curr",#N/A,FALSE,"2225"}</definedName>
    <definedName name="asdasdasd" hidden="1">{"with_oth_curr",#N/A,FALSE,"2225"}</definedName>
    <definedName name="asdasdasd_1" localSheetId="7" hidden="1">{"with_oth_curr",#N/A,FALSE,"2225"}</definedName>
    <definedName name="asdasdasd_1" hidden="1">{"with_oth_curr",#N/A,FALSE,"2225"}</definedName>
    <definedName name="asdasdasdad" localSheetId="7" hidden="1">{"rp_only",#N/A,FALSE,"2225"}</definedName>
    <definedName name="asdasdasdad" hidden="1">{"rp_only",#N/A,FALSE,"2225"}</definedName>
    <definedName name="asdasdasdad_1" localSheetId="7" hidden="1">{"rp_only",#N/A,FALSE,"2225"}</definedName>
    <definedName name="asdasdasdad_1" hidden="1">{"rp_only",#N/A,FALSE,"2225"}</definedName>
    <definedName name="asdasdasdads" localSheetId="7" hidden="1">{"rp_only",#N/A,FALSE,"2225"}</definedName>
    <definedName name="asdasdasdads" hidden="1">{"rp_only",#N/A,FALSE,"2225"}</definedName>
    <definedName name="asdasdasdads_1" localSheetId="7" hidden="1">{"rp_only",#N/A,FALSE,"2225"}</definedName>
    <definedName name="asdasdasdads_1" hidden="1">{"rp_only",#N/A,FALSE,"2225"}</definedName>
    <definedName name="asdasdasdadsa" hidden="1">#REF!</definedName>
    <definedName name="asdasdasdas" localSheetId="7" hidden="1">{"with_oth_curr",#N/A,FALSE,"2225"}</definedName>
    <definedName name="asdasdasdas" hidden="1">{"with_oth_curr",#N/A,FALSE,"2225"}</definedName>
    <definedName name="asdasdasdas_1" localSheetId="7" hidden="1">{"with_oth_curr",#N/A,FALSE,"2225"}</definedName>
    <definedName name="asdasdasdas_1" hidden="1">{"with_oth_curr",#N/A,FALSE,"2225"}</definedName>
    <definedName name="asdasdasdasd" localSheetId="7" hidden="1">{"rp_only",#N/A,FALSE,"2225"}</definedName>
    <definedName name="asdasdasdasd" hidden="1">{"rp_only",#N/A,FALSE,"2225"}</definedName>
    <definedName name="asdasdasdasd_1" localSheetId="7" hidden="1">{"rp_only",#N/A,FALSE,"2225"}</definedName>
    <definedName name="asdasdasdasd_1" hidden="1">{"rp_only",#N/A,FALSE,"2225"}</definedName>
    <definedName name="asdasdasdsa" localSheetId="7" hidden="1">{"rp_only",#N/A,FALSE,"2225"}</definedName>
    <definedName name="asdasdasdsa" hidden="1">{"rp_only",#N/A,FALSE,"2225"}</definedName>
    <definedName name="asdasdasdsa_1" localSheetId="7" hidden="1">{"rp_only",#N/A,FALSE,"2225"}</definedName>
    <definedName name="asdasdasdsa_1" hidden="1">{"rp_only",#N/A,FALSE,"2225"}</definedName>
    <definedName name="asdasddfguer" hidden="1">#REF!</definedName>
    <definedName name="asdasdds" hidden="1">#REF!</definedName>
    <definedName name="asdasdfasdf" localSheetId="7" hidden="1">{"rp_only",#N/A,FALSE,"2225"}</definedName>
    <definedName name="asdasdfasdf" hidden="1">{"rp_only",#N/A,FALSE,"2225"}</definedName>
    <definedName name="asdasdfasdf_1" localSheetId="7" hidden="1">{"rp_only",#N/A,FALSE,"2225"}</definedName>
    <definedName name="asdasdfasdf_1" hidden="1">{"rp_only",#N/A,FALSE,"2225"}</definedName>
    <definedName name="asdasds" localSheetId="7" hidden="1">{"rp_only",#N/A,FALSE,"2225"}</definedName>
    <definedName name="asdasds" hidden="1">{"rp_only",#N/A,FALSE,"2225"}</definedName>
    <definedName name="asdasds_1" localSheetId="7" hidden="1">{"rp_only",#N/A,FALSE,"2225"}</definedName>
    <definedName name="asdasds_1" hidden="1">{"rp_only",#N/A,FALSE,"2225"}</definedName>
    <definedName name="asdasdsa" localSheetId="7" hidden="1">{"rp_only",#N/A,FALSE,"2225"}</definedName>
    <definedName name="asdasdsa" hidden="1">{"rp_only",#N/A,FALSE,"2225"}</definedName>
    <definedName name="asdasdsa_1" localSheetId="7" hidden="1">{"rp_only",#N/A,FALSE,"2225"}</definedName>
    <definedName name="asdasdsa_1" hidden="1">{"rp_only",#N/A,FALSE,"2225"}</definedName>
    <definedName name="asdasgfasgdagds" localSheetId="7" hidden="1">{"rp_only",#N/A,FALSE,"2225"}</definedName>
    <definedName name="asdasgfasgdagds" hidden="1">{"rp_only",#N/A,FALSE,"2225"}</definedName>
    <definedName name="asdasgfasgdagds_1" localSheetId="7" hidden="1">{"rp_only",#N/A,FALSE,"2225"}</definedName>
    <definedName name="asdasgfasgdagds_1" hidden="1">{"rp_only",#N/A,FALSE,"2225"}</definedName>
    <definedName name="asdassdas" localSheetId="7" hidden="1">{"rp_only",#N/A,FALSE,"2225"}</definedName>
    <definedName name="asdassdas" hidden="1">{"rp_only",#N/A,FALSE,"2225"}</definedName>
    <definedName name="asdassdas_1" localSheetId="7" hidden="1">{"rp_only",#N/A,FALSE,"2225"}</definedName>
    <definedName name="asdassdas_1" hidden="1">{"rp_only",#N/A,FALSE,"2225"}</definedName>
    <definedName name="asdd" localSheetId="7" hidden="1">{"rp_only",#N/A,FALSE,"2225"}</definedName>
    <definedName name="asdd" hidden="1">{"rp_only",#N/A,FALSE,"2225"}</definedName>
    <definedName name="asdd_1" localSheetId="7" hidden="1">{"rp_only",#N/A,FALSE,"2225"}</definedName>
    <definedName name="asdd_1" hidden="1">{"rp_only",#N/A,FALSE,"2225"}</definedName>
    <definedName name="ASDDA" localSheetId="7" hidden="1">{"rp_only",#N/A,FALSE,"2225"}</definedName>
    <definedName name="ASDDA" hidden="1">{"rp_only",#N/A,FALSE,"2225"}</definedName>
    <definedName name="ASDDA_1" localSheetId="7" hidden="1">{"rp_only",#N/A,FALSE,"2225"}</definedName>
    <definedName name="ASDDA_1" hidden="1">{"rp_only",#N/A,FALSE,"2225"}</definedName>
    <definedName name="asdds" localSheetId="7" hidden="1">{"with_oth_curr",#N/A,FALSE,"2225"}</definedName>
    <definedName name="asdds" hidden="1">{"with_oth_curr",#N/A,FALSE,"2225"}</definedName>
    <definedName name="asdds_1" localSheetId="7" hidden="1">{"with_oth_curr",#N/A,FALSE,"2225"}</definedName>
    <definedName name="asdds_1" hidden="1">{"with_oth_curr",#N/A,FALSE,"2225"}</definedName>
    <definedName name="asdf" localSheetId="7" hidden="1">{#N/A,#N/A,FALSE,"Calc";#N/A,#N/A,FALSE,"Sensitivity";#N/A,#N/A,FALSE,"LT Earn.Dil.";#N/A,#N/A,FALSE,"Dil. AVP"}</definedName>
    <definedName name="asdf" hidden="1">{#N/A,#N/A,FALSE,"Calc";#N/A,#N/A,FALSE,"Sensitivity";#N/A,#N/A,FALSE,"LT Earn.Dil.";#N/A,#N/A,FALSE,"Dil. AVP"}</definedName>
    <definedName name="asdfas" localSheetId="7" hidden="1">{"rp_only",#N/A,FALSE,"2225"}</definedName>
    <definedName name="asdfas" hidden="1">{"rp_only",#N/A,FALSE,"2225"}</definedName>
    <definedName name="asdfas_1" localSheetId="7" hidden="1">{"rp_only",#N/A,FALSE,"2225"}</definedName>
    <definedName name="asdfas_1" hidden="1">{"rp_only",#N/A,FALSE,"2225"}</definedName>
    <definedName name="asdfasdf" localSheetId="7" hidden="1">{"rp_only",#N/A,FALSE,"2225"}</definedName>
    <definedName name="asdfasdf" hidden="1">{"rp_only",#N/A,FALSE,"2225"}</definedName>
    <definedName name="asdfasdf_1" localSheetId="7" hidden="1">{"rp_only",#N/A,FALSE,"2225"}</definedName>
    <definedName name="asdfasdf_1" hidden="1">{"rp_only",#N/A,FALSE,"2225"}</definedName>
    <definedName name="asdfasdfasfddfsdf" localSheetId="7" hidden="1">{"with_oth_curr",#N/A,FALSE,"2225"}</definedName>
    <definedName name="asdfasdfasfddfsdf" hidden="1">{"with_oth_curr",#N/A,FALSE,"2225"}</definedName>
    <definedName name="asdfasdfasfddfsdf_1" localSheetId="7" hidden="1">{"with_oth_curr",#N/A,FALSE,"2225"}</definedName>
    <definedName name="asdfasdfasfddfsdf_1" hidden="1">{"with_oth_curr",#N/A,FALSE,"2225"}</definedName>
    <definedName name="asdfasdfsadf" localSheetId="7" hidden="1">{"with_oth_curr",#N/A,FALSE,"2225"}</definedName>
    <definedName name="asdfasdfsadf" hidden="1">{"with_oth_curr",#N/A,FALSE,"2225"}</definedName>
    <definedName name="asdfasdfsadf_1" localSheetId="7" hidden="1">{"with_oth_curr",#N/A,FALSE,"2225"}</definedName>
    <definedName name="asdfasdfsadf_1" hidden="1">{"with_oth_curr",#N/A,FALSE,"2225"}</definedName>
    <definedName name="asdfasdfsdaf" localSheetId="7" hidden="1">{"rp_only",#N/A,FALSE,"2225"}</definedName>
    <definedName name="asdfasdfsdaf" hidden="1">{"rp_only",#N/A,FALSE,"2225"}</definedName>
    <definedName name="asdfasdfsdaf_1" localSheetId="7" hidden="1">{"rp_only",#N/A,FALSE,"2225"}</definedName>
    <definedName name="asdfasdfsdaf_1" hidden="1">{"rp_only",#N/A,FALSE,"2225"}</definedName>
    <definedName name="asdfasdfsfd" localSheetId="7" hidden="1">{"rp_only",#N/A,FALSE,"2225"}</definedName>
    <definedName name="asdfasdfsfd" hidden="1">{"rp_only",#N/A,FALSE,"2225"}</definedName>
    <definedName name="asdfasdfsfd_1" localSheetId="7" hidden="1">{"rp_only",#N/A,FALSE,"2225"}</definedName>
    <definedName name="asdfasdfsfd_1" hidden="1">{"rp_only",#N/A,FALSE,"2225"}</definedName>
    <definedName name="asdfasfsdafsdf" localSheetId="7" hidden="1">{"rp_only",#N/A,FALSE,"2225"}</definedName>
    <definedName name="asdfasfsdafsdf" hidden="1">{"rp_only",#N/A,FALSE,"2225"}</definedName>
    <definedName name="asdfasfsdafsdf_1" localSheetId="7" hidden="1">{"rp_only",#N/A,FALSE,"2225"}</definedName>
    <definedName name="asdfasfsdafsdf_1" hidden="1">{"rp_only",#N/A,FALSE,"2225"}</definedName>
    <definedName name="asdfdsdsf" localSheetId="7" hidden="1">{"rp_only",#N/A,FALSE,"2225"}</definedName>
    <definedName name="asdfdsdsf" hidden="1">{"rp_only",#N/A,FALSE,"2225"}</definedName>
    <definedName name="asdfdsdsf_1" localSheetId="7" hidden="1">{"rp_only",#N/A,FALSE,"2225"}</definedName>
    <definedName name="asdfdsdsf_1" hidden="1">{"rp_only",#N/A,FALSE,"2225"}</definedName>
    <definedName name="asdff" localSheetId="7" hidden="1">{#N/A,#N/A,FALSE,"CHANGES";#N/A,#N/A,FALSE,"PROD SUMMARY";#N/A,#N/A,FALSE,"1995 PO SUM";#N/A,#N/A,FALSE,"1995 GEOG SUM";#N/A,#N/A,FALSE,"1996 PO SUM";#N/A,#N/A,FALSE,"1996 GEOG SUM"}</definedName>
    <definedName name="asdff" hidden="1">{#N/A,#N/A,FALSE,"CHANGES";#N/A,#N/A,FALSE,"PROD SUMMARY";#N/A,#N/A,FALSE,"1995 PO SUM";#N/A,#N/A,FALSE,"1995 GEOG SUM";#N/A,#N/A,FALSE,"1996 PO SUM";#N/A,#N/A,FALSE,"1996 GEOG SUM"}</definedName>
    <definedName name="asdfg" localSheetId="7" hidden="1">{#N/A,#N/A,FALSE,"Aging Summary";#N/A,#N/A,FALSE,"Ratio Analysis";#N/A,#N/A,FALSE,"Test 120 Day Accts";#N/A,#N/A,FALSE,"Tickmarks"}</definedName>
    <definedName name="asdfg" hidden="1">{#N/A,#N/A,FALSE,"Aging Summary";#N/A,#N/A,FALSE,"Ratio Analysis";#N/A,#N/A,FALSE,"Test 120 Day Accts";#N/A,#N/A,FALSE,"Tickmarks"}</definedName>
    <definedName name="asdfsadf" localSheetId="7" hidden="1">{"rp_only",#N/A,FALSE,"2225"}</definedName>
    <definedName name="asdfsadf" hidden="1">{"rp_only",#N/A,FALSE,"2225"}</definedName>
    <definedName name="asdfsadf_1" localSheetId="7" hidden="1">{"rp_only",#N/A,FALSE,"2225"}</definedName>
    <definedName name="asdfsadf_1" hidden="1">{"rp_only",#N/A,FALSE,"2225"}</definedName>
    <definedName name="asdfsadfdsf" localSheetId="7" hidden="1">{"with_oth_curr",#N/A,FALSE,"2225"}</definedName>
    <definedName name="asdfsadfdsf" hidden="1">{"with_oth_curr",#N/A,FALSE,"2225"}</definedName>
    <definedName name="asdfsadfdsf_1" localSheetId="7" hidden="1">{"with_oth_curr",#N/A,FALSE,"2225"}</definedName>
    <definedName name="asdfsadfdsf_1" hidden="1">{"with_oth_curr",#N/A,FALSE,"2225"}</definedName>
    <definedName name="asdfsdads" localSheetId="7" hidden="1">{"rp_only",#N/A,FALSE,"2225"}</definedName>
    <definedName name="asdfsdads" hidden="1">{"rp_only",#N/A,FALSE,"2225"}</definedName>
    <definedName name="asdfsdads_1" localSheetId="7" hidden="1">{"rp_only",#N/A,FALSE,"2225"}</definedName>
    <definedName name="asdfsdads_1" hidden="1">{"rp_only",#N/A,FALSE,"2225"}</definedName>
    <definedName name="asdfsdfsda" localSheetId="7" hidden="1">{"rp_only",#N/A,FALSE,"2225"}</definedName>
    <definedName name="asdfsdfsda" hidden="1">{"rp_only",#N/A,FALSE,"2225"}</definedName>
    <definedName name="asdfsdfsda_1" localSheetId="7" hidden="1">{"rp_only",#N/A,FALSE,"2225"}</definedName>
    <definedName name="asdfsdfsda_1" hidden="1">{"rp_only",#N/A,FALSE,"2225"}</definedName>
    <definedName name="asdfsdfsdf" localSheetId="7" hidden="1">{"with_oth_curr",#N/A,FALSE,"2225"}</definedName>
    <definedName name="asdfsdfsdf" hidden="1">{"with_oth_curr",#N/A,FALSE,"2225"}</definedName>
    <definedName name="asdfsdfsdf_1" localSheetId="7" hidden="1">{"with_oth_curr",#N/A,FALSE,"2225"}</definedName>
    <definedName name="asdfsdfsdf_1" hidden="1">{"with_oth_curr",#N/A,FALSE,"2225"}</definedName>
    <definedName name="asdsad" localSheetId="7" hidden="1">{"rp_only",#N/A,FALSE,"2225"}</definedName>
    <definedName name="asdsad" hidden="1">{"rp_only",#N/A,FALSE,"2225"}</definedName>
    <definedName name="asdsad_1" localSheetId="7" hidden="1">{"rp_only",#N/A,FALSE,"2225"}</definedName>
    <definedName name="asdsad_1" hidden="1">{"rp_only",#N/A,FALSE,"2225"}</definedName>
    <definedName name="asdsadad" localSheetId="7" hidden="1">{"rp_only",#N/A,FALSE,"2225"}</definedName>
    <definedName name="asdsadad" hidden="1">{"rp_only",#N/A,FALSE,"2225"}</definedName>
    <definedName name="asdsadad_1" localSheetId="7" hidden="1">{"rp_only",#N/A,FALSE,"2225"}</definedName>
    <definedName name="asdsadad_1" hidden="1">{"rp_only",#N/A,FALSE,"2225"}</definedName>
    <definedName name="asdsadas" localSheetId="7" hidden="1">{"with_oth_curr",#N/A,FALSE,"2225"}</definedName>
    <definedName name="asdsadas" hidden="1">{"with_oth_curr",#N/A,FALSE,"2225"}</definedName>
    <definedName name="asdsadas_1" localSheetId="7" hidden="1">{"with_oth_curr",#N/A,FALSE,"2225"}</definedName>
    <definedName name="asdsadas_1" hidden="1">{"with_oth_curr",#N/A,FALSE,"2225"}</definedName>
    <definedName name="asdsddsa" localSheetId="7" hidden="1">{"with_oth_curr",#N/A,FALSE,"2225"}</definedName>
    <definedName name="asdsddsa" hidden="1">{"with_oth_curr",#N/A,FALSE,"2225"}</definedName>
    <definedName name="asdsddsa_1" localSheetId="7" hidden="1">{"with_oth_curr",#N/A,FALSE,"2225"}</definedName>
    <definedName name="asdsddsa_1" hidden="1">{"with_oth_curr",#N/A,FALSE,"2225"}</definedName>
    <definedName name="asdsfadsf" localSheetId="7" hidden="1">{"rp_only",#N/A,FALSE,"2225"}</definedName>
    <definedName name="asdsfadsf" hidden="1">{"rp_only",#N/A,FALSE,"2225"}</definedName>
    <definedName name="asdsfadsf_1" localSheetId="7" hidden="1">{"rp_only",#N/A,FALSE,"2225"}</definedName>
    <definedName name="asdsfadsf_1" hidden="1">{"rp_only",#N/A,FALSE,"2225"}</definedName>
    <definedName name="ASDWDWD">#REF!</definedName>
    <definedName name="ase" localSheetId="7" hidden="1">{#N/A,#N/A,FALSE,"Aging Summary";#N/A,#N/A,FALSE,"Ratio Analysis";#N/A,#N/A,FALSE,"Test 120 Day Accts";#N/A,#N/A,FALSE,"Tickmarks"}</definedName>
    <definedName name="ase" hidden="1">{#N/A,#N/A,FALSE,"Aging Summary";#N/A,#N/A,FALSE,"Ratio Analysis";#N/A,#N/A,FALSE,"Test 120 Day Accts";#N/A,#N/A,FALSE,"Tickmarks"}</definedName>
    <definedName name="ase_1" localSheetId="7" hidden="1">{#N/A,#N/A,FALSE,"Aging Summary";#N/A,#N/A,FALSE,"Ratio Analysis";#N/A,#N/A,FALSE,"Test 120 Day Accts";#N/A,#N/A,FALSE,"Tickmarks"}</definedName>
    <definedName name="ase_1" hidden="1">{#N/A,#N/A,FALSE,"Aging Summary";#N/A,#N/A,FALSE,"Ratio Analysis";#N/A,#N/A,FALSE,"Test 120 Day Accts";#N/A,#N/A,FALSE,"Tickmarks"}</definedName>
    <definedName name="asep">#REF!</definedName>
    <definedName name="asep_1">#REF!</definedName>
    <definedName name="asep_1_10">#REF!</definedName>
    <definedName name="asep_10">#REF!</definedName>
    <definedName name="asep_5">#REF!</definedName>
    <definedName name="asf" localSheetId="7" hidden="1">{"rp_only",#N/A,FALSE,"2225"}</definedName>
    <definedName name="asf" hidden="1">{"rp_only",#N/A,FALSE,"2225"}</definedName>
    <definedName name="asf_1" localSheetId="7" hidden="1">{"rp_only",#N/A,FALSE,"2225"}</definedName>
    <definedName name="asf_1" hidden="1">{"rp_only",#N/A,FALSE,"2225"}</definedName>
    <definedName name="asfa" localSheetId="7" hidden="1">{"rp_only",#N/A,FALSE,"2225"}</definedName>
    <definedName name="asfa" hidden="1">{"rp_only",#N/A,FALSE,"2225"}</definedName>
    <definedName name="asfa_1" localSheetId="7" hidden="1">{"rp_only",#N/A,FALSE,"2225"}</definedName>
    <definedName name="asfa_1" hidden="1">{"rp_only",#N/A,FALSE,"2225"}</definedName>
    <definedName name="ASFAFA" localSheetId="7" hidden="1">{"with_oth_curr",#N/A,FALSE,"2225"}</definedName>
    <definedName name="ASFAFA" hidden="1">{"with_oth_curr",#N/A,FALSE,"2225"}</definedName>
    <definedName name="ASFAFA_1" localSheetId="7" hidden="1">{"with_oth_curr",#N/A,FALSE,"2225"}</definedName>
    <definedName name="ASFAFA_1" hidden="1">{"with_oth_curr",#N/A,FALSE,"2225"}</definedName>
    <definedName name="asfas" localSheetId="7" hidden="1">{"rp_only",#N/A,FALSE,"2225"}</definedName>
    <definedName name="asfas" hidden="1">{"rp_only",#N/A,FALSE,"2225"}</definedName>
    <definedName name="asfas_1" localSheetId="7" hidden="1">{"rp_only",#N/A,FALSE,"2225"}</definedName>
    <definedName name="asfas_1" hidden="1">{"rp_only",#N/A,FALSE,"2225"}</definedName>
    <definedName name="asfd" hidden="1">#REF!</definedName>
    <definedName name="asfdasf" localSheetId="7" hidden="1">{"rp_only",#N/A,FALSE,"2225"}</definedName>
    <definedName name="asfdasf" hidden="1">{"rp_only",#N/A,FALSE,"2225"}</definedName>
    <definedName name="asfdasf_1" localSheetId="7" hidden="1">{"rp_only",#N/A,FALSE,"2225"}</definedName>
    <definedName name="asfdasf_1" hidden="1">{"rp_only",#N/A,FALSE,"2225"}</definedName>
    <definedName name="asfdasfgsafgfsafg" localSheetId="7" hidden="1">{"rp_only",#N/A,FALSE,"2225"}</definedName>
    <definedName name="asfdasfgsafgfsafg" hidden="1">{"rp_only",#N/A,FALSE,"2225"}</definedName>
    <definedName name="asfdasfgsafgfsafg_1" localSheetId="7" hidden="1">{"rp_only",#N/A,FALSE,"2225"}</definedName>
    <definedName name="asfdasfgsafgfsafg_1" hidden="1">{"rp_only",#N/A,FALSE,"2225"}</definedName>
    <definedName name="ASFDASSF" localSheetId="7" hidden="1">{"with_oth_curr",#N/A,FALSE,"2225"}</definedName>
    <definedName name="ASFDASSF" hidden="1">{"with_oth_curr",#N/A,FALSE,"2225"}</definedName>
    <definedName name="ASFDASSF_1" localSheetId="7" hidden="1">{"with_oth_curr",#N/A,FALSE,"2225"}</definedName>
    <definedName name="ASFDASSF_1" hidden="1">{"with_oth_curr",#N/A,FALSE,"2225"}</definedName>
    <definedName name="asfdsa" localSheetId="7" hidden="1">{"rp_only",#N/A,FALSE,"2225"}</definedName>
    <definedName name="asfdsa" hidden="1">{"rp_only",#N/A,FALSE,"2225"}</definedName>
    <definedName name="asfdsa_1" localSheetId="7" hidden="1">{"rp_only",#N/A,FALSE,"2225"}</definedName>
    <definedName name="asfdsa_1" hidden="1">{"rp_only",#N/A,FALSE,"2225"}</definedName>
    <definedName name="asfdsadfsafd" localSheetId="7" hidden="1">{"with_oth_curr",#N/A,FALSE,"2225"}</definedName>
    <definedName name="asfdsadfsafd" hidden="1">{"with_oth_curr",#N/A,FALSE,"2225"}</definedName>
    <definedName name="asfdsadfsafd_1" localSheetId="7" hidden="1">{"with_oth_curr",#N/A,FALSE,"2225"}</definedName>
    <definedName name="asfdsadfsafd_1" hidden="1">{"with_oth_curr",#N/A,FALSE,"2225"}</definedName>
    <definedName name="asffassd" localSheetId="7" hidden="1">{"rp_only",#N/A,FALSE,"2225"}</definedName>
    <definedName name="asffassd" hidden="1">{"rp_only",#N/A,FALSE,"2225"}</definedName>
    <definedName name="asffassd_1" localSheetId="7" hidden="1">{"rp_only",#N/A,FALSE,"2225"}</definedName>
    <definedName name="asffassd_1" hidden="1">{"rp_only",#N/A,FALSE,"2225"}</definedName>
    <definedName name="ASFJHSKJFSXGJKSDJKG" hidden="1">#REF!</definedName>
    <definedName name="asgel5">#REF!</definedName>
    <definedName name="asgel6">#REF!</definedName>
    <definedName name="ASIH" localSheetId="7" hidden="1">{#N/A,#N/A,FALSE,"Aging Summary";#N/A,#N/A,FALSE,"Ratio Analysis";#N/A,#N/A,FALSE,"Test 120 Day Accts";#N/A,#N/A,FALSE,"Tickmarks"}</definedName>
    <definedName name="ASIH" hidden="1">{#N/A,#N/A,FALSE,"Aging Summary";#N/A,#N/A,FALSE,"Ratio Analysis";#N/A,#N/A,FALSE,"Test 120 Day Accts";#N/A,#N/A,FALSE,"Tickmarks"}</definedName>
    <definedName name="asldjf" localSheetId="7" hidden="1">{"SCH2C",#N/A,FALSE,"North America"}</definedName>
    <definedName name="asldjf" hidden="1">{"SCH2C",#N/A,FALSE,"North America"}</definedName>
    <definedName name="Aspalan">#REF!</definedName>
    <definedName name="Asphalt.Finishe">#REF!</definedName>
    <definedName name="Asphalt.Mixing.">#REF!</definedName>
    <definedName name="Asphalt.Sprayer">#REF!</definedName>
    <definedName name="asr" localSheetId="7" hidden="1">{#N/A,#N/A,FALSE,"Aging Summary";#N/A,#N/A,FALSE,"Ratio Analysis";#N/A,#N/A,FALSE,"Test 120 Day Accts";#N/A,#N/A,FALSE,"Tickmarks"}</definedName>
    <definedName name="asr" hidden="1">{#N/A,#N/A,FALSE,"Aging Summary";#N/A,#N/A,FALSE,"Ratio Analysis";#N/A,#N/A,FALSE,"Test 120 Day Accts";#N/A,#N/A,FALSE,"Tickmarks"}</definedName>
    <definedName name="asr_1" localSheetId="7" hidden="1">{#N/A,#N/A,FALSE,"Aging Summary";#N/A,#N/A,FALSE,"Ratio Analysis";#N/A,#N/A,FALSE,"Test 120 Day Accts";#N/A,#N/A,FALSE,"Tickmarks"}</definedName>
    <definedName name="asr_1" hidden="1">{#N/A,#N/A,FALSE,"Aging Summary";#N/A,#N/A,FALSE,"Ratio Analysis";#N/A,#N/A,FALSE,"Test 120 Day Accts";#N/A,#N/A,FALSE,"Tickmarks"}</definedName>
    <definedName name="aSs" localSheetId="7" hidden="1">{"rp_only",#N/A,FALSE,"2225"}</definedName>
    <definedName name="aSs" hidden="1">{"rp_only",#N/A,FALSE,"2225"}</definedName>
    <definedName name="aSs_1" localSheetId="7" hidden="1">{"rp_only",#N/A,FALSE,"2225"}</definedName>
    <definedName name="aSs_1" hidden="1">{"rp_only",#N/A,FALSE,"2225"}</definedName>
    <definedName name="assa" localSheetId="7" hidden="1">{"rp_only",#N/A,FALSE,"2225"}</definedName>
    <definedName name="assa" hidden="1">{"rp_only",#N/A,FALSE,"2225"}</definedName>
    <definedName name="assa_1" localSheetId="7" hidden="1">{"rp_only",#N/A,FALSE,"2225"}</definedName>
    <definedName name="assa_1" hidden="1">{"rp_only",#N/A,FALSE,"2225"}</definedName>
    <definedName name="assdasd" localSheetId="7" hidden="1">{"rp_only",#N/A,FALSE,"2225"}</definedName>
    <definedName name="assdasd" hidden="1">{"rp_only",#N/A,FALSE,"2225"}</definedName>
    <definedName name="assdasd_1" localSheetId="7" hidden="1">{"rp_only",#N/A,FALSE,"2225"}</definedName>
    <definedName name="assdasd_1" hidden="1">{"rp_only",#N/A,FALSE,"2225"}</definedName>
    <definedName name="asset" localSheetId="7" hidden="1">{#N/A,#N/A,FALSE,"Aging Summary";#N/A,#N/A,FALSE,"Ratio Analysis";#N/A,#N/A,FALSE,"Test 120 Day Accts";#N/A,#N/A,FALSE,"Tickmarks"}</definedName>
    <definedName name="asset" hidden="1">{#N/A,#N/A,FALSE,"Aging Summary";#N/A,#N/A,FALSE,"Ratio Analysis";#N/A,#N/A,FALSE,"Test 120 Day Accts";#N/A,#N/A,FALSE,"Tickmarks"}</definedName>
    <definedName name="asset1" localSheetId="7" hidden="1">{#N/A,#N/A,FALSE,"Aging Summary";#N/A,#N/A,FALSE,"Ratio Analysis";#N/A,#N/A,FALSE,"Test 120 Day Accts";#N/A,#N/A,FALSE,"Tickmarks"}</definedName>
    <definedName name="asset1" hidden="1">{#N/A,#N/A,FALSE,"Aging Summary";#N/A,#N/A,FALSE,"Ratio Analysis";#N/A,#N/A,FALSE,"Test 120 Day Accts";#N/A,#N/A,FALSE,"Tickmarks"}</definedName>
    <definedName name="asset1_1" localSheetId="7" hidden="1">{#N/A,#N/A,FALSE,"Aging Summary";#N/A,#N/A,FALSE,"Ratio Analysis";#N/A,#N/A,FALSE,"Test 120 Day Accts";#N/A,#N/A,FALSE,"Tickmarks"}</definedName>
    <definedName name="asset1_1" hidden="1">{#N/A,#N/A,FALSE,"Aging Summary";#N/A,#N/A,FALSE,"Ratio Analysis";#N/A,#N/A,FALSE,"Test 120 Day Accts";#N/A,#N/A,FALSE,"Tickmarks"}</definedName>
    <definedName name="asset4" localSheetId="7" hidden="1">{#N/A,#N/A,FALSE,"Aging Summary";#N/A,#N/A,FALSE,"Ratio Analysis";#N/A,#N/A,FALSE,"Test 120 Day Accts";#N/A,#N/A,FALSE,"Tickmarks"}</definedName>
    <definedName name="asset4" hidden="1">{#N/A,#N/A,FALSE,"Aging Summary";#N/A,#N/A,FALSE,"Ratio Analysis";#N/A,#N/A,FALSE,"Test 120 Day Accts";#N/A,#N/A,FALSE,"Tickmarks"}</definedName>
    <definedName name="asset4_1" localSheetId="7" hidden="1">{#N/A,#N/A,FALSE,"Aging Summary";#N/A,#N/A,FALSE,"Ratio Analysis";#N/A,#N/A,FALSE,"Test 120 Day Accts";#N/A,#N/A,FALSE,"Tickmarks"}</definedName>
    <definedName name="asset4_1" hidden="1">{#N/A,#N/A,FALSE,"Aging Summary";#N/A,#N/A,FALSE,"Ratio Analysis";#N/A,#N/A,FALSE,"Test 120 Day Accts";#N/A,#N/A,FALSE,"Tickmarks"}</definedName>
    <definedName name="AssetsAllocation2350A01CIP">#REF!</definedName>
    <definedName name="ASSETUNDERCAPITALLEASE">#REF!</definedName>
    <definedName name="Assignedto">#REF!</definedName>
    <definedName name="Associate">#REF!</definedName>
    <definedName name="asss" localSheetId="7" hidden="1">{#N/A,#N/A,FALSE,"M06";#N/A,#N/A,FALSE,"M07"}</definedName>
    <definedName name="asss" hidden="1">{#N/A,#N/A,FALSE,"M06";#N/A,#N/A,FALSE,"M07"}</definedName>
    <definedName name="ASSU">#REF!</definedName>
    <definedName name="astarstasgtastfd" localSheetId="7" hidden="1">{"rp_only",#N/A,FALSE,"2225"}</definedName>
    <definedName name="astarstasgtastfd" hidden="1">{"rp_only",#N/A,FALSE,"2225"}</definedName>
    <definedName name="astarstasgtastfd_1" localSheetId="7" hidden="1">{"rp_only",#N/A,FALSE,"2225"}</definedName>
    <definedName name="astarstasgtastfd_1" hidden="1">{"rp_only",#N/A,FALSE,"2225"}</definedName>
    <definedName name="ASTRI" localSheetId="7" hidden="1">{#N/A,#N/A,FALSE,"Cost Report";#N/A,#N/A,FALSE,"Qtly Summ.";#N/A,#N/A,FALSE,"Mar  Qtr";#N/A,#N/A,FALSE,"Report Summary"}</definedName>
    <definedName name="ASTRI" hidden="1">{#N/A,#N/A,FALSE,"Cost Report";#N/A,#N/A,FALSE,"Qtly Summ.";#N/A,#N/A,FALSE,"Mar  Qtr";#N/A,#N/A,FALSE,"Report Summary"}</definedName>
    <definedName name="ASU" hidden="1">#REF!</definedName>
    <definedName name="asueransi" localSheetId="7" hidden="1">{#N/A,#N/A,FALSE,"Aging Summary";#N/A,#N/A,FALSE,"Ratio Analysis";#N/A,#N/A,FALSE,"Test 120 Day Accts";#N/A,#N/A,FALSE,"Tickmarks"}</definedName>
    <definedName name="asueransi" hidden="1">{#N/A,#N/A,FALSE,"Aging Summary";#N/A,#N/A,FALSE,"Ratio Analysis";#N/A,#N/A,FALSE,"Test 120 Day Accts";#N/A,#N/A,FALSE,"Tickmarks"}</definedName>
    <definedName name="ASUMSI">#REF!</definedName>
    <definedName name="aswsstkhead.txt">#REF!</definedName>
    <definedName name="asya">#REF!</definedName>
    <definedName name="at_mks" hidden="1">#REF!</definedName>
    <definedName name="ATAP">#REF!</definedName>
    <definedName name="Atap_asbes_gelombang_0_3_mm">#REF!</definedName>
    <definedName name="atap_seng">#REF!</definedName>
    <definedName name="atap10b130">#REF!</definedName>
    <definedName name="atap10b80">#REF!</definedName>
    <definedName name="ATC_5">#REF!</definedName>
    <definedName name="atot_neuro">#REF!</definedName>
    <definedName name="atot_nlc">#REF!</definedName>
    <definedName name="atot_ret">#REF!</definedName>
    <definedName name="atot_ycreuro">#REF!</definedName>
    <definedName name="atot_yeuro">#REF!</definedName>
    <definedName name="atot_yimpexchrate">#REF!</definedName>
    <definedName name="atot_ylc">#REF!</definedName>
    <definedName name="ATSAMF">#REF!</definedName>
    <definedName name="ATTUSD">#REF!</definedName>
    <definedName name="AU_ESTSPOT">#REF!</definedName>
    <definedName name="AU_ESTSPOT_L">#REF!</definedName>
    <definedName name="audit" localSheetId="7" hidden="1">{#N/A,#N/A,FALSE,"Aging Summary";#N/A,#N/A,FALSE,"Ratio Analysis";#N/A,#N/A,FALSE,"Test 120 Day Accts";#N/A,#N/A,FALSE,"Tickmarks"}</definedName>
    <definedName name="audit" hidden="1">{#N/A,#N/A,FALSE,"Aging Summary";#N/A,#N/A,FALSE,"Ratio Analysis";#N/A,#N/A,FALSE,"Test 120 Day Accts";#N/A,#N/A,FALSE,"Tickmarks"}</definedName>
    <definedName name="audspot">#REF!</definedName>
    <definedName name="Aug">#REF!</definedName>
    <definedName name="Aug_00">#REF!</definedName>
    <definedName name="Aug_lc">#REF!</definedName>
    <definedName name="augperton">#REF!</definedName>
    <definedName name="august" localSheetId="7" hidden="1">{#N/A,#N/A,FALSE,"Sheet1"}</definedName>
    <definedName name="august" hidden="1">{#N/A,#N/A,FALSE,"Sheet1"}</definedName>
    <definedName name="AuraStyleDefaultsReset" hidden="1">#N/A</definedName>
    <definedName name="Aus">#REF!</definedName>
    <definedName name="auspot">#REF!</definedName>
    <definedName name="AUST">#REF!</definedName>
    <definedName name="AvailEndDate">#REF!</definedName>
    <definedName name="AvailMonths">#REF!</definedName>
    <definedName name="AvailStartDate">#REF!</definedName>
    <definedName name="avaur">#REF!</definedName>
    <definedName name="avdd" localSheetId="7" hidden="1">{#N/A,#N/A,FALSE,"Calc";#N/A,#N/A,FALSE,"Sensitivity";#N/A,#N/A,FALSE,"LT Earn.Dil.";#N/A,#N/A,FALSE,"Dil. AVP"}</definedName>
    <definedName name="avdd" hidden="1">{#N/A,#N/A,FALSE,"Calc";#N/A,#N/A,FALSE,"Sensitivity";#N/A,#N/A,FALSE,"LT Earn.Dil.";#N/A,#N/A,FALSE,"Dil. AVP"}</definedName>
    <definedName name="AveCostCallIn">#REF!</definedName>
    <definedName name="average">#REF!</definedName>
    <definedName name="avfdgf">#REF!</definedName>
    <definedName name="avgBlock1">#REF!</definedName>
    <definedName name="avgfm927" localSheetId="7" hidden="1">{#N/A,#N/A,FALSE,"b_s &amp; p_l"}</definedName>
    <definedName name="avgfm927" hidden="1">{#N/A,#N/A,FALSE,"b_s &amp; p_l"}</definedName>
    <definedName name="AVI">#REF!</definedName>
    <definedName name="Avoor_Stenlis_Steel">#REF!</definedName>
    <definedName name="aw">#REF!</definedName>
    <definedName name="awee" localSheetId="7" hidden="1">{"rp_only",#N/A,FALSE,"2225"}</definedName>
    <definedName name="awee" hidden="1">{"rp_only",#N/A,FALSE,"2225"}</definedName>
    <definedName name="awee_1" localSheetId="7" hidden="1">{"rp_only",#N/A,FALSE,"2225"}</definedName>
    <definedName name="awee_1" hidden="1">{"rp_only",#N/A,FALSE,"2225"}</definedName>
    <definedName name="awert" localSheetId="7" hidden="1">{#N/A,#N/A,FALSE,"REK";#N/A,#N/A,FALSE,"rab"}</definedName>
    <definedName name="awert" hidden="1">{#N/A,#N/A,FALSE,"REK";#N/A,#N/A,FALSE,"rab"}</definedName>
    <definedName name="AWERYGT" localSheetId="7" hidden="1">{#N/A,#N/A,FALSE,"REK";#N/A,#N/A,FALSE,"rab"}</definedName>
    <definedName name="AWERYGT" hidden="1">{#N/A,#N/A,FALSE,"REK";#N/A,#N/A,FALSE,"rab"}</definedName>
    <definedName name="awet" localSheetId="7" hidden="1">{#N/A,#N/A,FALSE,"REK-S-TPL";#N/A,#N/A,FALSE,"REK-TPML";#N/A,#N/A,FALSE,"RAB-TEMPEL"}</definedName>
    <definedName name="awet" hidden="1">{#N/A,#N/A,FALSE,"REK-S-TPL";#N/A,#N/A,FALSE,"REK-TPML";#N/A,#N/A,FALSE,"RAB-TEMPEL"}</definedName>
    <definedName name="ax" localSheetId="7" hidden="1">{"INV_INSURANCE",#N/A,FALSE,"PREPAID-1"}</definedName>
    <definedName name="ax" hidden="1">{"INV_INSURANCE",#N/A,FALSE,"PREPAID-1"}</definedName>
    <definedName name="ax_1" localSheetId="7" hidden="1">{"INV_INSURANCE",#N/A,FALSE,"PREPAID-1"}</definedName>
    <definedName name="ax_1" hidden="1">{"INV_INSURANCE",#N/A,FALSE,"PREPAID-1"}</definedName>
    <definedName name="AXJpn">#REF!</definedName>
    <definedName name="ay" hidden="1">#REF!</definedName>
    <definedName name="ayub">#N/A</definedName>
    <definedName name="ayub_1">#N/A</definedName>
    <definedName name="ayub_1_1">#N/A</definedName>
    <definedName name="ayub_1_1_1">#N/A</definedName>
    <definedName name="ayub_1_10">#N/A</definedName>
    <definedName name="ayub_10">#N/A</definedName>
    <definedName name="ayub_10_5">#N/A</definedName>
    <definedName name="ayub_2">#N/A</definedName>
    <definedName name="ayub_3">#N/A</definedName>
    <definedName name="ayub_5">#N/A</definedName>
    <definedName name="ayub_5_1">#N/A</definedName>
    <definedName name="ayub_5_5">#N/A</definedName>
    <definedName name="ayub_6">#N/A</definedName>
    <definedName name="ayub_6_5">#N/A</definedName>
    <definedName name="ayub_7">#N/A</definedName>
    <definedName name="ayub_7_5">#N/A</definedName>
    <definedName name="ayub_8">#N/A</definedName>
    <definedName name="ayub_8_5">#N/A</definedName>
    <definedName name="ayub_9">#N/A</definedName>
    <definedName name="ayub_9_5">#N/A</definedName>
    <definedName name="B" localSheetId="9" hidden="1">{#N/A,#N/A,FALSE,"CCTV"}</definedName>
    <definedName name="B" localSheetId="7" hidden="1">{#N/A,#N/A,FALSE,"CCTV"}</definedName>
    <definedName name="B" localSheetId="10" hidden="1">{#N/A,#N/A,FALSE,"CCTV"}</definedName>
    <definedName name="B" hidden="1">{#N/A,#N/A,FALSE,"CCTV"}</definedName>
    <definedName name="B.____Cash_flow_from_investing_activities">#REF!</definedName>
    <definedName name="B.109.">#REF!,#REF!</definedName>
    <definedName name="B.3.1" hidden="1">#REF!</definedName>
    <definedName name="B.36">#REF!</definedName>
    <definedName name="b.l">#REF!</definedName>
    <definedName name="B_1">#REF!</definedName>
    <definedName name="B_1_1">#REF!</definedName>
    <definedName name="B_1_1_1">#REF!</definedName>
    <definedName name="B_1_1_1_10">#REF!</definedName>
    <definedName name="B_1_1_10">#REF!</definedName>
    <definedName name="B_1_10">#REF!</definedName>
    <definedName name="B_1_10_1">#REF!</definedName>
    <definedName name="B_1_11">#REF!</definedName>
    <definedName name="B_1_3">#REF!</definedName>
    <definedName name="B_1_3_1">#REF!</definedName>
    <definedName name="B_1_4">#REF!</definedName>
    <definedName name="B_1_4_10">#REF!</definedName>
    <definedName name="B_1_5">#REF!</definedName>
    <definedName name="B_1_5_1">#REF!</definedName>
    <definedName name="B_1_5_10">#REF!</definedName>
    <definedName name="B_1_6">#REF!</definedName>
    <definedName name="B_1_6_10">#REF!</definedName>
    <definedName name="B_1_7">#REF!</definedName>
    <definedName name="B_1_7_10">#REF!</definedName>
    <definedName name="B_1_8">#REF!</definedName>
    <definedName name="B_1_8_10">#REF!</definedName>
    <definedName name="B_1_9">#REF!</definedName>
    <definedName name="B_1_9_10">#REF!</definedName>
    <definedName name="B_10">#REF!</definedName>
    <definedName name="B_10_1">#REF!</definedName>
    <definedName name="B_11">#REF!</definedName>
    <definedName name="B_3">#REF!</definedName>
    <definedName name="B_3_1">#REF!</definedName>
    <definedName name="B_4">#REF!</definedName>
    <definedName name="B_4_10">#REF!</definedName>
    <definedName name="B_5">#REF!</definedName>
    <definedName name="B_5_1">#REF!</definedName>
    <definedName name="B_5_10">#REF!</definedName>
    <definedName name="B_6">#REF!</definedName>
    <definedName name="B_6_10">#REF!</definedName>
    <definedName name="B_7">#REF!</definedName>
    <definedName name="B_7_10">#REF!</definedName>
    <definedName name="B_8">#REF!</definedName>
    <definedName name="B_8_10">#REF!</definedName>
    <definedName name="B_9">#REF!</definedName>
    <definedName name="B_9_10">#REF!</definedName>
    <definedName name="B_BALOK">#REF!</definedName>
    <definedName name="B_Isc">#REF!</definedName>
    <definedName name="B_KOLOM">#REF!</definedName>
    <definedName name="B_LISPLANK">#REF!</definedName>
    <definedName name="B_PLAT">#REF!</definedName>
    <definedName name="B_SLOOF">#REF!</definedName>
    <definedName name="B_T_U">#REF!</definedName>
    <definedName name="B_TANGGA">#REF!</definedName>
    <definedName name="B_WALL">#REF!</definedName>
    <definedName name="B1_">#REF!</definedName>
    <definedName name="B10_">#REF!</definedName>
    <definedName name="B11_">#REF!</definedName>
    <definedName name="B12_">#REF!</definedName>
    <definedName name="B13_">#REF!</definedName>
    <definedName name="b1535b145">#REF!</definedName>
    <definedName name="B2_">#REF!</definedName>
    <definedName name="b2030b180">#REF!</definedName>
    <definedName name="b2035bs190">#REF!</definedName>
    <definedName name="b2060b180">#REF!</definedName>
    <definedName name="B3_">#REF!</definedName>
    <definedName name="b3020b175">#REF!</definedName>
    <definedName name="b3020bs175">#REF!</definedName>
    <definedName name="b3040b160">#REF!</definedName>
    <definedName name="B4_">#REF!</definedName>
    <definedName name="B5_">#REF!</definedName>
    <definedName name="B6_">#REF!</definedName>
    <definedName name="B7_">#REF!</definedName>
    <definedName name="B8_">#REF!</definedName>
    <definedName name="B9_">#REF!</definedName>
    <definedName name="ba" localSheetId="7" hidden="1">{#N/A,#N/A,FALSE,"Aging Summary";#N/A,#N/A,FALSE,"Ratio Analysis";#N/A,#N/A,FALSE,"Test 120 Day Accts";#N/A,#N/A,FALSE,"Tickmarks"}</definedName>
    <definedName name="ba" hidden="1">{#N/A,#N/A,FALSE,"Aging Summary";#N/A,#N/A,FALSE,"Ratio Analysis";#N/A,#N/A,FALSE,"Test 120 Day Accts";#N/A,#N/A,FALSE,"Tickmarks"}</definedName>
    <definedName name="ba_1" localSheetId="7" hidden="1">{#N/A,#N/A,FALSE,"Aging Summary";#N/A,#N/A,FALSE,"Ratio Analysis";#N/A,#N/A,FALSE,"Test 120 Day Accts";#N/A,#N/A,FALSE,"Tickmarks"}</definedName>
    <definedName name="ba_1" hidden="1">{#N/A,#N/A,FALSE,"Aging Summary";#N/A,#N/A,FALSE,"Ratio Analysis";#N/A,#N/A,FALSE,"Test 120 Day Accts";#N/A,#N/A,FALSE,"Tickmarks"}</definedName>
    <definedName name="babekb">#REF!</definedName>
    <definedName name="babekp">#REF!</definedName>
    <definedName name="BagAp">#REF!</definedName>
    <definedName name="bagas">#REF!</definedName>
    <definedName name="BAGIAN_1">#REF!</definedName>
    <definedName name="BAGIAN_1_10">#REF!</definedName>
    <definedName name="BAGIAN_1_10_1">#REF!</definedName>
    <definedName name="BAGIAN_1_11">#REF!</definedName>
    <definedName name="BAGIAN_1_2">#REF!</definedName>
    <definedName name="BAGIAN_1_2_10">#REF!</definedName>
    <definedName name="BAGIAN_1_3_1">#REF!</definedName>
    <definedName name="BAGIAN_1_3_5">#REF!</definedName>
    <definedName name="BAGIAN_1_4">#REF!</definedName>
    <definedName name="BAGIAN_1_4_10">#REF!</definedName>
    <definedName name="BAGIAN_1_5">#REF!</definedName>
    <definedName name="BAGIAN_1_5_1">#REF!</definedName>
    <definedName name="BAGIAN_1_5_10">#REF!</definedName>
    <definedName name="BAGIAN_1_6">#REF!</definedName>
    <definedName name="BAGIAN_1_6_1">#REF!</definedName>
    <definedName name="BAGIAN_1_6_10">#REF!</definedName>
    <definedName name="BAGIAN_1_7">#REF!</definedName>
    <definedName name="BAGIAN_1_7_10">#REF!</definedName>
    <definedName name="BAGIAN_1_8">#REF!</definedName>
    <definedName name="BAGIAN_1_8_10">#REF!</definedName>
    <definedName name="BAGIAN_1_9">#REF!</definedName>
    <definedName name="BAGIAN_1_9_10">#REF!</definedName>
    <definedName name="bahama_b">#REF!</definedName>
    <definedName name="bahamas_a">#REF!</definedName>
    <definedName name="BAHAN">#REF!</definedName>
    <definedName name="BAHAN_1">#REF!</definedName>
    <definedName name="BAHAN_10">#REF!</definedName>
    <definedName name="BAHAN_11">#REF!</definedName>
    <definedName name="BAHAN_3">#REF!</definedName>
    <definedName name="BAHAN_4">#REF!</definedName>
    <definedName name="BAHAN_5">#REF!</definedName>
    <definedName name="BAHAN_6">#REF!</definedName>
    <definedName name="BAHAN_7">#REF!</definedName>
    <definedName name="BAHAN_8">#REF!</definedName>
    <definedName name="BAHAN_9">#REF!</definedName>
    <definedName name="BAHAN1">#REF!</definedName>
    <definedName name="BAHAN2">#REF!</definedName>
    <definedName name="BAHAN3">#REF!</definedName>
    <definedName name="Baja_Canal_U_50.38.5">#REF!</definedName>
    <definedName name="bajatul">#REF!</definedName>
    <definedName name="Bak_air_fiber_glass_1m">#REF!</definedName>
    <definedName name="Bak_mandi_fiber_glass_50x50x50_lapis_porselin">#REF!</definedName>
    <definedName name="Bak_Septictank">#REF!</definedName>
    <definedName name="bakair">#REF!</definedName>
    <definedName name="baktraso">#REF!</definedName>
    <definedName name="bal1525b140">#REF!</definedName>
    <definedName name="bal1525b220">#REF!</definedName>
    <definedName name="bal1530b140">#REF!</definedName>
    <definedName name="bal1530b160">#REF!</definedName>
    <definedName name="bal1530b180">#REF!</definedName>
    <definedName name="bal1530b195">#REF!</definedName>
    <definedName name="bal1540b200">#REF!</definedName>
    <definedName name="bal2025b185">#REF!</definedName>
    <definedName name="bal2025b200">#REF!</definedName>
    <definedName name="bal2030b215">#REF!</definedName>
    <definedName name="bal2030b220">#REF!</definedName>
    <definedName name="bal2040b140">#REF!</definedName>
    <definedName name="bal2040b165">#REF!</definedName>
    <definedName name="bal2050b165">#REF!</definedName>
    <definedName name="bal2060b150">#REF!</definedName>
    <definedName name="bal3040b140">#REF!</definedName>
    <definedName name="bal3040b180">#REF!</definedName>
    <definedName name="bal3050b190">#REF!</definedName>
    <definedName name="bal3060b180">#REF!</definedName>
    <definedName name="bal4055b215">#REF!</definedName>
    <definedName name="bal4060b210">#REF!</definedName>
    <definedName name="bal4060b225">#REF!</definedName>
    <definedName name="bal4070b225">#REF!</definedName>
    <definedName name="BALANCE">#REF!</definedName>
    <definedName name="balance.activecase">#REF!</definedName>
    <definedName name="balance.cases">#REF!</definedName>
    <definedName name="balance.index">#REF!</definedName>
    <definedName name="balance.values">#REF!</definedName>
    <definedName name="balance_type">1</definedName>
    <definedName name="balancesheets">#REF!</definedName>
    <definedName name="BALKTL110">#REF!</definedName>
    <definedName name="BALKTL118">#REF!</definedName>
    <definedName name="BALKTL136">#REF!</definedName>
    <definedName name="ball">#REF!</definedName>
    <definedName name="baloïay">#REF!</definedName>
    <definedName name="balok.ges">#REF!</definedName>
    <definedName name="balok_kayu_borneo">#REF!</definedName>
    <definedName name="balok140">#REF!</definedName>
    <definedName name="BALOK1525">#REF!</definedName>
    <definedName name="balok1540">#REF!</definedName>
    <definedName name="balok2030">#REF!</definedName>
    <definedName name="balok2040">#REF!</definedName>
    <definedName name="BALOK3020">#REF!</definedName>
    <definedName name="balok3040">#REF!</definedName>
    <definedName name="balok3050">#REF!</definedName>
    <definedName name="balok3060">#REF!</definedName>
    <definedName name="balok60">#REF!</definedName>
    <definedName name="balok70">#REF!</definedName>
    <definedName name="BalSheetTotCoy">#REF!</definedName>
    <definedName name="ban">#REF!</definedName>
    <definedName name="Bang_cly">#REF!</definedName>
    <definedName name="Bang_CVC">#REF!</definedName>
    <definedName name="bang_gia">#REF!</definedName>
    <definedName name="bang_ke_nop_nsach">#REF!</definedName>
    <definedName name="Bang_travl">#REF!</definedName>
    <definedName name="BANG1">#REF!</definedName>
    <definedName name="bang2">#REF!</definedName>
    <definedName name="bang3">#REF!</definedName>
    <definedName name="bang4">#REF!</definedName>
    <definedName name="bang5">#REF!</definedName>
    <definedName name="bang6">#REF!</definedName>
    <definedName name="bangchu">#REF!</definedName>
    <definedName name="bangdo">#REF!</definedName>
    <definedName name="bangtinh">#REF!</definedName>
    <definedName name="bangunan">#REF!</definedName>
    <definedName name="Bangunan_2">#REF!</definedName>
    <definedName name="Bangunan_3">#REF!</definedName>
    <definedName name="Bangunan_4">#REF!</definedName>
    <definedName name="bangunan_5">#REF!</definedName>
    <definedName name="Bangunan_6">#REF!</definedName>
    <definedName name="bangunan_7">#REF!</definedName>
    <definedName name="banhbo">#REF!</definedName>
    <definedName name="banhmi">#REF!</definedName>
    <definedName name="Banhtuoi">#REF!</definedName>
    <definedName name="BANK">#REF!</definedName>
    <definedName name="BANK_LOAN">#REF!</definedName>
    <definedName name="BankChargerateIn">#REF!</definedName>
    <definedName name="BANKCHARGES">#REF!</definedName>
    <definedName name="BankChargeTotal">#REF!</definedName>
    <definedName name="BANKHALL" hidden="1">#REF!</definedName>
    <definedName name="BankLeague">#REF!</definedName>
    <definedName name="bapelkes" hidden="1">#REF!</definedName>
    <definedName name="BAPR">#REF!</definedName>
    <definedName name="bar" localSheetId="7" hidden="1">{"rp_only",#N/A,FALSE,"2225"}</definedName>
    <definedName name="bar" hidden="1">{"rp_only",#N/A,FALSE,"2225"}</definedName>
    <definedName name="bar_1" localSheetId="7" hidden="1">{"rp_only",#N/A,FALSE,"2225"}</definedName>
    <definedName name="bar_1" hidden="1">{"rp_only",#N/A,FALSE,"2225"}</definedName>
    <definedName name="bar_bender">#REF!</definedName>
    <definedName name="bar_cutter">#REF!</definedName>
    <definedName name="BarData">#REF!</definedName>
    <definedName name="BARU" localSheetId="7" hidden="1">{#N/A,#N/A,FALSE,"M01";#N/A,#N/A,FALSE,"M02";#N/A,#N/A,FALSE,"M03";#N/A,#N/A,FALSE,"M04";#N/A,#N/A,FALSE,"M05";#N/A,#N/A,FALSE,"M08"}</definedName>
    <definedName name="BARU" hidden="1">{#N/A,#N/A,FALSE,"M01";#N/A,#N/A,FALSE,"M02";#N/A,#N/A,FALSE,"M03";#N/A,#N/A,FALSE,"M04";#N/A,#N/A,FALSE,"M05";#N/A,#N/A,FALSE,"M08"}</definedName>
    <definedName name="BARU1" localSheetId="7" hidden="1">{#N/A,#N/A,FALSE,"Sheet1";#N/A,#N/A,FALSE,"Sheet2"}</definedName>
    <definedName name="BARU1" hidden="1">{#N/A,#N/A,FALSE,"Sheet1";#N/A,#N/A,FALSE,"Sheet2"}</definedName>
    <definedName name="basaom">#REF!</definedName>
    <definedName name="basaom_1">#REF!</definedName>
    <definedName name="basaom_1_10">#REF!</definedName>
    <definedName name="basaom_10">#REF!</definedName>
    <definedName name="basaom_10_1">#REF!</definedName>
    <definedName name="basaom_11">#REF!</definedName>
    <definedName name="basaom_3">#REF!</definedName>
    <definedName name="basaom_3_1">#REF!</definedName>
    <definedName name="basaom_4">#REF!</definedName>
    <definedName name="basaom_4_10">#REF!</definedName>
    <definedName name="basaom_5">#REF!</definedName>
    <definedName name="basaom_5_1">#REF!</definedName>
    <definedName name="basaom_5_10">#REF!</definedName>
    <definedName name="basaom_6">#REF!</definedName>
    <definedName name="basaom_6_10">#REF!</definedName>
    <definedName name="basaom_7">#REF!</definedName>
    <definedName name="basaom_7_10">#REF!</definedName>
    <definedName name="basaom_8">#REF!</definedName>
    <definedName name="basaom_8_10">#REF!</definedName>
    <definedName name="basaom_9">#REF!</definedName>
    <definedName name="basaom_9_10">#REF!</definedName>
    <definedName name="basdim">#REF!</definedName>
    <definedName name="basdim_1">#REF!</definedName>
    <definedName name="basdim_1_10">#REF!</definedName>
    <definedName name="basdim_10">#REF!</definedName>
    <definedName name="basdim_10_1">#REF!</definedName>
    <definedName name="basdim_11">#REF!</definedName>
    <definedName name="basdim_3">#REF!</definedName>
    <definedName name="basdim_3_1">#REF!</definedName>
    <definedName name="basdim_4">#REF!</definedName>
    <definedName name="basdim_4_10">#REF!</definedName>
    <definedName name="basdim_5">#REF!</definedName>
    <definedName name="basdim_5_1">#REF!</definedName>
    <definedName name="basdim_5_10">#REF!</definedName>
    <definedName name="basdim_6">#REF!</definedName>
    <definedName name="basdim_6_10">#REF!</definedName>
    <definedName name="basdim_7">#REF!</definedName>
    <definedName name="basdim_7_10">#REF!</definedName>
    <definedName name="basdim_8">#REF!</definedName>
    <definedName name="basdim_8_10">#REF!</definedName>
    <definedName name="basdim_9">#REF!</definedName>
    <definedName name="basdim_9_10">#REF!</definedName>
    <definedName name="basdoc">#REF!</definedName>
    <definedName name="basdoc_1">#REF!</definedName>
    <definedName name="basdoc_1_10">#REF!</definedName>
    <definedName name="basdoc_10">#REF!</definedName>
    <definedName name="basdoc_10_1">#REF!</definedName>
    <definedName name="basdoc_11">#REF!</definedName>
    <definedName name="basdoc_3">#REF!</definedName>
    <definedName name="basdoc_3_1">#REF!</definedName>
    <definedName name="basdoc_4">#REF!</definedName>
    <definedName name="basdoc_4_10">#REF!</definedName>
    <definedName name="basdoc_5">#REF!</definedName>
    <definedName name="basdoc_5_1">#REF!</definedName>
    <definedName name="basdoc_5_10">#REF!</definedName>
    <definedName name="basdoc_6">#REF!</definedName>
    <definedName name="basdoc_6_10">#REF!</definedName>
    <definedName name="basdoc_7">#REF!</definedName>
    <definedName name="basdoc_7_10">#REF!</definedName>
    <definedName name="basdoc_8">#REF!</definedName>
    <definedName name="basdoc_8_10">#REF!</definedName>
    <definedName name="basdoc_9">#REF!</definedName>
    <definedName name="basdoc_9_10">#REF!</definedName>
    <definedName name="base">#REF!</definedName>
    <definedName name="Base_AV">#REF!</definedName>
    <definedName name="base_plate">#REF!</definedName>
    <definedName name="BaseA">#REF!</definedName>
    <definedName name="BaseB">#REF!</definedName>
    <definedName name="BaseC">#REF!</definedName>
    <definedName name="BaseCell">#REF!</definedName>
    <definedName name="basecomp">#REF!</definedName>
    <definedName name="basenoncomp">#REF!</definedName>
    <definedName name="basfs">#REF!</definedName>
    <definedName name="basfs_1">#REF!</definedName>
    <definedName name="basfs_1_10">#REF!</definedName>
    <definedName name="basfs_10">#REF!</definedName>
    <definedName name="basfs_10_1">#REF!</definedName>
    <definedName name="basfs_11">#REF!</definedName>
    <definedName name="basfs_3">#REF!</definedName>
    <definedName name="basfs_3_1">#REF!</definedName>
    <definedName name="basfs_4">#REF!</definedName>
    <definedName name="basfs_4_10">#REF!</definedName>
    <definedName name="basfs_5">#REF!</definedName>
    <definedName name="basfs_5_1">#REF!</definedName>
    <definedName name="basfs_5_10">#REF!</definedName>
    <definedName name="basfs_6">#REF!</definedName>
    <definedName name="basfs_6_10">#REF!</definedName>
    <definedName name="basfs_7">#REF!</definedName>
    <definedName name="basfs_7_10">#REF!</definedName>
    <definedName name="basfs_8">#REF!</definedName>
    <definedName name="basfs_8_10">#REF!</definedName>
    <definedName name="basfs_9">#REF!</definedName>
    <definedName name="basfs_9_10">#REF!</definedName>
    <definedName name="basi">#REF!</definedName>
    <definedName name="basi_1">#REF!</definedName>
    <definedName name="basi_1_10">#REF!</definedName>
    <definedName name="basi_10">#REF!</definedName>
    <definedName name="basi_10_1">#REF!</definedName>
    <definedName name="basi_11">#REF!</definedName>
    <definedName name="basi_3">#REF!</definedName>
    <definedName name="basi_3_1">#REF!</definedName>
    <definedName name="basi_4">#REF!</definedName>
    <definedName name="basi_4_10">#REF!</definedName>
    <definedName name="basi_5">#REF!</definedName>
    <definedName name="basi_5_1">#REF!</definedName>
    <definedName name="basi_5_10">#REF!</definedName>
    <definedName name="basi_6">#REF!</definedName>
    <definedName name="basi_6_10">#REF!</definedName>
    <definedName name="basi_7">#REF!</definedName>
    <definedName name="basi_7_10">#REF!</definedName>
    <definedName name="basi_8">#REF!</definedName>
    <definedName name="basi_8_10">#REF!</definedName>
    <definedName name="basi_9">#REF!</definedName>
    <definedName name="basi_9_10">#REF!</definedName>
    <definedName name="basitc">#REF!</definedName>
    <definedName name="basitc_1">#REF!</definedName>
    <definedName name="basitc_1_10">#REF!</definedName>
    <definedName name="basitc_10">#REF!</definedName>
    <definedName name="basitc_10_1">#REF!</definedName>
    <definedName name="basitc_11">#REF!</definedName>
    <definedName name="basitc_3">#REF!</definedName>
    <definedName name="basitc_3_1">#REF!</definedName>
    <definedName name="basitc_4">#REF!</definedName>
    <definedName name="basitc_4_10">#REF!</definedName>
    <definedName name="basitc_5">#REF!</definedName>
    <definedName name="basitc_5_1">#REF!</definedName>
    <definedName name="basitc_5_10">#REF!</definedName>
    <definedName name="basitc_6">#REF!</definedName>
    <definedName name="basitc_6_10">#REF!</definedName>
    <definedName name="basitc_7">#REF!</definedName>
    <definedName name="basitc_7_10">#REF!</definedName>
    <definedName name="basitc_8">#REF!</definedName>
    <definedName name="basitc_8_10">#REF!</definedName>
    <definedName name="basitc_9">#REF!</definedName>
    <definedName name="basitc_9_10">#REF!</definedName>
    <definedName name="basrtu">#REF!</definedName>
    <definedName name="basrtu_1">#REF!</definedName>
    <definedName name="basrtu_1_10">#REF!</definedName>
    <definedName name="basrtu_10">#REF!</definedName>
    <definedName name="basrtu_10_1">#REF!</definedName>
    <definedName name="basrtu_11">#REF!</definedName>
    <definedName name="basrtu_3">#REF!</definedName>
    <definedName name="basrtu_3_1">#REF!</definedName>
    <definedName name="basrtu_4">#REF!</definedName>
    <definedName name="basrtu_4_10">#REF!</definedName>
    <definedName name="basrtu_5">#REF!</definedName>
    <definedName name="basrtu_5_1">#REF!</definedName>
    <definedName name="basrtu_5_10">#REF!</definedName>
    <definedName name="basrtu_6">#REF!</definedName>
    <definedName name="basrtu_6_10">#REF!</definedName>
    <definedName name="basrtu_7">#REF!</definedName>
    <definedName name="basrtu_7_10">#REF!</definedName>
    <definedName name="basrtu_8">#REF!</definedName>
    <definedName name="basrtu_8_10">#REF!</definedName>
    <definedName name="basrtu_9">#REF!</definedName>
    <definedName name="basrtu_9_10">#REF!</definedName>
    <definedName name="bastw">#REF!</definedName>
    <definedName name="bastw_1">#REF!</definedName>
    <definedName name="bastw_1_10">#REF!</definedName>
    <definedName name="bastw_10">#REF!</definedName>
    <definedName name="bastw_10_1">#REF!</definedName>
    <definedName name="bastw_11">#REF!</definedName>
    <definedName name="bastw_3">#REF!</definedName>
    <definedName name="bastw_3_1">#REF!</definedName>
    <definedName name="bastw_4">#REF!</definedName>
    <definedName name="bastw_4_10">#REF!</definedName>
    <definedName name="bastw_5">#REF!</definedName>
    <definedName name="bastw_5_1">#REF!</definedName>
    <definedName name="bastw_5_10">#REF!</definedName>
    <definedName name="bastw_6">#REF!</definedName>
    <definedName name="bastw_6_10">#REF!</definedName>
    <definedName name="bastw_7">#REF!</definedName>
    <definedName name="bastw_7_10">#REF!</definedName>
    <definedName name="bastw_8">#REF!</definedName>
    <definedName name="bastw_8_10">#REF!</definedName>
    <definedName name="bastw_9">#REF!</definedName>
    <definedName name="bastw_9_10">#REF!</definedName>
    <definedName name="bata">#REF!</definedName>
    <definedName name="batab">#REF!</definedName>
    <definedName name="batab_1">#REF!</definedName>
    <definedName name="batac">#REF!</definedName>
    <definedName name="batac_1">#REF!</definedName>
    <definedName name="bataco">#REF!</definedName>
    <definedName name="batako">#REF!</definedName>
    <definedName name="bathtub">#REF!</definedName>
    <definedName name="batu_apung">#REF!</definedName>
    <definedName name="batu_bata">#REF!</definedName>
    <definedName name="Batu_bata_besar">#REF!</definedName>
    <definedName name="Batu_bata_kecil">#REF!</definedName>
    <definedName name="Batu_belah">#REF!</definedName>
    <definedName name="batu_candi">#REF!</definedName>
    <definedName name="Batu_Cor_0__5__1">#REF!</definedName>
    <definedName name="Batu_Cor_1_2">#REF!</definedName>
    <definedName name="Batu_Cor_2_3">#REF!</definedName>
    <definedName name="Batu_Cor_3_5">#REF!</definedName>
    <definedName name="Batu_Cor_5_7">#REF!</definedName>
    <definedName name="Batu_kacang">#REF!</definedName>
    <definedName name="Batu_pecah_0_5___1">#REF!</definedName>
    <definedName name="Batu_pecah_1_2">#REF!</definedName>
    <definedName name="Batu_pecah_2_3">#REF!</definedName>
    <definedName name="Batu_pecah_3_5">#REF!</definedName>
    <definedName name="Batu_pecah_5_7">#REF!</definedName>
    <definedName name="batu_tempel">#REF!</definedName>
    <definedName name="BATUALAM">#REF!</definedName>
    <definedName name="batubat">#REF!</definedName>
    <definedName name="batubel">#REF!</definedName>
    <definedName name="BATUBELAH">#REF!</definedName>
    <definedName name="BATUKALI">#REF!</definedName>
    <definedName name="baum" localSheetId="7" hidden="1">{#N/A,#N/A,FALSE,"Aging Summary";#N/A,#N/A,FALSE,"Ratio Analysis";#N/A,#N/A,FALSE,"Test 120 Day Accts";#N/A,#N/A,FALSE,"Tickmarks"}</definedName>
    <definedName name="baum" hidden="1">{#N/A,#N/A,FALSE,"Aging Summary";#N/A,#N/A,FALSE,"Ratio Analysis";#N/A,#N/A,FALSE,"Test 120 Day Accts";#N/A,#N/A,FALSE,"Tickmarks"}</definedName>
    <definedName name="baut">#REF!</definedName>
    <definedName name="bautasb">#REF!</definedName>
    <definedName name="bautbgl">#REF!</definedName>
    <definedName name="bawor">#REF!</definedName>
    <definedName name="BAX">#REF!</definedName>
    <definedName name="BAX_1">#REF!</definedName>
    <definedName name="BAX_10">#REF!</definedName>
    <definedName name="BAX_11">#REF!</definedName>
    <definedName name="BAX_3">#REF!</definedName>
    <definedName name="BAX_4">#REF!</definedName>
    <definedName name="BAX_5">#REF!</definedName>
    <definedName name="BAX_6">#REF!</definedName>
    <definedName name="BAX_7">#REF!</definedName>
    <definedName name="BAX_8">#REF!</definedName>
    <definedName name="BAX_9">#REF!</definedName>
    <definedName name="BAYS">#REF!</definedName>
    <definedName name="bb">#REF!</definedName>
    <definedName name="BB_05">#REF!</definedName>
    <definedName name="BB00">#REF!</definedName>
    <definedName name="bbalok">#REF!</definedName>
    <definedName name="bbalok_6">#REF!</definedName>
    <definedName name="bbalpres">#REF!</definedName>
    <definedName name="BBASE">#REF!</definedName>
    <definedName name="BBB" localSheetId="9" hidden="1">{#N/A,#N/A,FALSE,"CCTV"}</definedName>
    <definedName name="BBB" localSheetId="7" hidden="1">{#N/A,#N/A,FALSE,"CCTV"}</definedName>
    <definedName name="BBB" localSheetId="10" hidden="1">{#N/A,#N/A,FALSE,"CCTV"}</definedName>
    <definedName name="BBB" hidden="1">{#N/A,#N/A,FALSE,"CCTV"}</definedName>
    <definedName name="BBB_1"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BBB_1"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BBBBBBBBB">#REF!</definedName>
    <definedName name="BBBBBBBBBBBBBBBBBB">#REF!</definedName>
    <definedName name="bbhtrt" localSheetId="7" hidden="1">{"rp_only",#N/A,FALSE,"2225"}</definedName>
    <definedName name="bbhtrt" hidden="1">{"rp_only",#N/A,FALSE,"2225"}</definedName>
    <definedName name="bbhtrt_1" localSheetId="7" hidden="1">{"rp_only",#N/A,FALSE,"2225"}</definedName>
    <definedName name="bbhtrt_1" hidden="1">{"rp_only",#N/A,FALSE,"2225"}</definedName>
    <definedName name="BBHU">#REF!</definedName>
    <definedName name="bbmok" hidden="1">#REF!</definedName>
    <definedName name="bbnmbmnb" localSheetId="7" hidden="1">{"rp_only",#N/A,FALSE,"2225"}</definedName>
    <definedName name="bbnmbmnb" hidden="1">{"rp_only",#N/A,FALSE,"2225"}</definedName>
    <definedName name="bbnmbmnb_1" localSheetId="7" hidden="1">{"rp_only",#N/A,FALSE,"2225"}</definedName>
    <definedName name="bbnmbmnb_1" hidden="1">{"rp_only",#N/A,FALSE,"2225"}</definedName>
    <definedName name="bbnnbnb" localSheetId="7" hidden="1">{"with_oth_curr",#N/A,FALSE,"2225"}</definedName>
    <definedName name="bbnnbnb" hidden="1">{"with_oth_curr",#N/A,FALSE,"2225"}</definedName>
    <definedName name="bbnnbnb_1" localSheetId="7" hidden="1">{"with_oth_curr",#N/A,FALSE,"2225"}</definedName>
    <definedName name="bbnnbnb_1" hidden="1">{"with_oth_curr",#N/A,FALSE,"2225"}</definedName>
    <definedName name="bbsr">#REF!</definedName>
    <definedName name="BBX">#REF!</definedName>
    <definedName name="BBX_1">#REF!</definedName>
    <definedName name="BBX_10">#REF!</definedName>
    <definedName name="BBX_11">#REF!</definedName>
    <definedName name="BBX_3">#REF!</definedName>
    <definedName name="BBX_4">#REF!</definedName>
    <definedName name="BBX_5">#REF!</definedName>
    <definedName name="BBX_6">#REF!</definedName>
    <definedName name="BBX_7">#REF!</definedName>
    <definedName name="BBX_8">#REF!</definedName>
    <definedName name="BBX_9">#REF!</definedName>
    <definedName name="BC25_">#REF!</definedName>
    <definedName name="BC50_">#REF!</definedName>
    <definedName name="BC6_">#REF!</definedName>
    <definedName name="bcbbc" localSheetId="7" hidden="1">{"with_oth_curr",#N/A,FALSE,"2225"}</definedName>
    <definedName name="bcbbc" hidden="1">{"with_oth_curr",#N/A,FALSE,"2225"}</definedName>
    <definedName name="bcbbc_1" localSheetId="7" hidden="1">{"with_oth_curr",#N/A,FALSE,"2225"}</definedName>
    <definedName name="bcbbc_1" hidden="1">{"with_oth_curr",#N/A,FALSE,"2225"}</definedName>
    <definedName name="bcbcbcv" localSheetId="7" hidden="1">{"rp_only",#N/A,FALSE,"2225"}</definedName>
    <definedName name="bcbcbcv" hidden="1">{"rp_only",#N/A,FALSE,"2225"}</definedName>
    <definedName name="bcbcbcv_1" localSheetId="7" hidden="1">{"rp_only",#N/A,FALSE,"2225"}</definedName>
    <definedName name="bcbcbcv_1" hidden="1">{"rp_only",#N/A,FALSE,"2225"}</definedName>
    <definedName name="bcbcvbcb" localSheetId="7" hidden="1">{"rp_only",#N/A,FALSE,"2225"}</definedName>
    <definedName name="bcbcvbcb" hidden="1">{"rp_only",#N/A,FALSE,"2225"}</definedName>
    <definedName name="bcbcvbcb_1" localSheetId="7" hidden="1">{"rp_only",#N/A,FALSE,"2225"}</definedName>
    <definedName name="bcbcvbcb_1" hidden="1">{"rp_only",#N/A,FALSE,"2225"}</definedName>
    <definedName name="bcc" localSheetId="7" hidden="1">{"rp_only",#N/A,FALSE,"2225"}</definedName>
    <definedName name="bcc" hidden="1">{"rp_only",#N/A,FALSE,"2225"}</definedName>
    <definedName name="bcc_1" localSheetId="7" hidden="1">{"rp_only",#N/A,FALSE,"2225"}</definedName>
    <definedName name="bcc_1" hidden="1">{"rp_only",#N/A,FALSE,"2225"}</definedName>
    <definedName name="bccbvcb" localSheetId="7" hidden="1">{"with_oth_curr",#N/A,FALSE,"2225"}</definedName>
    <definedName name="bccbvcb" hidden="1">{"with_oth_curr",#N/A,FALSE,"2225"}</definedName>
    <definedName name="bccbvcb_1" localSheetId="7" hidden="1">{"with_oth_curr",#N/A,FALSE,"2225"}</definedName>
    <definedName name="bccbvcb_1" hidden="1">{"with_oth_curr",#N/A,FALSE,"2225"}</definedName>
    <definedName name="bcccb" localSheetId="7" hidden="1">{"rp_only",#N/A,FALSE,"2225"}</definedName>
    <definedName name="bcccb" hidden="1">{"rp_only",#N/A,FALSE,"2225"}</definedName>
    <definedName name="bcccb_1" localSheetId="7" hidden="1">{"rp_only",#N/A,FALSE,"2225"}</definedName>
    <definedName name="bcccb_1" hidden="1">{"rp_only",#N/A,FALSE,"2225"}</definedName>
    <definedName name="bccnbvnm" localSheetId="7" hidden="1">{"rp_only",#N/A,FALSE,"2225"}</definedName>
    <definedName name="bccnbvnm" hidden="1">{"rp_only",#N/A,FALSE,"2225"}</definedName>
    <definedName name="bccnbvnm_1" localSheetId="7" hidden="1">{"rp_only",#N/A,FALSE,"2225"}</definedName>
    <definedName name="bccnbvnm_1" hidden="1">{"rp_only",#N/A,FALSE,"2225"}</definedName>
    <definedName name="BCNXT152153">#REF!</definedName>
    <definedName name="BCNXT155156">#REF!</definedName>
    <definedName name="bcor">#REF!</definedName>
    <definedName name="BCT">#REF!</definedName>
    <definedName name="bcv" localSheetId="7" hidden="1">{"rp_only",#N/A,FALSE,"2225"}</definedName>
    <definedName name="bcv" hidden="1">{"rp_only",#N/A,FALSE,"2225"}</definedName>
    <definedName name="bcv_1" localSheetId="7" hidden="1">{"rp_only",#N/A,FALSE,"2225"}</definedName>
    <definedName name="bcv_1" hidden="1">{"rp_only",#N/A,FALSE,"2225"}</definedName>
    <definedName name="bcv100_1">#REF!</definedName>
    <definedName name="bcv100_1_10">#REF!</definedName>
    <definedName name="bcv100_1_3">#REF!</definedName>
    <definedName name="bcv100_1_5">#REF!</definedName>
    <definedName name="bcv100_10">#REF!</definedName>
    <definedName name="bcv100_10_1">#REF!</definedName>
    <definedName name="bcv100_11">#REF!</definedName>
    <definedName name="bcv100_3">#REF!</definedName>
    <definedName name="bcv100_3_1">#REF!</definedName>
    <definedName name="bcv100_4">#REF!</definedName>
    <definedName name="bcv100_4_10">#REF!</definedName>
    <definedName name="bcv100_5">#REF!</definedName>
    <definedName name="bcv100_5_1">#REF!</definedName>
    <definedName name="bcv100_5_10">#REF!</definedName>
    <definedName name="bcv100_6">#REF!</definedName>
    <definedName name="bcv100_6_10">#REF!</definedName>
    <definedName name="bcv100_7">#REF!</definedName>
    <definedName name="bcv100_7_10">#REF!</definedName>
    <definedName name="bcv100_8">#REF!</definedName>
    <definedName name="bcv100_8_10">#REF!</definedName>
    <definedName name="bcv100_9">#REF!</definedName>
    <definedName name="bcv100_9_10">#REF!</definedName>
    <definedName name="bcv125_1">#REF!</definedName>
    <definedName name="bcv125_1_10">#REF!</definedName>
    <definedName name="bcv125_1_3">#REF!</definedName>
    <definedName name="bcv125_1_5">#REF!</definedName>
    <definedName name="bcv125_10">#REF!</definedName>
    <definedName name="bcv125_10_1">#REF!</definedName>
    <definedName name="bcv125_11">#REF!</definedName>
    <definedName name="bcv125_3">#REF!</definedName>
    <definedName name="bcv125_3_1">#REF!</definedName>
    <definedName name="bcv125_4">#REF!</definedName>
    <definedName name="bcv125_4_10">#REF!</definedName>
    <definedName name="bcv125_5">#REF!</definedName>
    <definedName name="bcv125_5_1">#REF!</definedName>
    <definedName name="bcv125_5_10">#REF!</definedName>
    <definedName name="bcv125_6">#REF!</definedName>
    <definedName name="bcv125_6_10">#REF!</definedName>
    <definedName name="bcv125_7">#REF!</definedName>
    <definedName name="bcv125_7_10">#REF!</definedName>
    <definedName name="bcv125_8">#REF!</definedName>
    <definedName name="bcv125_8_10">#REF!</definedName>
    <definedName name="bcv125_9">#REF!</definedName>
    <definedName name="bcv125_9_10">#REF!</definedName>
    <definedName name="bcv150_1">#REF!</definedName>
    <definedName name="bcv150_1_10">#REF!</definedName>
    <definedName name="bcv150_1_3">#REF!</definedName>
    <definedName name="bcv150_1_5">#REF!</definedName>
    <definedName name="bcv150_10">#REF!</definedName>
    <definedName name="bcv150_10_1">#REF!</definedName>
    <definedName name="bcv150_11">#REF!</definedName>
    <definedName name="bcv150_3">#REF!</definedName>
    <definedName name="bcv150_3_1">#REF!</definedName>
    <definedName name="bcv150_4">#REF!</definedName>
    <definedName name="bcv150_4_10">#REF!</definedName>
    <definedName name="bcv150_5">#REF!</definedName>
    <definedName name="bcv150_5_1">#REF!</definedName>
    <definedName name="bcv150_5_10">#REF!</definedName>
    <definedName name="bcv150_6">#REF!</definedName>
    <definedName name="bcv150_6_10">#REF!</definedName>
    <definedName name="bcv150_7">#REF!</definedName>
    <definedName name="bcv150_7_10">#REF!</definedName>
    <definedName name="bcv150_8">#REF!</definedName>
    <definedName name="bcv150_8_10">#REF!</definedName>
    <definedName name="bcv150_9">#REF!</definedName>
    <definedName name="bcv150_9_10">#REF!</definedName>
    <definedName name="bcvbb" localSheetId="7" hidden="1">{"rp_only",#N/A,FALSE,"2225"}</definedName>
    <definedName name="bcvbb" hidden="1">{"rp_only",#N/A,FALSE,"2225"}</definedName>
    <definedName name="bcvbb_1" localSheetId="7" hidden="1">{"rp_only",#N/A,FALSE,"2225"}</definedName>
    <definedName name="bcvbb_1" hidden="1">{"rp_only",#N/A,FALSE,"2225"}</definedName>
    <definedName name="bcvbc" localSheetId="7" hidden="1">{"rp_only",#N/A,FALSE,"2225"}</definedName>
    <definedName name="bcvbc" hidden="1">{"rp_only",#N/A,FALSE,"2225"}</definedName>
    <definedName name="bcvbc_1" localSheetId="7" hidden="1">{"rp_only",#N/A,FALSE,"2225"}</definedName>
    <definedName name="bcvbc_1" hidden="1">{"rp_only",#N/A,FALSE,"2225"}</definedName>
    <definedName name="bcvbcbc" localSheetId="7" hidden="1">{"rp_only",#N/A,FALSE,"2225"}</definedName>
    <definedName name="bcvbcbc" hidden="1">{"rp_only",#N/A,FALSE,"2225"}</definedName>
    <definedName name="bcvbcbc_1" localSheetId="7" hidden="1">{"rp_only",#N/A,FALSE,"2225"}</definedName>
    <definedName name="bcvbcbc_1" hidden="1">{"rp_only",#N/A,FALSE,"2225"}</definedName>
    <definedName name="bcvcb" localSheetId="7" hidden="1">{"with_oth_curr",#N/A,FALSE,"2225"}</definedName>
    <definedName name="bcvcb" hidden="1">{"with_oth_curr",#N/A,FALSE,"2225"}</definedName>
    <definedName name="bcvcb_1" localSheetId="7" hidden="1">{"with_oth_curr",#N/A,FALSE,"2225"}</definedName>
    <definedName name="bcvcb_1" hidden="1">{"with_oth_curr",#N/A,FALSE,"2225"}</definedName>
    <definedName name="BCX">#REF!</definedName>
    <definedName name="BCX_1">#REF!</definedName>
    <definedName name="BCX_10">#REF!</definedName>
    <definedName name="BCX_11">#REF!</definedName>
    <definedName name="BCX_3">#REF!</definedName>
    <definedName name="BCX_4">#REF!</definedName>
    <definedName name="BCX_5">#REF!</definedName>
    <definedName name="BCX_6">#REF!</definedName>
    <definedName name="BCX_7">#REF!</definedName>
    <definedName name="BCX_8">#REF!</definedName>
    <definedName name="BCX_9">#REF!</definedName>
    <definedName name="bdia6">#REF!</definedName>
    <definedName name="bdia6_1">#REF!</definedName>
    <definedName name="bdia6_1_10">#REF!</definedName>
    <definedName name="bdia6_1_3">#REF!</definedName>
    <definedName name="bdia6_1_5">#REF!</definedName>
    <definedName name="bdia6_10">#REF!</definedName>
    <definedName name="bdia6_10_1">#REF!</definedName>
    <definedName name="bdia6_11">#REF!</definedName>
    <definedName name="bdia6_3">#REF!</definedName>
    <definedName name="bdia6_3_1">#REF!</definedName>
    <definedName name="bdia6_4">#REF!</definedName>
    <definedName name="bdia6_4_10">#REF!</definedName>
    <definedName name="bdia6_5">#REF!</definedName>
    <definedName name="bdia6_5_1">#REF!</definedName>
    <definedName name="bdia6_5_10">#REF!</definedName>
    <definedName name="bdia6_6">#REF!</definedName>
    <definedName name="bdia6_6_10">#REF!</definedName>
    <definedName name="bdia6_7">#REF!</definedName>
    <definedName name="bdia6_7_10">#REF!</definedName>
    <definedName name="bdia6_8">#REF!</definedName>
    <definedName name="bdia6_8_10">#REF!</definedName>
    <definedName name="bdia6_9">#REF!</definedName>
    <definedName name="bdia6_9_10">#REF!</definedName>
    <definedName name="bdinding">#REF!</definedName>
    <definedName name="bdinding_6">#REF!</definedName>
    <definedName name="bEAmASUK">#REF!</definedName>
    <definedName name="beban" localSheetId="7" hidden="1">{#N/A,#N/A,FALSE,"Aging Summary";#N/A,#N/A,FALSE,"Ratio Analysis";#N/A,#N/A,FALSE,"Test 120 Day Accts";#N/A,#N/A,FALSE,"Tickmarks"}</definedName>
    <definedName name="beban" hidden="1">{#N/A,#N/A,FALSE,"Aging Summary";#N/A,#N/A,FALSE,"Ratio Analysis";#N/A,#N/A,FALSE,"Test 120 Day Accts";#N/A,#N/A,FALSE,"Tickmarks"}</definedName>
    <definedName name="Before">#REF!</definedName>
    <definedName name="begel">#REF!</definedName>
    <definedName name="begelb">#REF!</definedName>
    <definedName name="begelb_1">#REF!</definedName>
    <definedName name="begelc">#REF!</definedName>
    <definedName name="begelc_1">#REF!</definedName>
    <definedName name="Begin">#REF!</definedName>
    <definedName name="begis1c">#REF!</definedName>
    <definedName name="begis2c">#REF!</definedName>
    <definedName name="begisc">#REF!</definedName>
    <definedName name="begisf8">#REF!</definedName>
    <definedName name="begisf8b.">#REF!</definedName>
    <definedName name="begisf9">#REF!</definedName>
    <definedName name="begisg48">#REF!</definedName>
    <definedName name="begisg48_1">#REF!</definedName>
    <definedName name="begisg48b">#REF!</definedName>
    <definedName name="begisg48b_1">#REF!</definedName>
    <definedName name="begistg48b">#REF!</definedName>
    <definedName name="begistg48b_1">#REF!</definedName>
    <definedName name="begistingab">#REF!</definedName>
    <definedName name="begistingab_1">#REF!</definedName>
    <definedName name="begistingc">#REF!</definedName>
    <definedName name="begistingc_1">#REF!</definedName>
    <definedName name="bek_b">#REF!</definedName>
    <definedName name="bek_d">#REF!</definedName>
    <definedName name="bek_k">#REF!</definedName>
    <definedName name="bek_l">#REF!</definedName>
    <definedName name="bek_pc">#REF!</definedName>
    <definedName name="BEKAS">#REF!</definedName>
    <definedName name="BEKBALOK">#REF!</definedName>
    <definedName name="BEKBATA">#REF!</definedName>
    <definedName name="bekist12">#REF!</definedName>
    <definedName name="bekist9">#REF!</definedName>
    <definedName name="bekistb">#REF!</definedName>
    <definedName name="bekisting">#REF!</definedName>
    <definedName name="bekistp">#REF!</definedName>
    <definedName name="BEKOLOM">#REF!</definedName>
    <definedName name="bekpan">#REF!</definedName>
    <definedName name="beksloff">#REF!</definedName>
    <definedName name="bel">#REF!</definedName>
    <definedName name="bel_1">#REF!</definedName>
    <definedName name="bel_1_10">#REF!</definedName>
    <definedName name="bel_10">#REF!</definedName>
    <definedName name="bel_5">#REF!</definedName>
    <definedName name="BELAH">#REF!</definedName>
    <definedName name="Belgium_4">#REF!</definedName>
    <definedName name="BELOWTITLE">#REF!</definedName>
    <definedName name="BELOWTITLE_1">#REF!</definedName>
    <definedName name="BELOWTITLE_1_10">#REF!</definedName>
    <definedName name="BELOWTITLE_10">#REF!</definedName>
    <definedName name="BELOWTITLE_5">#REF!</definedName>
    <definedName name="BEN">#REF!</definedName>
    <definedName name="Benang">#REF!</definedName>
    <definedName name="Benang_nilon_putih">#REF!</definedName>
    <definedName name="benco" localSheetId="7" hidden="1">{#N/A,#N/A,FALSE,"REK-S-TPL";#N/A,#N/A,FALSE,"REK-TPML";#N/A,#N/A,FALSE,"RAB-TEMPEL"}</definedName>
    <definedName name="benco" hidden="1">{#N/A,#N/A,FALSE,"REK-S-TPL";#N/A,#N/A,FALSE,"REK-TPML";#N/A,#N/A,FALSE,"RAB-TEMPEL"}</definedName>
    <definedName name="Bender">#REF!</definedName>
    <definedName name="bendrat">#REF!</definedName>
    <definedName name="bendratb">#REF!</definedName>
    <definedName name="bendratb_1">#REF!</definedName>
    <definedName name="bendratc">#REF!</definedName>
    <definedName name="bendratc_1">#REF!</definedName>
    <definedName name="bengam">#REF!</definedName>
    <definedName name="benrat">#REF!</definedName>
    <definedName name="BENSIN">#REF!</definedName>
    <definedName name="bento" localSheetId="7" hidden="1">{#N/A,#N/A,FALSE,"REK";#N/A,#N/A,FALSE,"rab"}</definedName>
    <definedName name="bento" hidden="1">{#N/A,#N/A,FALSE,"REK";#N/A,#N/A,FALSE,"rab"}</definedName>
    <definedName name="benuoc">#REF!</definedName>
    <definedName name="bertulang">#REF!</definedName>
    <definedName name="Besi">#REF!</definedName>
    <definedName name="besi_6">#REF!</definedName>
    <definedName name="besi_beton">#REF!</definedName>
    <definedName name="Besi_Beton_Polos___Reinforcing_Bars">#REF!</definedName>
    <definedName name="Besi_Beton_Spiral___Deformed_Bars">#REF!</definedName>
    <definedName name="besi_l_70">#REF!</definedName>
    <definedName name="Besi_plat_untuk_pintu_besi">#REF!</definedName>
    <definedName name="Besi_Plate_Hitam">#REF!</definedName>
    <definedName name="Besi_Plate_Kapal">#REF!</definedName>
    <definedName name="Besi_Plate_Putih">#REF!</definedName>
    <definedName name="Besi_Polos">#REF!</definedName>
    <definedName name="Besi_profile___besi_Canal">#REF!</definedName>
    <definedName name="Besi_profile_WF">#REF!</definedName>
    <definedName name="Besi_siku_50x50x5__P_6M">#REF!</definedName>
    <definedName name="Besi_Ulir">#REF!</definedName>
    <definedName name="besi24">#REF!</definedName>
    <definedName name="besi39">#REF!</definedName>
    <definedName name="BESIBETON">#REF!</definedName>
    <definedName name="besig2">#REF!</definedName>
    <definedName name="besig2_1">#REF!</definedName>
    <definedName name="BesiU24">#REF!</definedName>
    <definedName name="BesiU39">#REF!</definedName>
    <definedName name="beta">#REF!</definedName>
    <definedName name="Beta_Raw">#REF!</definedName>
    <definedName name="betagum">#REF!</definedName>
    <definedName name="BetaInc">#REF!</definedName>
    <definedName name="beton">#REF!</definedName>
    <definedName name="beton_175">#REF!</definedName>
    <definedName name="beton_225">#REF!</definedName>
    <definedName name="beton_300">#REF!</definedName>
    <definedName name="beton_k175">#REF!</definedName>
    <definedName name="beton_k225">#REF!</definedName>
    <definedName name="beton_k300">#REF!</definedName>
    <definedName name="Beton_roster">#REF!</definedName>
    <definedName name="beton100">#REF!</definedName>
    <definedName name="beton125">#REF!</definedName>
    <definedName name="Beton2">#REF!</definedName>
    <definedName name="Beton225">#REF!</definedName>
    <definedName name="beton250">#REF!</definedName>
    <definedName name="beton3">#REF!</definedName>
    <definedName name="Beton300">#REF!</definedName>
    <definedName name="Beton400">#REF!</definedName>
    <definedName name="beton85">#REF!</definedName>
    <definedName name="BetonB.0">#REF!</definedName>
    <definedName name="BetonBO">#REF!</definedName>
    <definedName name="betonbtla1">#REF!</definedName>
    <definedName name="betonbtla2">#REF!</definedName>
    <definedName name="betonbtla3">#REF!</definedName>
    <definedName name="betonbtla4">#REF!</definedName>
    <definedName name="betonbtla5">#REF!</definedName>
    <definedName name="betonbtlb1">#REF!</definedName>
    <definedName name="betonbtlb2">#REF!</definedName>
    <definedName name="betonbtlb3">#REF!</definedName>
    <definedName name="betonbtlb4">#REF!</definedName>
    <definedName name="betoncora">#REF!</definedName>
    <definedName name="betoncorb">#REF!</definedName>
    <definedName name="betonk175">#REF!</definedName>
    <definedName name="betonkb0">#REF!</definedName>
    <definedName name="betonu24">#REF!</definedName>
    <definedName name="Beugel_kalung">#REF!</definedName>
    <definedName name="Beugel_plat">#REF!</definedName>
    <definedName name="bewok" hidden="1">#REF!</definedName>
    <definedName name="BEx0017DGUEDPCFJUPUZOOLJCS2B" hidden="1">#REF!</definedName>
    <definedName name="BEx001CNWHJ5RULCSFM36ZCGJ1UH" hidden="1">#REF!</definedName>
    <definedName name="BEx004791UAJIJSN57OT7YBLNP82" hidden="1">#REF!</definedName>
    <definedName name="BEx008P2NVFDLBHL7IZ5WTMVOQ1F" hidden="1">#REF!</definedName>
    <definedName name="BEx009G00IN0JUIAQ4WE9NHTMQE2" hidden="1">#REF!</definedName>
    <definedName name="BEx00DXTY2JDVGWQKV8H7FG4SV30" hidden="1">#REF!</definedName>
    <definedName name="BEx00GHLTYRH5N2S6P78YW1CD30N" hidden="1">#REF!</definedName>
    <definedName name="BEx00JC31DY11L45SEU4B10BIN6W" hidden="1">#REF!</definedName>
    <definedName name="BEx00KZHZBHP3TDV1YMX4B19B95O" hidden="1">#REF!</definedName>
    <definedName name="BEx01HY6E3GJ66ABU5ABN26V6Q13" hidden="1">#REF!</definedName>
    <definedName name="BEx01PW5YQKEGAR8JDDI5OARYXDF" hidden="1">#REF!</definedName>
    <definedName name="BEx01XJ94SHJ1YQ7ORPW0RQGKI2H" hidden="1">#REF!</definedName>
    <definedName name="BEx02Q08R9G839Q4RFGG9026C7PX" hidden="1">#REF!</definedName>
    <definedName name="BEx02SEL3Z1QWGAHXDPUA9WLTTPS" hidden="1">#REF!</definedName>
    <definedName name="BEx02Y3KJZH5BGDM9QEZ1PVVI114" hidden="1">#REF!</definedName>
    <definedName name="BEx0313GRLLASDTVPW5DHTXHE74M" hidden="1">#REF!</definedName>
    <definedName name="BEx1F0SOZ3H5XUHXD7O01TCR8T6J" hidden="1">#REF!</definedName>
    <definedName name="BEx1F9HL824UCNCVZ2U62J4KZCX8" hidden="1">#REF!</definedName>
    <definedName name="BEx1FEVSJKTI1Q1Z874QZVFSJSVA" hidden="1">#REF!</definedName>
    <definedName name="BEx1FGDRUHHLI1GBHELT4PK0LY4V" hidden="1">#REF!</definedName>
    <definedName name="BEx1FJZ7GKO99IYTP6GGGF7EUL3Z" hidden="1">#REF!</definedName>
    <definedName name="BEx1FZV2CM77TBH1R6YYV9P06KA2" hidden="1">#REF!</definedName>
    <definedName name="BEx1G59AY8195JTUM6P18VXUFJ3E" hidden="1">#REF!</definedName>
    <definedName name="BEx1GVMRHFXUP6XYYY9NR12PV5TF" hidden="1">#REF!</definedName>
    <definedName name="BEx1H6KIT7BHUH6MDDWC935V9N47" hidden="1">#REF!</definedName>
    <definedName name="BEx1HDGOOJ3SKHYMWUZJ1P0RQZ9N" hidden="1">#REF!</definedName>
    <definedName name="BEx1HDM5ZXSJG6JQEMSFV52PZ10V" hidden="1">#REF!</definedName>
    <definedName name="BEx1HETBBZVN5F43LKOFMC4QB0CR" hidden="1">#REF!</definedName>
    <definedName name="BEx1HGWNWPLNXICOTP90TKQVVE4E" hidden="1">#REF!</definedName>
    <definedName name="BEx1HIPLJZABY0EMUOTZN0EQMDPU" hidden="1">#REF!</definedName>
    <definedName name="BEx1HO94JIRX219MPWMB5E5XZ04X" hidden="1">#REF!</definedName>
    <definedName name="BEx1HQNF6KHM21E3XLW0NMSSEI9S" hidden="1">#REF!</definedName>
    <definedName name="BEx1HSLNWIW4S97ZBYY7I7M5YVH4" hidden="1">#REF!</definedName>
    <definedName name="BEx1I4QKTILCKZUSOJCVZN7SNHL5" hidden="1">#REF!</definedName>
    <definedName name="BEx1IE0ZP7RIFM9FI24S9I6AAJ14" hidden="1">#REF!</definedName>
    <definedName name="BEx1IGQ5B697MNDOE06MVSR0H58E" hidden="1">#REF!</definedName>
    <definedName name="BEx1IKRPW8MLB9Y485M1TL2IT9SH" hidden="1">#REF!</definedName>
    <definedName name="BEx1J0CSSHDJGBJUHVOEMCF2P4DL" hidden="1">#REF!</definedName>
    <definedName name="BEx1J7E8VCGLPYU82QXVUG5N3ZAI" hidden="1">#REF!</definedName>
    <definedName name="BEx1JGE2YQWH8S25USOY08XVGO0D" hidden="1">#REF!</definedName>
    <definedName name="BEx1JJJC9T1W7HY4V7HP1S1W4JO1" hidden="1">#REF!</definedName>
    <definedName name="BEx1JKKZSJ7DI4PTFVI9VVFMB1X2" hidden="1">#REF!</definedName>
    <definedName name="BEx1JUBQFRVMASSFK4B3V0AD7YP9" hidden="1">#REF!</definedName>
    <definedName name="BEx1JXBM5W4YRWNQ0P95QQS6JWD6" hidden="1">#REF!</definedName>
    <definedName name="BEx1KGY9QEHZ9QSARMQUTQKRK4UX" hidden="1">#REF!</definedName>
    <definedName name="BEx1KKP1ELIF2UII2FWVGL7M1X7J" hidden="1">#REF!</definedName>
    <definedName name="BEx1KUVWMB0QCWA3RBE4CADFVRIS" hidden="1">#REF!</definedName>
    <definedName name="BEx1L2OG1SDFK2TPXELJ77YP4NI2" hidden="1">#REF!</definedName>
    <definedName name="BEx1L6Q60MWRDJB4L20LK0XPA0Z2" hidden="1">#REF!</definedName>
    <definedName name="BEx1LD63FP2Z4BR9TKSHOZW9KKZ5" hidden="1">#REF!</definedName>
    <definedName name="BEx1LDMB9RW982DUILM2WPT5VWQ3" hidden="1">#REF!</definedName>
    <definedName name="BEx1LRPGDQCOEMW8YT80J1XCDCIV" hidden="1">#REF!</definedName>
    <definedName name="BEx1LRUSJW4JG54X07QWD9R27WV9" hidden="1">#REF!</definedName>
    <definedName name="BEx1M1WBK5T0LP1AK2JYV6W87ID6" hidden="1">#REF!</definedName>
    <definedName name="BEx1M51HHDYGIT8PON7U8ICL2S95" hidden="1">#REF!</definedName>
    <definedName name="BEx1MTRKKVCHOZ0YGID6HZ49LJTO" hidden="1">#REF!</definedName>
    <definedName name="BEx1N3CUJ3UX61X38ZAJVPEN4KMC" hidden="1">#REF!</definedName>
    <definedName name="BEx1NM34KQTO1LDNSAFD1L82UZFG" hidden="1">#REF!</definedName>
    <definedName name="BEx1NO6TXZVOGCUWCCRTXRXWW0XL" hidden="1">#REF!</definedName>
    <definedName name="BEx1NS8EU5P9FQV3S0WRTXI5L361" hidden="1">#REF!</definedName>
    <definedName name="BEx1NUBX5VUYZFKQH69FN6BTLWCR" hidden="1">#REF!</definedName>
    <definedName name="BEx1NZ4K1L8UON80Y2A4RASKWGNP" hidden="1">#REF!</definedName>
    <definedName name="BEx1OLAZ915OGYWP0QP1QQWDLCRX" hidden="1">#REF!</definedName>
    <definedName name="BEx1OO5ER042IS6IC4TLDI75JNVH" hidden="1">#REF!</definedName>
    <definedName name="BEx1OTE54CBSUT8FWKRALEDCUWN4" hidden="1">#REF!</definedName>
    <definedName name="BEx1OVSMPADTX95QUOX34KZQ8EDY" hidden="1">#REF!</definedName>
    <definedName name="BEx1OX544IO9FQJI7YYQGZCEHB3O" hidden="1">#REF!</definedName>
    <definedName name="BEx1OY6SVEUT2EQ26P7EKEND342G" hidden="1">#REF!</definedName>
    <definedName name="BEx1OYN1LPIPI12O9G6F7QAOS9T4" hidden="1">#REF!</definedName>
    <definedName name="BEx1P1HHKJA799O3YZXQAX6KFH58" hidden="1">#REF!</definedName>
    <definedName name="BEx1P34W467WGPOXPK292QFJIPHJ" hidden="1">#REF!</definedName>
    <definedName name="BEx1P7S1J4TKGVJ43C2Q2R3M9WRB" hidden="1">#REF!</definedName>
    <definedName name="BEx1PA11BLPVZM8RC5BL46WX8YB5" hidden="1">#REF!</definedName>
    <definedName name="BEx1PBZ4BEFIPGMQXT9T8S4PZ2IM" hidden="1">#REF!</definedName>
    <definedName name="BEx1PLF2CFSXBZPVI6CJ534EIJDN" hidden="1">#REF!</definedName>
    <definedName name="BEx1PMWZB2DO6EM9BKLUICZJ65HD" hidden="1">#REF!</definedName>
    <definedName name="BEx1QA54J2A4I7IBQR19BTY28ZMR" hidden="1">#REF!</definedName>
    <definedName name="BEx1QMQAHG3KQUK59DVM68SWKZIZ" hidden="1">#REF!</definedName>
    <definedName name="BEx1R9YFKJCMSEST8OVCAO5E47FO" hidden="1">#REF!</definedName>
    <definedName name="BEx1RBGC06B3T52OIC0EQ1KGVP1I" hidden="1">#REF!</definedName>
    <definedName name="BEx1RRC7X4NI1CU4EO5XYE2GVARJ" hidden="1">#REF!</definedName>
    <definedName name="BEx1RZA1NCGT832L7EMR7GMF588W" hidden="1">#REF!</definedName>
    <definedName name="BEx1S0XGIPUSZQUCSGWSK10GKW7Y" hidden="1">#REF!</definedName>
    <definedName name="BEx1S5VFNKIXHTTCWSV60UC50EZ8" hidden="1">#REF!</definedName>
    <definedName name="BEx1SK3U02H0RGKEYXW7ZMCEOF3V" hidden="1">#REF!</definedName>
    <definedName name="BEx1SM7K0D5FNZGG4PN8T309DWRU" hidden="1">#REF!</definedName>
    <definedName name="BEx1SSNEZINBJT29QVS62VS1THT4" hidden="1">#REF!</definedName>
    <definedName name="BEx1SVNCHNANBJIDIQVB8AFK4HAN" hidden="1">#REF!</definedName>
    <definedName name="BEx1TJ0WLS9O7KNSGIPWTYHDYI1D" hidden="1">#REF!</definedName>
    <definedName name="BEx1U7WFO8OZKB1EBF4H386JW91L" hidden="1">#REF!</definedName>
    <definedName name="BEx1U87938YR9N6HYI24KVBKLOS3" hidden="1">#REF!</definedName>
    <definedName name="BEx1UESH4KDWHYESQU2IE55RS3LI" hidden="1">#REF!</definedName>
    <definedName name="BEx1UI8N9KTCPSOJ7RDW0T8UEBNP" hidden="1">#REF!</definedName>
    <definedName name="BEx1UML0HHJFHA5TBOYQ24I3RV1W" hidden="1">#REF!</definedName>
    <definedName name="BEx1UUDIQPZ23XQ79GUL0RAWRSCK" hidden="1">#REF!</definedName>
    <definedName name="BEx1V67SEV778NVW68J8W5SND1J7" hidden="1">#REF!</definedName>
    <definedName name="BEx1VIY9SQLRESD11CC4PHYT0XSG" hidden="1">#REF!</definedName>
    <definedName name="BEx1WC67EH10SC38QWX3WEA5KH3A" hidden="1">#REF!</definedName>
    <definedName name="BEx1WGYTKZZIPM1577W5FEYKFH3V" hidden="1">#REF!</definedName>
    <definedName name="BEx1WHPURIV3D3PTJJ359H1OP7ZV" hidden="1">#REF!</definedName>
    <definedName name="BEx1WLWY2CR1WRD694JJSWSDFAIR" hidden="1">#REF!</definedName>
    <definedName name="BEx1WMD1LWPWRIK6GGAJRJAHJM8I" hidden="1">#REF!</definedName>
    <definedName name="BEx1WR0D41MR174LBF3P9E3K0J51" hidden="1">#REF!</definedName>
    <definedName name="BEx1WUB1FAS5PHU33TJ60SUHR618" hidden="1">#REF!</definedName>
    <definedName name="BEx1WX04G0INSPPG9NTNR3DYR6PZ" hidden="1">#REF!</definedName>
    <definedName name="BEx1X3LHU9DPG01VWX2IF65TRATF" hidden="1">#REF!</definedName>
    <definedName name="BEx1XK8AAMO0AH0Z1OUKW30CA7EQ" hidden="1">#REF!</definedName>
    <definedName name="BEx1XL4MZ7C80495GHQRWOBS16PQ" hidden="1">#REF!</definedName>
    <definedName name="BEx1Y2IGS2K95E1M51PEF9KJZ0KB" hidden="1">#REF!</definedName>
    <definedName name="BEx1Y3PKK83X2FN9SAALFHOWKMRQ" hidden="1">#REF!</definedName>
    <definedName name="BEx1YL3DJ7Y4AZ01ERCOGW0FJ26T" hidden="1">#REF!</definedName>
    <definedName name="BEx1Z2RYHSVD1H37817SN93VMURZ" hidden="1">#REF!</definedName>
    <definedName name="BEx3AMAKWI6458B67VKZO56MCNJW" hidden="1">#REF!</definedName>
    <definedName name="BEx3AOOVM42G82TNF53W0EKXLUSI" hidden="1">#REF!</definedName>
    <definedName name="BEx3AZH9W4SUFCAHNDOQ728R9V4L" hidden="1">#REF!</definedName>
    <definedName name="BEx3BNR9ES4KY7Q1DK83KC5NDGL8" hidden="1">#REF!</definedName>
    <definedName name="BEx3BQR5VZXNQ4H949ORM8ESU3B3" hidden="1">#REF!</definedName>
    <definedName name="BEx3BTLL3ASJN134DLEQTQM70VZM" hidden="1">#REF!</definedName>
    <definedName name="BEx3BW5CTV0DJU5AQS3ZQFK2VLF3" hidden="1">#REF!</definedName>
    <definedName name="BEx3BYP0FG369M7G3JEFLMMXAKTS" hidden="1">#REF!</definedName>
    <definedName name="BEx3C2QR0WUD19QSVO8EMIPNQJKH" hidden="1">#REF!</definedName>
    <definedName name="BEx3CKFCCPZZ6ROLAT5C1DZNIC1U" hidden="1">#REF!</definedName>
    <definedName name="BEx3CO0SVO4WLH0DO43DCHYDTH1P" hidden="1">#REF!</definedName>
    <definedName name="BEx3D9G6QTSPF9UYI4X0XY0VE896" hidden="1">#REF!</definedName>
    <definedName name="BEx3DCQU9PBRXIMLO62KS5RLH447" hidden="1">#REF!</definedName>
    <definedName name="BEx3EF99FD6QNNCNOKDEE67JHTUJ" hidden="1">#REF!</definedName>
    <definedName name="BEx3EHCSERZ2O2OAG8Y95UPG2IY9" hidden="1">#REF!</definedName>
    <definedName name="BEx3EJR3TCJDYS7ZXNDS5N9KTGIK" hidden="1">#REF!</definedName>
    <definedName name="BEx3ELJTTBS6P05CNISMGOJOA60V" hidden="1">#REF!</definedName>
    <definedName name="BEx3EQSLJBDDJRHNX19PBFCKNY2I" hidden="1">#REF!</definedName>
    <definedName name="BEx3EUUAX947Q5N6MY6W0KSNY78Y" hidden="1">#REF!</definedName>
    <definedName name="BEx3FHGVGOTK7W71XBIJP2A3K4UC" hidden="1">#REF!</definedName>
    <definedName name="BEx3FHMD1P5XBCH23ZKIFO6ZTCNB" hidden="1">#REF!</definedName>
    <definedName name="BEx3FI2G3YYIACQHXNXEA15M8ZK5" hidden="1">#REF!</definedName>
    <definedName name="BEx3FJ9MHSLDK8W91GO85FX1GX57" hidden="1">#REF!</definedName>
    <definedName name="BEx3FR251HFU7A33PU01SJUENL2B" hidden="1">#REF!</definedName>
    <definedName name="BEx3FX7EJL47JSLSWP3EOC265WAE" hidden="1">#REF!</definedName>
    <definedName name="BEx3G201R8NLJ6FIHO2QS0SW9QVV" hidden="1">#REF!</definedName>
    <definedName name="BEx3G2LL2II66XY5YCDPG4JE13A3" hidden="1">#REF!</definedName>
    <definedName name="BEx3G2WA0DTYY9D8AGHHOBTPE2B2" hidden="1">#REF!</definedName>
    <definedName name="BEx3GCXR6IAS0B6WJ03GJVH7CO52" hidden="1">#REF!</definedName>
    <definedName name="BEx3GEVV18SEQDI1JGY7EN6D1GT1" hidden="1">#REF!</definedName>
    <definedName name="BEx3GKFH64MKQX61S7DYTZ15JCPY" hidden="1">#REF!</definedName>
    <definedName name="BEx3GMJ1Y6UU02DLRL0QXCEKDA6C" hidden="1">#REF!</definedName>
    <definedName name="BEx3GN4LY0135CBDIN1TU2UEODGF" hidden="1">#REF!</definedName>
    <definedName name="BEx3GPDH2AH4QKT4OOSN563XUHBD" hidden="1">#REF!</definedName>
    <definedName name="BEx3H5UX2GZFZZT657YR76RHW5I6" hidden="1">#REF!</definedName>
    <definedName name="BEx3HMSEFOP6DBM4R97XA6B7NFG6" hidden="1">#REF!</definedName>
    <definedName name="BEx3HWJ5SQSD2CVCQNR183X44FR8" hidden="1">#REF!</definedName>
    <definedName name="BEx3I09YVXO0G4X7KGSA4WGORM35" hidden="1">#REF!</definedName>
    <definedName name="BEx3ICF1GY8HQEBIU9S43PDJ90BX" hidden="1">#REF!</definedName>
    <definedName name="BEx3IYAH2DEBFWO8F94H4MXE3RLY" hidden="1">#REF!</definedName>
    <definedName name="BEx3IZXXSYEW50379N2EAFWO8DZV" hidden="1">#REF!</definedName>
    <definedName name="BEx3J1VZVGTKT4ATPO9O5JCSFTTR" hidden="1">#REF!</definedName>
    <definedName name="BEx3JC2TY7JNAAC3L7QHVPQXLGQ8" hidden="1">#REF!</definedName>
    <definedName name="BEx3JX23SYDIGOGM4Y0CQFBW8ZBV" hidden="1">#REF!</definedName>
    <definedName name="BEx3JXCXCVBZJGV5VEG9MJEI01AL" hidden="1">#REF!</definedName>
    <definedName name="BEx3JYK2N7X59TPJSKYZ77ENY8SS" hidden="1">#REF!</definedName>
    <definedName name="BEx3K4EII7GU1CG0BN7UL15M6J8Z" hidden="1">#REF!</definedName>
    <definedName name="BEx3K4ZXQUQ2KYZF74B84SO48XMW" hidden="1">#REF!</definedName>
    <definedName name="BEx3KEFXUCVNVPH7KSEGAZYX13B5" hidden="1">#REF!</definedName>
    <definedName name="BEx3KFXUAF6YXAA47B7Q6X9B3VGB" hidden="1">#REF!</definedName>
    <definedName name="BEx3KIXQYOGMPK4WJJAVBRX4NR28" hidden="1">#REF!</definedName>
    <definedName name="BEx3KJOMVOSFZVJUL3GKCNP6DQDS" hidden="1">#REF!</definedName>
    <definedName name="BEx3KP2VRBMORK0QEAZUYCXL3DHJ" hidden="1">#REF!</definedName>
    <definedName name="BEx3L4IN3LI4C26SITKTGAH27CDU" hidden="1">#REF!</definedName>
    <definedName name="BEx3L4YQ0J7ZU0M5QM6YIPCEYC9K" hidden="1">#REF!</definedName>
    <definedName name="BEx3L60DJOR7NQN42G7YSAODP1EX" hidden="1">#REF!</definedName>
    <definedName name="BEx3L7D0PI38HWZ7VADU16C9E33D" hidden="1">#REF!</definedName>
    <definedName name="BEx3LM1PR4Y7KINKMTMKR984GX8Q" hidden="1">#REF!</definedName>
    <definedName name="BEx3LPCEZ1C0XEKNCM3YT09JWCUO" hidden="1">#REF!</definedName>
    <definedName name="BEx3M1MR1K1NQD03H74BFWOK4MWQ" hidden="1">#REF!</definedName>
    <definedName name="BEx3M4H77MYUKOOD31H9F80NMVK8" hidden="1">#REF!</definedName>
    <definedName name="BEx3M9VFX329PZWYC4DMZ6P3W9R2" hidden="1">#REF!</definedName>
    <definedName name="BEx3MCQ0VEBV0CZXDS505L38EQ8N" hidden="1">#REF!</definedName>
    <definedName name="BEx3MEYV5LQY0BAL7V3CFAFVOM3T" hidden="1">#REF!</definedName>
    <definedName name="BEx3MREOFWJQEYMCMBL7ZE06NBN6" hidden="1">#REF!</definedName>
    <definedName name="BEx3NKXF7GYXHBK75UI6MDRUSU0J" hidden="1">#REF!</definedName>
    <definedName name="BEx3NLIZ7PHF2XE59ECZ3MD04ZG1" hidden="1">#REF!</definedName>
    <definedName name="BEx3NMQ4BVC94728AUM7CCX7UHTU" hidden="1">#REF!</definedName>
    <definedName name="BEx3NR2I4OUFP3Z2QZEDU2PIFIDI" hidden="1">#REF!</definedName>
    <definedName name="BEx3O19B8FTTAPVT5DZXQGQXWFR8" hidden="1">#REF!</definedName>
    <definedName name="BEx3O85IKWARA6NCJOLRBRJFMEWW" hidden="1">#REF!</definedName>
    <definedName name="BEx3OJZSCGFRW7SVGBFI0X9DNVMM" hidden="1">#REF!</definedName>
    <definedName name="BEx3ORSBUXAF21MKEY90YJV9AY9A" hidden="1">#REF!</definedName>
    <definedName name="BEx3OV8BH6PYNZT7C246LOAU9SVX" hidden="1">#REF!</definedName>
    <definedName name="BEx3OXRYJZUEY6E72UJU0PHLMYAR" hidden="1">#REF!</definedName>
    <definedName name="BEx3P59TTRSGQY888P5C1O7M2PQT" hidden="1">#REF!</definedName>
    <definedName name="BEx3PDNRRNKD5GOUBUQFXAHIXLD9" hidden="1">#REF!</definedName>
    <definedName name="BEx3PDT8GNPWLLN02IH1XPV90XYK" hidden="1">#REF!</definedName>
    <definedName name="BEx3PKEMDW8KZEP11IL927C5O7I2" hidden="1">#REF!</definedName>
    <definedName name="BEx3PKJZ1Z7L9S6KV8KXVS6B2FX4" hidden="1">#REF!</definedName>
    <definedName name="BEx3PMNG53Z5HY138H99QOMTX8W3" hidden="1">#REF!</definedName>
    <definedName name="BEx3PP1RRSFZ8UC0JC9R91W6LNKW" hidden="1">#REF!</definedName>
    <definedName name="BEx3PVXYZC8WB9ZJE7OCKUXZ46EA" hidden="1">#REF!</definedName>
    <definedName name="BEx3Q0VWPU5EQECK7MQ47TYJ3SWW" hidden="1">#REF!</definedName>
    <definedName name="BEx3Q7BZ9PUXK2RLIOFSIS9AHU1B" hidden="1">#REF!</definedName>
    <definedName name="BEx3Q8J42S9VU6EAN2Y28MR6DF88" hidden="1">#REF!</definedName>
    <definedName name="BEx3QEDFOYFY5NBTININ5W4RLD4Q" hidden="1">#REF!</definedName>
    <definedName name="BEx3QIKJ3U962US1Q564NZDLU8LD" hidden="1">#REF!</definedName>
    <definedName name="BEx3QR9D45DHW50VQ7Y3Q1AXPOB9" hidden="1">#REF!</definedName>
    <definedName name="BEx3QSWT2S5KWG6U2V9711IYDQBM" hidden="1">#REF!</definedName>
    <definedName name="BEx3QVGG7Q2X4HZHJAM35A8T3VR7" hidden="1">#REF!</definedName>
    <definedName name="BEx3R0JUB9YN8PHPPQTAMIT1IHWK" hidden="1">#REF!</definedName>
    <definedName name="BEx3R81NFRO7M81VHVKOBFT0QBIL" hidden="1">#REF!</definedName>
    <definedName name="BEx3RHC2ZD5UFS6QD4OPFCNNMWH1" hidden="1">#REF!</definedName>
    <definedName name="BEx3RQ10QIWBAPHALAA91BUUCM2X" hidden="1">#REF!</definedName>
    <definedName name="BEx3RV4E1WT43SZBUN09RTB8EK1O" hidden="1">#REF!</definedName>
    <definedName name="BEx3RXYU0QLFXSFTM5EB20GD03W5" hidden="1">#REF!</definedName>
    <definedName name="BEx3RYKLC3QQO3XTUN7BEW2AQL98" hidden="1">#REF!</definedName>
    <definedName name="BEx3SICJ45BYT6FHBER86PJT25FC" hidden="1">#REF!</definedName>
    <definedName name="BEx3SMUCMJVGQ2H4EHQI5ZFHEF0P" hidden="1">#REF!</definedName>
    <definedName name="BEx3SN56F03CPDRDA7LZ763V0N4I" hidden="1">#REF!</definedName>
    <definedName name="BEx3SPE6N1ORXPRCDL3JPZD73Z9F" hidden="1">#REF!</definedName>
    <definedName name="BEx3T29ZTULQE0OMSMWUMZDU9ZZ0" hidden="1">#REF!</definedName>
    <definedName name="BEx3T6MJ1QDJ929WMUDVZ0O3UW0Y" hidden="1">#REF!</definedName>
    <definedName name="BEx3TPCSI16OAB2L9M9IULQMQ9J9" hidden="1">#REF!</definedName>
    <definedName name="BEx3U64YUOZ419BAJS2W78UMATAW" hidden="1">#REF!</definedName>
    <definedName name="BEx3U94WCEA5DKMWBEX1GU0LKYG2" hidden="1">#REF!</definedName>
    <definedName name="BEx3U9VZ8SQVYS6ZA038J7AP7ZGW" hidden="1">#REF!</definedName>
    <definedName name="BEx3UIQ5WRJBGNTFCCLOR4N7B1OQ" hidden="1">#REF!</definedName>
    <definedName name="BEx3UJMIX2NUSSWGMSI25A5DM4CH" hidden="1">#REF!</definedName>
    <definedName name="BEx3UKOCOQG7S1YQ436S997K1KWV" hidden="1">#REF!</definedName>
    <definedName name="BEx3UYM19VIXLA0EU7LB9NHA77PB" hidden="1">#REF!</definedName>
    <definedName name="BEx3VML7CG70HPISMVYIUEN3711Q" hidden="1">#REF!</definedName>
    <definedName name="BEx56ZID5H04P9AIYLP1OASFGV56" hidden="1">#REF!</definedName>
    <definedName name="BEx587EYSS57E3PI8DT973HLJM9E" hidden="1">#REF!</definedName>
    <definedName name="BEx587KFQ3VKCOCY1SA5F24PQGUI" hidden="1">#REF!</definedName>
    <definedName name="BEx58O780PQ05NF0Z1SKKRB3N099" hidden="1">#REF!</definedName>
    <definedName name="BEx58XHO7ZULLF2EUD7YIS0MGQJ5" hidden="1">#REF!</definedName>
    <definedName name="BEx58ZW0HAIGIPEX9CVA1PQQTR6X" hidden="1">#REF!</definedName>
    <definedName name="BEx59BA1KH3RG6K1LHL7YS2VB79N" hidden="1">#REF!</definedName>
    <definedName name="BEx59E9WABJP2TN71QAIKK79HPK9" hidden="1">#REF!</definedName>
    <definedName name="BEx59P7MAPNU129ZTC5H3EH892G1" hidden="1">#REF!</definedName>
    <definedName name="BEx5A11WZRQSIE089QE119AOX9ZG" hidden="1">#REF!</definedName>
    <definedName name="BEx5A7CIGCOTHJKHGUBDZG91JGPZ" hidden="1">#REF!</definedName>
    <definedName name="BEx5A8UFLT2SWVSG5COFA9B8P376" hidden="1">#REF!</definedName>
    <definedName name="BEx5AFFTN3IXIBHDKM0FYC4OFL1S" hidden="1">#REF!</definedName>
    <definedName name="BEx5AOFIO8KVRHIZ1RII337AA8ML" hidden="1">#REF!</definedName>
    <definedName name="BEx5APRZ66L5BWHFE8E4YYNEDTI4" hidden="1">#REF!</definedName>
    <definedName name="BEx5AUVDSQ35VO4BD9AKKGBM5S7D" hidden="1">#REF!</definedName>
    <definedName name="BEx5B4RHHX0J1BF2FZKEA0SPP29O" hidden="1">#REF!</definedName>
    <definedName name="BEx5B5YMSWP0OVI5CIQRP5V18D0C" hidden="1">#REF!</definedName>
    <definedName name="BEx5B825RW35M5H0UB2IZGGRS4ER" hidden="1">#REF!</definedName>
    <definedName name="BEx5BAWPMY0TL684WDXX6KKJLRCN" hidden="1">#REF!</definedName>
    <definedName name="BEx5BBI61U4Y65GD0ARMTALPP7SJ" hidden="1">#REF!</definedName>
    <definedName name="BEx5BDR56MEV4IHY6CIH2SVNG1UB" hidden="1">#REF!</definedName>
    <definedName name="BEx5BESZC5H329SKHGJOHZFILYJJ" hidden="1">#REF!</definedName>
    <definedName name="BEx5BHSQ42B50IU1TEQFUXFX9XQD" hidden="1">#REF!</definedName>
    <definedName name="BEx5BKSM4UN4C1DM3EYKM79MRC5K" hidden="1">#REF!</definedName>
    <definedName name="BEx5BNN8NPH9KVOBARB9CDD9WLB6" hidden="1">#REF!</definedName>
    <definedName name="BEx5BYFMZ80TDDN2EZO8CF39AIAC" hidden="1">#REF!</definedName>
    <definedName name="BEx5C2BWFW6SHZBFDEISKGXHZCQW" hidden="1">#REF!</definedName>
    <definedName name="BEx5C49ZFH8TO9ZU55729C3F7XG7" hidden="1">#REF!</definedName>
    <definedName name="BEx5C8GZQK13G60ZM70P63I5OS0L" hidden="1">#REF!</definedName>
    <definedName name="BEx5CAPTVN2NBT3UOMA1UFAL1C2R" hidden="1">#REF!</definedName>
    <definedName name="BEx5CEM3SYF9XP0ZZVE0GEPCLV3F" hidden="1">#REF!</definedName>
    <definedName name="BEx5CFYQ0F1Z6P8SCVJ0I3UPVFE4" hidden="1">#REF!</definedName>
    <definedName name="BEx5CINUDCSDCAJSNNV7XVNU8Q79" hidden="1">#REF!</definedName>
    <definedName name="BEx5CNLUIOYU8EODGA03Z3547I9T" hidden="1">#REF!</definedName>
    <definedName name="BEx5CPEKNSJORIPFQC2E1LTRYY8L" hidden="1">#REF!</definedName>
    <definedName name="BEx5CSUOL05D8PAM2TRDA9VRJT1O" hidden="1">#REF!</definedName>
    <definedName name="BEx5CUNFOO4YDFJ22HCMI2QKIGKM" hidden="1">#REF!</definedName>
    <definedName name="BEx5D8L47OF0WHBPFWXGZINZWUBZ" hidden="1">#REF!</definedName>
    <definedName name="BEx5DAJAHQ2SKUPCKSCR3PYML67L" hidden="1">#REF!</definedName>
    <definedName name="BEx5DC18JM1KJCV44PF18E0LNRKA" hidden="1">#REF!</definedName>
    <definedName name="BEx5DJIZBTNS011R9IIG2OQ2L6ZX" hidden="1">#REF!</definedName>
    <definedName name="BEx5E123OLO9WQUOIRIDJ967KAGK" hidden="1">#REF!</definedName>
    <definedName name="BEx5E2UU5NES6W779W2OZTZOB4O7" hidden="1">#REF!</definedName>
    <definedName name="BEx5E4CSE5G83J5K32WENF7BXL82" hidden="1">#REF!</definedName>
    <definedName name="BEx5ELQL9B0VR6UT18KP11DHOTFX" hidden="1">#REF!</definedName>
    <definedName name="BEx5ER4TJTFPN7IB1MNEB1ZFR5M6" hidden="1">#REF!</definedName>
    <definedName name="BEx5F6V72QTCK7O39Y59R0EVM6CW" hidden="1">#REF!</definedName>
    <definedName name="BEx5FGLQVACD5F5YZG4DGSCHCGO2" hidden="1">#REF!</definedName>
    <definedName name="BEx5FLJWHLW3BTZILDPN5NMA449V" hidden="1">#REF!</definedName>
    <definedName name="BEx5FNI2O10YN2SI1NO4X5GP3GTF" hidden="1">#REF!</definedName>
    <definedName name="BEx5FO8YRFSZCG3L608EHIHIHFY4" hidden="1">#REF!</definedName>
    <definedName name="BEx5FQNA6V4CNYSH013K45RI4BCV" hidden="1">#REF!</definedName>
    <definedName name="BEx5FVQPPEU32CPNV9RRQ9MNLLVE" hidden="1">#REF!</definedName>
    <definedName name="BEx5G08KGMG5X2AQKDGPFYG5GH94" hidden="1">#REF!</definedName>
    <definedName name="BEx5G1A8TFN4C4QII35U9DKYNIS8" hidden="1">#REF!</definedName>
    <definedName name="BEx5G1L0QO91KEPDMV1D8OT4BT73" hidden="1">#REF!</definedName>
    <definedName name="BEx5G86DZL1VYUX6KWODAP3WFAWP" hidden="1">#REF!</definedName>
    <definedName name="BEx5G8BV2GIOCM3C7IUFK8L04A6M" hidden="1">#REF!</definedName>
    <definedName name="BEx5GID9MVBUPFFT9M8K8B5MO9NV" hidden="1">#REF!</definedName>
    <definedName name="BEx5GN0EWA9SCQDPQ7NTUQH82QVK" hidden="1">#REF!</definedName>
    <definedName name="BEx5GNBCU4WZ74I0UXFL9ZG2XSGJ" hidden="1">#REF!</definedName>
    <definedName name="BEx5GUCTYC7QCWGWU5BTO7Y7HDZX" hidden="1">#REF!</definedName>
    <definedName name="BEx5GYUPJULJQ624TEESYFG1NFOH" hidden="1">#REF!</definedName>
    <definedName name="BEx5H0NEE0AIN5E2UHJ9J9ISU9N1" hidden="1">#REF!</definedName>
    <definedName name="BEx5H1UJSEUQM2K8QHQXO5THVHSO" hidden="1">#REF!</definedName>
    <definedName name="BEx5HAOT9XWUF7XIFRZZS8B9F5TZ" hidden="1">#REF!</definedName>
    <definedName name="BEx5HE4XRF9BUY04MENWY9CHHN5H" hidden="1">#REF!</definedName>
    <definedName name="BEx5HFHMABAT0H9KKS754X4T304E" hidden="1">#REF!</definedName>
    <definedName name="BEx5HGDZ7MX1S3KNXLRL9WU565V4" hidden="1">#REF!</definedName>
    <definedName name="BEx5HJZ9FAVNZSSBTAYRPZDYM9NU" hidden="1">#REF!</definedName>
    <definedName name="BEx5HZ9JMKHNLFWLVUB1WP5B39BL" hidden="1">#REF!</definedName>
    <definedName name="BEx5I244LQHZTF3XI66J8705R9XX" hidden="1">#REF!</definedName>
    <definedName name="BEx5I8PBP4LIXDGID5BP0THLO0AQ" hidden="1">#REF!</definedName>
    <definedName name="BEx5I8USVUB3JP4S9OXGMZVMOQXR" hidden="1">#REF!</definedName>
    <definedName name="BEx5I9GDQSYIAL65UQNDMNFQCS9Y" hidden="1">#REF!</definedName>
    <definedName name="BEx5IBUPG9AWNW5PK7JGRGEJ4OLM" hidden="1">#REF!</definedName>
    <definedName name="BEx5IC06RVN8BSAEPREVKHKLCJ2L" hidden="1">#REF!</definedName>
    <definedName name="BEx5J0FFP1KS4NGY20AEJI8VREEA" hidden="1">#REF!</definedName>
    <definedName name="BEx5JF3ZXLDIS8VNKDCY7ZI7H1CI" hidden="1">#REF!</definedName>
    <definedName name="BEx5JHCZJ8G6OOOW6EF3GABXKH6F" hidden="1">#REF!</definedName>
    <definedName name="BEx5JJB6W446THXQCRUKD3I7RKLP" hidden="1">#REF!</definedName>
    <definedName name="BEx5JNCT8Z7XSSPD5EMNAJELCU2V" hidden="1">#REF!</definedName>
    <definedName name="BEx5JQCNT9Y4RM306CHC8IPY3HBZ" hidden="1">#REF!</definedName>
    <definedName name="BEx5K08PYKE6JOKBYIB006TX619P" hidden="1">#REF!</definedName>
    <definedName name="BEx5K51DSERT1TR7B4A29R41W4NX" hidden="1">#REF!</definedName>
    <definedName name="BEx5KYER580I4T7WTLMUN7NLNP5K" hidden="1">#REF!</definedName>
    <definedName name="BEx5LHLB3M6K4ZKY2F42QBZT30ZH" hidden="1">#REF!</definedName>
    <definedName name="BEx5LRMNU3HXIE1BUMDHRU31F7JJ" hidden="1">#REF!</definedName>
    <definedName name="BEx5LSJ1LPUAX3ENSPECWPG4J7D1" hidden="1">#REF!</definedName>
    <definedName name="BEx5LTKQ8RQWJE4BC88OP928893U" hidden="1">#REF!</definedName>
    <definedName name="BEx5MB9BR71LZDG7XXQ2EO58JC5F" hidden="1">#REF!</definedName>
    <definedName name="BEx5MLQZM68YQSKARVWTTPINFQ2C" hidden="1">#REF!</definedName>
    <definedName name="BEx5MVXTKNBXHNWTL43C670E4KXC" hidden="1">#REF!</definedName>
    <definedName name="BEx5N4XI4PWB1W9PMZ4O5R0HWTYD" hidden="1">#REF!</definedName>
    <definedName name="BEx5NA68N6FJFX9UJXK4M14U487F" hidden="1">#REF!</definedName>
    <definedName name="BEx5NIKBG2GDJOYGE3WCXKU7YY51" hidden="1">#REF!</definedName>
    <definedName name="BEx5NV06L5J5IMKGOMGKGJ4PBZCD" hidden="1">#REF!</definedName>
    <definedName name="BEx5NZSSQ6PY99ZX2D7Q9IGOR34W" hidden="1">#REF!</definedName>
    <definedName name="BEx5O3ZUQ2OARA1CDOZ3NC4UE5AA" hidden="1">#REF!</definedName>
    <definedName name="BEx5OAFS0NJ2CB86A02E1JYHMLQ1" hidden="1">#REF!</definedName>
    <definedName name="BEx5OG4RPU8W1ETWDWM234NYYYEN" hidden="1">#REF!</definedName>
    <definedName name="BEx5OP9Y43F99O2IT69MKCCXGL61" hidden="1">#REF!</definedName>
    <definedName name="BEx5P9Y9RDXNUAJ6CZ2LHMM8IM7T" hidden="1">#REF!</definedName>
    <definedName name="BEx5PHWB2C0D5QLP3BZIP3UO7DIZ" hidden="1">#REF!</definedName>
    <definedName name="BEx5PJP02W68K2E46L5C5YBSNU6T" hidden="1">#REF!</definedName>
    <definedName name="BEx5PLCA8DOMAU315YCS5275L2HS" hidden="1">#REF!</definedName>
    <definedName name="BEx5PRXMZ5M65Z732WNNGV564C2J" hidden="1">#REF!</definedName>
    <definedName name="BEx5QPSW4IPLH50WSR87HRER05RF" hidden="1">#REF!</definedName>
    <definedName name="BEx73V0EP8EMNRC3EZJJKKVKWQVB" hidden="1">#REF!</definedName>
    <definedName name="BEx741WJHIJVXUX131SBXTVW8D71" hidden="1">#REF!</definedName>
    <definedName name="BEx74Q6H3O7133AWQXWC21MI2UFT" hidden="1">#REF!</definedName>
    <definedName name="BEx74W6BJ8ENO3J25WNM5H5APKA3" hidden="1">#REF!</definedName>
    <definedName name="BEx755GRRD9BL27YHLH5QWIYLWB7" hidden="1">#REF!</definedName>
    <definedName name="BEx759D1D5SXS5ELLZVBI0SXYUNF" hidden="1">#REF!</definedName>
    <definedName name="BEx75GJZSZHUDN6OOAGQYFUDA2LP" hidden="1">#REF!</definedName>
    <definedName name="BEx75HGCCV5K4UCJWYV8EV9AG5YT" hidden="1">#REF!</definedName>
    <definedName name="BEx75PZT8TY5P13U978NVBUXKHT4" hidden="1">#REF!</definedName>
    <definedName name="BEx75T55F7GML8V1DMWL26WRT006" hidden="1">#REF!</definedName>
    <definedName name="BEx75VJGR07JY6UUWURQ4PJ29UKC" hidden="1">#REF!</definedName>
    <definedName name="BEx7741OUGLA0WJQLQRUJSL4DE00" hidden="1">#REF!</definedName>
    <definedName name="BEx774N83DXLJZ54Q42PWIJZ2DN1" hidden="1">#REF!</definedName>
    <definedName name="BEx779QNIY3061ZV9BR462WKEGRW" hidden="1">#REF!</definedName>
    <definedName name="BEx77G19QU9A95CNHE6QMVSQR2T3" hidden="1">#REF!</definedName>
    <definedName name="BEx77P0S3GVMS7BJUL9OWUGJ1B02" hidden="1">#REF!</definedName>
    <definedName name="BEx77QDESURI6WW5582YXSK3A972" hidden="1">#REF!</definedName>
    <definedName name="BEx77VBI9XOPFHKEWU5EHQ9J675Y" hidden="1">#REF!</definedName>
    <definedName name="BEx7809GQOCLHSNH95VOYIX7P1TV" hidden="1">#REF!</definedName>
    <definedName name="BEx780K8XAXUHGVZGZWQ74DK4CI3" hidden="1">#REF!</definedName>
    <definedName name="BEx78226TN58UE0CTY98YEDU0LSL" hidden="1">#REF!</definedName>
    <definedName name="BEx7881ZZBWHRAX6W2GY19J8MGEQ" hidden="1">#REF!</definedName>
    <definedName name="BEx78HHRIWDLHQX2LG0HWFRYEL1T" hidden="1">#REF!</definedName>
    <definedName name="BEx78QMXZ2P1ZB3HJ9O50DWHCMXR" hidden="1">#REF!</definedName>
    <definedName name="BEx78SFO5VR28677DWZEMDN7G86X" hidden="1">#REF!</definedName>
    <definedName name="BEx78SFOYH1Z0ZDTO47W2M60TW6K" hidden="1">#REF!</definedName>
    <definedName name="BEx79JK3E6JO8MX4O35A5G8NZCC8" hidden="1">#REF!</definedName>
    <definedName name="BEx79OCP4HQ6XP8EWNGEUDLOZBBS" hidden="1">#REF!</definedName>
    <definedName name="BEx79SEAYKUZB0H4LYBCD6WWJBG2" hidden="1">#REF!</definedName>
    <definedName name="BEx79SJRHTLS9PYM69O9BWW1FMJK" hidden="1">#REF!</definedName>
    <definedName name="BEx79YJJLBELICW9F9FRYSCQ101L" hidden="1">#REF!</definedName>
    <definedName name="BEx79YUC7B0V77FSBGIRCY1BR4VK" hidden="1">#REF!</definedName>
    <definedName name="BEx7A06T3RC2891FUX05G3QPRAUE" hidden="1">#REF!</definedName>
    <definedName name="BEx7A9S3JA1X7FH4CFSQLTZC4691" hidden="1">#REF!</definedName>
    <definedName name="BEx7ABA2C9IWH5VSLVLLLCY62161" hidden="1">#REF!</definedName>
    <definedName name="BEx7AE4LPLX8N85BYB0WCO5S7ZPV" hidden="1">#REF!</definedName>
    <definedName name="BEx7ASD1I654MEDCO6GGWA95PXSC" hidden="1">#REF!</definedName>
    <definedName name="BEx7AVCX9S5RJP3NSZ4QM4E6ERDT" hidden="1">#REF!</definedName>
    <definedName name="BEx7AVYIGP0930MV5JEBWRYCJN68" hidden="1">#REF!</definedName>
    <definedName name="BEx7B6LH6917TXOSAAQ6U7HVF018" hidden="1">#REF!</definedName>
    <definedName name="BEx7BPXFZXJ79FQ0E8AQE21PGVHA" hidden="1">#REF!</definedName>
    <definedName name="BEx7C04AM39DQMC1TIX7CFZ2ADHX" hidden="1">#REF!</definedName>
    <definedName name="BEx7C40F0PQURHPI6YQ39NFIR86Z" hidden="1">#REF!</definedName>
    <definedName name="BEx7C93VR7SYRIJS1JO8YZKSFAW9" hidden="1">#REF!</definedName>
    <definedName name="BEx7CCPC6R1KQQZ2JQU6EFI1G0RM" hidden="1">#REF!</definedName>
    <definedName name="BEx7CIJST9GLS2QD383UK7VUDTGL" hidden="1">#REF!</definedName>
    <definedName name="BEx7CMQV95IBYPYYIWDL08Y7WR4D" hidden="1">#REF!</definedName>
    <definedName name="BEx7CO8T2XKC7GHDSYNAWTZ9L7YR" hidden="1">#REF!</definedName>
    <definedName name="BEx7CW1CF00DO8A36UNC2X7K65C2" hidden="1">#REF!</definedName>
    <definedName name="BEx7CW6NFRL2P4XWP0MWHIYA97KF" hidden="1">#REF!</definedName>
    <definedName name="BEx7D5RWKRS4W71J4NZ6ZSFHPKFT" hidden="1">#REF!</definedName>
    <definedName name="BEx7D8H1TPOX1UN17QZYEV7Q58GA" hidden="1">#REF!</definedName>
    <definedName name="BEx7DGF13H2074LRWFZQ45PZ6JPX" hidden="1">#REF!</definedName>
    <definedName name="BEx7DKWUXEDIISSX4GDD4YYT887F" hidden="1">#REF!</definedName>
    <definedName name="BEx7DMUYR2HC26WW7AOB1TULERMB" hidden="1">#REF!</definedName>
    <definedName name="BEx7DN08GOIEGJVOHD8YHA4BDJVB" hidden="1">#REF!</definedName>
    <definedName name="BEx7DVJTRV44IMJIBFXELE67SZ7S" hidden="1">#REF!</definedName>
    <definedName name="BEx7DVUMFCI5INHMVFIJ44RTTSTT" hidden="1">#REF!</definedName>
    <definedName name="BEx7E2QT2U8THYOKBPXONB1B47WH" hidden="1">#REF!</definedName>
    <definedName name="BEx7E5QP7W6UKO74F5Y0VJ741HS5" hidden="1">#REF!</definedName>
    <definedName name="BEx7E6N29HGH3I47AFB2DCS6MVS6" hidden="1">#REF!</definedName>
    <definedName name="BEx7EBA8IYHQKT7IQAOAML660SYA" hidden="1">#REF!</definedName>
    <definedName name="BEx7EI6C8MCRZFEQYUBE5FSUTIHK" hidden="1">#REF!</definedName>
    <definedName name="BEx7EI6DL1Z6UWLFBXAKVGZTKHWJ" hidden="1">#REF!</definedName>
    <definedName name="BEx7EQKHX7GZYOLXRDU534TT4H64" hidden="1">#REF!</definedName>
    <definedName name="BEx7ETV6L1TM7JSXJIGK3FC6RVZW" hidden="1">#REF!</definedName>
    <definedName name="BEx7EYYLHMBYQTH6I377FCQS7CSX" hidden="1">#REF!</definedName>
    <definedName name="BEx7FCLG1RYI2SNOU1Y2GQZNZSWA" hidden="1">#REF!</definedName>
    <definedName name="BEx7FN32ZGWOAA4TTH79KINTDWR9" hidden="1">#REF!</definedName>
    <definedName name="BEx7G82CKM3NIY1PHNFK28M09PCH" hidden="1">#REF!</definedName>
    <definedName name="BEx7GR3ENYWRXXS5IT0UMEGOLGUH" hidden="1">#REF!</definedName>
    <definedName name="BEx7GSAL6P7TASL8MB63RFST1LJL" hidden="1">#REF!</definedName>
    <definedName name="BEx7H0JD6I5I8WQLLWOYWY5YWPQE" hidden="1">#REF!</definedName>
    <definedName name="BEx7H14XCXH7WEXEY1HVO53A6AGH" hidden="1">#REF!</definedName>
    <definedName name="BEx7HFTIA8AC8BR8HKIN81VE1SGW" hidden="1">#REF!</definedName>
    <definedName name="BEx7HGVBEF4LEIF6RC14N3PSU461" hidden="1">#REF!</definedName>
    <definedName name="BEx7HQ5T9FZ42QWS09UO4DT42Y0R" hidden="1">#REF!</definedName>
    <definedName name="BEx7HRCZE3CVGON1HV07MT5MNDZ3" hidden="1">#REF!</definedName>
    <definedName name="BEx7HWGE2CANG5M17X4C8YNC3N8F" hidden="1">#REF!</definedName>
    <definedName name="BEx7IBVYN47SFZIA0K4MDKQZNN9V" hidden="1">#REF!</definedName>
    <definedName name="BEx7IV2IJ5WT7UC0UG7WP0WF2JZI" hidden="1">#REF!</definedName>
    <definedName name="BEx7IXGU74GE5E4S6W4Z13AR092Y" hidden="1">#REF!</definedName>
    <definedName name="BEx7J4YL8Q3BI1MLH16YYQ18IJRD" hidden="1">#REF!</definedName>
    <definedName name="BEx7JH3HGBPI07OHZ5LFYK0UFZQR" hidden="1">#REF!</definedName>
    <definedName name="BEx7JV194190CNM6WWGQ3UBJ3CHH" hidden="1">#REF!</definedName>
    <definedName name="BEx7K7GZ607XQOGB81A1HINBTGOZ" hidden="1">#REF!</definedName>
    <definedName name="BEx7KEYPBDXSNROH8M6CDCBN6B50" hidden="1">#REF!</definedName>
    <definedName name="BEx7KSAS8BZT6H8OQCZ5DNSTMO07" hidden="1">#REF!</definedName>
    <definedName name="BEx7KWHTBD21COXVI4HNEQH0Z3L8" hidden="1">#REF!</definedName>
    <definedName name="BEx7KXUGRMRSUXCM97Z7VRZQ9JH2" hidden="1">#REF!</definedName>
    <definedName name="BEx7L21IQVP1N1TTQLRMANSSLSLE" hidden="1">#REF!</definedName>
    <definedName name="BEx7L5C6U8MP6IZ67BD649WQYJEK" hidden="1">#REF!</definedName>
    <definedName name="BEx7L8HEYEVTATR0OG5JJO647KNI" hidden="1">#REF!</definedName>
    <definedName name="BEx7L8XOV64OMS15ZFURFEUXLMWF" hidden="1">#REF!</definedName>
    <definedName name="BEx7MAUI1JJFDIJGDW4RWY5384LY" hidden="1">#REF!</definedName>
    <definedName name="BEx7MJZO3UKAMJ53UWOJ5ZD4GGMQ" hidden="1">#REF!</definedName>
    <definedName name="BEx7MT4MFNXIVQGAT6D971GZW7CA" hidden="1">#REF!</definedName>
    <definedName name="BEx7NI062THZAM6I8AJWTFJL91CS" hidden="1">#REF!</definedName>
    <definedName name="BEx904S75BPRYMHF0083JF7ES4NG" hidden="1">#REF!</definedName>
    <definedName name="BEx90HDD4RWF7JZGA8GCGG7D63MG" hidden="1">#REF!</definedName>
    <definedName name="BEx90VGH5H09ON2QXYC9WIIEU98T" hidden="1">#REF!</definedName>
    <definedName name="BEx9175B70QXYAU5A8DJPGZQ46L9" hidden="1">#REF!</definedName>
    <definedName name="BEx91AQQRTV87AO27VWHSFZAD4ZR" hidden="1">#REF!</definedName>
    <definedName name="BEx91L8FLL5CWLA2CDHKCOMGVDZN" hidden="1">#REF!</definedName>
    <definedName name="BEx91OTVH9ZDBC3QTORU8RZX4EOC" hidden="1">#REF!</definedName>
    <definedName name="BEx91QH5JRZKQP1GPN2SQMR3CKAG" hidden="1">#REF!</definedName>
    <definedName name="BEx91ROALDNHO7FI4X8L61RH4UJE" hidden="1">#REF!</definedName>
    <definedName name="BEx91TMID71GVYH0U16QM1RV3PX0" hidden="1">#REF!</definedName>
    <definedName name="BEx91VF2D78PAF337E3L2L81K9W2" hidden="1">#REF!</definedName>
    <definedName name="BEx921PNZ46VORG2VRMWREWIC0SE" hidden="1">#REF!</definedName>
    <definedName name="BEx92DPEKL5WM5A3CN8674JI0PR3" hidden="1">#REF!</definedName>
    <definedName name="BEx92ER2RMY93TZK0D9L9T3H0GI5" hidden="1">#REF!</definedName>
    <definedName name="BEx92FI04PJT4LI23KKIHRXWJDTT" hidden="1">#REF!</definedName>
    <definedName name="BEx92HR14HQ9D5JXCSPA4SS4RT62" hidden="1">#REF!</definedName>
    <definedName name="BEx92HWA2D6A5EX9MFG68G0NOMSN" hidden="1">#REF!</definedName>
    <definedName name="BEx92PUBDIXAU1FW5ZAXECMAU0LN" hidden="1">#REF!</definedName>
    <definedName name="BEx92S8MHFFIVRQ2YSHZNQGOFUHD" hidden="1">#REF!</definedName>
    <definedName name="BEx93B9OULL2YGC896XXYAAJSTRK" hidden="1">#REF!</definedName>
    <definedName name="BEx93FRKF99NRT3LH99UTIH7AAYF" hidden="1">#REF!</definedName>
    <definedName name="BEx93M7FSHP50OG34A4W8W8DF12U" hidden="1">#REF!</definedName>
    <definedName name="BEx93OLWY2O3PRA74U41VG5RXT4Q" hidden="1">#REF!</definedName>
    <definedName name="BEx93RWFAF6YJGYUTITVM445C02U" hidden="1">#REF!</definedName>
    <definedName name="BEx93SY9RWG3HUV4YXQKXJH9FH14" hidden="1">#REF!</definedName>
    <definedName name="BEx93TJUX3U0FJDBG6DDSNQ91R5J" hidden="1">#REF!</definedName>
    <definedName name="BEx942UCRHMI4B0US31HO95GSC2X" hidden="1">#REF!</definedName>
    <definedName name="BEx948ZFFQWVIDNG4AZAUGGGEB5U" hidden="1">#REF!</definedName>
    <definedName name="BEx94CKXG92OMURH41SNU6IOHK4J" hidden="1">#REF!</definedName>
    <definedName name="BEx94GXG30CIVB6ZQN3X3IK6BZXQ" hidden="1">#REF!</definedName>
    <definedName name="BEx94HZ5LURYM9ST744ALV6ZCKYP" hidden="1">#REF!</definedName>
    <definedName name="BEx94IQ75E90YUMWJ9N591LR7DQQ" hidden="1">#REF!</definedName>
    <definedName name="BEx94N7W5T3U7UOE97D6OVIBUCXS" hidden="1">#REF!</definedName>
    <definedName name="BEx955NIAWX5OLAHMTV6QFUZPR30" hidden="1">#REF!</definedName>
    <definedName name="BEx9581TYVI2M5TT4ISDAJV4W7Z6" hidden="1">#REF!</definedName>
    <definedName name="BEx95NHF4RVUE0YDOAFZEIVBYJXD" hidden="1">#REF!</definedName>
    <definedName name="BEx95QBZMG0E2KQ9BERJ861QLYN3" hidden="1">#REF!</definedName>
    <definedName name="BEx95QHBVDN795UNQJLRXG3RDU49" hidden="1">#REF!</definedName>
    <definedName name="BEx95TBVUWV7L7OMFMZDQEXGVHU6" hidden="1">#REF!</definedName>
    <definedName name="BEx95U89DZZSVO39TGS62CX8G9N4" hidden="1">#REF!</definedName>
    <definedName name="BEx9602K2GHNBUEUVT9ONRQU1GMD" hidden="1">#REF!</definedName>
    <definedName name="BEx962BL3Y4LA53EBYI64ZYMZE8U" hidden="1">#REF!</definedName>
    <definedName name="BEx96KR21O7H9R29TN0S45Y3QPUK" hidden="1">#REF!</definedName>
    <definedName name="BEx96SUFKHHFE8XQ6UUO6ILDOXHO" hidden="1">#REF!</definedName>
    <definedName name="BEx96UN4YWXBDEZ1U1ZUIPP41Z7I" hidden="1">#REF!</definedName>
    <definedName name="BEx970MYCPJ6DQ44TKLOIGZO5LHH" hidden="1">#REF!</definedName>
    <definedName name="BEx978KSD61YJH3S9DGO050R2EHA" hidden="1">#REF!</definedName>
    <definedName name="BEx97H9O1NAKAPK4MX4PKO34ICL5" hidden="1">#REF!</definedName>
    <definedName name="BEx97HVA5F2I0D6ID81KCUDEQOIH" hidden="1">#REF!</definedName>
    <definedName name="BEx97MNUZQ1Z0AO2FL7XQYVNCPR7" hidden="1">#REF!</definedName>
    <definedName name="BEx97NPQBACJVD9K1YXI08RTW9E2" hidden="1">#REF!</definedName>
    <definedName name="BEx97RWQLXS0OORDCN69IGA58CWU" hidden="1">#REF!</definedName>
    <definedName name="BEx97YNGGDFIXHTMGFL2IHAQX9MI" hidden="1">#REF!</definedName>
    <definedName name="BEx981HW73BUZWT14TBTZHC0ZTJ4" hidden="1">#REF!</definedName>
    <definedName name="BEx9871KU0N99P0900EAK69VFYT2" hidden="1">#REF!</definedName>
    <definedName name="BEx98IFKNJFGZFLID1YTRFEG1SXY" hidden="1">#REF!</definedName>
    <definedName name="BEx98W7X6SCW1HMB0YIS6EQP0CHX" hidden="1">#REF!</definedName>
    <definedName name="BEx9915UVD4G7RA3IMLFZ0LG3UA2" hidden="1">#REF!</definedName>
    <definedName name="BEx992CZON8AO7U7V88VN1JBO0MG" hidden="1">#REF!</definedName>
    <definedName name="BEx9952469XMFGSPXL7CMXHPJF90" hidden="1">#REF!</definedName>
    <definedName name="BEx99B77I7TUSHRR4HIZ9FU2EIUT" hidden="1">#REF!</definedName>
    <definedName name="BEx99Q6PH5F3OQKCCAAO75PYDEFN" hidden="1">#REF!</definedName>
    <definedName name="BEx99WBYT2D6UUC1PT7A40ENYID4" hidden="1">#REF!</definedName>
    <definedName name="BEx99ZRZ4I7FHDPGRAT5VW7NVBPU" hidden="1">#REF!</definedName>
    <definedName name="BEx9AT5E3ZSHKSOL35O38L8HF9TH" hidden="1">#REF!</definedName>
    <definedName name="BEx9AV8W1FAWF5BHATYEN47X12JN" hidden="1">#REF!</definedName>
    <definedName name="BEx9B8A5186FNTQQNLIO5LK02ABI" hidden="1">#REF!</definedName>
    <definedName name="BEx9B8VR20E2CILU4CDQUQQ9ONXK" hidden="1">#REF!</definedName>
    <definedName name="BEx9B917EUP13X6FQ3NPQL76XM5V" hidden="1">#REF!</definedName>
    <definedName name="BEx9BAJ5WYEQ623HUT9NNCMP3RUG" hidden="1">#REF!</definedName>
    <definedName name="BEx9BYSYW7QCPXS2NAVLFAU5Y2Z2" hidden="1">#REF!</definedName>
    <definedName name="BEx9C590HJ2O31IWJB73C1HR74AI" hidden="1">#REF!</definedName>
    <definedName name="BEx9CCQRMYYOGIOYTOM73VKDIPS1" hidden="1">#REF!</definedName>
    <definedName name="BEx9D1BC9FT19KY0INAABNDBAMR1" hidden="1">#REF!</definedName>
    <definedName name="BEx9DN6ZMF18Q39MPMXSDJTZQNJ3" hidden="1">#REF!</definedName>
    <definedName name="BEx9E14TDNSEMI784W0OTIEQMWN6" hidden="1">#REF!</definedName>
    <definedName name="BEx9E2BZ2B1R41FMGJCJ7JLGLUAJ" hidden="1">#REF!</definedName>
    <definedName name="BEx9EG9KBJ77M8LEOR9ITOKN5KXY" hidden="1">#REF!</definedName>
    <definedName name="BEx9EMK6HAJJMVYZTN5AUIV7O1E6" hidden="1">#REF!</definedName>
    <definedName name="BEx9EQLVZHYQ1TPX7WH3SOWXCZLE" hidden="1">#REF!</definedName>
    <definedName name="BEx9ETLU0EK5LGEM1QCNYN2S8O5F" hidden="1">#REF!</definedName>
    <definedName name="BEx9F0Y2ESUNE3U7TQDLMPE9BO67" hidden="1">#REF!</definedName>
    <definedName name="BEx9F5W18ZGFOKGRE8PR6T1MO6GT" hidden="1">#REF!</definedName>
    <definedName name="BEx9F78N4HY0XFGBQ4UJRD52L1EI" hidden="1">#REF!</definedName>
    <definedName name="BEx9FF16LOQP5QIR4UHW5EIFGQB8" hidden="1">#REF!</definedName>
    <definedName name="BEx9FJTSRCZ3ZXT3QVBJT5NF8T7V" hidden="1">#REF!</definedName>
    <definedName name="BEx9FRBEEYPS5HLS3XT34AKZN94G" hidden="1">#REF!</definedName>
    <definedName name="BEx9GDY4D8ZPQJCYFIMYM0V0C51Y" hidden="1">#REF!</definedName>
    <definedName name="BEx9GGY04V0ZWI6O9KZH4KSBB389" hidden="1">#REF!</definedName>
    <definedName name="BEx9GNOPB6OZ2RH3FCDNJR38RJOS" hidden="1">#REF!</definedName>
    <definedName name="BEx9GUQALUWCD30UKUQGSWW8KBQ7" hidden="1">#REF!</definedName>
    <definedName name="BEx9GY6BVFQGCLMOWVT6PIC9WP5X" hidden="1">#REF!</definedName>
    <definedName name="BEx9GZ2P3FDHKXEBXX2VS0BG2NP2" hidden="1">#REF!</definedName>
    <definedName name="BEx9H04IB14E1437FF2OIRRWBSD7" hidden="1">#REF!</definedName>
    <definedName name="BEx9H5O1KDZJCW91Q29VRPY5YS6P" hidden="1">#REF!</definedName>
    <definedName name="BEx9H8YR0E906F1JXZMBX3LNT004" hidden="1">#REF!</definedName>
    <definedName name="BEx9I8XIG7E5NB48QQHXP23FIN60" hidden="1">#REF!</definedName>
    <definedName name="BEx9IQRF01ATLVK0YE60ARKQJ68L" hidden="1">#REF!</definedName>
    <definedName name="BEx9IT5QNZWKM6YQ5WER0DC2PMMU" hidden="1">#REF!</definedName>
    <definedName name="BEx9IW5MFLXTVCJHVUZTUH93AXOS" hidden="1">#REF!</definedName>
    <definedName name="BEx9IXCSPSZC80YZUPRCYTG326KV" hidden="1">#REF!</definedName>
    <definedName name="BEx9IZR39NHDGOM97H4E6F81RTQW" hidden="1">#REF!</definedName>
    <definedName name="BEx9J6CH5E7YZPER7HXEIOIKGPCA" hidden="1">#REF!</definedName>
    <definedName name="BEx9JJTZKVUJAVPTRE0RAVTEH41G" hidden="1">#REF!</definedName>
    <definedName name="BEx9JLBYK239B3F841C7YG1GT7ST" hidden="1">#REF!</definedName>
    <definedName name="BExAW4IIW5D0MDY6TJ3G4FOLPYIR" hidden="1">#REF!</definedName>
    <definedName name="BExAX410NB4F2XOB84OR2197H8M5" hidden="1">#REF!</definedName>
    <definedName name="BExAX8TNG8LQ5Q4904SAYQIPGBSV" hidden="1">#REF!</definedName>
    <definedName name="BExAY0EAT2LXR5MFGM0DLIB45PLO" hidden="1">#REF!</definedName>
    <definedName name="BExAYE6LNIEBR9DSNI5JGNITGKIT" hidden="1">#REF!</definedName>
    <definedName name="BExAYHMLXGGO25P8HYB2S75DEB4F" hidden="1">#REF!</definedName>
    <definedName name="BExAYKXAUWGDOPG952TEJ2UKZKWN" hidden="1">#REF!</definedName>
    <definedName name="BExAYP9TDTI2MBP6EYE0H39CPMXN" hidden="1">#REF!</definedName>
    <definedName name="BExAYPPWJPWDKU59O051WMGB7O0J" hidden="1">#REF!</definedName>
    <definedName name="BExAYR2JZCJBUH6F1LZC2A7JIVRJ" hidden="1">#REF!</definedName>
    <definedName name="BExAYTGVRD3DLKO75RFPMBKCIWB8" hidden="1">#REF!</definedName>
    <definedName name="BExAYY9H9COOT46HJLPVDLTO12UL" hidden="1">#REF!</definedName>
    <definedName name="BExAZCNEGB4JYHC8CZ51KTN890US" hidden="1">#REF!</definedName>
    <definedName name="BExAZFCI302YFYRDJYQDWQQL0Q0O" hidden="1">#REF!</definedName>
    <definedName name="BExAZLHLST9OP89R1HJMC1POQG8H" hidden="1">#REF!</definedName>
    <definedName name="BExAZMDYMIAA7RX1BMCKU1VLBRGY" hidden="1">#REF!</definedName>
    <definedName name="BExAZNL6BHI8DCQWXOX4I2P839UX" hidden="1">#REF!</definedName>
    <definedName name="BExAZRMWSONMCG9KDUM4KAQ7BONM" hidden="1">#REF!</definedName>
    <definedName name="BExAZTFG4SJRG4TW6JXRF7N08JFI" hidden="1">#REF!</definedName>
    <definedName name="BExAZUS4A8OHDZK0MWAOCCCKTH73" hidden="1">#REF!</definedName>
    <definedName name="BExAZX6FECVK3E07KXM2XPYKGM6U" hidden="1">#REF!</definedName>
    <definedName name="BExB012NJ8GASTNNPBRRFTLHIOC9" hidden="1">#REF!</definedName>
    <definedName name="BExB072HHXVMUC0VYNGG48GRSH5Q" hidden="1">#REF!</definedName>
    <definedName name="BExB0FRDEYDEUEAB1W8KD6D965XA" hidden="1">#REF!</definedName>
    <definedName name="BExB0KPCN7YJORQAYUCF4YKIKPMC" hidden="1">#REF!</definedName>
    <definedName name="BExB0WE4PI3NOBXXVO9CTEN4DIU2" hidden="1">#REF!</definedName>
    <definedName name="BExB10QNIVITUYS55OAEKK3VLJFE" hidden="1">#REF!</definedName>
    <definedName name="BExB15ZDRY4CIJ911DONP0KCY9KU" hidden="1">#REF!</definedName>
    <definedName name="BExB16VQY0O0RLZYJFU3OFEONVTE" hidden="1">#REF!</definedName>
    <definedName name="BExB1FKNY2UO4W5FUGFHJOA2WFGG" hidden="1">#REF!</definedName>
    <definedName name="BExB1GMD0PIDGTFBGQOPRWQSP9I4" hidden="1">#REF!</definedName>
    <definedName name="BExB1Q29OO6LNFNT1EQLA3KYE7MX" hidden="1">#REF!</definedName>
    <definedName name="BExB1TNRV5EBWZEHYLHI76T0FVA7" hidden="1">#REF!</definedName>
    <definedName name="BExB1WI6M8I0EEP1ANUQZCFY24EV" hidden="1">#REF!</definedName>
    <definedName name="BExB203OWC9QZA3BYOKQ18L4FUJE" hidden="1">#REF!</definedName>
    <definedName name="BExB2CJHTU7C591BR4WRL5L2F2K6" hidden="1">#REF!</definedName>
    <definedName name="BExB2K1AV4PGNS1O6C7D7AO411AX" hidden="1">#REF!</definedName>
    <definedName name="BExB2O2UYHKI324YE324E1N7FVIB" hidden="1">#REF!</definedName>
    <definedName name="BExB2Q0VJ0MU2URO3JOVUAVHEI3V" hidden="1">#REF!</definedName>
    <definedName name="BExB30IP1DNKNQ6PZ5ERUGR5MK4Z" hidden="1">#REF!</definedName>
    <definedName name="BExB442RX0T3L6HUL6X5T21CENW6" hidden="1">#REF!</definedName>
    <definedName name="BExB4ADD0L7417CII901XTFKXD1J" hidden="1">#REF!</definedName>
    <definedName name="BExB4DO1V1NL2AVK5YE1RSL5RYHL" hidden="1">#REF!</definedName>
    <definedName name="BExB4DYU06HCGRIPBSWRCXK804UM" hidden="1">#REF!</definedName>
    <definedName name="BExB4Z3EZBGYYI33U0KQ8NEIH8PY" hidden="1">#REF!</definedName>
    <definedName name="BExB55368XW7UX657ZSPC6BFE92S" hidden="1">#REF!</definedName>
    <definedName name="BExB57MZEPL2SA2ONPK66YFLZWJU" hidden="1">#REF!</definedName>
    <definedName name="BExB5833OAOJ22VK1YK47FHUSVK2" hidden="1">#REF!</definedName>
    <definedName name="BExB58JDIHS42JZT9DJJMKA8QFCO" hidden="1">#REF!</definedName>
    <definedName name="BExB58U5FQC5JWV9CGC83HLLZUZI" hidden="1">#REF!</definedName>
    <definedName name="BExB5EDO9XUKHF74X3HAU2WPPHZH" hidden="1">#REF!</definedName>
    <definedName name="BExB5G6EH68AYEP1UT0GHUEL3SLN" hidden="1">#REF!</definedName>
    <definedName name="BExB5QYVEZWFE5DQVHAM760EV05X" hidden="1">#REF!</definedName>
    <definedName name="BExB5U9IRH14EMOE0YGIE3WIVLFS" hidden="1">#REF!</definedName>
    <definedName name="BExB5VWYMOV6BAIH7XUBBVPU7MMD" hidden="1">#REF!</definedName>
    <definedName name="BExB610DZWIJP1B72U9QM42COH2B" hidden="1">#REF!</definedName>
    <definedName name="BExB6C3FUAKK9ML5T767NMWGA9YB" hidden="1">#REF!</definedName>
    <definedName name="BExB6C8X6JYRLKZKK17VE3QUNL3D" hidden="1">#REF!</definedName>
    <definedName name="BExB6HN3QRFPXM71MDUK21BKM7PF" hidden="1">#REF!</definedName>
    <definedName name="BExB6IZMHCZ3LB7N73KD90YB1HBZ" hidden="1">#REF!</definedName>
    <definedName name="BExB719SGNX4Y8NE6JEXC555K596" hidden="1">#REF!</definedName>
    <definedName name="BExB7265DCHKS7V2OWRBXCZTEIW9" hidden="1">#REF!</definedName>
    <definedName name="BExB74PS5P9G0P09Y6DZSCX0FLTJ" hidden="1">#REF!</definedName>
    <definedName name="BExB78RH79J0MIF7H8CAZ0CFE88Q" hidden="1">#REF!</definedName>
    <definedName name="BExB7ELT09HGDVO5BJC1ZY9D09GZ" hidden="1">#REF!</definedName>
    <definedName name="BExB806PAXX70XUTA3ZI7OORD78R" hidden="1">#REF!</definedName>
    <definedName name="BExB8HF4UBVZKQCSRFRUQL2EE6VL" hidden="1">#REF!</definedName>
    <definedName name="BExB8HKHKZ1ORJZUYGG2M4VSCC39" hidden="1">#REF!</definedName>
    <definedName name="BExB8QPH8DC5BESEVPSMBCWVN6PO" hidden="1">#REF!</definedName>
    <definedName name="BExB8U5N0D85YR8APKN3PPKG0FWP" hidden="1">#REF!</definedName>
    <definedName name="BExB9DHI5I2TJ2LXYPM98EE81L27" hidden="1">#REF!</definedName>
    <definedName name="BExB9Q2MZZHBGW8QQKVEYIMJBPIE" hidden="1">#REF!</definedName>
    <definedName name="BExBA1GON0EZRJ20UYPILAPLNQWM" hidden="1">#REF!</definedName>
    <definedName name="BExBA69ASGYRZW1G1DYIS9QRRTBN" hidden="1">#REF!</definedName>
    <definedName name="BExBA6K42582A14WFFWQ3Q8QQWB6" hidden="1">#REF!</definedName>
    <definedName name="BExBA8I5D4R8R2PYQ1K16TWGTOEP" hidden="1">#REF!</definedName>
    <definedName name="BExBA93PE0DGUUTA7LLSIGBIXWE5" hidden="1">#REF!</definedName>
    <definedName name="BExBAI8X0FKDQJ6YZJQDTTG4ZCWY" hidden="1">#REF!</definedName>
    <definedName name="BExBAKN7XIBAXCF9PCNVS038PCQO" hidden="1">#REF!</definedName>
    <definedName name="BExBAKXZ7PBW3DDKKA5MWC1ZUC7O" hidden="1">#REF!</definedName>
    <definedName name="BExBAO8NLXZXHO6KCIECSFCH3RR0" hidden="1">#REF!</definedName>
    <definedName name="BExBAOOT1KBSIEISN1ADL4RMY879" hidden="1">#REF!</definedName>
    <definedName name="BExBAVKX8Q09370X1GCZWJ4E91YJ" hidden="1">#REF!</definedName>
    <definedName name="BExBAX2X2ENJYO4QTR5VAIQ86L7B" hidden="1">#REF!</definedName>
    <definedName name="BExBAZ13D3F1DVJQ6YJ8JGUYEYJE" hidden="1">#REF!</definedName>
    <definedName name="BExBBTG649R9I0CT042JLL8LXV18" hidden="1">#REF!</definedName>
    <definedName name="BExBBUCJQRR74Q7GPWDEZXYK2KJL" hidden="1">#REF!</definedName>
    <definedName name="BExBBV8XVMD9CKZY711T0BN7H3PM" hidden="1">#REF!</definedName>
    <definedName name="BExBC78HXWXHO3XAB6E8NVTBGLJS" hidden="1">#REF!</definedName>
    <definedName name="BExBCKKJTIRKC1RZJRTK65HHLX4W" hidden="1">#REF!</definedName>
    <definedName name="BExBCLMEPAN3XXX174TU8SS0627Q" hidden="1">#REF!</definedName>
    <definedName name="BExBCRBEYR2KZ8FAQFZ2NHY13WIY" hidden="1">#REF!</definedName>
    <definedName name="BExBD4I559NXSV6J07Q343TKYMVJ" hidden="1">#REF!</definedName>
    <definedName name="BExBDBZQLTX3OGFYGULQFK5WEZU5" hidden="1">#REF!</definedName>
    <definedName name="BExBDJS9TUEU8Z84IV59E5V4T8K6" hidden="1">#REF!</definedName>
    <definedName name="BExBDKOMSVH4XMH52CFJ3F028I9R" hidden="1">#REF!</definedName>
    <definedName name="BExBDSRXVZQ0W5WXQMP5XD00GRRL" hidden="1">#REF!</definedName>
    <definedName name="BExBDUVGK3E1J4JY9ZYTS7V14BLY" hidden="1">#REF!</definedName>
    <definedName name="BExBE162OSBKD30I7T1DKKPT3I9I" hidden="1">#REF!</definedName>
    <definedName name="BExBEC9ATLQZF86W1M3APSM4HEOH" hidden="1">#REF!</definedName>
    <definedName name="BExBEYFQJE9YK12A6JBMRFKEC7RN" hidden="1">#REF!</definedName>
    <definedName name="BExBG1ED81J2O4A2S5F5Y3BPHMCR" hidden="1">#REF!</definedName>
    <definedName name="BExCRLIHS7466WFJ3RPIUGGXYESZ" hidden="1">#REF!</definedName>
    <definedName name="BExCS1EDDUEAEWHVYXHIP9I1WCJH" hidden="1">#REF!</definedName>
    <definedName name="BExCS6SLRCBH006GNRE27HFRHP40" hidden="1">#REF!</definedName>
    <definedName name="BExCS7ZPMHFJ4UJDAL8CQOLSZ13B" hidden="1">#REF!</definedName>
    <definedName name="BExCS8W4NJUZH9S1CYB6XSDLEPBW" hidden="1">#REF!</definedName>
    <definedName name="BExCSAE1M6G20R41J0Y24YNN0YC1" hidden="1">#REF!</definedName>
    <definedName name="BExCSAOUZOYKHN7HV511TO8VDJ02" hidden="1">#REF!</definedName>
    <definedName name="BExCSMOFTXSUEC1T46LR1UPYRCX5" hidden="1">#REF!</definedName>
    <definedName name="BExCSSDG3TM6TPKS19E9QYJEELZ6" hidden="1">#REF!</definedName>
    <definedName name="BExCSZV7U67UWXL2HKJNM5W1E4OO" hidden="1">#REF!</definedName>
    <definedName name="BExCT4NSDT61OCH04Y2QIFIOP75H" hidden="1">#REF!</definedName>
    <definedName name="BExCTW8G3VCZ55S09HTUGXKB1P2M" hidden="1">#REF!</definedName>
    <definedName name="BExCTYS2KX0QANOLT8LGZ9WV3S3T" hidden="1">#REF!</definedName>
    <definedName name="BExCTZZ9JNES4EDHW97NP0EGQALX" hidden="1">#REF!</definedName>
    <definedName name="BExCU0A1V6NMZQ9ASYJ8QIVQ5UR2" hidden="1">#REF!</definedName>
    <definedName name="BExCU2834920JBHSPCRC4UF80OLL" hidden="1">#REF!</definedName>
    <definedName name="BExCU8O54I3P3WRYWY1CRP3S78QY" hidden="1">#REF!</definedName>
    <definedName name="BExCUDRJO23YOKT8GPWOVQ4XEHF5" hidden="1">#REF!</definedName>
    <definedName name="BExCUPAXFR16YMWL30ME3F3BSRDZ" hidden="1">#REF!</definedName>
    <definedName name="BExCUR94DHCE47PUUWEMT5QZOYR2" hidden="1">#REF!</definedName>
    <definedName name="BExCV634L7SVHGB0UDDTRRQ2Q72H" hidden="1">#REF!</definedName>
    <definedName name="BExCVBXGSXT9FWJRG62PX9S1RK83" hidden="1">#REF!</definedName>
    <definedName name="BExCVHBNLOHNFS0JAV3I1XGPNH9W" hidden="1">#REF!</definedName>
    <definedName name="BExCVI86R31A2IOZIEBY1FJLVILD" hidden="1">#REF!</definedName>
    <definedName name="BExCVKGZXE0I9EIXKBZVSGSEY2RR" hidden="1">#REF!</definedName>
    <definedName name="BExCVV44WY5807WGMTGKPW0GT256" hidden="1">#REF!</definedName>
    <definedName name="BExCVZ5PN4V6MRBZ04PZJW3GEF8S" hidden="1">#REF!</definedName>
    <definedName name="BExCW13R0GWJYGXZBNCPAHQN4NR2" hidden="1">#REF!</definedName>
    <definedName name="BExCW9Y5HWU4RJTNX74O6L24VGCK" hidden="1">#REF!</definedName>
    <definedName name="BExCWPDPESGZS07QGBLSBWDNVJLZ" hidden="1">#REF!</definedName>
    <definedName name="BExCWTVKHIVCRHF8GC39KI58YM5K" hidden="1">#REF!</definedName>
    <definedName name="BExCX2KGRZBRVLZNM8SUSIE6A0RL" hidden="1">#REF!</definedName>
    <definedName name="BExCX3X451T70LZ1VF95L7W4Y4TM" hidden="1">#REF!</definedName>
    <definedName name="BExCX4NZ2N1OUGXM7EV0U7VULJMM" hidden="1">#REF!</definedName>
    <definedName name="BExCXILMURGYMAH6N5LF5DV6K3GM" hidden="1">#REF!</definedName>
    <definedName name="BExCXQUFBMXQ1650735H48B1AZT3" hidden="1">#REF!</definedName>
    <definedName name="BExCY2DQO9VLA77Q7EG3T0XNXX4F" hidden="1">#REF!</definedName>
    <definedName name="BExCY6VMJ68MX3C981R5Q0BX5791" hidden="1">#REF!</definedName>
    <definedName name="BExCYAH2SAZCPW6XCB7V7PMMCAWO" hidden="1">#REF!</definedName>
    <definedName name="BExCYJBB52X8B3AREHCC1L5QNPX7" hidden="1">#REF!</definedName>
    <definedName name="BExCYPRC5HJE6N2XQTHCT6NXGP8N" hidden="1">#REF!</definedName>
    <definedName name="BExCYUK0I3UEXZNFDW71G6Z6D8XR" hidden="1">#REF!</definedName>
    <definedName name="BExCZFZCXMLY5DWESYJ9NGTJYQ8M" hidden="1">#REF!</definedName>
    <definedName name="BExCZJ4P8WS0BDT31WDXI0ROE7D6" hidden="1">#REF!</definedName>
    <definedName name="BExCZKH6NI0EE02L995IFVBD1J59" hidden="1">#REF!</definedName>
    <definedName name="BExCZUD9FEOJBKDJ51Z3JON9LKJ8" hidden="1">#REF!</definedName>
    <definedName name="BExD0508DAALLU00PHFPBC8SRRKT" hidden="1">#REF!</definedName>
    <definedName name="BExD0HALIN0JR4JTPGDEVAEE5EX5" hidden="1">#REF!</definedName>
    <definedName name="BExD0LCCDPG16YLY5WQSZF1XI5DA" hidden="1">#REF!</definedName>
    <definedName name="BExD0RMWSB4TRECEHTH6NN4K9DFZ" hidden="1">#REF!</definedName>
    <definedName name="BExD0U6KG10QGVDI1XSHK0J10A2V" hidden="1">#REF!</definedName>
    <definedName name="BExD13RUIBGRXDL4QDZ305UKUR12" hidden="1">#REF!</definedName>
    <definedName name="BExD14DETV5R4OOTMAXD5NAKWRO3" hidden="1">#REF!</definedName>
    <definedName name="BExD1OAU9OXQAZA4D70HP72CU6GB" hidden="1">#REF!</definedName>
    <definedName name="BExD1Y1JV61416YA1XRQHKWPZIE7" hidden="1">#REF!</definedName>
    <definedName name="BExD2CFHIRMBKN5KXE5QP4XXEWFS" hidden="1">#REF!</definedName>
    <definedName name="BExD2DMHH1HWXQ9W0YYMDP8AAX8Q" hidden="1">#REF!</definedName>
    <definedName name="BExD2HTPC7IWBAU6OSQ67MQA8BYZ" hidden="1">#REF!</definedName>
    <definedName name="BExD363H2VGFIQUCE6LS4AC5J0ZT" hidden="1">#REF!</definedName>
    <definedName name="BExD3A588E939V61P1XEW0FI5Q0S" hidden="1">#REF!</definedName>
    <definedName name="BExD3CJJDKVR9M18XI3WDZH80WL6" hidden="1">#REF!</definedName>
    <definedName name="BExD3ESD9WYJIB3TRDPJ1CKXRAVL" hidden="1">#REF!</definedName>
    <definedName name="BExD3F368X5S25MWSUNIV57RDB57" hidden="1">#REF!</definedName>
    <definedName name="BExD3IJ5IT335SOSNV9L85WKAOSI" hidden="1">#REF!</definedName>
    <definedName name="BExD3KBVUY57GMMQTOFEU6S6G1AY" hidden="1">#REF!</definedName>
    <definedName name="BExD3NMR7AW2Z6V8SC79VQR37NA6" hidden="1">#REF!</definedName>
    <definedName name="BExD3QXA2UQ2W4N7NYLUEOG40BZB" hidden="1">#REF!</definedName>
    <definedName name="BExD3U2N041TEJ7GCN005UTPHNXY" hidden="1">#REF!</definedName>
    <definedName name="BExD40O0CFTNJFOFMMM1KH0P7BUI" hidden="1">#REF!</definedName>
    <definedName name="BExD4BR9HJ3MWWZ5KLVZWX9FJAUS" hidden="1">#REF!</definedName>
    <definedName name="BExD4F1WTKT3H0N9MF4H1LX7MBSY" hidden="1">#REF!</definedName>
    <definedName name="BExD4H5GQWXBS6LUL3TSP36DVO38" hidden="1">#REF!</definedName>
    <definedName name="BExD4JJSS3QDBLABCJCHD45SRNPI" hidden="1">#REF!</definedName>
    <definedName name="BExD4R1I0MKF033I5LPUYIMTZ6E8" hidden="1">#REF!</definedName>
    <definedName name="BExD50MT3M6XZLNUP9JL93EG6D9R" hidden="1">#REF!</definedName>
    <definedName name="BExD5EV7KDSVF1CJT38M4IBPFLPY" hidden="1">#REF!</definedName>
    <definedName name="BExD5FRK547OESJRYAW574DZEZ7J" hidden="1">#REF!</definedName>
    <definedName name="BExD5I5X2YA2YNCTCDSMEL4CWF4N" hidden="1">#REF!</definedName>
    <definedName name="BExD5QUSRFJWRQ1ZM50WYLCF74DF" hidden="1">#REF!</definedName>
    <definedName name="BExD5SSUIF6AJQHBHK8PNMFBPRYB" hidden="1">#REF!</definedName>
    <definedName name="BExD623C9LRX18BE0W2V6SZLQUXX" hidden="1">#REF!</definedName>
    <definedName name="BExD6CQA7UMJBXV7AIFAIHUF2ICX" hidden="1">#REF!</definedName>
    <definedName name="BExD6FKVK8WJWNYPVENR7Q8Q30PK" hidden="1">#REF!</definedName>
    <definedName name="BExD6GMP0LK8WKVWMIT1NNH8CHLF" hidden="1">#REF!</definedName>
    <definedName name="BExD6H2TE0WWAUIWVSSCLPZ6B88N" hidden="1">#REF!</definedName>
    <definedName name="BExD71LTOE015TV5RSAHM8NT8GVW" hidden="1">#REF!</definedName>
    <definedName name="BExD73USXVADC7EHGHVTQNCT06ZA" hidden="1">#REF!</definedName>
    <definedName name="BExD7GAIGULTB3YHM1OS9RBQOTEC" hidden="1">#REF!</definedName>
    <definedName name="BExD7IE1DHIS52UFDCTSKPJQNRD5" hidden="1">#REF!</definedName>
    <definedName name="BExD7IUBGUWHYC9UNZ1IY5XFYKQN" hidden="1">#REF!</definedName>
    <definedName name="BExD7JQOJ35HGL8U2OCEI2P2JT7I" hidden="1">#REF!</definedName>
    <definedName name="BExD7KSDKNDNH95NDT3S7GM3MUU2" hidden="1">#REF!</definedName>
    <definedName name="BExD8H5O087KQVWIVPUUID5VMGMS" hidden="1">#REF!</definedName>
    <definedName name="BExD8OCLZMFN5K3VZYI4Q4ITVKUA" hidden="1">#REF!</definedName>
    <definedName name="BExD93C1R6LC0631ECHVFYH0R0PD" hidden="1">#REF!</definedName>
    <definedName name="BExD97TXIO0COVNN4OH3DEJ33YLM" hidden="1">#REF!</definedName>
    <definedName name="BExD99RZ1RFIMK6O1ZHSPJ68X9Y5" hidden="1">#REF!</definedName>
    <definedName name="BExD9L0ID3VSOU609GKWYTA5BFMA" hidden="1">#REF!</definedName>
    <definedName name="BExD9M7SEMG0JK2FUTTZXWIEBTKB" hidden="1">#REF!</definedName>
    <definedName name="BExD9MNYBYB1AICQL5165G472IE2" hidden="1">#REF!</definedName>
    <definedName name="BExD9PNSYT7GASEGUVL48MUQ02WO" hidden="1">#REF!</definedName>
    <definedName name="BExD9TK2MIWFH5SKUYU9ZKF4NPHQ" hidden="1">#REF!</definedName>
    <definedName name="BExDA6LD9061UULVKUUI4QP8SK13" hidden="1">#REF!</definedName>
    <definedName name="BExDAGMVMNLQ6QXASB9R6D8DIT12" hidden="1">#REF!</definedName>
    <definedName name="BExDAYBHU9ADLXI8VRC7F608RVGM" hidden="1">#REF!</definedName>
    <definedName name="BExDBDR1XR0FV0CYUCB2OJ7CJCZU" hidden="1">#REF!</definedName>
    <definedName name="BExDC7F818VN0S18ID7XRCRVYPJ4" hidden="1">#REF!</definedName>
    <definedName name="BExDCL7K96PC9VZYB70ZW3QPVIJE" hidden="1">#REF!</definedName>
    <definedName name="BExDCP3UZ3C2O4C1F7KMU0Z9U32N" hidden="1">#REF!</definedName>
    <definedName name="BExEOBX3WECDMYCV9RLN49APTXMM" hidden="1">#REF!</definedName>
    <definedName name="BExEP4E4F36662JDI0TOD85OP7X9" hidden="1">#REF!</definedName>
    <definedName name="BExEPN9VIYI0FVL0HLZQXJFO6TT0" hidden="1">#REF!</definedName>
    <definedName name="BExEPYT6VDSMR8MU2341Q5GM2Y9V" hidden="1">#REF!</definedName>
    <definedName name="BExEQ2ENYLMY8K1796XBB31CJHNN" hidden="1">#REF!</definedName>
    <definedName name="BExEQ2PFE4N40LEPGDPS90WDL6BN" hidden="1">#REF!</definedName>
    <definedName name="BExEQ2PFURT24NQYGYVE8NKX1EGA" hidden="1">#REF!</definedName>
    <definedName name="BExEQB8ZWXO6IIGOEPWTLOJGE2NR" hidden="1">#REF!</definedName>
    <definedName name="BExEQBZX0EL6LIKPY01197ACK65H" hidden="1">#REF!</definedName>
    <definedName name="BExEQDXZALJLD4OBF74IKZBR13SR" hidden="1">#REF!</definedName>
    <definedName name="BExEQFLE2RPWGMWQAI4JMKUEFRPT" hidden="1">#REF!</definedName>
    <definedName name="BExEQTZAP8R69U31W4LKGTKKGKQE" hidden="1">#REF!</definedName>
    <definedName name="BExER2O72H1F9WV6S1J04C15PXX7" hidden="1">#REF!</definedName>
    <definedName name="BExERRUIKIOATPZ9U4HQ0V52RJAU" hidden="1">#REF!</definedName>
    <definedName name="BExERSANFNM1O7T65PC5MJ301YET" hidden="1">#REF!</definedName>
    <definedName name="BExERWCEBKQRYWRQLYJ4UCMMKTHG" hidden="1">#REF!</definedName>
    <definedName name="BExES44RHHDL3V7FLV6M20834WF1" hidden="1">#REF!</definedName>
    <definedName name="BExES4A7VE2X3RYYTVRLKZD4I7WU" hidden="1">#REF!</definedName>
    <definedName name="BExES6ZC8R7PHJ21OVJFLIR7DY30" hidden="1">#REF!</definedName>
    <definedName name="BExESMKD95A649M0WRSG6CXXP326" hidden="1">#REF!</definedName>
    <definedName name="BExESR27ZXJG5VMY4PR9D940VS7T" hidden="1">#REF!</definedName>
    <definedName name="BExESZ03KXL8DQ2591HLR56ZML94" hidden="1">#REF!</definedName>
    <definedName name="BExESZAW5N443NRTKIP59OEI1CR6" hidden="1">#REF!</definedName>
    <definedName name="BExET3HXQ60A4O2OLKX8QNXRI6LQ" hidden="1">#REF!</definedName>
    <definedName name="BExETA3B1FCIOA80H94K90FWXQKE" hidden="1">#REF!</definedName>
    <definedName name="BExETAZOYT4CJIT8RRKC9F2HJG1D" hidden="1">#REF!</definedName>
    <definedName name="BExETF6QD5A9GEINE1KZRRC2LXWM" hidden="1">#REF!</definedName>
    <definedName name="BExETQ9XRXLUACN82805SPSPNKHI" hidden="1">#REF!</definedName>
    <definedName name="BExETR0YRMOR63E6DHLEHV9QVVON" hidden="1">#REF!</definedName>
    <definedName name="BExETVTGY38YXYYF7N73OYN6FYY3" hidden="1">#REF!</definedName>
    <definedName name="BExEUNE4T242Y59C6MS28MXEUGCP" hidden="1">#REF!</definedName>
    <definedName name="BExEV2TP7NA3ZR6RJGH5ER370OUM" hidden="1">#REF!</definedName>
    <definedName name="BExEV69USLNYO2QRJRC0J92XUF00" hidden="1">#REF!</definedName>
    <definedName name="BExEV6KNTQOCFD7GV726XQEVQ7R6" hidden="1">#REF!</definedName>
    <definedName name="BExEV6VGM4POO9QT9KH3QA3VYCWM" hidden="1">#REF!</definedName>
    <definedName name="BExEVET98G3FU6QBF9LHYWSAMV0O" hidden="1">#REF!</definedName>
    <definedName name="BExEVNCUT0PDUYNJH7G6BSEWZOT2" hidden="1">#REF!</definedName>
    <definedName name="BExEVPGF4V5J0WQRZKUM8F9TTKZJ" hidden="1">#REF!</definedName>
    <definedName name="BExEVVLIEVWYRF2UUC1H0H5QU1CP" hidden="1">#REF!</definedName>
    <definedName name="BExEVWCKO8T84GW9Z3X47915XKSH" hidden="1">#REF!</definedName>
    <definedName name="BExEVZSJWMZ5L2ZE7AZC57CXKW6T" hidden="1">#REF!</definedName>
    <definedName name="BExEW0JL1GFFCXMDGW54CI7Y8FZN" hidden="1">#REF!</definedName>
    <definedName name="BExEW68M9WL8214QH9C7VCK7BN08" hidden="1">#REF!</definedName>
    <definedName name="BExEW8HFKH6F47KIHYBDRUEFZ2ZZ" hidden="1">#REF!</definedName>
    <definedName name="BExEWLO75K95C6IRKHXSP7VP81T4" hidden="1">#REF!</definedName>
    <definedName name="BExEWNBGQS1U2LW3W84T4LSJ9K00" hidden="1">#REF!</definedName>
    <definedName name="BExEWO7STL7HNZSTY8VQBPTX1WK6" hidden="1">#REF!</definedName>
    <definedName name="BExEWQ0M1N3KMKTDJ73H10QSG4W1" hidden="1">#REF!</definedName>
    <definedName name="BExEX85F3OSW8NSCYGYPS9372Z1Q" hidden="1">#REF!</definedName>
    <definedName name="BExEX9HWY2G6928ZVVVQF77QCM2C" hidden="1">#REF!</definedName>
    <definedName name="BExEXBQWAYKMVBRJRHB8PFCSYFVN" hidden="1">#REF!</definedName>
    <definedName name="BExEXRBZ0DI9E2UFLLKYWGN66B61" hidden="1">#REF!</definedName>
    <definedName name="BExEYLG9FL9V1JPPNZ3FUDNSEJ4V" hidden="1">#REF!</definedName>
    <definedName name="BExEYOW8C1B3OUUCIGEC7L8OOW1Z" hidden="1">#REF!</definedName>
    <definedName name="BExEYUQJXZT6N5HJH8ACJF6SRWEE" hidden="1">#REF!</definedName>
    <definedName name="BExEZ1S6VZCG01ZPLBSS9Z1SBOJ2" hidden="1">#REF!</definedName>
    <definedName name="BExEZGBFNJR8DLPN0V11AU22L6WY" hidden="1">#REF!</definedName>
    <definedName name="BExF02Y3V3QEPO2XLDSK47APK9XJ" hidden="1">#REF!</definedName>
    <definedName name="BExF09OS91RT7N7IW8JLMZ121ZP3" hidden="1">#REF!</definedName>
    <definedName name="BExF0LOEHV42P2DV7QL8O7HOQ3N9" hidden="1">#REF!</definedName>
    <definedName name="BExF0WRM9VO25RLSO03ZOCE8H7K5" hidden="1">#REF!</definedName>
    <definedName name="BExF0ZRI7W4RSLIDLHTSM0AWXO3S" hidden="1">#REF!</definedName>
    <definedName name="BExF19CT3MMZZ2T5EWMDNG3UOJ01" hidden="1">#REF!</definedName>
    <definedName name="BExF1M38U6NX17YJA8YU359B5Z4M" hidden="1">#REF!</definedName>
    <definedName name="BExF1MU4W3NPEY0OHRDWP5IANCBB" hidden="1">#REF!</definedName>
    <definedName name="BExF1MZN8MWMOKOARHJ1QAF9HPGT" hidden="1">#REF!</definedName>
    <definedName name="BExF1US4ZIQYSU5LBFYNRA9N0K2O" hidden="1">#REF!</definedName>
    <definedName name="BExF2CWZN6E87RGTBMD4YQI2QT7R" hidden="1">#REF!</definedName>
    <definedName name="BExF2DYO1WQ7GMXSTAQRDBW1NSFG" hidden="1">#REF!</definedName>
    <definedName name="BExF2MSWNUY9Z6BZJQZ538PPTION" hidden="1">#REF!</definedName>
    <definedName name="BExF2QZYWHTYGUTTXR15CKCV3LS7" hidden="1">#REF!</definedName>
    <definedName name="BExF2T8Y6TSJ74RMSZOA9CEH4OZ6" hidden="1">#REF!</definedName>
    <definedName name="BExF31N3YM4F37EOOY8M8VI1KXN8" hidden="1">#REF!</definedName>
    <definedName name="BExF37C1YKBT79Z9SOJAG5MXQGTU" hidden="1">#REF!</definedName>
    <definedName name="BExF3A6HPA6DGYALZNHHJPMCUYZR" hidden="1">#REF!</definedName>
    <definedName name="BExF3I9T44X7DV9HHV51DVDDPPZG" hidden="1">#REF!</definedName>
    <definedName name="BExF3JMFX5DILOIFUDIO1HZUK875" hidden="1">#REF!</definedName>
    <definedName name="BExF3NTC4BGZEM6B87TCFX277QCS" hidden="1">#REF!</definedName>
    <definedName name="BExF3Q7NI90WT31QHYSJDIG0LLLJ" hidden="1">#REF!</definedName>
    <definedName name="BExF3QD55TIY1MSBSRK9TUJKBEWO" hidden="1">#REF!</definedName>
    <definedName name="BExF3QT8J6RIF1L3R700MBSKIOKW" hidden="1">#REF!</definedName>
    <definedName name="BExF42SSBVPMLK2UB3B7FPEIY9TU" hidden="1">#REF!</definedName>
    <definedName name="BExF4HXSWB50BKYPWA0HTT8W56H6" hidden="1">#REF!</definedName>
    <definedName name="BExF4KHF04IWW4LQ95FHQPFE4Y9K" hidden="1">#REF!</definedName>
    <definedName name="BExF4MVQM5Y0QRDLDFSKWWTF709C" hidden="1">#REF!</definedName>
    <definedName name="BExF4PVMZYV36E8HOYY06J81AMBI" hidden="1">#REF!</definedName>
    <definedName name="BExF4SF9NEX1FZE9N8EXT89PM54D" hidden="1">#REF!</definedName>
    <definedName name="BExF52GTGP8MHGII4KJ8TJGR8W8U" hidden="1">#REF!</definedName>
    <definedName name="BExF57K7L3UC1I2FSAWURR4SN0UN" hidden="1">#REF!</definedName>
    <definedName name="BExF5HR2GFV7O8LKG9SJ4BY78LYA" hidden="1">#REF!</definedName>
    <definedName name="BExF5ZFO2A29GHWR5ES64Z9OS16J" hidden="1">#REF!</definedName>
    <definedName name="BExF63S045JO7H2ZJCBTBVH3SUIF" hidden="1">#REF!</definedName>
    <definedName name="BExF642TEGTXCI9A61ZOONJCB0U1" hidden="1">#REF!</definedName>
    <definedName name="BExF67O951CF8UJF3KBDNR0E83C1" hidden="1">#REF!</definedName>
    <definedName name="BExF6EV7I35NVMIJGYTB6E24YVPA" hidden="1">#REF!</definedName>
    <definedName name="BExF6FGUF393KTMBT40S5BYAFG00" hidden="1">#REF!</definedName>
    <definedName name="BExF6GNYXWY8A0SY4PW1B6KJMMTM" hidden="1">#REF!</definedName>
    <definedName name="BExF6IB8K74Z0AFT05GPOKKZW7C9" hidden="1">#REF!</definedName>
    <definedName name="BExF6NUXJI11W2IAZNAM1QWC0459" hidden="1">#REF!</definedName>
    <definedName name="BExF6RR76KNVIXGJOVFO8GDILKGZ" hidden="1">#REF!</definedName>
    <definedName name="BExF6ZE8D5CMPJPRWT6S4HM56LPF" hidden="1">#REF!</definedName>
    <definedName name="BExF71SKGWBEO2SJQ52474OISIT0" hidden="1">#REF!</definedName>
    <definedName name="BExF76FV8SF7AJK7B35AL7VTZF6D" hidden="1">#REF!</definedName>
    <definedName name="BExF7EOIMC1OYL1N7835KGOI0FIZ" hidden="1">#REF!</definedName>
    <definedName name="BExF7K88K7ASGV6RAOAGH52G04VR" hidden="1">#REF!</definedName>
    <definedName name="BExF7OVDRP3LHNAF2CX4V84CKKIR" hidden="1">#REF!</definedName>
    <definedName name="BExF7QO41X2A2SL8UXDNP99GY7U9" hidden="1">#REF!</definedName>
    <definedName name="BExF81GI8B8WBHXFTET68A9358BR" hidden="1">#REF!</definedName>
    <definedName name="BExGL97US0Y3KXXASUTVR26XLT70" hidden="1">#REF!</definedName>
    <definedName name="BExGLC7R4C33RO0PID97ZPPVCW4M" hidden="1">#REF!</definedName>
    <definedName name="BExGLFIF7HCFSHNQHKEV6RY0WCO3" hidden="1">#REF!</definedName>
    <definedName name="BExGLTARRL0J772UD2TXEYAVPY6E" hidden="1">#REF!</definedName>
    <definedName name="BExGLVP1IU8K5A8J1340XFMYPR88" hidden="1">#REF!</definedName>
    <definedName name="BExGLYE6RZTAAWHJBG2QFJPTDS2Q" hidden="1">#REF!</definedName>
    <definedName name="BExGM4DZ65OAQP7MA4LN6QMYZOFF" hidden="1">#REF!</definedName>
    <definedName name="BExGMCXCWEC9XNUOEMZ61TMI6CUO" hidden="1">#REF!</definedName>
    <definedName name="BExGMJDGIH0MEPC2TUSFUCY2ROTB" hidden="1">#REF!</definedName>
    <definedName name="BExGMKPW2HPKN0M0XKF3AZ8YP0D6" hidden="1">#REF!</definedName>
    <definedName name="BExGMP2F175LGL6QVSJGP6GKYHHA" hidden="1">#REF!</definedName>
    <definedName name="BExGMPIIP8GKML2VVA8OEFL43NCS" hidden="1">#REF!</definedName>
    <definedName name="BExGMZ3SRIXLXMWBVOXXV3M4U4YL" hidden="1">#REF!</definedName>
    <definedName name="BExGMZ3UBN48IXU1ZEFYECEMZ1IM" hidden="1">#REF!</definedName>
    <definedName name="BExGN4I0QATXNZCLZJM1KH1OIJQH" hidden="1">#REF!</definedName>
    <definedName name="BExGN9FZ2RWCMSY1YOBJKZMNIM9R" hidden="1">#REF!</definedName>
    <definedName name="BExGNDSIMTHOCXXG6QOGR6DA8SGG" hidden="1">#REF!</definedName>
    <definedName name="BExGNN2YQ9BDAZXT2GLCSAPXKIM7" hidden="1">#REF!</definedName>
    <definedName name="BExGNSS0CKRPKHO25R3TDBEL2NHX" hidden="1">#REF!</definedName>
    <definedName name="BExGNYH0MO8NOVS85L15G0RWX4GW" hidden="1">#REF!</definedName>
    <definedName name="BExGNZO44DEG8CGIDYSEGDUQ531R" hidden="1">#REF!</definedName>
    <definedName name="BExGO2O0V6UYDY26AX8OSN72F77N" hidden="1">#REF!</definedName>
    <definedName name="BExGO2YUBOVLYHY1QSIHRE1KLAFV" hidden="1">#REF!</definedName>
    <definedName name="BExGO70E2O70LF46V8T26YFPL4V8" hidden="1">#REF!</definedName>
    <definedName name="BExGOB25QJMQCQE76MRW9X58OIOO" hidden="1">#REF!</definedName>
    <definedName name="BExGODAZKJ9EXMQZNQR5YDBSS525" hidden="1">#REF!</definedName>
    <definedName name="BExGODR8ZSMUC11I56QHSZ686XV5" hidden="1">#REF!</definedName>
    <definedName name="BExGOXJDHUDPDT8I8IVGVW9J0R5Q" hidden="1">#REF!</definedName>
    <definedName name="BExGPHGT5KDOCMV2EFS4OVKTWBRD" hidden="1">#REF!</definedName>
    <definedName name="BExGPID72Y4Y619LWASUQZKZHJNC" hidden="1">#REF!</definedName>
    <definedName name="BExGPPENQIANVGLVQJ77DK5JPRTB" hidden="1">#REF!</definedName>
    <definedName name="BExGQ1ZU4967P72AHF4V1D0FOL5C" hidden="1">#REF!</definedName>
    <definedName name="BExGQ36ZOMR9GV8T05M605MMOY3Y" hidden="1">#REF!</definedName>
    <definedName name="BExGQ61DTJ0SBFMDFBAK3XZ9O0ZO" hidden="1">#REF!</definedName>
    <definedName name="BExGQ6SG9XEOD0VMBAR22YPZWSTA" hidden="1">#REF!</definedName>
    <definedName name="BExGQGJ1A7LNZUS8QSMOG8UNGLMK" hidden="1">#REF!</definedName>
    <definedName name="BExGQPO7ENFEQC0NC6MC9OZR2LHY" hidden="1">#REF!</definedName>
    <definedName name="BExGQX0H4EZMXBJTKJJE4ICJWN5O" hidden="1">#REF!</definedName>
    <definedName name="BExGR4CW3WRIID17GGX4MI9ZDHFE" hidden="1">#REF!</definedName>
    <definedName name="BExGR65GJX27MU2OL6NI5PB8XVB4" hidden="1">#REF!</definedName>
    <definedName name="BExGR6LQ97HETGS3CT96L4IK0JSH" hidden="1">#REF!</definedName>
    <definedName name="BExGR9ATP2LVT7B9OCPSLJ11H9SX" hidden="1">#REF!</definedName>
    <definedName name="BExGRUKVVKDL8483WI70VN2QZDGD" hidden="1">#REF!</definedName>
    <definedName name="BExGS2IWR5DUNJ1U9PAKIV8CMBNI" hidden="1">#REF!</definedName>
    <definedName name="BExGS69P9FFTEOPDS0MWFKF45G47" hidden="1">#REF!</definedName>
    <definedName name="BExGS6F1JFHM5MUJ1RFO50WP6D05" hidden="1">#REF!</definedName>
    <definedName name="BExGSA5YB5ZGE4NHDVCZ55TQAJTL" hidden="1">#REF!</definedName>
    <definedName name="BExGSCEUCQQVDEEKWJ677QTGUVTE" hidden="1">#REF!</definedName>
    <definedName name="BExGSQY65LH1PCKKM5WHDW83F35O" hidden="1">#REF!</definedName>
    <definedName name="BExGSYW1GKISF0PMUAK3XJK9PEW9" hidden="1">#REF!</definedName>
    <definedName name="BExGT0DZJB6LSF6L693UUB9EY1VQ" hidden="1">#REF!</definedName>
    <definedName name="BExGTGVFIF8HOQXR54SK065A8M4K" hidden="1">#REF!</definedName>
    <definedName name="BExGTIYX3OWPIINOGY1E4QQYSKHP" hidden="1">#REF!</definedName>
    <definedName name="BExGTKGUN0KUU3C0RL2LK98D8MEK" hidden="1">#REF!</definedName>
    <definedName name="BExGTZ046J7VMUG4YPKFN2K8TWB7" hidden="1">#REF!</definedName>
    <definedName name="BExGU2G9OPRZRIU9YGF6NX9FUW0J" hidden="1">#REF!</definedName>
    <definedName name="BExGU6HTKLRZO8UOI3DTAM5RFDBA" hidden="1">#REF!</definedName>
    <definedName name="BExGUDDZXFFQHAF4UZF8ZB1HO7H6" hidden="1">#REF!</definedName>
    <definedName name="BExGUIBXBRHGM97ZX6GBA4ZDQ79C" hidden="1">#REF!</definedName>
    <definedName name="BExGUM8D91UNPCOO4TKP9FGX85TF" hidden="1">#REF!</definedName>
    <definedName name="BExGUQF9N9FKI7S0H30WUAEB5LPD" hidden="1">#REF!</definedName>
    <definedName name="BExGUR6BA03XPBK60SQUW197GJ5X" hidden="1">#REF!</definedName>
    <definedName name="BExGUVIP60TA4B7X2PFGMBFUSKGX" hidden="1">#REF!</definedName>
    <definedName name="BExGUZKF06F209XL1IZWVJEQ82EE" hidden="1">#REF!</definedName>
    <definedName name="BExGV2EVT380QHD4AP2RL9MR8L5L" hidden="1">#REF!</definedName>
    <definedName name="BExGVV6OOLDQ3TXZK51TTF3YX0WN" hidden="1">#REF!</definedName>
    <definedName name="BExGW0KVS7U0C87XFZ78QW991IEV" hidden="1">#REF!</definedName>
    <definedName name="BExGW2Z7AMPG6H9EXA9ML6EZVGGA" hidden="1">#REF!</definedName>
    <definedName name="BExGWABG5VT5XO1A196RK61AXA8C" hidden="1">#REF!</definedName>
    <definedName name="BExGWEO0JDG84NYLEAV5NSOAGMJZ" hidden="1">#REF!</definedName>
    <definedName name="BExGWLEOC70Z8QAJTPT2PDHTNM4L" hidden="1">#REF!</definedName>
    <definedName name="BExGWNCXLCRTLBVMTXYJ5PHQI6SS" hidden="1">#REF!</definedName>
    <definedName name="BExGX6U988MCFIGDA1282F92U9AA" hidden="1">#REF!</definedName>
    <definedName name="BExGX7FTB1CKAT5HUW6H531FIY6I" hidden="1">#REF!</definedName>
    <definedName name="BExGX9DVACJQIZ4GH6YAD2A7F70O" hidden="1">#REF!</definedName>
    <definedName name="BExGXDVP2S2Y8Z8Q43I78RCIK3DD" hidden="1">#REF!</definedName>
    <definedName name="BExGXJ9W5JU7TT9S0BKL5Y6VVB39" hidden="1">#REF!</definedName>
    <definedName name="BExGXWB73RJ4BASBQTQ8EY0EC1EB" hidden="1">#REF!</definedName>
    <definedName name="BExGXZ0ABB43C7SMRKZHWOSU9EQX" hidden="1">#REF!</definedName>
    <definedName name="BExGY6SU3SYVCJ3AG2ITY59SAZ5A" hidden="1">#REF!</definedName>
    <definedName name="BExGY6YA4P5KMY2VHT0DYK3YTFAX" hidden="1">#REF!</definedName>
    <definedName name="BExGY8G88PVVRYHPHRPJZFSX6HSC" hidden="1">#REF!</definedName>
    <definedName name="BExGYC718HTZ80PNKYPVIYGRJVF6" hidden="1">#REF!</definedName>
    <definedName name="BExGYCNATXZY2FID93B17YWIPPRD" hidden="1">#REF!</definedName>
    <definedName name="BExGYGJJJ3BBCQAOA51WHP01HN73" hidden="1">#REF!</definedName>
    <definedName name="BExGYOS6TV2C72PLRFU8RP1I58GY" hidden="1">#REF!</definedName>
    <definedName name="BExGZJ78ZWZCVHZ3BKEKFJZ6MAEO" hidden="1">#REF!</definedName>
    <definedName name="BExGZOLH2QV73J3M9IWDDPA62TP4" hidden="1">#REF!</definedName>
    <definedName name="BExGZP1PWGFKVVVN4YDIS22DZPCR" hidden="1">#REF!</definedName>
    <definedName name="BExH00L21GZX5YJJGVMOAWBERLP5" hidden="1">#REF!</definedName>
    <definedName name="BExH02ZD6VAY1KQLAQYBBI6WWIZB" hidden="1">#REF!</definedName>
    <definedName name="BExH08Z6LQCGGSGSAILMHX4X7JMD" hidden="1">#REF!</definedName>
    <definedName name="BExH0KT9Z8HEVRRQRGQ8YHXRLIJA" hidden="1">#REF!</definedName>
    <definedName name="BExH0M0FDN12YBOCKL3XL2Z7T7Y8" hidden="1">#REF!</definedName>
    <definedName name="BExH0O9G06YPZ5TN9RYT326I1CP2" hidden="1">#REF!</definedName>
    <definedName name="BExH0WNJAKTJRCKMTX8O4KNMIIJM" hidden="1">#REF!</definedName>
    <definedName name="BExH12Y4WX542WI3ZEM15AK4UM9J" hidden="1">#REF!</definedName>
    <definedName name="BExH1FDTQXR9QQ31WDB7OPXU7MPT" hidden="1">#REF!</definedName>
    <definedName name="BExH1FOMEUIJNIDJAUY0ZQFBJSY9" hidden="1">#REF!</definedName>
    <definedName name="BExH1JFFHEBFX9BWJMNIA3N66R3Z" hidden="1">#REF!</definedName>
    <definedName name="BExH1Z0GIUSVTF2H1G1I3PDGBNK2" hidden="1">#REF!</definedName>
    <definedName name="BExH225UTM6S9FW4MUDZS7F1PQSH" hidden="1">#REF!</definedName>
    <definedName name="BExH23271RF7AYZ542KHQTH68GQ7" hidden="1">#REF!</definedName>
    <definedName name="BExH2GJQR4JALNB314RY0LDI49VH" hidden="1">#REF!</definedName>
    <definedName name="BExH2JZR49T7644JFVE7B3N7RZM9" hidden="1">#REF!</definedName>
    <definedName name="BExH2UHF0QTJG107MULYB16WBJM9" hidden="1">#REF!</definedName>
    <definedName name="BExH2WKXV8X5S2GSBBTWGI0NLNAH" hidden="1">#REF!</definedName>
    <definedName name="BExH2XS1UFYFGU0S0EBXX90W2WE8" hidden="1">#REF!</definedName>
    <definedName name="BExH2XS2TND9SB0GC295R4FP6K5Y" hidden="1">#REF!</definedName>
    <definedName name="BExH2ZA0SZ4SSITL50NA8LZ3OEX6" hidden="1">#REF!</definedName>
    <definedName name="BExH31Z3JNVJPESWKXHILGXZHP2M" hidden="1">#REF!</definedName>
    <definedName name="BExH3E9HZ3QJCDZW7WI7YACFQCHE" hidden="1">#REF!</definedName>
    <definedName name="BExH3IRB6764RQ5HBYRLH6XCT29X" hidden="1">#REF!</definedName>
    <definedName name="BExIG2U8V6RSB47SXLCQG3Q68YRO" hidden="1">#REF!</definedName>
    <definedName name="BExIGJBO8R13LV7CZ7C1YCP974NN" hidden="1">#REF!</definedName>
    <definedName name="BExIGWT86FPOEYTI8GXCGU5Y3KGK" hidden="1">#REF!</definedName>
    <definedName name="BExIHBHXA7E7VUTBVHXXXCH3A5CL" hidden="1">#REF!</definedName>
    <definedName name="BExIHPQCQTGEW8QOJVIQ4VX0P6DX" hidden="1">#REF!</definedName>
    <definedName name="BExII1KN91Q7DLW0UB7W2TJ5ACT9" hidden="1">#REF!</definedName>
    <definedName name="BExII50LI8I0CDOOZEMIVHVA2V95" hidden="1">#REF!</definedName>
    <definedName name="BExIIXMY38TQD12CVV4S57L3I809" hidden="1">#REF!</definedName>
    <definedName name="BExIIY37NEVU2LGS1JE4VR9AN6W4" hidden="1">#REF!</definedName>
    <definedName name="BExIIYJAGXR8TPZ1KCYM7EGJ79UW" hidden="1">#REF!</definedName>
    <definedName name="BExIJ3160YCWGAVEU0208ZGXXG3P" hidden="1">#REF!</definedName>
    <definedName name="BExIJFGZJ5ED9D6KAY4PGQYLELAX" hidden="1">#REF!</definedName>
    <definedName name="BExIJQK80ZEKSTV62E59AYJYUNLI" hidden="1">#REF!</definedName>
    <definedName name="BExIJRLX3M0YQLU1D5Y9V7HM5QNM" hidden="1">#REF!</definedName>
    <definedName name="BExIJV22J0QA7286KNPMHO1ZUCB3" hidden="1">#REF!</definedName>
    <definedName name="BExIJVI6OC7B6ZE9V4PAOYZXKNER" hidden="1">#REF!</definedName>
    <definedName name="BExIJWK0NGTGQ4X7D5VIVXD14JHI" hidden="1">#REF!</definedName>
    <definedName name="BExIJWPCIYINEJUTXU74VK7WG031" hidden="1">#REF!</definedName>
    <definedName name="BExIKHTXPZR5A8OHB6HDP6QWDHAD" hidden="1">#REF!</definedName>
    <definedName name="BExIKMMJOETSAXJYY1SIKM58LMA2" hidden="1">#REF!</definedName>
    <definedName name="BExIKRF6AQ6VOO9KCIWSM6FY8M7D" hidden="1">#REF!</definedName>
    <definedName name="BExIKTYZESFT3LC0ASFMFKSE0D1X" hidden="1">#REF!</definedName>
    <definedName name="BExIKXVA6M8K0PTRYAGXS666L335" hidden="1">#REF!</definedName>
    <definedName name="BExIL0PMZ2SXK9R6MLP43KBU1J2P" hidden="1">#REF!</definedName>
    <definedName name="BExILAAXRTRAD18K74M6MGUEEPUM" hidden="1">#REF!</definedName>
    <definedName name="BExILG5F338C0FFLMVOKMKF8X5ZP" hidden="1">#REF!</definedName>
    <definedName name="BExILGQTQM0HOD0BJI90YO7GOIN3" hidden="1">#REF!</definedName>
    <definedName name="BExIM9DBUB7ZGF4B20FVUO9QGOX2" hidden="1">#REF!</definedName>
    <definedName name="BExIMGK9Z94TFPWWZFMD10HV0IF6" hidden="1">#REF!</definedName>
    <definedName name="BExIMPEGKG18TELVC33T4OQTNBWC" hidden="1">#REF!</definedName>
    <definedName name="BExIN4OR435DL1US13JQPOQK8GD5" hidden="1">#REF!</definedName>
    <definedName name="BExINI6A7H3KSFRFA6UBBDPKW37F" hidden="1">#REF!</definedName>
    <definedName name="BExINIMK8XC3JOBT2EXYFHHH52H0" hidden="1">#REF!</definedName>
    <definedName name="BExINLX401ZKEGWU168DS4JUM2J6" hidden="1">#REF!</definedName>
    <definedName name="BExINMYYJO1FTV1CZF6O5XCFAMQX" hidden="1">#REF!</definedName>
    <definedName name="BExINP2H4KI05FRFV5PKZFE00HKO" hidden="1">#REF!</definedName>
    <definedName name="BExINZELVWYGU876QUUZCIMXPBQC" hidden="1">#REF!</definedName>
    <definedName name="BExIOCQUQHKUU1KONGSDOLQTQEIC" hidden="1">#REF!</definedName>
    <definedName name="BExIOFL8Y5O61VLKTB4H20IJNWS1" hidden="1">#REF!</definedName>
    <definedName name="BExIOMBXRW5NS4ZPYX9G5QREZ5J6" hidden="1">#REF!</definedName>
    <definedName name="BExIORA3GK78T7C7SNBJJUONJ0LS" hidden="1">#REF!</definedName>
    <definedName name="BExIORFDXP4AVIEBLSTZ8ETSXMNM" hidden="1">#REF!</definedName>
    <definedName name="BExIOTZ5EFZ2NASVQ05RH15HRSW6" hidden="1">#REF!</definedName>
    <definedName name="BExIP8YNN6UUE1GZ223SWH7DLGKO" hidden="1">#REF!</definedName>
    <definedName name="BExIPAB4AOL592OJCC1CFAXTLF1A" hidden="1">#REF!</definedName>
    <definedName name="BExIPB25DKX4S2ZCKQN7KWSC3JBF" hidden="1">#REF!</definedName>
    <definedName name="BExIPDLT8JYAMGE5HTN4D1YHZF3V" hidden="1">#REF!</definedName>
    <definedName name="BExIPG040Q08EWIWL6CAVR3GRI43" hidden="1">#REF!</definedName>
    <definedName name="BExIPKNFUDPDKOSH5GHDVNA8D66S" hidden="1">#REF!</definedName>
    <definedName name="BExIQ1VS9A2FHVD9TUHKG9K8EVVP" hidden="1">#REF!</definedName>
    <definedName name="BExIQ3J19L30PSQ2CXNT6IHW0I7V" hidden="1">#REF!</definedName>
    <definedName name="BExIQ3OJ7M04XCY276IO0LJA5XUK" hidden="1">#REF!</definedName>
    <definedName name="BExIQ5S19ITB0NDRUN4XV7B905ED" hidden="1">#REF!</definedName>
    <definedName name="BExIQ9TMQT2EIXSVQW7GVSOAW2VJ" hidden="1">#REF!</definedName>
    <definedName name="BExIQBMDE1L6J4H27K1FMSHQKDSE" hidden="1">#REF!</definedName>
    <definedName name="BExIQE65LVXUOF3UZFO7SDHFJH22" hidden="1">#REF!</definedName>
    <definedName name="BExIQG9OO2KKBOWTMD1OXY36TEGA" hidden="1">#REF!</definedName>
    <definedName name="BExIQX1XBB31HZTYEEVOBSE3C5A6" hidden="1">#REF!</definedName>
    <definedName name="BExIQYP5T1TPAQYW7QU1Q98BKX7W" hidden="1">#REF!</definedName>
    <definedName name="BExIR2ALYRP9FW99DK2084J7IIDC" hidden="1">#REF!</definedName>
    <definedName name="BExIR8FQETPTQYW37DBVDWG3J4JW" hidden="1">#REF!</definedName>
    <definedName name="BExIRRBGTY01OQOI3U5SW59RFDFI" hidden="1">#REF!</definedName>
    <definedName name="BExIS4T0DRF57HYO7OGG72KBOFOI" hidden="1">#REF!</definedName>
    <definedName name="BExIS77BJDDK18PGI9DSEYZPIL7P" hidden="1">#REF!</definedName>
    <definedName name="BExIS8USL1T3Z97CZ30HJ98E2GXQ" hidden="1">#REF!</definedName>
    <definedName name="BExISC5B700MZUBFTQ9K4IKTF7HR" hidden="1">#REF!</definedName>
    <definedName name="BExISDHXS49S1H56ENBPRF1NLD5C" hidden="1">#REF!</definedName>
    <definedName name="BExISM1JLV54A21A164IURMPGUMU" hidden="1">#REF!</definedName>
    <definedName name="BExISRFKJYUZ4AKW44IJF7RF9Y90" hidden="1">#REF!</definedName>
    <definedName name="BExIT1MK8TBAK3SNP36A8FKDQSOK" hidden="1">#REF!</definedName>
    <definedName name="BExITBNYANV2S8KD56GOGCKW393R" hidden="1">#REF!</definedName>
    <definedName name="BExIUD4OJGH65NFNQ4VMCE3R4J1X" hidden="1">#REF!</definedName>
    <definedName name="BExIUTB5OAAXYW0OFMP0PS40SPOB" hidden="1">#REF!</definedName>
    <definedName name="BExIUUT2MHIOV6R3WHA0DPM1KBKY" hidden="1">#REF!</definedName>
    <definedName name="BExIUYPDT1AM6MWGWQS646PIZIWC" hidden="1">#REF!</definedName>
    <definedName name="BExIV0I2O9F8D1UK1SI8AEYR6U0A" hidden="1">#REF!</definedName>
    <definedName name="BExIV2LM38XPLRTWT0R44TMQ59E5" hidden="1">#REF!</definedName>
    <definedName name="BExIV3HY4S0YRV1F7XEMF2YHAR2I" hidden="1">#REF!</definedName>
    <definedName name="BExIV6HUZFRIFLXW2SICKGTAH1PV" hidden="1">#REF!</definedName>
    <definedName name="BExIVC6WZMHRBRGIBUVX0CO2RK05" hidden="1">#REF!</definedName>
    <definedName name="BExIVCXWL6H5LD9DHDIA4F5U9TQL" hidden="1">#REF!</definedName>
    <definedName name="BExIVMOIPSEWSIHIDDLOXESQ28A0" hidden="1">#REF!</definedName>
    <definedName name="BExIVNVNJX9BYDLC88NG09YF5XQ6" hidden="1">#REF!</definedName>
    <definedName name="BExIVQVKLMGSRYT1LFZH0KUIA4OR" hidden="1">#REF!</definedName>
    <definedName name="BExIVYTFI35KNR2XSA6N8OJYUTUR" hidden="1">#REF!</definedName>
    <definedName name="BExIWB3SY3WRIVIOF988DNNODBOA" hidden="1">#REF!</definedName>
    <definedName name="BExIWB99CG0H52LRD6QWPN4L6DV2" hidden="1">#REF!</definedName>
    <definedName name="BExIWG1W7XP9DFYYSZAIOSHM0QLQ" hidden="1">#REF!</definedName>
    <definedName name="BExIWH3KUK94B7833DD4TB0Y6KP9" hidden="1">#REF!</definedName>
    <definedName name="BExIWKE9MGIDWORBI43AWTUNYFAN" hidden="1">#REF!</definedName>
    <definedName name="BExIX34PM5DBTRHRQWP6PL6WIX88" hidden="1">#REF!</definedName>
    <definedName name="BExIX5OAP9KSUE5SIZCW9P39Q4WE" hidden="1">#REF!</definedName>
    <definedName name="BExIXGRJPVJMUDGSG7IHPXPNO69B" hidden="1">#REF!</definedName>
    <definedName name="BExIXM5R87ZL3FHALWZXYCPHGX3E" hidden="1">#REF!</definedName>
    <definedName name="BExIXS036ZCKT2Z8XZKLZ8PFWQGL" hidden="1">#REF!</definedName>
    <definedName name="BExIXY5CF9PFM0P40AZ4U51TMWV0" hidden="1">#REF!</definedName>
    <definedName name="BExIYEXJBK8JDWIRSVV4RJSKZVV1" hidden="1">#REF!</definedName>
    <definedName name="BExIYI2RH0K4225XO970K2IQ1E79" hidden="1">#REF!</definedName>
    <definedName name="BExIYMPZ0KS2KOJFQAUQJ77L7701" hidden="1">#REF!</definedName>
    <definedName name="BExIYP9Q6FV9T0R9G3UDKLS4TTYX" hidden="1">#REF!</definedName>
    <definedName name="BExIYZGLDQ1TN7BIIN4RLDP31GIM" hidden="1">#REF!</definedName>
    <definedName name="BExIZ4K0EZJK6PW3L8SVKTJFSWW9" hidden="1">#REF!</definedName>
    <definedName name="BExIZAECOEZGBAO29QMV14E6XDIV" hidden="1">#REF!</definedName>
    <definedName name="BExIZKVXYD5O2JBU81F2UFJZLLSI" hidden="1">#REF!</definedName>
    <definedName name="BExIZPZDHC8HGER83WHCZAHOX7LK" hidden="1">#REF!</definedName>
    <definedName name="BExIZY2PUZ0OF9YKK1B13IW0VS6G" hidden="1">#REF!</definedName>
    <definedName name="BExJ08KBRR2XMWW3VZMPSQKXHZUH" hidden="1">#REF!</definedName>
    <definedName name="BExJ0DYJWXGE7DA39PYL3WM05U9O" hidden="1">#REF!</definedName>
    <definedName name="BExJ0MY8SY5J5V50H3UKE78ODTVB" hidden="1">#REF!</definedName>
    <definedName name="BExJ0YC98G37ML4N8FLP8D95EFRF" hidden="1">#REF!</definedName>
    <definedName name="BExKCDYKAEV45AFXHVHZZ62E5BM3" hidden="1">#REF!</definedName>
    <definedName name="BExKDKO0W4AGQO1V7K6Q4VM750FT" hidden="1">#REF!</definedName>
    <definedName name="BExKDLF10G7W77J87QWH3ZGLUCLW" hidden="1">#REF!</definedName>
    <definedName name="BExKEFE0I3MT6ZLC4T1L9465HKTN" hidden="1">#REF!</definedName>
    <definedName name="BExKEK6O5BVJP4VY02FY7JNAZ6BT" hidden="1">#REF!</definedName>
    <definedName name="BExKEKXK6E6QX339ELPXDIRZSJE0" hidden="1">#REF!</definedName>
    <definedName name="BExKEOOIBMP7N8033EY2CJYCBX6H" hidden="1">#REF!</definedName>
    <definedName name="BExKEW0RR5LA3VC46A2BEOOMQE56" hidden="1">#REF!</definedName>
    <definedName name="BExKFA3VI1CZK21SM0N3LZWT9LA1" hidden="1">#REF!</definedName>
    <definedName name="BExKFINBFV5J2NFRCL4YUO3YF0ZE" hidden="1">#REF!</definedName>
    <definedName name="BExKFISRBFACTAMJSALEYMY66F6X" hidden="1">#REF!</definedName>
    <definedName name="BExKFOSK5DJ151C4E8544UWMYTOC" hidden="1">#REF!</definedName>
    <definedName name="BExKFYJC4EVEV54F82K6VKP7Q3OU" hidden="1">#REF!</definedName>
    <definedName name="BExKG4IYHBKQQ8J8FN10GB2IKO33" hidden="1">#REF!</definedName>
    <definedName name="BExKGF0L44S78D33WMQ1A75TRKB9" hidden="1">#REF!</definedName>
    <definedName name="BExKGFRN31B3G20LMQ4LRF879J68" hidden="1">#REF!</definedName>
    <definedName name="BExKGJD3U3ADZILP20U3EURP0UQP" hidden="1">#REF!</definedName>
    <definedName name="BExKGNK5YGKP0YHHTAAOV17Z9EIM" hidden="1">#REF!</definedName>
    <definedName name="BExKGV77YH9YXIQTRKK2331QGYKF" hidden="1">#REF!</definedName>
    <definedName name="BExKH3FTZ5VGTB86W9M4AB39R0G8" hidden="1">#REF!</definedName>
    <definedName name="BExKH3FV5U5O6XZM7STS3NZKQFGJ" hidden="1">#REF!</definedName>
    <definedName name="BExKHAMUH8NR3HRV0V6FHJE3ROLN" hidden="1">#REF!</definedName>
    <definedName name="BExKHCFKOWFHO2WW0N7Y5XDXEWAO" hidden="1">#REF!</definedName>
    <definedName name="BExKHIVLONZ46HLMR50DEXKEUNEP" hidden="1">#REF!</definedName>
    <definedName name="BExKHPM9XA0ADDK7TUR0N38EXWEP" hidden="1">#REF!</definedName>
    <definedName name="BExKI4076KXCDE5KXL79KT36OKLO" hidden="1">#REF!</definedName>
    <definedName name="BExKI7LO70WYISR7Q0Y1ZDWO9M3B" hidden="1">#REF!</definedName>
    <definedName name="BExKIGQV6TXIZG039HBOJU62WP2U" hidden="1">#REF!</definedName>
    <definedName name="BExKILE008SF3KTAN8WML3XKI1NZ" hidden="1">#REF!</definedName>
    <definedName name="BExKINC1MR3J8YX8H5X9PBYH0TUL" hidden="1">#REF!</definedName>
    <definedName name="BExKINSBB6RS7I489QHMCOMU4Z2X" hidden="1">#REF!</definedName>
    <definedName name="BExKIU87ZKSOC2DYZWFK6SAK9I8E" hidden="1">#REF!</definedName>
    <definedName name="BExKJ449HLYX2DJ9UF0H9GTPSQ73" hidden="1">#REF!</definedName>
    <definedName name="BExKJELX2RUC8UEC56IZPYYZXHA7" hidden="1">#REF!</definedName>
    <definedName name="BExKJINMXS61G2TZEXCJAWVV4F57" hidden="1">#REF!</definedName>
    <definedName name="BExKJK5ME8KB7HA0180L7OUZDDGV" hidden="1">#REF!</definedName>
    <definedName name="BExKJN5IF0VMDILJ5K8ZENF2QYV1" hidden="1">#REF!</definedName>
    <definedName name="BExKJUSJPFUIK20FTVAFJWR2OUYX" hidden="1">#REF!</definedName>
    <definedName name="BExKK8VP5RS3D0UXZVKA37C4SYBP" hidden="1">#REF!</definedName>
    <definedName name="BExKKIM9NPF6B3SPMPIQB27HQME4" hidden="1">#REF!</definedName>
    <definedName name="BExKKIX1BCBQ4R3K41QD8NTV0OV0" hidden="1">#REF!</definedName>
    <definedName name="BExKKQ3ZWADYV03YHMXDOAMU90EB" hidden="1">#REF!</definedName>
    <definedName name="BExKKUGD2HMJWQEYZ8H3X1BMXFS9" hidden="1">#REF!</definedName>
    <definedName name="BExKKX05KCZZZPKOR1NE5A8RGVT4" hidden="1">#REF!</definedName>
    <definedName name="BExKLD6S9L66QYREYHBE5J44OK7X" hidden="1">#REF!</definedName>
    <definedName name="BExKLEZK32L28GYJWVO63BZ5E1JD" hidden="1">#REF!</definedName>
    <definedName name="BExKLLKVVHT06LA55JB2FC871DC5" hidden="1">#REF!</definedName>
    <definedName name="BExKMCPARUG54MLXQVE9VXV5A3A0" hidden="1">#REF!</definedName>
    <definedName name="BExKMWBX4EH3EYJ07UFEM08NB40Z" hidden="1">#REF!</definedName>
    <definedName name="BExKNBGV2IR3S7M0BX4810KZB4V3" hidden="1">#REF!</definedName>
    <definedName name="BExKNCTBZTSY3MO42VU5PLV6YUHZ" hidden="1">#REF!</definedName>
    <definedName name="BExKNGV2YY749C42AQ2T9QNIE5C3" hidden="1">#REF!</definedName>
    <definedName name="BExKNV8UOHVWEHDJWI2WMJ9X6QHZ" hidden="1">#REF!</definedName>
    <definedName name="BExKNZLD7UATC1MYRNJD8H2NH4KU" hidden="1">#REF!</definedName>
    <definedName name="BExKNZQUKQQG2Y97R74G4O4BJP1L" hidden="1">#REF!</definedName>
    <definedName name="BExKO06X0EAD3ABEG1E8PWLDWHBA" hidden="1">#REF!</definedName>
    <definedName name="BExKO2AHHSGNI1AZOIOW21KPXKPE" hidden="1">#REF!</definedName>
    <definedName name="BExKO2FXWJWC5IZLDN8JHYILQJ2N" hidden="1">#REF!</definedName>
    <definedName name="BExKO438WZ8FKOU00NURGFMOYXWN" hidden="1">#REF!</definedName>
    <definedName name="BExKODIZGWW2EQD0FEYW6WK6XLCM" hidden="1">#REF!</definedName>
    <definedName name="BExKOPO2HPWVQGAKW8LOZMPIDEFG" hidden="1">#REF!</definedName>
    <definedName name="BExKPD6Y7YL7N4WWSL2L5ZOWBBWA" hidden="1">#REF!</definedName>
    <definedName name="BExKPEZP0QTKOTLIMMIFSVTHQEEK" hidden="1">#REF!</definedName>
    <definedName name="BExKPLQJX0HJ8OTXBXH9IC9J2V0W" hidden="1">#REF!</definedName>
    <definedName name="BExKPN8C7GN36ZJZHLOB74LU6KT0" hidden="1">#REF!</definedName>
    <definedName name="BExKPX9VZ1J5021Q98K60HMPJU58" hidden="1">#REF!</definedName>
    <definedName name="BExKQJGAAWNM3NT19E9I0CQDBTU0" hidden="1">#REF!</definedName>
    <definedName name="BExKQM5GJ1ZN5REKFE7YVBQ0KXWF" hidden="1">#REF!</definedName>
    <definedName name="BExKQOEA7HV9U5DH9C8JXFD62EKH" hidden="1">#REF!</definedName>
    <definedName name="BExKQQ71278061G7ZFYGPWOMOMY2" hidden="1">#REF!</definedName>
    <definedName name="BExKQTXRG3ECU8NT47UR7643LO5G" hidden="1">#REF!</definedName>
    <definedName name="BExKQVL7HPOIZ4FHANDFMVOJLEPR" hidden="1">#REF!</definedName>
    <definedName name="BExKR32XG1WY77WDT8KW9FJPGQTU" hidden="1">#REF!</definedName>
    <definedName name="BExKR8RZSEHW184G0Z56B4EGNU72" hidden="1">#REF!</definedName>
    <definedName name="BExKRVUSQ6PA7ZYQSTEQL3X7PB9P" hidden="1">#REF!</definedName>
    <definedName name="BExKRY3KZ7F7RB2KH8HXSQ85IEQO" hidden="1">#REF!</definedName>
    <definedName name="BExKSA37DZTCK6H13HPIKR0ZFVL8" hidden="1">#REF!</definedName>
    <definedName name="BExKSFMOMSZYDE0WNC94F40S6636" hidden="1">#REF!</definedName>
    <definedName name="BExKSHQ9K79S8KYUWIV5M5LAHHF1" hidden="1">#REF!</definedName>
    <definedName name="BExKSIS3VA1NCEFCZZSIK8B3YIBZ" hidden="1">#REF!</definedName>
    <definedName name="BExKSJTWG9L3FCX8FLK4EMUJMF27" hidden="1">#REF!</definedName>
    <definedName name="BExKSU0MKNAVZYYPKCYTZDWQX4R8" hidden="1">#REF!</definedName>
    <definedName name="BExKSX60G1MUS689FXIGYP2F7C62" hidden="1">#REF!</definedName>
    <definedName name="BExKT2UZ7Y2VWF5NQE18SJRLD2RN" hidden="1">#REF!</definedName>
    <definedName name="BExKT3GJFNGAM09H5F615E36A38C" hidden="1">#REF!</definedName>
    <definedName name="BExKTQZGN8GI3XGSEXMPCCA3S19H" hidden="1">#REF!</definedName>
    <definedName name="BExKTUKYYU0F6TUW1RXV24LRAZFE" hidden="1">#REF!</definedName>
    <definedName name="BExKU3FBLHQBIUTN6XEZW5GC9OG1" hidden="1">#REF!</definedName>
    <definedName name="BExKU82I99FEUIZLODXJDOJC96CQ" hidden="1">#REF!</definedName>
    <definedName name="BExKUDM0DFSCM3D91SH0XLXJSL18" hidden="1">#REF!</definedName>
    <definedName name="BExKULEKJLA77AUQPDUHSM94Y76Z" hidden="1">#REF!</definedName>
    <definedName name="BExKV08R85MKI3MAX9E2HERNQUNL" hidden="1">#REF!</definedName>
    <definedName name="BExKV4AAUNNJL5JWD7PX6BFKVS6O" hidden="1">#REF!</definedName>
    <definedName name="BExKVDVK6HN74GQPTXICP9BFC8CF" hidden="1">#REF!</definedName>
    <definedName name="BExKVFZ3ZZGIC1QI8XN6BYFWN0ZY" hidden="1">#REF!</definedName>
    <definedName name="BExKVG4KGO28KPGTAFL1R8TTZ10N" hidden="1">#REF!</definedName>
    <definedName name="BExKW0CSH7DA02YSNV64PSEIXB2P" hidden="1">#REF!</definedName>
    <definedName name="BExM9NUG3Q31X01AI9ZJCZIX25CS" hidden="1">#REF!</definedName>
    <definedName name="BExM9OG182RP30MY23PG49LVPZ1C" hidden="1">#REF!</definedName>
    <definedName name="BExMA64MW1S18NH8DCKPCCEI5KCB" hidden="1">#REF!</definedName>
    <definedName name="BExMALEWFUEM8Y686IT03ECURUBR" hidden="1">#REF!</definedName>
    <definedName name="BExMAXJS82ZJ8RS22VLE0V0LDUII" hidden="1">#REF!</definedName>
    <definedName name="BExMB4QRS0R3MTB4CMUHFZ84LNZQ" hidden="1">#REF!</definedName>
    <definedName name="BExMBC35WKQY5CWQJLV4D05O6971" hidden="1">#REF!</definedName>
    <definedName name="BExMBFTZV4Q1A5KG25C1N9PHQNSW" hidden="1">#REF!</definedName>
    <definedName name="BExMBK6ISK3U7KHZKUJXIDKGF6VW" hidden="1">#REF!</definedName>
    <definedName name="BExMBYPQDG9AYDQ5E8IECVFREPO6" hidden="1">#REF!</definedName>
    <definedName name="BExMC8AZUTX8LG89K2JJR7ZG62XX" hidden="1">#REF!</definedName>
    <definedName name="BExMCA96YR10V72G2R0SCIKPZLIZ" hidden="1">#REF!</definedName>
    <definedName name="BExMCB5JU5I2VQDUBS4O42BTEVKI" hidden="1">#REF!</definedName>
    <definedName name="BExMCFSQFSEMPY5IXDIRKZDASDBR" hidden="1">#REF!</definedName>
    <definedName name="BExMCMZOEYWVOOJ98TBHTTCS7XB8" hidden="1">#REF!</definedName>
    <definedName name="BExMCS8EF2W3FS9QADNKREYSI8P0" hidden="1">#REF!</definedName>
    <definedName name="BExMCUS7GSOM96J0HJ7EH0FFM2AC" hidden="1">#REF!</definedName>
    <definedName name="BExMCYTT6TVDWMJXO1NZANRTVNAN" hidden="1">#REF!</definedName>
    <definedName name="BExMD5F6IAV108XYJLXUO9HD0IT6" hidden="1">#REF!</definedName>
    <definedName name="BExMDANV66W9T3XAXID40XFJ0J93" hidden="1">#REF!</definedName>
    <definedName name="BExMDGD1KQP7NNR78X2ZX4FCBQ1S" hidden="1">#REF!</definedName>
    <definedName name="BExMDIRDK0DI8P86HB7WPH8QWLSQ" hidden="1">#REF!</definedName>
    <definedName name="BExMDPI2FVMORSWDDCVAJ85WYAYO" hidden="1">#REF!</definedName>
    <definedName name="BExMDUWB7VWHFFR266QXO46BNV2S" hidden="1">#REF!</definedName>
    <definedName name="BExME2U47N8LZG0BPJ49ANY5QVV2" hidden="1">#REF!</definedName>
    <definedName name="BExME88DH5DUKMUFI9FNVECXFD2E" hidden="1">#REF!</definedName>
    <definedName name="BExME9A7MOGAK7YTTQYXP5DL6VYA" hidden="1">#REF!</definedName>
    <definedName name="BExMEOV9YFRY5C3GDLU60GIX10BY" hidden="1">#REF!</definedName>
    <definedName name="BExMEY09ESM4H2YGKEQQRYUD114R" hidden="1">#REF!</definedName>
    <definedName name="BExMF4G4IUPQY1Y5GEY5N3E04CL6" hidden="1">#REF!</definedName>
    <definedName name="BExMF9UIGYMOAQK0ELUWP0S0HZZY" hidden="1">#REF!</definedName>
    <definedName name="BExMFDLBSWFMRDYJ2DZETI3EXKN2" hidden="1">#REF!</definedName>
    <definedName name="BExMFLDTMRTCHKA37LQW67BG8D5C" hidden="1">#REF!</definedName>
    <definedName name="BExMGG3PFIHPHX7NXB7HDFI3N12L" hidden="1">#REF!</definedName>
    <definedName name="BExMH3H9TW5TJCNU5Z1EWXP3BAEP" hidden="1">#REF!</definedName>
    <definedName name="BExMHOWPB34KPZ76M2KIX2C9R2VB" hidden="1">#REF!</definedName>
    <definedName name="BExMHSSYC6KVHA3QDTSYPN92TWMI" hidden="1">#REF!</definedName>
    <definedName name="BExMI0WA793SF41LQ40A28U8OXQY" hidden="1">#REF!</definedName>
    <definedName name="BExMI3AJ9477KDL4T9DHET4LJJTW" hidden="1">#REF!</definedName>
    <definedName name="BExMI6L9KX05GAK523JFKICJMTA5" hidden="1">#REF!</definedName>
    <definedName name="BExMI6QQ20XHD0NWJUN741B37182" hidden="1">#REF!</definedName>
    <definedName name="BExMI8JB94SBD9EMNJEK7Y2T6GYU" hidden="1">#REF!</definedName>
    <definedName name="BExMI8OS85YTW3KYVE4YD0R7Z6UV" hidden="1">#REF!</definedName>
    <definedName name="BExMIBOOZU40JS3F89OMPSRCE9MM" hidden="1">#REF!</definedName>
    <definedName name="BExMIIQ5MBWSIHTFWAQADXMZC22Q" hidden="1">#REF!</definedName>
    <definedName name="BExMIL4I2GE866I25CR5JBLJWJ6A" hidden="1">#REF!</definedName>
    <definedName name="BExMIRKIPF27SNO82SPFSB3T5U17" hidden="1">#REF!</definedName>
    <definedName name="BExMIV0KC8555D5E42ZGWG15Y0MO" hidden="1">#REF!</definedName>
    <definedName name="BExMIZT6AN7E6YMW2S87CTCN2UXH" hidden="1">#REF!</definedName>
    <definedName name="BExMJ15T9F3475M0896SG60TN0SR" hidden="1">#REF!</definedName>
    <definedName name="BExMJNC8ZFB9DRFOJ961ZAJ8U3A8" hidden="1">#REF!</definedName>
    <definedName name="BExMJTBV8A3D31W2IQHP9RDFPPHQ" hidden="1">#REF!</definedName>
    <definedName name="BExMK2RTXN4QJWEUNX002XK8VQP8" hidden="1">#REF!</definedName>
    <definedName name="BExMKBGQDUZ8AWXYHA3QVMSDVZ3D" hidden="1">#REF!</definedName>
    <definedName name="BExMKBM1467553LDFZRRKVSHN374" hidden="1">#REF!</definedName>
    <definedName name="BExMKGK5FJUC0AU8MABRGDC5ZM70" hidden="1">#REF!</definedName>
    <definedName name="BExMKTW7R5SOV4PHAFGHU3W73DYE" hidden="1">#REF!</definedName>
    <definedName name="BExMKU7051J2W1RQXGZGE62NBRUZ" hidden="1">#REF!</definedName>
    <definedName name="BExMKUN3WPECJR2XRID2R7GZRGNX" hidden="1">#REF!</definedName>
    <definedName name="BExMKZ535P011X4TNV16GCOH4H21" hidden="1">#REF!</definedName>
    <definedName name="BExML3XQNDIMX55ZCHHXKUV3D6E6" hidden="1">#REF!</definedName>
    <definedName name="BExML5QGSWHLI18BGY4CGOTD3UWH" hidden="1">#REF!</definedName>
    <definedName name="BExMLO5Z61RE85X8HHX2G4IU3AZW" hidden="1">#REF!</definedName>
    <definedName name="BExMLVI7UORSHM9FMO8S2EI0TMTS" hidden="1">#REF!</definedName>
    <definedName name="BExMM5UCOT2HSSN0ZIPZW55GSOVO" hidden="1">#REF!</definedName>
    <definedName name="BExMM8ZRS5RQ8H1H55RVPVTDL5NL" hidden="1">#REF!</definedName>
    <definedName name="BExMMH8EAZB09XXQ5X4LR0P4NHG9" hidden="1">#REF!</definedName>
    <definedName name="BExMMIQH5BABNZVCIQ7TBCQ10AY5" hidden="1">#REF!</definedName>
    <definedName name="BExMMNIZ2T7M22WECMUQXEF4NJ71" hidden="1">#REF!</definedName>
    <definedName name="BExMMPMIOU7BURTV0L1K6ACW9X73" hidden="1">#REF!</definedName>
    <definedName name="BExMMQ835AJDHS4B419SS645P67Q" hidden="1">#REF!</definedName>
    <definedName name="BExMMQIUVPCOBISTEJJYNCCLUCPY" hidden="1">#REF!</definedName>
    <definedName name="BExMMTIXETA5VAKBSOFDD5SRU887" hidden="1">#REF!</definedName>
    <definedName name="BExMMV0P6P5YS3C35G0JYYHI7992" hidden="1">#REF!</definedName>
    <definedName name="BExMNDR4V2VG5RFZDGTAGD3Q9PPG" hidden="1">#REF!</definedName>
    <definedName name="BExMNJLFWZBRN9PZF1IO9CYWV1B2" hidden="1">#REF!</definedName>
    <definedName name="BExMNKCJ0FA57YEUUAJE43U1QN5P" hidden="1">#REF!</definedName>
    <definedName name="BExMNKN5D1WEF2OOJVP6LZ6DLU3Y" hidden="1">#REF!</definedName>
    <definedName name="BExMNR38HMPLWAJRQ9MMS3ZAZ9IU" hidden="1">#REF!</definedName>
    <definedName name="BExMNRDZULKJMVY2VKIIRM2M5A1M" hidden="1">#REF!</definedName>
    <definedName name="BExMO9IOWKTWHO8LQJJQI5P3INWY" hidden="1">#REF!</definedName>
    <definedName name="BExMOI29DOEK5R1A5QZPUDKF7N6T" hidden="1">#REF!</definedName>
    <definedName name="BExMPAJ5AJAXGKGK3F6H3ODS6RF4" hidden="1">#REF!</definedName>
    <definedName name="BExMPD2X55FFBVJ6CBUKNPROIOEU" hidden="1">#REF!</definedName>
    <definedName name="BExMPGZ848E38FUH1JBQN97DGWAT" hidden="1">#REF!</definedName>
    <definedName name="BExMPMTICOSMQENOFKQ18K0ZT4S8" hidden="1">#REF!</definedName>
    <definedName name="BExMPMZ07II0R4KGWQQ7PGS3RZS4" hidden="1">#REF!</definedName>
    <definedName name="BExMPOBH04JMDO6Z8DMSEJZM4ANN" hidden="1">#REF!</definedName>
    <definedName name="BExMPSD77XQ3HA6A4FZOJK8G2JP3" hidden="1">#REF!</definedName>
    <definedName name="BExMQ4I3Q7F0BMPHSFMFW9TZ87UD" hidden="1">#REF!</definedName>
    <definedName name="BExMQ4SWDWI4N16AZ0T5CJ6HH8WC" hidden="1">#REF!</definedName>
    <definedName name="BExMQ71WHW50GVX45JU951AGPLFQ" hidden="1">#REF!</definedName>
    <definedName name="BExMQGXSLPT4A6N47LE6FBVHWBOF" hidden="1">#REF!</definedName>
    <definedName name="BExMQSBR7PL4KLB1Q4961QO45Y4G" hidden="1">#REF!</definedName>
    <definedName name="BExMR1MA4I1X77714ZEPUVC8W398" hidden="1">#REF!</definedName>
    <definedName name="BExMR8YQHA7N77HGHY4Y6R30I3XT" hidden="1">#REF!</definedName>
    <definedName name="BExMRENOIARWRYOIVPDIEBVNRDO7" hidden="1">#REF!</definedName>
    <definedName name="BExMRRJNUMGRSDD5GGKKGEIZ6FTS" hidden="1">#REF!</definedName>
    <definedName name="BExMRU3ACIU0RD2BNWO55LH5U2BR" hidden="1">#REF!</definedName>
    <definedName name="BExMSQRCC40AP8BDUPL2I2DNC210" hidden="1">#REF!</definedName>
    <definedName name="BExO4J9LR712G00TVA82VNTG8O7H" hidden="1">#REF!</definedName>
    <definedName name="BExO55G2KVZ7MIJ30N827CLH0I2A" hidden="1">#REF!</definedName>
    <definedName name="BExO5A8PZD9EUHC5CMPU6N3SQ15L" hidden="1">#REF!</definedName>
    <definedName name="BExO5XMAHL7CY3X0B1OPKZ28DCJ5" hidden="1">#REF!</definedName>
    <definedName name="BExO66LZJKY4PTQVREELI6POS4AY" hidden="1">#REF!</definedName>
    <definedName name="BExO6LLHCYTF7CIVHKAO0NMET14Q" hidden="1">#REF!</definedName>
    <definedName name="BExO7OUQS3XTUQ2LDKGQ8AAQ3OJJ" hidden="1">#REF!</definedName>
    <definedName name="BExO7RUSODZC2NQZMT2AFSMV2ONF" hidden="1">#REF!</definedName>
    <definedName name="BExO85HMYXZJ7SONWBKKIAXMCI3C" hidden="1">#REF!</definedName>
    <definedName name="BExO863922O4PBGQMUNEQKGN3K96" hidden="1">#REF!</definedName>
    <definedName name="BExO89ZIOXN0HOKHY24F7HDZ87UT" hidden="1">#REF!</definedName>
    <definedName name="BExO8CDTBCABLEUD6PE2UM2EZ6C4" hidden="1">#REF!</definedName>
    <definedName name="BExO8IZ05ZG0XVOL3W41KBQE176A" hidden="1">#REF!</definedName>
    <definedName name="BExO8UTAGQWDBQZEEF4HUNMLQCVU" hidden="1">#REF!</definedName>
    <definedName name="BExO937E20IHMGQOZMECL3VZC7OX" hidden="1">#REF!</definedName>
    <definedName name="BExO94UTJKQQ7TJTTJRTSR70YVJC" hidden="1">#REF!</definedName>
    <definedName name="BExO9J3A438976RXIUX5U9SU5T55" hidden="1">#REF!</definedName>
    <definedName name="BExO9RS5RXFJ1911HL3CCK6M74EP" hidden="1">#REF!</definedName>
    <definedName name="BExO9SDRI1M6KMHXSG3AE5L0F2U3" hidden="1">#REF!</definedName>
    <definedName name="BExO9V2U2YXAY904GYYGU6TD8Y7M" hidden="1">#REF!</definedName>
    <definedName name="BExOAQ3GKCT7YZW1EMVU3EILSZL2" hidden="1">#REF!</definedName>
    <definedName name="BExOB9KT2THGV4SPLDVFTFXS4B14" hidden="1">#REF!</definedName>
    <definedName name="BExOBEZ0IE2WBEYY3D3CMRI72N1K" hidden="1">#REF!</definedName>
    <definedName name="BExOBIPU8760ITY0C8N27XZ3KWEF" hidden="1">#REF!</definedName>
    <definedName name="BExOBM0I5L0MZ1G4H9MGMD87SBMZ" hidden="1">#REF!</definedName>
    <definedName name="BExOBOUXMP88KJY2BX2JLUJH5N0K" hidden="1">#REF!</definedName>
    <definedName name="BExOBP0FKQ4SVR59FB48UNLKCOR6" hidden="1">#REF!</definedName>
    <definedName name="BExOBYAVUCQ0IGM0Y6A75QHP0Q1A" hidden="1">#REF!</definedName>
    <definedName name="BExOC3UEHB1CZNINSQHZANWJYKR8" hidden="1">#REF!</definedName>
    <definedName name="BExOCBSF3XGO9YJ23LX2H78VOUR7" hidden="1">#REF!</definedName>
    <definedName name="BExOCKXFMOW6WPFEVX1I7R7FNDSS" hidden="1">#REF!</definedName>
    <definedName name="BExOCYEXOB95DH5NOB0M5NOYX398" hidden="1">#REF!</definedName>
    <definedName name="BExOD4ERMDMFD8X1016N4EXOUR0S" hidden="1">#REF!</definedName>
    <definedName name="BExOD55RS7BQUHRQ6H3USVGKR0P7" hidden="1">#REF!</definedName>
    <definedName name="BExODEWDDEABM4ZY3XREJIBZ8IVP" hidden="1">#REF!</definedName>
    <definedName name="BExODZFEIWV26E8RFU7XQYX1J458" hidden="1">#REF!</definedName>
    <definedName name="BExOEBKG55EROA2VL360A06LKASE" hidden="1">#REF!</definedName>
    <definedName name="BExOERG5LWXYYEN1DY1H2FWRJS9T" hidden="1">#REF!</definedName>
    <definedName name="BExOEV1S6JJVO5PP4BZ20SNGZR7D" hidden="1">#REF!</definedName>
    <definedName name="BExOFEDNCYI2TPTMQ8SJN3AW4YMF" hidden="1">#REF!</definedName>
    <definedName name="BExOFVLXVD6RVHSQO8KZOOACSV24" hidden="1">#REF!</definedName>
    <definedName name="BExOG2SW3XOGP9VAPQ3THV3VWV12" hidden="1">#REF!</definedName>
    <definedName name="BExOG45J81K4OPA40KW5VQU54KY3" hidden="1">#REF!</definedName>
    <definedName name="BExOGFE2SCL8HHT4DFAXKLUTJZOG" hidden="1">#REF!</definedName>
    <definedName name="BExOGT6D0LJ3C22RDW8COECKB1J5" hidden="1">#REF!</definedName>
    <definedName name="BExOGTMI1HT31M1RGWVRAVHAK7DE" hidden="1">#REF!</definedName>
    <definedName name="BExOGXO9JE5XSE9GC3I6O21UEKAO" hidden="1">#REF!</definedName>
    <definedName name="BExOH9ICZ13C1LAW8OTYTR9S7ZP3" hidden="1">#REF!</definedName>
    <definedName name="BExOHL75H3OT4WAKKPUXIVXWFVDS" hidden="1">#REF!</definedName>
    <definedName name="BExOHLHXXJL6363CC082M9M5VVXQ" hidden="1">#REF!</definedName>
    <definedName name="BExOHNAO5UDXSO73BK2ARHWKS90Y" hidden="1">#REF!</definedName>
    <definedName name="BExOHR1G1I9A9CI1HG94EWBLWNM2" hidden="1">#REF!</definedName>
    <definedName name="BExOHTQPP8LQ98L6PYUI6QW08YID" hidden="1">#REF!</definedName>
    <definedName name="BExOHX6Q6NJI793PGX59O5EKTP4G" hidden="1">#REF!</definedName>
    <definedName name="BExOI5VMTHH7Y8MQQ1N635CHYI0P" hidden="1">#REF!</definedName>
    <definedName name="BExOIEVCP4Y6VDS23AK84MCYYHRT" hidden="1">#REF!</definedName>
    <definedName name="BExOIHPQIXR0NDR5WD01BZKPKEO3" hidden="1">#REF!</definedName>
    <definedName name="BExOIM7L0Z3LSII9P7ZTV4KJ8RMA" hidden="1">#REF!</definedName>
    <definedName name="BExOIWJVMJ6MG6JC4SPD1L00OHU1" hidden="1">#REF!</definedName>
    <definedName name="BExOIYCN8Z4JK3OOG86KYUCV0ME8" hidden="1">#REF!</definedName>
    <definedName name="BExOJ3AKZ9BCBZT3KD8WMSLK6MN2" hidden="1">#REF!</definedName>
    <definedName name="BExOJ7XQK71I4YZDD29AKOOWZ47E" hidden="1">#REF!</definedName>
    <definedName name="BExOJM0W6XGSW5MXPTTX0GNF6SFT" hidden="1">#REF!</definedName>
    <definedName name="BExOJXEUJJ9SYRJXKYYV2NCCDT2R" hidden="1">#REF!</definedName>
    <definedName name="BExOJYB9TCOH798LIF3V0RIR85DL" hidden="1">#REF!</definedName>
    <definedName name="BExOK0EQYM9JUMAGWOUN7QDH7VMZ" hidden="1">#REF!</definedName>
    <definedName name="BExOK4WM9O7QNG6O57FOASI5QSN1" hidden="1">#REF!</definedName>
    <definedName name="BExOK5SZBH4WQQO8Z717ZDFIAJNT" hidden="1">#REF!</definedName>
    <definedName name="BExOKKHOPWUVRJGQJ5ONR2U40JX8" hidden="1">#REF!</definedName>
    <definedName name="BExOKTXMJP351VXKH8VT6SXUNIMF" hidden="1">#REF!</definedName>
    <definedName name="BExOKU8GMLOCNVORDE329819XN67" hidden="1">#REF!</definedName>
    <definedName name="BExOL0Z3Z7IAMHPB91EO2MF49U57" hidden="1">#REF!</definedName>
    <definedName name="BExOL7KH12VAR0LG741SIOJTLWFD" hidden="1">#REF!</definedName>
    <definedName name="BExOLICXFHJLILCJVFMJE5MGGWKR" hidden="1">#REF!</definedName>
    <definedName name="BExOLOI0WJS3QC12I3ISL0D9AWOF" hidden="1">#REF!</definedName>
    <definedName name="BExOLYZNG5RBD0BTS1OEZJNU92Q5" hidden="1">#REF!</definedName>
    <definedName name="BExOM3HIJ3UZPOKJI68KPBJAHPDC" hidden="1">#REF!</definedName>
    <definedName name="BExOMKPURE33YQ3K1JG9NVQD4W49" hidden="1">#REF!</definedName>
    <definedName name="BExOMP7NGCLUNFK50QD2LPKRG078" hidden="1">#REF!</definedName>
    <definedName name="BExOMU0A6XMY48SZRYL4WQZD13BI" hidden="1">#REF!</definedName>
    <definedName name="BExOMVT0HSNC59DJP4CLISASGHKL" hidden="1">#REF!</definedName>
    <definedName name="BExON0AX35F2SI0UCVMGWGVIUNI3" hidden="1">#REF!</definedName>
    <definedName name="BExON41U4296DV3DPG6I5EF3OEYF" hidden="1">#REF!</definedName>
    <definedName name="BExONB3A7CO4YD8RB41PHC93BQ9M" hidden="1">#REF!</definedName>
    <definedName name="BExONFQH6UUXF8V0GI4BRIST9RFO" hidden="1">#REF!</definedName>
    <definedName name="BExONIL31DZWU7IFVN3VV0XTXJA1" hidden="1">#REF!</definedName>
    <definedName name="BExONJ1BU17R0F5A2UP1UGJBOGKS" hidden="1">#REF!</definedName>
    <definedName name="BExONNZ9VMHVX3J6NLNJY7KZA61O" hidden="1">#REF!</definedName>
    <definedName name="BExONRQ1BAA4F3TXP2MYQ4YCZ09S" hidden="1">#REF!</definedName>
    <definedName name="BExOO1WWIZSGB0YTGKESB45TSVMZ" hidden="1">#REF!</definedName>
    <definedName name="BExOO4B8FPAFYPHCTYTX37P1TQM5" hidden="1">#REF!</definedName>
    <definedName name="BExOOIULUDOJRMYABWV5CCL906X6" hidden="1">#REF!</definedName>
    <definedName name="BExOOTN0KTXJCL7E476XBN1CJ553" hidden="1">#REF!</definedName>
    <definedName name="BExOP9DEBV5W5P4Q25J3XCJBP5S9" hidden="1">#REF!</definedName>
    <definedName name="BExOPFNYRBL0BFM23LZBJTADNOE4" hidden="1">#REF!</definedName>
    <definedName name="BExOPINVFSIZMCVT9YGT2AODVCX3" hidden="1">#REF!</definedName>
    <definedName name="BExOQ1JN4SAC44RTMZIGHSW023WA" hidden="1">#REF!</definedName>
    <definedName name="BExOQ256YMF115DJL3KBPNKABJ90" hidden="1">#REF!</definedName>
    <definedName name="BExQ19DEUOLC11IW32E2AMVZLFF1" hidden="1">#REF!</definedName>
    <definedName name="BExQ1FD6KISGYU1JWEQ4G243ZPVD" hidden="1">#REF!</definedName>
    <definedName name="BExQ29C73XR33S3668YYSYZAIHTG" hidden="1">#REF!</definedName>
    <definedName name="BExQ2FS228IUDUP2023RA1D4AO4C" hidden="1">#REF!</definedName>
    <definedName name="BExQ2L0XYWLY9VPZWXYYFRIRQRJ1" hidden="1">#REF!</definedName>
    <definedName name="BExQ2M841F5Z1BQYR8DG5FKK0LIU" hidden="1">#REF!</definedName>
    <definedName name="BExQ300G8I8TK45A0MVHV15422EU" hidden="1">#REF!</definedName>
    <definedName name="BExQ39R28MXSG2SEV956F0KZ20AN" hidden="1">#REF!</definedName>
    <definedName name="BExQ3D1P3M5Z3HLMEZ17E0BLEE4U" hidden="1">#REF!</definedName>
    <definedName name="BExQ3O4W7QF8BOXTUT4IOGF6YKUD" hidden="1">#REF!</definedName>
    <definedName name="BExQ3PXOWSN8561ZR8IEY8ZASI3B" hidden="1">#REF!</definedName>
    <definedName name="BExQ3TZF04IPY0B0UG9CQQ5736UA" hidden="1">#REF!</definedName>
    <definedName name="BExQ42IU9MNDYLODP41DL6YTZMAR" hidden="1">#REF!</definedName>
    <definedName name="BExQ452HF7N1HYPXJXQ8WD6SOWUV" hidden="1">#REF!</definedName>
    <definedName name="BExQ499KBJ5W7A1G293A0K14EVQB" hidden="1">#REF!</definedName>
    <definedName name="BExQ4BTBSHPHVEDRCXC2ROW8PLFC" hidden="1">#REF!</definedName>
    <definedName name="BExQ4DGKF54SRKQUTUT4B1CZSS62" hidden="1">#REF!</definedName>
    <definedName name="BExQ4T74LQ5PYTV1MUQUW75A4BDY" hidden="1">#REF!</definedName>
    <definedName name="BExQ4XJHD7EJCNH7S1MJDZJ2MNWG" hidden="1">#REF!</definedName>
    <definedName name="BExQ5039ZCEWBUJHU682G4S89J03" hidden="1">#REF!</definedName>
    <definedName name="BExQ56Z9W6YHZHRXOFFI8EFA7CDI" hidden="1">#REF!</definedName>
    <definedName name="BExQ5KX3Z668H1KUCKZ9J24HUQ1F" hidden="1">#REF!</definedName>
    <definedName name="BExQ5SPMSOCJYLAY20NB5A6O32RE" hidden="1">#REF!</definedName>
    <definedName name="BExQ5UICMGTMK790KTLK49MAGXRC" hidden="1">#REF!</definedName>
    <definedName name="BExQ5YUUK9FD0QGTY4WD0W90O7OL" hidden="1">#REF!</definedName>
    <definedName name="BExQ63793YQ9BH7JLCNRIATIGTRG" hidden="1">#REF!</definedName>
    <definedName name="BExQ6CN1EF2UPZ57ZYMGK8TUJQSS" hidden="1">#REF!</definedName>
    <definedName name="BExQ6M2YXJ8AMRJF3QGHC40ADAHZ" hidden="1">#REF!</definedName>
    <definedName name="BExQ6M8B0X44N9TV56ATUVHGDI00" hidden="1">#REF!</definedName>
    <definedName name="BExQ6POH065GV0I74XXVD0VUPBJW" hidden="1">#REF!</definedName>
    <definedName name="BExQ6WV9KPSMXPPLGZ3KK4WNYTHU" hidden="1">#REF!</definedName>
    <definedName name="BExQ783XTMM2A9I3UKCFWJH1PP2N" hidden="1">#REF!</definedName>
    <definedName name="BExQ79LX01ZPQB8EGD1ZHR2VK2H3" hidden="1">#REF!</definedName>
    <definedName name="BExQ7B3V9MGDK2OIJ61XXFBFLJFZ" hidden="1">#REF!</definedName>
    <definedName name="BExQ7CB046NVPF9ZXDGA7OXOLSLX" hidden="1">#REF!</definedName>
    <definedName name="BExQ7IWDCGGOO1HTJ97YGO1CK3R9" hidden="1">#REF!</definedName>
    <definedName name="BExQ7JNFIEGS2HKNBALH3Q2N5G7Z" hidden="1">#REF!</definedName>
    <definedName name="BExQ7MY3U2Z1IZ71U5LJUD00VVB4" hidden="1">#REF!</definedName>
    <definedName name="BExQ7XL2Q1GVUFL1F9KK0K0EXMWG" hidden="1">#REF!</definedName>
    <definedName name="BExQ8469L3ZRZ3KYZPYMSJIDL7Y5" hidden="1">#REF!</definedName>
    <definedName name="BExQ84MJB94HL3BWRN50M4NCB6Z0" hidden="1">#REF!</definedName>
    <definedName name="BExQ8583ZE00NW7T9OF11OT9IA14" hidden="1">#REF!</definedName>
    <definedName name="BExQ8A0RPE3IMIFIZLUE7KD2N21W" hidden="1">#REF!</definedName>
    <definedName name="BExQ8ABK6H1ADV2R2OYT8NFFYG2N" hidden="1">#REF!</definedName>
    <definedName name="BExQ8DM90XJ6GCJIK9LC5O82I2TJ" hidden="1">#REF!</definedName>
    <definedName name="BExQ8G0K46ZORA0QVQTDI7Z8LXGF" hidden="1">#REF!</definedName>
    <definedName name="BExQ8O3WEU8HNTTGKTW5T0QSKCLP" hidden="1">#REF!</definedName>
    <definedName name="BExQ8ZCEDBOBJA3D9LDP5TU2WYGR" hidden="1">#REF!</definedName>
    <definedName name="BExQ94LAW6MAQBWY25WTBFV5PPZJ" hidden="1">#REF!</definedName>
    <definedName name="BExQ97QIPOSSRK978N8P234Y1XA4" hidden="1">#REF!</definedName>
    <definedName name="BExQ9E6FBAXTHGF3RXANFIA77GXP" hidden="1">#REF!</definedName>
    <definedName name="BExQ9F2YH4UUCCMQITJ475B3S3NP" hidden="1">#REF!</definedName>
    <definedName name="BExQ9KX9734KIAK7IMRLHCPYDHO2" hidden="1">#REF!</definedName>
    <definedName name="BExQ9L81FF4I7816VTPFBDWVU4CW" hidden="1">#REF!</definedName>
    <definedName name="BExQ9M4E2ACZOWWWP1JJIQO8AHUM" hidden="1">#REF!</definedName>
    <definedName name="BExQ9UTANMJCK7LJ4OQMD6F2Q01L" hidden="1">#REF!</definedName>
    <definedName name="BExQ9ZLYHWABXAA9NJDW8ZS0UQ9P" hidden="1">#REF!</definedName>
    <definedName name="BExQA324HSCK40ENJUT9CS9EC71B" hidden="1">#REF!</definedName>
    <definedName name="BExQA55GY0STSNBWQCWN8E31ZXCS" hidden="1">#REF!</definedName>
    <definedName name="BExQA9HZIN9XEMHEEVHT99UU9Z82" hidden="1">#REF!</definedName>
    <definedName name="BExQAELFYH92K8CJL155181UDORO" hidden="1">#REF!</definedName>
    <definedName name="BExQAG8PP8R5NJKNQD1U4QOSD6X5" hidden="1">#REF!</definedName>
    <definedName name="BExQBDICMZTSA1X73TMHNO4JSFLN" hidden="1">#REF!</definedName>
    <definedName name="BExQBEER6CRCRPSSL61S0OMH57ZA" hidden="1">#REF!</definedName>
    <definedName name="BExQBIGGY5TXI2FJVVZSLZ0LTZYH" hidden="1">#REF!</definedName>
    <definedName name="BExQBM1RUSIQ85LLMM2159BYDPIP" hidden="1">#REF!</definedName>
    <definedName name="BExQBPSOZ47V81YAEURP0NQJNTJH" hidden="1">#REF!</definedName>
    <definedName name="BExQC5TWT21CGBKD0IHAXTIN2QB8" hidden="1">#REF!</definedName>
    <definedName name="BExQC94JL9F5GW4S8DQCAF4WB2DA" hidden="1">#REF!</definedName>
    <definedName name="BExQCKTD8AT0824LGWREXM1B5D1X" hidden="1">#REF!</definedName>
    <definedName name="BExQD571YWOXKR2SX85K5MKQ0AO2" hidden="1">#REF!</definedName>
    <definedName name="BExQDB6VCHN8PNX8EA6JNIEQ2JC2" hidden="1">#REF!</definedName>
    <definedName name="BExQDE1B6U2Q9B73KBENABP71YM1" hidden="1">#REF!</definedName>
    <definedName name="BExQDGQCN7ZW41QDUHOBJUGQAX40" hidden="1">#REF!</definedName>
    <definedName name="BExQEC7BRIJ30PTU3UPFOIP2HPE3" hidden="1">#REF!</definedName>
    <definedName name="BExQEMUA4HEFM4OVO8M8MA8PIAW1" hidden="1">#REF!</definedName>
    <definedName name="BExQEQ4XZQFIKUXNU9H7WE7AMZ1U" hidden="1">#REF!</definedName>
    <definedName name="BExQF1OEB07CRAP6ALNNMJNJ3P2D" hidden="1">#REF!</definedName>
    <definedName name="BExQF9X2AQPFJZTCHTU5PTTR0JAH" hidden="1">#REF!</definedName>
    <definedName name="BExQFC0M9KKFMQKPLPEO2RQDB7MM" hidden="1">#REF!</definedName>
    <definedName name="BExQFEEV7627R8TYZCM28C6V6WHE" hidden="1">#REF!</definedName>
    <definedName name="BExQFEK8NUD04X2OBRA275ADPSDL" hidden="1">#REF!</definedName>
    <definedName name="BExQFGYIWDR4W0YF7XR6E4EWWJ02" hidden="1">#REF!</definedName>
    <definedName name="BExQFPNFKA36IAPS22LAUMBDI4KE" hidden="1">#REF!</definedName>
    <definedName name="BExQFPSWEMA8WBUZ4WK20LR13VSU" hidden="1">#REF!</definedName>
    <definedName name="BExQFVSPOSCCPF1TLJPIWYWYB8A9" hidden="1">#REF!</definedName>
    <definedName name="BExQFWJQXNQAW6LUMOEDS6KMJMYL" hidden="1">#REF!</definedName>
    <definedName name="BExQG8TYRD2G42UA5ZPCRLNKUDMX" hidden="1">#REF!</definedName>
    <definedName name="BExQGO48J9MPCDQ96RBB9UN9AIGT" hidden="1">#REF!</definedName>
    <definedName name="BExQGSBB6MJWDW7AYWA0MSFTXKRR" hidden="1">#REF!</definedName>
    <definedName name="BExQGWT4XCNAP3M64D9VE7FUEVCS" hidden="1">#REF!</definedName>
    <definedName name="BExQH0UURAJ13AVO5UI04HSRGVYW" hidden="1">#REF!</definedName>
    <definedName name="BExQH6ZZY0NR8SE48PSI9D0CU1TC" hidden="1">#REF!</definedName>
    <definedName name="BExQH9P2MCXAJOVEO4GFQT6MNW22" hidden="1">#REF!</definedName>
    <definedName name="BExQHCZSBYUY8OKKJXFYWKBBM6AH" hidden="1">#REF!</definedName>
    <definedName name="BExQHPKXZ1K33V2F90NZIQRZYIAW" hidden="1">#REF!</definedName>
    <definedName name="BExQHVF9KD06AG2RXUQJ9X4PVGX4" hidden="1">#REF!</definedName>
    <definedName name="BExQHZBHVN2L4HC7ACTR73T5OCV0" hidden="1">#REF!</definedName>
    <definedName name="BExQI85V9TNLDJT5LTRZS10Y26SG" hidden="1">#REF!</definedName>
    <definedName name="BExQIAPKHVEV8CU1L3TTHJW67FJ5" hidden="1">#REF!</definedName>
    <definedName name="BExQIBB4I3Z6AUU0HYV1DHRS13M4" hidden="1">#REF!</definedName>
    <definedName name="BExQIBWPAXU7HJZLKGJZY3EB7MIS" hidden="1">#REF!</definedName>
    <definedName name="BExQIS8O6R36CI01XRY9ISM99TW9" hidden="1">#REF!</definedName>
    <definedName name="BExQIVJB9MJ25NDUHTCVMSODJY2C" hidden="1">#REF!</definedName>
    <definedName name="BExQJBF7LAX128WR7VTMJC88ZLPG" hidden="1">#REF!</definedName>
    <definedName name="BExQJEVCKX6KZHNCLYXY7D0MX5KN" hidden="1">#REF!</definedName>
    <definedName name="BExQJJYSDX8B0J1QGF2HL071KKA3" hidden="1">#REF!</definedName>
    <definedName name="BExQK1HV6SQQ7CP8H8IUKI9TYXTD" hidden="1">#REF!</definedName>
    <definedName name="BExQK3LE5CSBW1E4H4KHW548FL2R" hidden="1">#REF!</definedName>
    <definedName name="BExQKG6LD6PLNDGNGO9DJXY865BR" hidden="1">#REF!</definedName>
    <definedName name="BExQLE1TOW3A287TQB0AVWENT8O1" hidden="1">#REF!</definedName>
    <definedName name="BExRYOYB4A3E5F6MTROY69LR0PMG" hidden="1">#REF!</definedName>
    <definedName name="BExRYZLA9EW71H4SXQR525S72LLP" hidden="1">#REF!</definedName>
    <definedName name="BExRZ0CBPJFRFFB985496YDW6WYK" hidden="1">#REF!</definedName>
    <definedName name="BExRZ66M8G9FQ0VFP077QSZBSOA5" hidden="1">#REF!</definedName>
    <definedName name="BExRZ8FMQQL46I8AQWU17LRNZD5T" hidden="1">#REF!</definedName>
    <definedName name="BExRZIRRIXRUMZ5GOO95S7460BMP" hidden="1">#REF!</definedName>
    <definedName name="BExRZK9RAHMM0ZLTNSK7A4LDC42D" hidden="1">#REF!</definedName>
    <definedName name="BExRZOGSR69INI6GAEPHDWSNK5Q4" hidden="1">#REF!</definedName>
    <definedName name="BExS0ASQBKRTPDWFK0KUDFOS9LE5" hidden="1">#REF!</definedName>
    <definedName name="BExS0GHQUF6YT0RU3TKDEO8CSJYB" hidden="1">#REF!</definedName>
    <definedName name="BExS0K8IHC45I78DMZBOJ1P13KQA" hidden="1">#REF!</definedName>
    <definedName name="BExS152B2LFCRAUHSLI5T6QRNII0" hidden="1">#REF!</definedName>
    <definedName name="BExS15IJV0WW662NXQUVT3FGP4ST" hidden="1">#REF!</definedName>
    <definedName name="BExS194110MR25BYJI3CJ2EGZ8XT" hidden="1">#REF!</definedName>
    <definedName name="BExS1BNVGNSGD4EP90QL8WXYWZ66" hidden="1">#REF!</definedName>
    <definedName name="BExS1UE39N6NCND7MAARSBWXS6HU" hidden="1">#REF!</definedName>
    <definedName name="BExS226HTWL5WVC76MP5A1IBI8WD" hidden="1">#REF!</definedName>
    <definedName name="BExS26OI2QNNAH2WMDD95Z400048" hidden="1">#REF!</definedName>
    <definedName name="BExS2D9VPY50LKRET1I5ILO8AXHI" hidden="1">#REF!</definedName>
    <definedName name="BExS2DF6B4ZUF3VZLI4G6LJ3BF38" hidden="1">#REF!</definedName>
    <definedName name="BExS2QB5FS5LYTFYO4BROTWG3OV5" hidden="1">#REF!</definedName>
    <definedName name="BExS2TLU1HONYV6S3ZD9T12D7CIG" hidden="1">#REF!</definedName>
    <definedName name="BExS318UV9I2FXPQQWUKKX00QLPJ" hidden="1">#REF!</definedName>
    <definedName name="BExS3LBS0SMTHALVM4NRI1BAV1NP" hidden="1">#REF!</definedName>
    <definedName name="BExS3MTQ75VBXDGEBURP6YT8RROE" hidden="1">#REF!</definedName>
    <definedName name="BExS3OMGYO0DFN5186UFKEXZ2RX3" hidden="1">#REF!</definedName>
    <definedName name="BExS3SDERJ27OER67TIGOVZU13A2" hidden="1">#REF!</definedName>
    <definedName name="BExS46R5WDNU5KL04FKY5LHJUCB8" hidden="1">#REF!</definedName>
    <definedName name="BExS4ASWKM93XA275AXHYP8AG6SU" hidden="1">#REF!</definedName>
    <definedName name="BExS4JN3Y6SVBKILQK0R9HS45Y52" hidden="1">#REF!</definedName>
    <definedName name="BExS4P6S41O6Z6BED77U3GD9PNH1" hidden="1">#REF!</definedName>
    <definedName name="BExS51H0N51UT0FZOPZRCF1GU063" hidden="1">#REF!</definedName>
    <definedName name="BExS54X72TJFC41FJK72MLRR2OO7" hidden="1">#REF!</definedName>
    <definedName name="BExS59F0PA1V2ZC7S5TN6IT41SXP" hidden="1">#REF!</definedName>
    <definedName name="BExS5DRER9US6NXY9ATYT41KZII3" hidden="1">#REF!</definedName>
    <definedName name="BExS5L3TGB8JVW9ROYWTKYTUPW27" hidden="1">#REF!</definedName>
    <definedName name="BExS6GKQ96EHVLYWNJDWXZXUZW90" hidden="1">#REF!</definedName>
    <definedName name="BExS6ITKSZFRR01YD5B0F676SYN7" hidden="1">#REF!</definedName>
    <definedName name="BExS6N0LI574IAC89EFW6CLTCQ33" hidden="1">#REF!</definedName>
    <definedName name="BExS6WRDBF3ST86ZOBBUL3GTCR11" hidden="1">#REF!</definedName>
    <definedName name="BExS6XNRKR0C3MTA0LV5B60UB908" hidden="1">#REF!</definedName>
    <definedName name="BExS7TKQYLRZGM93UY3ZJZJBQNFJ" hidden="1">#REF!</definedName>
    <definedName name="BExS7Y2LNGVHSIBKC7C3R6X4LDR6" hidden="1">#REF!</definedName>
    <definedName name="BExS81TE0EY44Y3W2M4Z4MGNP5OM" hidden="1">#REF!</definedName>
    <definedName name="BExS81YPDZDVJJVS15HV2HDXAC3Y" hidden="1">#REF!</definedName>
    <definedName name="BExS82PRVNUTEKQZS56YT2DVF6C2" hidden="1">#REF!</definedName>
    <definedName name="BExS8BPG5A0GR5AO1U951NDGGR0L" hidden="1">#REF!</definedName>
    <definedName name="BExS8GSUS17UY50TEM2AWF36BR9Z" hidden="1">#REF!</definedName>
    <definedName name="BExS8HJRBVG0XI6PWA9KTMJZMQXK" hidden="1">#REF!</definedName>
    <definedName name="BExS8R51C8RM2FS6V6IRTYO9GA4A" hidden="1">#REF!</definedName>
    <definedName name="BExS8WDX408F60MH1X9B9UZ2H4R7" hidden="1">#REF!</definedName>
    <definedName name="BExS8Z2W2QEC3MH0BZIYLDFQNUIP" hidden="1">#REF!</definedName>
    <definedName name="BExS92DKGRFFCIA9C0IXDOLO57EP" hidden="1">#REF!</definedName>
    <definedName name="BExS98OB4321YCHLCQ022PXKTT2W" hidden="1">#REF!</definedName>
    <definedName name="BExS9C9N8GFISC6HUERJ0EI06GB2" hidden="1">#REF!</definedName>
    <definedName name="BExS9DX13CACP3J8JDREK30JB1SQ" hidden="1">#REF!</definedName>
    <definedName name="BExS9FPRS2KRRCS33SE6WFNF5GYL" hidden="1">#REF!</definedName>
    <definedName name="BExS9WI0A6PSEB8N9GPXF2Z7MWHM" hidden="1">#REF!</definedName>
    <definedName name="BExSA5HP306TN9XJS0TU619DLRR7" hidden="1">#REF!</definedName>
    <definedName name="BExSAAVWQOOIA6B3JHQVGP08HFEM" hidden="1">#REF!</definedName>
    <definedName name="BExSAFJ3IICU2M7QPVE4ARYMXZKX" hidden="1">#REF!</definedName>
    <definedName name="BExSAH6ID8OHX379UXVNGFO8J6KQ" hidden="1">#REF!</definedName>
    <definedName name="BExSAQBHIXGQRNIRGCJMBXUPCZQA" hidden="1">#REF!</definedName>
    <definedName name="BExSAUTCT4P7JP57NOR9MTX33QJZ" hidden="1">#REF!</definedName>
    <definedName name="BExSAY9CA9TFXQ9M9FBJRGJO9T9E" hidden="1">#REF!</definedName>
    <definedName name="BExSB4JYKQ3MINI7RAYK5M8BLJDC" hidden="1">#REF!</definedName>
    <definedName name="BExSBMOS41ZRLWYLOU29V6Y7YORR" hidden="1">#REF!</definedName>
    <definedName name="BExSBRBXXQMBU1TYDW1BXTEVEPRU" hidden="1">#REF!</definedName>
    <definedName name="BExSC54998WTZ21DSL0R8UN0Y9JH" hidden="1">#REF!</definedName>
    <definedName name="BExSC60N7WR9PJSNC9B7ORCX9NGY" hidden="1">#REF!</definedName>
    <definedName name="BExSCE99EZTILTTCE4NJJF96OYYM" hidden="1">#REF!</definedName>
    <definedName name="BExSCHUQZ2HFEWS54X67DIS8OSXZ" hidden="1">#REF!</definedName>
    <definedName name="BExSCOG41SKKG4GYU76WRWW1CTE6" hidden="1">#REF!</definedName>
    <definedName name="BExSCVC9P86YVFMRKKUVRV29MZXZ" hidden="1">#REF!</definedName>
    <definedName name="BExSCZJC8BGP9U5BCL1TZQ7MBO1C" hidden="1">#REF!</definedName>
    <definedName name="BExSD233CH4MU9ZMGNRF97ZV7KWU" hidden="1">#REF!</definedName>
    <definedName name="BExSD2U0F3BN6IN9N4R2DTTJG15H" hidden="1">#REF!</definedName>
    <definedName name="BExSD6A6NY15YSMFH51ST6XJY429" hidden="1">#REF!</definedName>
    <definedName name="BExSD9VH6PF6RQ135VOEE08YXPAW" hidden="1">#REF!</definedName>
    <definedName name="BExSDP5Y04WWMX2WWRITWOX8R5I9" hidden="1">#REF!</definedName>
    <definedName name="BExSDSGM203BJTNS9MKCBX453HMD" hidden="1">#REF!</definedName>
    <definedName name="BExSDT20XUFXTDM37M148AXAP7HN" hidden="1">#REF!</definedName>
    <definedName name="BExSEEHK1VLWD7JBV9SVVVIKQZ3I" hidden="1">#REF!</definedName>
    <definedName name="BExSEJKZLX37P3V33TRTFJ30BFRK" hidden="1">#REF!</definedName>
    <definedName name="BExSEP9UVOAI6TMXKNK587PQ3328" hidden="1">#REF!</definedName>
    <definedName name="BExSF07QFLZCO4P6K6QF05XG7PH1" hidden="1">#REF!</definedName>
    <definedName name="BExSFELNPJYUZX393PKWKNNZYV1N" hidden="1">#REF!</definedName>
    <definedName name="BExSFJ8ZAGQ63A4MVMZRQWLVRGQ5" hidden="1">#REF!</definedName>
    <definedName name="BExSFK56JJQRF768W49UIQ0TQ6FA" hidden="1">#REF!</definedName>
    <definedName name="BExSFKQRST2S9KXWWLCXYLKSF4G1" hidden="1">#REF!</definedName>
    <definedName name="BExSFYDRRTAZVPXRWUF5PDQ97WFF" hidden="1">#REF!</definedName>
    <definedName name="BExSFZVPFTXA3F0IJ2NGH1GXX9R7" hidden="1">#REF!</definedName>
    <definedName name="BExSG90Q4ZUU2IPGDYOM169NJV9S" hidden="1">#REF!</definedName>
    <definedName name="BExSG9X3DU845PNXYJGGLBQY2UHG" hidden="1">#REF!</definedName>
    <definedName name="BExSGE45J27MDUUNXW7Z8Q33UAON" hidden="1">#REF!</definedName>
    <definedName name="BExSGE9LY91Q0URHB4YAMX0UAMYI" hidden="1">#REF!</definedName>
    <definedName name="BExSGLB2URTLBCKBB4Y885W925F2" hidden="1">#REF!</definedName>
    <definedName name="BExSGOAYG73SFWOPAQV80P710GID" hidden="1">#REF!</definedName>
    <definedName name="BExSGOWJHRW7FWKLO2EHUOOGHNAF" hidden="1">#REF!</definedName>
    <definedName name="BExSGOWJTAP41ZV5Q23H7MI9C76W" hidden="1">#REF!</definedName>
    <definedName name="BExSGR5JQVX2HQ0PKCGZNSSUM1RV" hidden="1">#REF!</definedName>
    <definedName name="BExSGVHX69GJZHD99DKE4RZ042B1" hidden="1">#REF!</definedName>
    <definedName name="BExSGZJO4J4ZO04E2N2ECVYS9DEZ" hidden="1">#REF!</definedName>
    <definedName name="BExSHAHFHS7MMNJR8JPVABRGBVIT" hidden="1">#REF!</definedName>
    <definedName name="BExSHGH88QZWW4RNAX4YKAZ5JEBL" hidden="1">#REF!</definedName>
    <definedName name="BExSHOKK1OO3CX9Z28C58E5J1D9W" hidden="1">#REF!</definedName>
    <definedName name="BExSHQD8KYLTQGDXIRKCHQQ7MKIH" hidden="1">#REF!</definedName>
    <definedName name="BExSHVGPIAHXI97UBLI9G4I4M29F" hidden="1">#REF!</definedName>
    <definedName name="BExSI0K2YL3HTCQAD8A7TR4QCUR6" hidden="1">#REF!</definedName>
    <definedName name="BExSIFUDNRWXWIWNGCCFOOD8WIAZ" hidden="1">#REF!</definedName>
    <definedName name="BExTTZNS2PBCR93C9IUW49UZ4I6T" hidden="1">#REF!</definedName>
    <definedName name="BExTU2YFQ25JQ6MEMRHHN66VLTPJ" hidden="1">#REF!</definedName>
    <definedName name="BExTU75IOII1V5O0C9X2VAYYVJUG" hidden="1">#REF!</definedName>
    <definedName name="BExTUA5F7V4LUIIAM17J3A8XF3JE" hidden="1">#REF!</definedName>
    <definedName name="BExTUJ53ANGZ3H1KDK4CR4Q0OD6P" hidden="1">#REF!</definedName>
    <definedName name="BExTUKXSZBM7C57G6NGLWGU4WOHY" hidden="1">#REF!</definedName>
    <definedName name="BExTUSQCFFYZCDNHWHADBC2E1ZP1" hidden="1">#REF!</definedName>
    <definedName name="BExTUVFGOJEYS28JURA5KHQFDU5J" hidden="1">#REF!</definedName>
    <definedName name="BExTUW10U40QCYGHM5NJ3YR1O5SP" hidden="1">#REF!</definedName>
    <definedName name="BExTUWXFQHINU66YG82BI20ATMB5" hidden="1">#REF!</definedName>
    <definedName name="BExTUY9WNSJ91GV8CP0SKJTEIV82" hidden="1">#REF!</definedName>
    <definedName name="BExTV67VIM8PV6KO253M4DUBJQLC" hidden="1">#REF!</definedName>
    <definedName name="BExTVELZCF2YA5L6F23BYZZR6WHF" hidden="1">#REF!</definedName>
    <definedName name="BExTVGPIQZ99YFXUC8OONUX5BD42" hidden="1">#REF!</definedName>
    <definedName name="BExTVZQLP9VFLEYQ9280W13X7E8K" hidden="1">#REF!</definedName>
    <definedName name="BExTWB4LA1PODQOH4LDTHQKBN16K" hidden="1">#REF!</definedName>
    <definedName name="BExTWI0Q8AWXUA3ZN7I5V3QK2KM1" hidden="1">#REF!</definedName>
    <definedName name="BExTWJTIA3WUW1PUWXAOP9O8NKLZ" hidden="1">#REF!</definedName>
    <definedName name="BExTWW95OX07FNA01WF5MSSSFQLX" hidden="1">#REF!</definedName>
    <definedName name="BExTX476KI0RNB71XI5TYMANSGBG" hidden="1">#REF!</definedName>
    <definedName name="BExTXJ6HBAIXMMWKZTJNFDYVZCAY" hidden="1">#REF!</definedName>
    <definedName name="BExTXT812NQT8GAEGH738U29BI0D" hidden="1">#REF!</definedName>
    <definedName name="BExTXWIP2TFPTQ76NHFOB72NICRZ" hidden="1">#REF!</definedName>
    <definedName name="BExTY5T62H651VC86QM4X7E28JVA" hidden="1">#REF!</definedName>
    <definedName name="BExTYHCJJ2NWRM1RV59FYR41534U" hidden="1">#REF!</definedName>
    <definedName name="BExTYKCEFJ83LZM95M1V7CSFQVEA" hidden="1">#REF!</definedName>
    <definedName name="BExTYPLA9N640MFRJJQPKXT7P88M" hidden="1">#REF!</definedName>
    <definedName name="BExTZ7F71SNTOX4LLZCK5R9VUMIJ" hidden="1">#REF!</definedName>
    <definedName name="BExTZ8X5G9S3PA4FPSNK7T69W7QT" hidden="1">#REF!</definedName>
    <definedName name="BExTZ97Y0RMR8V5BI9F2H4MFB77O" hidden="1">#REF!</definedName>
    <definedName name="BExTZK5PMCAXJL4DUIGL6H9Y8U4C" hidden="1">#REF!</definedName>
    <definedName name="BExTZKB6L5SXV5UN71YVTCBEIGWY" hidden="1">#REF!</definedName>
    <definedName name="BExTZLICVKK4NBJFEGL270GJ2VQO" hidden="1">#REF!</definedName>
    <definedName name="BExTZO2596CBZKPI7YNA1QQNPAIJ" hidden="1">#REF!</definedName>
    <definedName name="BExTZY8TDV4U7FQL7O10G6VKWKPJ" hidden="1">#REF!</definedName>
    <definedName name="BExU02QNT4LT7H9JPUC4FXTLVGZT" hidden="1">#REF!</definedName>
    <definedName name="BExU0BFJJQO1HJZKI14QGOQ6JROO" hidden="1">#REF!</definedName>
    <definedName name="BExU0FH5WTGW8MRFUFMDDSMJ6YQ5" hidden="1">#REF!</definedName>
    <definedName name="BExU0GDOIL9U33QGU9ZU3YX3V1I4" hidden="1">#REF!</definedName>
    <definedName name="BExU0HKTO8WJDQDWRTUK5TETM3HS" hidden="1">#REF!</definedName>
    <definedName name="BExU0MTJQPE041ZN7H8UKGV6MZT7" hidden="1">#REF!</definedName>
    <definedName name="BExU0ZUUFYHLUK4M4E8GLGIBBNT0" hidden="1">#REF!</definedName>
    <definedName name="BExU147D6RPG6ZVTSXRKFSVRHSBG" hidden="1">#REF!</definedName>
    <definedName name="BExU16R10W1SOAPNG4CDJ01T7JRE" hidden="1">#REF!</definedName>
    <definedName name="BExU17CKOR3GNIHDNVLH9L1IOJS9" hidden="1">#REF!</definedName>
    <definedName name="BExU1GXUTLRPJN4MRINLAPHSZQFG" hidden="1">#REF!</definedName>
    <definedName name="BExU1IL9AOHFO85BZB6S60DK3N8H" hidden="1">#REF!</definedName>
    <definedName name="BExU1NOPS09CLFZL1O31RAF9BQNQ" hidden="1">#REF!</definedName>
    <definedName name="BExU1PH9MOEX1JZVZ3D5M9DXB191" hidden="1">#REF!</definedName>
    <definedName name="BExU1QZEEKJA35IMEOLOJ3ODX0ZA" hidden="1">#REF!</definedName>
    <definedName name="BExU1VRURIWWVJ95O40WA23LMTJD" hidden="1">#REF!</definedName>
    <definedName name="BExU2M5CK6XK55UIHDVYRXJJJRI4" hidden="1">#REF!</definedName>
    <definedName name="BExU2TXVT25ZTOFQAF6CM53Z1RLF" hidden="1">#REF!</definedName>
    <definedName name="BExU2XZLYIU19G7358W5T9E87AFR" hidden="1">#REF!</definedName>
    <definedName name="BExU3B66MCKJFSKT3HL8B5EJGVX0" hidden="1">#REF!</definedName>
    <definedName name="BExU3UNI9NR1RNZR07NSLSZMDOQQ" hidden="1">#REF!</definedName>
    <definedName name="BExU401R18N6XKZKL7CNFOZQCM14" hidden="1">#REF!</definedName>
    <definedName name="BExU42QVGY7TK39W1BIN6CDRG2OE" hidden="1">#REF!</definedName>
    <definedName name="BExU44P2AEX6PD8VC4ISCROUCQSP" hidden="1">#REF!</definedName>
    <definedName name="BExU47OZMS6TCWMEHHF0UCSFLLPI" hidden="1">#REF!</definedName>
    <definedName name="BExU4D36E8TXN0M8KSNGEAFYP4DQ" hidden="1">#REF!</definedName>
    <definedName name="BExU4G31RRVLJ3AC6E1FNEFMXM3O" hidden="1">#REF!</definedName>
    <definedName name="BExU4GDVLPUEWBA4MRYRTQAUNO7B" hidden="1">#REF!</definedName>
    <definedName name="BExU4I148DA7PRCCISLWQ6ABXFK6" hidden="1">#REF!</definedName>
    <definedName name="BExU4L101H2KQHVKCKQ4PBAWZV6K" hidden="1">#REF!</definedName>
    <definedName name="BExU4NA00RRRBGRT6TOB0MXZRCRZ" hidden="1">#REF!</definedName>
    <definedName name="BExU51IFNZXPBDES28457LR8X60M" hidden="1">#REF!</definedName>
    <definedName name="BExU529I6YHVOG83TJHWSILIQU1S" hidden="1">#REF!</definedName>
    <definedName name="BExU57YCIKPRD8QWL6EU0YR3NG3J" hidden="1">#REF!</definedName>
    <definedName name="BExU5DSTBWXLN6E59B757KRWRI6E" hidden="1">#REF!</definedName>
    <definedName name="BExU5TDWM8NNDHYPQ7OQODTQ368A" hidden="1">#REF!</definedName>
    <definedName name="BExU5X4OX1V1XHS6WSSORVQPP6Z3" hidden="1">#REF!</definedName>
    <definedName name="BExU5XVPARTFMRYHNUTBKDIL4UJN" hidden="1">#REF!</definedName>
    <definedName name="BExU66KMFBAP8JCVG9VM1RD1TNFF" hidden="1">#REF!</definedName>
    <definedName name="BExU68IOM3CB3TACNAE9565TW7SH" hidden="1">#REF!</definedName>
    <definedName name="BExU6AM82KN21E82HMWVP3LWP9IL" hidden="1">#REF!</definedName>
    <definedName name="BExU6FEU1MRHU98R9YOJC5OKUJ6L" hidden="1">#REF!</definedName>
    <definedName name="BExU6KIAJ663Y8W8QMU4HCF183DF" hidden="1">#REF!</definedName>
    <definedName name="BExU6KT19B4PG6SHXFBGBPLM66KT" hidden="1">#REF!</definedName>
    <definedName name="BExU6PAVKIOAIMQ9XQIHHF1SUAGO" hidden="1">#REF!</definedName>
    <definedName name="BExU6WXXC7SSQDMHSLUN5C2V4IYX" hidden="1">#REF!</definedName>
    <definedName name="BExU73387E74XE8A9UKZLZNJYY65" hidden="1">#REF!</definedName>
    <definedName name="BExU76ZHCJM8I7VSICCMSTC33O6U" hidden="1">#REF!</definedName>
    <definedName name="BExU7BBTUF8BQ42DSGM94X5TG5GF" hidden="1">#REF!</definedName>
    <definedName name="BExU7HH4EAHFQHT4AXKGWAWZP3I0" hidden="1">#REF!</definedName>
    <definedName name="BExU7MF1ZVPDHOSMCAXOSYICHZ4I" hidden="1">#REF!</definedName>
    <definedName name="BExU7O2BJ6D5YCKEL6FD2EFCWYRX" hidden="1">#REF!</definedName>
    <definedName name="BExU7Q0JS9YIUKUPNSSAIDK2KJAV" hidden="1">#REF!</definedName>
    <definedName name="BExU80I6AE5OU7P7F5V7HWIZBJ4P" hidden="1">#REF!</definedName>
    <definedName name="BExU86NB26MCPYIISZ36HADONGT2" hidden="1">#REF!</definedName>
    <definedName name="BExU885EZZNSZV3GP298UJ8LB7OL" hidden="1">#REF!</definedName>
    <definedName name="BExU8FSAUP9TUZ1NO9WXK80QPHWV" hidden="1">#REF!</definedName>
    <definedName name="BExU8KFLAN778MBN93NYZB0FV30G" hidden="1">#REF!</definedName>
    <definedName name="BExU8UX9JX3XLB47YZ8GFXE0V7R2" hidden="1">#REF!</definedName>
    <definedName name="BExU91DC3DGKPZD6LTER2IRTF89C" hidden="1">#REF!</definedName>
    <definedName name="BExU96M1J7P9DZQ3S9H0C12KGYTW" hidden="1">#REF!</definedName>
    <definedName name="BExU9F05OR1GZ3057R6UL3WPEIYI" hidden="1">#REF!</definedName>
    <definedName name="BExU9GCSO5YILIKG6VAHN13DL75K" hidden="1">#REF!</definedName>
    <definedName name="BExU9KJOZLO15N11MJVN782NFGJ0" hidden="1">#REF!</definedName>
    <definedName name="BExU9LG29XU2K1GNKRO4438JYQZE" hidden="1">#REF!</definedName>
    <definedName name="BExU9RW36I5Z6JIXUIUB3PJH86LT" hidden="1">#REF!</definedName>
    <definedName name="BExUA28AO7OWDG3H23Q0CL4B7BHW" hidden="1">#REF!</definedName>
    <definedName name="BExUA5O923FFNEBY8BPO1TU3QGBM" hidden="1">#REF!</definedName>
    <definedName name="BExUA6Q4K25VH452AQ3ZIRBCMS61" hidden="1">#REF!</definedName>
    <definedName name="BExUAFV4JMBSM2SKBQL9NHL0NIBS" hidden="1">#REF!</definedName>
    <definedName name="BExUAMWQODKBXMRH1QCMJLJBF8M7" hidden="1">#REF!</definedName>
    <definedName name="BExUAX8WS5OPVLCDXRGKTU2QMTFO" hidden="1">#REF!</definedName>
    <definedName name="BExUB8HLEXSBVPZ5AXNQEK96F1N4" hidden="1">#REF!</definedName>
    <definedName name="BExUBCDVZIEA7YT0LPSMHL5ZSERQ" hidden="1">#REF!</definedName>
    <definedName name="BExUBKXBUCN760QYU7Q8GESBWOQH" hidden="1">#REF!</definedName>
    <definedName name="BExUBL83ED0P076RN9RJ8P1MZ299" hidden="1">#REF!</definedName>
    <definedName name="BExUC623BDYEODBN0N4DO6PJQ7NU" hidden="1">#REF!</definedName>
    <definedName name="BExUC8WH8TCKBB5313JGYYQ1WFLT" hidden="1">#REF!</definedName>
    <definedName name="BExUCFCDK6SPH86I6STXX8X3WMC4" hidden="1">#REF!</definedName>
    <definedName name="BExUCLC6AQ5KR6LXSAXV4QQ8ASVG" hidden="1">#REF!</definedName>
    <definedName name="BExUD4IOJ12X3PJG5WXNNGDRCKAP" hidden="1">#REF!</definedName>
    <definedName name="BExUD9WX9BWK72UWVSLYZJLAY5VY" hidden="1">#REF!</definedName>
    <definedName name="BExUDBEUJH9IACZDBL1VAUWPG0QW" hidden="1">#REF!</definedName>
    <definedName name="BExUDEV0CYVO7Y5IQQBEJ6FUY9S6" hidden="1">#REF!</definedName>
    <definedName name="BExUDWOXQGIZW0EAIIYLQUPXF8YV" hidden="1">#REF!</definedName>
    <definedName name="BExUDXAIC17W1FUU8Z10XUAVB7CS" hidden="1">#REF!</definedName>
    <definedName name="BExUE5OMY7OAJQ9WR8C8HG311ORP" hidden="1">#REF!</definedName>
    <definedName name="BExUEFKOQWXXGRNLAOJV2BJ66UB8" hidden="1">#REF!</definedName>
    <definedName name="BExUEJGX3OQQP5KFRJSRCZ70EI9V" hidden="1">#REF!</definedName>
    <definedName name="BExUEYR71COFS2X8PDNU21IPMQEU" hidden="1">#REF!</definedName>
    <definedName name="BExVPRLJ9I6RX45EDVFSQGCPJSOK" hidden="1">#REF!</definedName>
    <definedName name="BExVS7POBCZHERYC5IWDP38LLE70" hidden="1">#REF!</definedName>
    <definedName name="BExVSL787C8E4HFQZ2NVLT35I2XV" hidden="1">#REF!</definedName>
    <definedName name="BExVSTFTVV14SFGHQUOJL5SQ5TX9" hidden="1">#REF!</definedName>
    <definedName name="BExVT3MPE8LQ5JFN3HQIFKSQ80U4" hidden="1">#REF!</definedName>
    <definedName name="BExVT7TRK3NZHPME2TFBXOF1WBR9" hidden="1">#REF!</definedName>
    <definedName name="BExVT9H0R0T7WGQAAC0HABMG54YM" hidden="1">#REF!</definedName>
    <definedName name="BExVTCMDDEDGLUIMUU6BSFHEWTOP" hidden="1">#REF!</definedName>
    <definedName name="BExVTCMDQMLKRA2NQR72XU6Y54IK" hidden="1">#REF!</definedName>
    <definedName name="BExVTCRV8FQ5U9OYWWL44N6KFNHU" hidden="1">#REF!</definedName>
    <definedName name="BExVTNESHPVG0A0KZ7BRX26MS0PF" hidden="1">#REF!</definedName>
    <definedName name="BExVTTJVTNRSBHBTUZ78WG2JM5MK" hidden="1">#REF!</definedName>
    <definedName name="BExVTXLMYR87BC04D1ERALPUFVPG" hidden="1">#REF!</definedName>
    <definedName name="BExVUL9V3H8ZF6Y72LQBBN639YAA" hidden="1">#REF!</definedName>
    <definedName name="BExVV5T14N2HZIK7HQ4P2KG09U0J" hidden="1">#REF!</definedName>
    <definedName name="BExVV7R410VYLADLX9LNG63ID6H1" hidden="1">#REF!</definedName>
    <definedName name="BExVVCEED4JEKF59OV0G3T4XFMFO" hidden="1">#REF!</definedName>
    <definedName name="BExVVPFO2J7FMSRPD36909HN4BZJ" hidden="1">#REF!</definedName>
    <definedName name="BExVVQ19AQ3VCARJOC38SF7OYE9Y" hidden="1">#REF!</definedName>
    <definedName name="BExVVQ19TAECID45CS4HXT1RD3AQ" hidden="1">#REF!</definedName>
    <definedName name="BExVW3YV5XGIVJ97UUPDJGJ2P15B" hidden="1">#REF!</definedName>
    <definedName name="BExVW5X571GEYR5SCU1Z2DHKWM79" hidden="1">#REF!</definedName>
    <definedName name="BExVW6YTKA098AF57M4PHNQ54XMH" hidden="1">#REF!</definedName>
    <definedName name="BExVWINKCH0V0NUWH363SMXAZE62" hidden="1">#REF!</definedName>
    <definedName name="BExVWYU8EK669NP172GEIGCTVPPA" hidden="1">#REF!</definedName>
    <definedName name="BExVX3MVJ0GHWPP1EL59ZQNKMX0B" hidden="1">#REF!</definedName>
    <definedName name="BExVX3XN2DRJKL8EDBIG58RYQ36R" hidden="1">#REF!</definedName>
    <definedName name="BExVXDZ63PUART77BBR5SI63TPC6" hidden="1">#REF!</definedName>
    <definedName name="BExVXHKI6LFYMGWISMPACMO247HL" hidden="1">#REF!</definedName>
    <definedName name="BExVXLX2BZ5EF2X6R41BTKRJR1NM" hidden="1">#REF!</definedName>
    <definedName name="BExVY11V7U1SAY4QKYE0PBSPD7LW" hidden="1">#REF!</definedName>
    <definedName name="BExVY1SV37DL5YU59HS4IG3VBCP4" hidden="1">#REF!</definedName>
    <definedName name="BExVY3WFGJKSQA08UF9NCMST928Y" hidden="1">#REF!</definedName>
    <definedName name="BExVY954UOEVQEIC5OFO4NEWVKAQ" hidden="1">#REF!</definedName>
    <definedName name="BExVYHDYIV5397LC02V4FEP8VD6W" hidden="1">#REF!</definedName>
    <definedName name="BExVYOVIZDA18YIQ0A30Q052PCAK" hidden="1">#REF!</definedName>
    <definedName name="BExVYQIXPEM6J4JVP78BRHIC05PV" hidden="1">#REF!</definedName>
    <definedName name="BExVYVGWN7SONLVDH9WJ2F1JS264" hidden="1">#REF!</definedName>
    <definedName name="BExVZ9EO732IK6MNMG17Y1EFTJQC" hidden="1">#REF!</definedName>
    <definedName name="BExVZB1Y5J4UL2LKK0363EU7GIJ1" hidden="1">#REF!</definedName>
    <definedName name="BExVZJQVO5LQ0BJH5JEN5NOBIAF6" hidden="1">#REF!</definedName>
    <definedName name="BExVZNXWS91RD7NXV5NE2R3C8WW7" hidden="1">#REF!</definedName>
    <definedName name="BExW0386REQRCQCVT9BCX80UPTRY" hidden="1">#REF!</definedName>
    <definedName name="BExW0FYP4WXY71CYUG40SUBG9UWU" hidden="1">#REF!</definedName>
    <definedName name="BExW0RI61B4VV0ARXTFVBAWRA1C5" hidden="1">#REF!</definedName>
    <definedName name="BExW1BVUYQTKMOR56MW7RVRX4L1L" hidden="1">#REF!</definedName>
    <definedName name="BExW1F1220628FOMTW5UAATHRJHK" hidden="1">#REF!</definedName>
    <definedName name="BExW1TKA0Z9OP2DTG50GZR5EG8C7" hidden="1">#REF!</definedName>
    <definedName name="BExW1U0JLKQ094DW5MMOI8UHO09V" hidden="1">#REF!</definedName>
    <definedName name="BExW283NP9D366XFPXLGSCI5UB0L" hidden="1">#REF!</definedName>
    <definedName name="BExW2H3C8WJSBW5FGTFKVDVJC4CL" hidden="1">#REF!</definedName>
    <definedName name="BExW2MSCKPGF5K3I7TL4KF5ISUOL" hidden="1">#REF!</definedName>
    <definedName name="BExW2SMO90FU9W8DVVES6Q4E6BZR" hidden="1">#REF!</definedName>
    <definedName name="BExW36V9N91OHCUMGWJQL3I5P4JK" hidden="1">#REF!</definedName>
    <definedName name="BExW3EIBA1J9Q9NA9VCGZGRS8WV7" hidden="1">#REF!</definedName>
    <definedName name="BExW3FEO8FI8N6AGQKYEG4SQVJWB" hidden="1">#REF!</definedName>
    <definedName name="BExW3GB28STOMJUSZEIA7YKYNS4Y" hidden="1">#REF!</definedName>
    <definedName name="BExW3T1K638HT5E0Y8MMK108P5JT" hidden="1">#REF!</definedName>
    <definedName name="BExW4217ZHL9VO39POSTJOD090WU" hidden="1">#REF!</definedName>
    <definedName name="BExW4GPW71EBF8XPS2QGVQHBCDX3" hidden="1">#REF!</definedName>
    <definedName name="BExW4JKC5837JBPCOJV337ZVYYY3" hidden="1">#REF!</definedName>
    <definedName name="BExW4QR9FV9MP5K610THBSM51RYO" hidden="1">#REF!</definedName>
    <definedName name="BExW4Z029R9E19ZENN3WEA3VDAD1" hidden="1">#REF!</definedName>
    <definedName name="BExW5AZNT6IAZGNF2C879ODHY1B8" hidden="1">#REF!</definedName>
    <definedName name="BExW5WPU27WD4NWZOT0ZEJIDLX5J" hidden="1">#REF!</definedName>
    <definedName name="BExW660AV1TUV2XNUPD65RZR3QOO" hidden="1">#REF!</definedName>
    <definedName name="BExW66LVVZK656PQY1257QMHP2AY" hidden="1">#REF!</definedName>
    <definedName name="BExW6EJPHAP1TWT380AZLXNHR22P" hidden="1">#REF!</definedName>
    <definedName name="BExW6G1PJ38H10DVLL8WPQ736OEB" hidden="1">#REF!</definedName>
    <definedName name="BExW794A74Z5F2K8LVQLD6VSKXUE" hidden="1">#REF!</definedName>
    <definedName name="BExW8K0SSIPSKBVP06IJ71600HJZ" hidden="1">#REF!</definedName>
    <definedName name="BExW8T0GVY3ZYO4ACSBLHS8SH895" hidden="1">#REF!</definedName>
    <definedName name="BExW8YEP73JMMU9HZ08PM4WHJQZ4" hidden="1">#REF!</definedName>
    <definedName name="BExW937AT53OZQRHNWQZ5BVH24IE" hidden="1">#REF!</definedName>
    <definedName name="BExW95LN5N0LYFFVP7GJEGDVDLF0" hidden="1">#REF!</definedName>
    <definedName name="BExW967733Q8RAJOHR2GJ3HO8JIW" hidden="1">#REF!</definedName>
    <definedName name="BExW9POK1KIOI0ALS5MZIKTDIYMA" hidden="1">#REF!</definedName>
    <definedName name="BExXLDE6PN4ESWT3LXJNQCY94NE4" hidden="1">#REF!</definedName>
    <definedName name="BExXLQVPK2H3IF0NDDA5CT612EUK" hidden="1">#REF!</definedName>
    <definedName name="BExXLR6IO70TYTACKQH9M5PGV24J" hidden="1">#REF!</definedName>
    <definedName name="BExXM065WOLYRYHGHOJE0OOFXA4M" hidden="1">#REF!</definedName>
    <definedName name="BExXM3GUNXVDM82KUR17NNUMQCNI" hidden="1">#REF!</definedName>
    <definedName name="BExXMA28M8SH7MKIGETSDA72WUIZ" hidden="1">#REF!</definedName>
    <definedName name="BExXMOLHIAHDLFSA31PUB36SC3I9" hidden="1">#REF!</definedName>
    <definedName name="BExXMT8T5Z3M2JBQN65X2LKH0YQI" hidden="1">#REF!</definedName>
    <definedName name="BExXN1XNO7H60M9X1E7EVWFJDM5N" hidden="1">#REF!</definedName>
    <definedName name="BExXN22ZOTIW49GPLWFYKVM90FNZ" hidden="1">#REF!</definedName>
    <definedName name="BExXN6QAP8UJQVN4R4BQKPP4QK35" hidden="1">#REF!</definedName>
    <definedName name="BExXNBOA39T2X6Y5Y5GZ5DDNA1AX" hidden="1">#REF!</definedName>
    <definedName name="BExXND6872VJ3M2PGT056WQMWBHD" hidden="1">#REF!</definedName>
    <definedName name="BExXNPM24UN2PGVL9D1TUBFRIKR4" hidden="1">#REF!</definedName>
    <definedName name="BExXNWYB165VO9MHARCL5WLCHWS0" hidden="1">#REF!</definedName>
    <definedName name="BExXO278QHQN8JDK5425EJ615ECC" hidden="1">#REF!</definedName>
    <definedName name="BExXOBHOP0WGFHI2Y9AO4L440UVQ" hidden="1">#REF!</definedName>
    <definedName name="BExXOHSAD2NSHOLLMZ2JWA4I3I1R" hidden="1">#REF!</definedName>
    <definedName name="BExXP80B5FGA00JCM7UXKPI3PB7Y" hidden="1">#REF!</definedName>
    <definedName name="BExXP85M4WXYVN1UVHUTOEKEG5XS" hidden="1">#REF!</definedName>
    <definedName name="BExXPELOTHOAG0OWILLAH94OZV5J" hidden="1">#REF!</definedName>
    <definedName name="BExXPS31W1VD2NMIE4E37LHVDF0L" hidden="1">#REF!</definedName>
    <definedName name="BExXPZKYEMVF5JOC14HYOOYQK6JK" hidden="1">#REF!</definedName>
    <definedName name="BExXQ89PA10X79WBWOEP1AJX1OQM" hidden="1">#REF!</definedName>
    <definedName name="BExXQCGQGGYSI0LTRVR73MUO50AW" hidden="1">#REF!</definedName>
    <definedName name="BExXQEEXFHDQ8DSRAJSB5ET6J004" hidden="1">#REF!</definedName>
    <definedName name="BExXQH41O5HZAH8BO6HCFY8YC3TU" hidden="1">#REF!</definedName>
    <definedName name="BExXQIRBLQSLAJTFL7224FCFUTKH" hidden="1">#REF!</definedName>
    <definedName name="BExXQJIEF5R3QQ6D8HO3NGPU0IQC" hidden="1">#REF!</definedName>
    <definedName name="BExXQU00K9ER4I1WM7T9J0W1E7ZC" hidden="1">#REF!</definedName>
    <definedName name="BExXQU00KOR7XLM8B13DGJ1MIQDY" hidden="1">#REF!</definedName>
    <definedName name="BExXQXG18PS8HGBOS03OSTQ0KEYC" hidden="1">#REF!</definedName>
    <definedName name="BExXQXQT4OAFQT5B0YB3USDJOJOB" hidden="1">#REF!</definedName>
    <definedName name="BExXR3FSEXAHSXEQNJORWFCPX86N" hidden="1">#REF!</definedName>
    <definedName name="BExXR3W3FKYQBLR299HO9RZ70C43" hidden="1">#REF!</definedName>
    <definedName name="BExXR46U23CRRBV6IZT982MAEQKI" hidden="1">#REF!</definedName>
    <definedName name="BExXR8OKAVX7O70V5IYG2PRKXSTI" hidden="1">#REF!</definedName>
    <definedName name="BExXRA6N6XCLQM6XDV724ZIH6G93" hidden="1">#REF!</definedName>
    <definedName name="BExXRABZ1CNKCG6K1MR6OUFHF7J9" hidden="1">#REF!</definedName>
    <definedName name="BExXRBOFETC0OTJ6WY3VPMFH03VB" hidden="1">#REF!</definedName>
    <definedName name="BExXRD13K1S9Y3JGR7CXSONT7RJZ" hidden="1">#REF!</definedName>
    <definedName name="BExXRIFB4QQ87QIGA9AG0NXP577K" hidden="1">#REF!</definedName>
    <definedName name="BExXRIQ2JF2CVTRDQX2D9SPH7FTN" hidden="1">#REF!</definedName>
    <definedName name="BExXRO4A6VUH1F4XV8N1BRJ4896W" hidden="1">#REF!</definedName>
    <definedName name="BExXRO9N1SNJZGKD90P4K7FU1J0P" hidden="1">#REF!</definedName>
    <definedName name="BExXRV5QP3Z0KAQ1EQT9JYT2FV0L" hidden="1">#REF!</definedName>
    <definedName name="BExXRZ20LZZCW8LVGDK0XETOTSAI" hidden="1">#REF!</definedName>
    <definedName name="BExXRZNM651EJ5HJPGKGTVYLAZQ1" hidden="1">#REF!</definedName>
    <definedName name="BExXS63O4OMWMNXXAODZQFSDG33N" hidden="1">#REF!</definedName>
    <definedName name="BExXSBSP1TOY051HSPEPM0AEIO2M" hidden="1">#REF!</definedName>
    <definedName name="BExXSC8RFK5D68FJD2HI4K66SA6I" hidden="1">#REF!</definedName>
    <definedName name="BExXSNHC88W4UMXEOIOOATJAIKZO" hidden="1">#REF!</definedName>
    <definedName name="BExXSTBS08WIA9TLALV3UQ2Z3MRG" hidden="1">#REF!</definedName>
    <definedName name="BExXSVQ2WOJJ73YEO8Q2FK60V4G8" hidden="1">#REF!</definedName>
    <definedName name="BExXTHLRNL82GN7KZY3TOLO508N7" hidden="1">#REF!</definedName>
    <definedName name="BExXTL72MKEQSQH9L2OTFLU8DM2B" hidden="1">#REF!</definedName>
    <definedName name="BExXTM3M4RTCRSX7VGAXGQNPP668" hidden="1">#REF!</definedName>
    <definedName name="BExXTOCF78J7WY6FOVBRY1N2RBBR" hidden="1">#REF!</definedName>
    <definedName name="BExXTP3GYO6Z9RTKKT10XA0UTV3T" hidden="1">#REF!</definedName>
    <definedName name="BExXTZKZ4CG92ZQLIRKEXXH9BFIR" hidden="1">#REF!</definedName>
    <definedName name="BExXU4J2BM2964GD5UZHM752Q4NS" hidden="1">#REF!</definedName>
    <definedName name="BExXU6XDTT7RM93KILIDEYPA9XKF" hidden="1">#REF!</definedName>
    <definedName name="BExXU8VLZA7WLPZ3RAQZGNERUD26" hidden="1">#REF!</definedName>
    <definedName name="BExXUB9RSLSCNN5ETLXY72DAPZZM" hidden="1">#REF!</definedName>
    <definedName name="BExXUFRM82XQIN2T8KGLDQL1IBQW" hidden="1">#REF!</definedName>
    <definedName name="BExXUQEQBF6FI240ZGIF9YXZSRAU" hidden="1">#REF!</definedName>
    <definedName name="BExXUYND6EJO7CJ5KRICV4O1JNWK" hidden="1">#REF!</definedName>
    <definedName name="BExXV6FWG4H3S2QEUJZYIXILNGJ7" hidden="1">#REF!</definedName>
    <definedName name="BExXVK87BMMO6LHKV0CFDNIQVIBS" hidden="1">#REF!</definedName>
    <definedName name="BExXVKZ9WXPGL6IVY6T61IDD771I" hidden="1">#REF!</definedName>
    <definedName name="BExXW0K72T1Y8K1I4VZT87UY9S2G" hidden="1">#REF!</definedName>
    <definedName name="BExXW27MMXHXUXX78SDTBE1JYTHT" hidden="1">#REF!</definedName>
    <definedName name="BExXW2YIM2MYBSHRIX0RP9D4PRMN" hidden="1">#REF!</definedName>
    <definedName name="BExXWBNE4KTFSXKVSRF6WX039WPB" hidden="1">#REF!</definedName>
    <definedName name="BExXWFP5AYE7EHYTJWBZSQ8PQ0YX" hidden="1">#REF!</definedName>
    <definedName name="BExXWVFIBQT8OY1O41FRFPFGXQHK" hidden="1">#REF!</definedName>
    <definedName name="BExXWWXHBZHA9J3N8K47F84X0M0L" hidden="1">#REF!</definedName>
    <definedName name="BExXXBM521DL8R4ZX7NZ3DBCUOR5" hidden="1">#REF!</definedName>
    <definedName name="BExXXC7OZI33XZ03NRMEP7VRLQK4" hidden="1">#REF!</definedName>
    <definedName name="BExXXH5N3NKBQ7BCJPJTBF8CYM2Q" hidden="1">#REF!</definedName>
    <definedName name="BExXXKWLM4D541BH6O8GOJMHFHMW" hidden="1">#REF!</definedName>
    <definedName name="BExXXPPA1Q87XPI97X0OXCPBPDON" hidden="1">#REF!</definedName>
    <definedName name="BExXXVUDA98IZTQ6MANKU4MTTDVR" hidden="1">#REF!</definedName>
    <definedName name="BExXXZQNZY6IZI45DJXJK0MQZWA7" hidden="1">#REF!</definedName>
    <definedName name="BExXY5QFG6QP94SFT3935OBM8Y4K" hidden="1">#REF!</definedName>
    <definedName name="BExXY7TYEBFXRYUYIFHTN65RJ8EW" hidden="1">#REF!</definedName>
    <definedName name="BExXYLBHANUXC5FCTDDTGOVD3GQS" hidden="1">#REF!</definedName>
    <definedName name="BExXYMNYAYH3WA2ZCFAYKZID9ZCI" hidden="1">#REF!</definedName>
    <definedName name="BExXYYT12SVN2VDMLVNV4P3ISD8T" hidden="1">#REF!</definedName>
    <definedName name="BExXZEDWUYH25UZMW2QU2RXFILJE" hidden="1">#REF!</definedName>
    <definedName name="BExXZFVV4YB42AZ3H1I40YG3JAPU" hidden="1">#REF!</definedName>
    <definedName name="BExXZHJ9T2JELF12CHHGD54J1B0C" hidden="1">#REF!</definedName>
    <definedName name="BExXZNJ2X1TK2LRK5ZY3MX49H5T7" hidden="1">#REF!</definedName>
    <definedName name="BExXZOVPCEP495TQSON6PSRQ8XCY" hidden="1">#REF!</definedName>
    <definedName name="BExXZXKH7NBARQQAZM69Z57IH1MM" hidden="1">#REF!</definedName>
    <definedName name="BExY07WSDH5QEVM7BJXJK2ZRAI1O" hidden="1">#REF!</definedName>
    <definedName name="BExY0C3UBVC4M59JIRXVQ8OWAJC1" hidden="1">#REF!</definedName>
    <definedName name="BExY0OE8GFHMLLTEAFIOQTOPEVPB" hidden="1">#REF!</definedName>
    <definedName name="BExY0OJHW85S0VKBA8T4HTYPYBOS" hidden="1">#REF!</definedName>
    <definedName name="BExY0T1E034D7XAXNC6F7540LLIE" hidden="1">#REF!</definedName>
    <definedName name="BExY0XTZLHN49J2JH94BYTKBJLT3" hidden="1">#REF!</definedName>
    <definedName name="BExY11FH9TXHERUYGG8FE50U7H7J" hidden="1">#REF!</definedName>
    <definedName name="BExY180UKNW5NIAWD6ZUYTFEH8QS" hidden="1">#REF!</definedName>
    <definedName name="BExY1DPTV4LSY9MEOUGXF8X052NA" hidden="1">#REF!</definedName>
    <definedName name="BExY1GK9ELBEKDD7O6HR6DUO8YGO" hidden="1">#REF!</definedName>
    <definedName name="BExY1NWOXXFV9GGZ3PX444LZ8TVX" hidden="1">#REF!</definedName>
    <definedName name="BExY1UCL0RND63LLSM9X5SFRG117" hidden="1">#REF!</definedName>
    <definedName name="BExY1WAT3937L08HLHIRQHMP2A3H" hidden="1">#REF!</definedName>
    <definedName name="BExY1YEBOSLMID7LURP8QB46AI91" hidden="1">#REF!</definedName>
    <definedName name="BExY2FS4LFX9OHOTQT7SJ2PXAC25" hidden="1">#REF!</definedName>
    <definedName name="BExY2GDPCZPVU0IQ6IJIB1YQQRQ6" hidden="1">#REF!</definedName>
    <definedName name="BExY2GTSZ3VA9TXLY7KW1LIAKJ61" hidden="1">#REF!</definedName>
    <definedName name="BExY2IXBR1SGYZH08T7QHKEFS8HA" hidden="1">#REF!</definedName>
    <definedName name="BExY2Q4B5FUDA5VU4VRUHX327QN0" hidden="1">#REF!</definedName>
    <definedName name="BExY3HOSK7YI364K15OX70AVR6F1" hidden="1">#REF!</definedName>
    <definedName name="BExY3T89AUR83SOAZZ3OMDEJDQ39" hidden="1">#REF!</definedName>
    <definedName name="BExY4MG771JQ84EMIVB6HQGGHZY7" hidden="1">#REF!</definedName>
    <definedName name="BExY4PWCSFB8P3J3TBQB2MD67263" hidden="1">#REF!</definedName>
    <definedName name="BExY4RZW3KK11JLYBA4DWZ92M6LQ" hidden="1">#REF!</definedName>
    <definedName name="BExY4XOVTTNVZ577RLIEC7NZQFIX" hidden="1">#REF!</definedName>
    <definedName name="BExY50JAF5CG01GTHAUS7I4ZLUDC" hidden="1">#REF!</definedName>
    <definedName name="BExY53J7EXFEOFTRNAHLK7IH3ACB" hidden="1">#REF!</definedName>
    <definedName name="BExY5515SJTJS3VM80M3YYR0WF37" hidden="1">#REF!</definedName>
    <definedName name="BExY5515WE39FQ3EG5QHG67V9C0O" hidden="1">#REF!</definedName>
    <definedName name="BExY5986WNAD8NFCPXC9TVLBU4FG" hidden="1">#REF!</definedName>
    <definedName name="BExY5DF9MS25IFNWGJ1YAS5MDN8R" hidden="1">#REF!</definedName>
    <definedName name="BExY5ERVGL3UM2MGT8LJ0XPKTZEK" hidden="1">#REF!</definedName>
    <definedName name="BExY5EX6NJFK8W754ZVZDN5DS04K" hidden="1">#REF!</definedName>
    <definedName name="BExY5S3XD1NJT109CV54IFOHVLQ6" hidden="1">#REF!</definedName>
    <definedName name="BExY6KVS1MMZ2R34PGEFR2BMTU9W" hidden="1">#REF!</definedName>
    <definedName name="BExY6Q9YY7LW745GP7CYOGGSPHGE" hidden="1">#REF!</definedName>
    <definedName name="BExZIA3C8LKJTEH3MKQ57KJH5TA2" hidden="1">#REF!</definedName>
    <definedName name="BExZIIHH3QNQE3GFMHEE4UMHY6WQ" hidden="1">#REF!</definedName>
    <definedName name="BExZIYO22G5UXOB42GDLYGVRJ6U7" hidden="1">#REF!</definedName>
    <definedName name="BExZJ7I9T8XU4MZRKJ1VVU76V2LZ" hidden="1">#REF!</definedName>
    <definedName name="BExZJMY170JCUU1RWASNZ1HJPRTA" hidden="1">#REF!</definedName>
    <definedName name="BExZJOQR77H0P4SUKVYACDCFBBXO" hidden="1">#REF!</definedName>
    <definedName name="BExZJS6RG34ODDY9HMZ0O34MEMSB" hidden="1">#REF!</definedName>
    <definedName name="BExZK34NR4BAD7HJAP7SQ926UQP3" hidden="1">#REF!</definedName>
    <definedName name="BExZK3FGPHH5H771U7D5XY7XBS6E" hidden="1">#REF!</definedName>
    <definedName name="BExZKHYORG3O8C772XPFHM1N8T80" hidden="1">#REF!</definedName>
    <definedName name="BExZKJRF2IRR57DG9CLC7MSHWNNN" hidden="1">#REF!</definedName>
    <definedName name="BExZKV5GYXO0X760SBD9TWTIQHGI" hidden="1">#REF!</definedName>
    <definedName name="BExZL6E4YVXRUN7ZGF2BIGIXFR8K" hidden="1">#REF!</definedName>
    <definedName name="BExZLGVLMKTPFXG42QYT0PO81G7F" hidden="1">#REF!</definedName>
    <definedName name="BExZLKMK7LRK14S09WLMH7MXSQXM" hidden="1">#REF!</definedName>
    <definedName name="BExZM7JVLG0W8EG5RBU915U3SKBY" hidden="1">#REF!</definedName>
    <definedName name="BExZM85FOVUFF110XMQ9O2ODSJUK" hidden="1">#REF!</definedName>
    <definedName name="BExZMF1MMTZ1TA14PZ8ASSU2CBSP" hidden="1">#REF!</definedName>
    <definedName name="BExZMKL5YQZD7F0FUCSVFGLPFK52" hidden="1">#REF!</definedName>
    <definedName name="BExZMOC3VNZALJM71X2T6FV91GTB" hidden="1">#REF!</definedName>
    <definedName name="BExZMXH39OB0I43XEL3K11U3G9PM" hidden="1">#REF!</definedName>
    <definedName name="BExZMZQ3RBKDHT5GLFNLS52OSJA0" hidden="1">#REF!</definedName>
    <definedName name="BExZN2F7Y2J2L2LN5WZRG949MS4A" hidden="1">#REF!</definedName>
    <definedName name="BExZN847WUWKRYTZWG9TCQZJS3OL" hidden="1">#REF!</definedName>
    <definedName name="BExZNH3VISFF4NQI11BZDP5IQ7VG" hidden="1">#REF!</definedName>
    <definedName name="BExZNJYCFYVMAOI62GB2BABK1ELE" hidden="1">#REF!</definedName>
    <definedName name="BExZNV707LIU6Z5H6QI6H67LHTI1" hidden="1">#REF!</definedName>
    <definedName name="BExZNVCBKB930QQ9QW7KSGOZ0V1M" hidden="1">#REF!</definedName>
    <definedName name="BExZNW8QJ18X0RSGFDWAE9ZSDX39" hidden="1">#REF!</definedName>
    <definedName name="BExZNZDWRS6Q40L8OCWFEIVI0A1O" hidden="1">#REF!</definedName>
    <definedName name="BExZOBO9NYLGVJQ31LVQ9XS2ZT4N" hidden="1">#REF!</definedName>
    <definedName name="BExZOETNB1CJ3Y2RKLI1ZK0S8Z6H" hidden="1">#REF!</definedName>
    <definedName name="BExZOL9K1RUXBTLZ6FJ65BIE9G5R" hidden="1">#REF!</definedName>
    <definedName name="BExZOREMVSK4E5VSWM838KHUB8AI" hidden="1">#REF!</definedName>
    <definedName name="BExZOVR745T5P1KS9NV2PXZPZVRG" hidden="1">#REF!</definedName>
    <definedName name="BExZOZSWGLSY2XYVRIS6VSNJDSGD" hidden="1">#REF!</definedName>
    <definedName name="BExZP7AIJKLM6C6CSUIIFAHFBNX2" hidden="1">#REF!</definedName>
    <definedName name="BExZPQ0XY507N8FJMVPKCTK8HC9H" hidden="1">#REF!</definedName>
    <definedName name="BExZQ37OVBR25U32CO2YYVPZOMR5" hidden="1">#REF!</definedName>
    <definedName name="BExZQ3NT7H06VO0AR48WHZULZB93" hidden="1">#REF!</definedName>
    <definedName name="BExZQ7PJU07SEJMDX18U9YVDC2GU" hidden="1">#REF!</definedName>
    <definedName name="BExZQIHTGHK7OOI2Y2PN3JYBY82I" hidden="1">#REF!</definedName>
    <definedName name="BExZQJJMGU5MHQOILGXGJPAQI5XI" hidden="1">#REF!</definedName>
    <definedName name="BExZQXBYEBN28QUH1KOVW6KKA5UM" hidden="1">#REF!</definedName>
    <definedName name="BExZQZKT146WEN8FTVZ7Y5TSB8L5" hidden="1">#REF!</definedName>
    <definedName name="BExZR485AKBH93YZ08CMUC3WROED" hidden="1">#REF!</definedName>
    <definedName name="BExZR7TL98P2PPUVGIZYR5873DWW" hidden="1">#REF!</definedName>
    <definedName name="BExZRGD1603X5ACFALUUDKCD7X48" hidden="1">#REF!</definedName>
    <definedName name="BExZRP1X6UVLN1UOLHH5VF4STP1O" hidden="1">#REF!</definedName>
    <definedName name="BExZRQ930U6OCYNV00CH5I0Q4LPE" hidden="1">#REF!</definedName>
    <definedName name="BExZRW8W514W8OZ72YBONYJ64GXF" hidden="1">#REF!</definedName>
    <definedName name="BExZRWJP2BUVFJPO8U8ATQEP0LZU" hidden="1">#REF!</definedName>
    <definedName name="BExZS2OY9JTSSP01ZQ6V2T2LO5R9" hidden="1">#REF!</definedName>
    <definedName name="BExZSI9USDLZAN8LI8M4YYQL24GZ" hidden="1">#REF!</definedName>
    <definedName name="BExZSS0LA2JY4ZLJ1Z5YCMLJJZCH" hidden="1">#REF!</definedName>
    <definedName name="BExZTAQV2QVSZY5Y3VCCWUBSBW9P" hidden="1">#REF!</definedName>
    <definedName name="BExZTHSI2FX56PWRSNX9H5EWTZFO" hidden="1">#REF!</definedName>
    <definedName name="BExZTJL3HVBFY139H6CJHEQCT1EL" hidden="1">#REF!</definedName>
    <definedName name="BExZTLOL8OPABZI453E0KVNA1GJS" hidden="1">#REF!</definedName>
    <definedName name="BExZTT6J3X0TOX0ZY6YPLUVMCW9X" hidden="1">#REF!</definedName>
    <definedName name="BExZTW6ECBRA0BBITWBQ8R93RMCL" hidden="1">#REF!</definedName>
    <definedName name="BExZU2BHYAOKSCBM3C5014ZF6IXS" hidden="1">#REF!</definedName>
    <definedName name="BExZU2RMJTXOCS0ROPMYPE6WTD87" hidden="1">#REF!</definedName>
    <definedName name="BExZUF7G8FENTJKH9R1XUWXM6CWD" hidden="1">#REF!</definedName>
    <definedName name="BExZUNARUJBIZ08VCAV3GEVBIR3D" hidden="1">#REF!</definedName>
    <definedName name="BExZUSZT5496UMBP4LFSLTR1GVEW" hidden="1">#REF!</definedName>
    <definedName name="BExZUT54340I38GVCV79EL116WR0" hidden="1">#REF!</definedName>
    <definedName name="BExZUYDULCX65H9OZ9JHPBNKF3MI" hidden="1">#REF!</definedName>
    <definedName name="BExZV2QD5ZDK3AGDRULLA7JB46C3" hidden="1">#REF!</definedName>
    <definedName name="BExZVBQ29OM0V8XAL3HL0JIM0MMU" hidden="1">#REF!</definedName>
    <definedName name="BExZVLM4T9ORS4ZWHME46U4Q103C" hidden="1">#REF!</definedName>
    <definedName name="BExZVM7OZWPPRH5YQW50EYMMIW1A" hidden="1">#REF!</definedName>
    <definedName name="BExZVPYGX2C5OSHMZ6F0KBKZ6B1S" hidden="1">#REF!</definedName>
    <definedName name="BExZW5UARC8W9AQNLJX2I5WQWS5F" hidden="1">#REF!</definedName>
    <definedName name="BExZW7HRGN6A9YS41KI2B2UUMJ7X" hidden="1">#REF!</definedName>
    <definedName name="BExZW8ZPNV43UXGOT98FDNIBQHZY" hidden="1">#REF!</definedName>
    <definedName name="BExZWKZ5N3RDXU8MZ8HQVYYD8O0F" hidden="1">#REF!</definedName>
    <definedName name="BExZWSMC9T48W74GFGQCIUJ8ZPP3" hidden="1">#REF!</definedName>
    <definedName name="BExZWUF2V4HY3HI8JN9ZVPRWK1H3" hidden="1">#REF!</definedName>
    <definedName name="BExZWX45URTK9KYDJHEXL1OTZ833" hidden="1">#REF!</definedName>
    <definedName name="BExZX0EWQEZO86WDAD9A4EAEZ012" hidden="1">#REF!</definedName>
    <definedName name="BExZX2T6ZT2DZLYSDJJBPVIT5OK2" hidden="1">#REF!</definedName>
    <definedName name="BExZXOJDELULNLEH7WG0OYJT0NJ4" hidden="1">#REF!</definedName>
    <definedName name="BExZXOOTRNUK8LGEAZ8ZCFW9KXQ1" hidden="1">#REF!</definedName>
    <definedName name="BExZXT6JOXNKEDU23DKL8XZAJZIH" hidden="1">#REF!</definedName>
    <definedName name="BExZXUTYW1HWEEZ1LIX4OQWC7HL1" hidden="1">#REF!</definedName>
    <definedName name="BExZXY4NKQL9QD76YMQJ15U1C2G8" hidden="1">#REF!</definedName>
    <definedName name="BExZXYQ7U5G08FQGUIGYT14QCBOF" hidden="1">#REF!</definedName>
    <definedName name="BExZY02V77YJBMODJSWZOYCMPS5X" hidden="1">#REF!</definedName>
    <definedName name="BExZY49QRZIR6CA41LFA9LM6EULU" hidden="1">#REF!</definedName>
    <definedName name="BExZZ2FQA9A8C7CJKMEFQ9VPSLCE" hidden="1">#REF!</definedName>
    <definedName name="BExZZCHAVHW8C2H649KRGVQ0WVRT" hidden="1">#REF!</definedName>
    <definedName name="BExZZTK54OTLF2YB68BHGOS27GEN" hidden="1">#REF!</definedName>
    <definedName name="BExZZXB3JQQG4SIZS4MRU6NNW7HI" hidden="1">#REF!</definedName>
    <definedName name="BExZZZEMIIFKMLLV4DJKX5TB9R5V" hidden="1">#REF!</definedName>
    <definedName name="bfbfdhfdhdfgh" localSheetId="9" hidden="1">{#N/A,#N/A,FALSE,"CCTV"}</definedName>
    <definedName name="bfbfdhfdhdfgh" localSheetId="7" hidden="1">{#N/A,#N/A,FALSE,"CCTV"}</definedName>
    <definedName name="bfbfdhfdhdfgh" localSheetId="10" hidden="1">{#N/A,#N/A,FALSE,"CCTV"}</definedName>
    <definedName name="bfbfdhfdhdfgh" hidden="1">{#N/A,#N/A,FALSE,"CCTV"}</definedName>
    <definedName name="bfdfdffggf" localSheetId="7" hidden="1">{"with_oth_curr",#N/A,FALSE,"2225"}</definedName>
    <definedName name="bfdfdffggf" hidden="1">{"with_oth_curr",#N/A,FALSE,"2225"}</definedName>
    <definedName name="bfdfdffggf_1" localSheetId="7" hidden="1">{"with_oth_curr",#N/A,FALSE,"2225"}</definedName>
    <definedName name="bfdfdffggf_1" hidden="1">{"with_oth_curr",#N/A,FALSE,"2225"}</definedName>
    <definedName name="bfvsghnh" localSheetId="7" hidden="1">{"with_oth_curr",#N/A,FALSE,"2225"}</definedName>
    <definedName name="bfvsghnh" hidden="1">{"with_oth_curr",#N/A,FALSE,"2225"}</definedName>
    <definedName name="bfvsghnh_1" localSheetId="7" hidden="1">{"with_oth_curr",#N/A,FALSE,"2225"}</definedName>
    <definedName name="bfvsghnh_1" hidden="1">{"with_oth_curr",#N/A,FALSE,"2225"}</definedName>
    <definedName name="bfvv" localSheetId="7" hidden="1">{"with_oth_curr",#N/A,FALSE,"2225"}</definedName>
    <definedName name="bfvv" hidden="1">{"with_oth_curr",#N/A,FALSE,"2225"}</definedName>
    <definedName name="bfvv_1" localSheetId="7" hidden="1">{"with_oth_curr",#N/A,FALSE,"2225"}</definedName>
    <definedName name="bfvv_1" hidden="1">{"with_oth_curr",#N/A,FALSE,"2225"}</definedName>
    <definedName name="BG" localSheetId="7" hidden="1">{#N/A,#N/A,TRUE,"Cover sheet";#N/A,#N/A,TRUE,"DCF analysis";#N/A,#N/A,TRUE,"WACC calculation"}</definedName>
    <definedName name="BG" hidden="1">{#N/A,#N/A,TRUE,"Cover sheet";#N/A,#N/A,TRUE,"DCF analysis";#N/A,#N/A,TRUE,"WACC calculation"}</definedName>
    <definedName name="BG_Del" hidden="1">15</definedName>
    <definedName name="BG_Ins" hidden="1">4</definedName>
    <definedName name="BG_Mod" hidden="1">6</definedName>
    <definedName name="bgdbvvbvbv" localSheetId="7" hidden="1">{"rp_only",#N/A,FALSE,"2225"}</definedName>
    <definedName name="bgdbvvbvbv" hidden="1">{"rp_only",#N/A,FALSE,"2225"}</definedName>
    <definedName name="bgdbvvbvbv_1" localSheetId="7" hidden="1">{"rp_only",#N/A,FALSE,"2225"}</definedName>
    <definedName name="bgdbvvbvbv_1" hidden="1">{"rp_only",#N/A,FALSE,"2225"}</definedName>
    <definedName name="bgfv" localSheetId="7" hidden="1">{"with_oth_curr",#N/A,FALSE,"2225"}</definedName>
    <definedName name="bgfv" hidden="1">{"with_oth_curr",#N/A,FALSE,"2225"}</definedName>
    <definedName name="bgfv_1" localSheetId="7" hidden="1">{"with_oth_curr",#N/A,FALSE,"2225"}</definedName>
    <definedName name="bgfv_1" hidden="1">{"with_oth_curr",#N/A,FALSE,"2225"}</definedName>
    <definedName name="bgfvbgbg" localSheetId="7" hidden="1">{"with_oth_curr",#N/A,FALSE,"2225"}</definedName>
    <definedName name="bgfvbgbg" hidden="1">{"with_oth_curr",#N/A,FALSE,"2225"}</definedName>
    <definedName name="bgfvbgbg_1" localSheetId="7" hidden="1">{"with_oth_curr",#N/A,FALSE,"2225"}</definedName>
    <definedName name="bgfvbgbg_1" hidden="1">{"with_oth_curr",#N/A,FALSE,"2225"}</definedName>
    <definedName name="bgvgddgs" localSheetId="7" hidden="1">{"rp_only",#N/A,FALSE,"2225"}</definedName>
    <definedName name="bgvgddgs" hidden="1">{"rp_only",#N/A,FALSE,"2225"}</definedName>
    <definedName name="bgvgddgs_1" localSheetId="7" hidden="1">{"rp_only",#N/A,FALSE,"2225"}</definedName>
    <definedName name="bgvgddgs_1" hidden="1">{"rp_only",#N/A,FALSE,"2225"}</definedName>
    <definedName name="BH">#REF!</definedName>
    <definedName name="bhbh" localSheetId="7" hidden="1">{"Admin Costs",#N/A,FALSE,"Act.Fcst Costs"}</definedName>
    <definedName name="bhbh" hidden="1">{"Admin Costs",#N/A,FALSE,"Act.Fcst Costs"}</definedName>
    <definedName name="bhbh_1" localSheetId="7" hidden="1">{"Admin Costs",#N/A,FALSE,"Act.Fcst Costs"}</definedName>
    <definedName name="bhbh_1" hidden="1">{"Admin Costs",#N/A,FALSE,"Act.Fcst Costs"}</definedName>
    <definedName name="bhn">#REF!</definedName>
    <definedName name="BHN13B1">#REF!</definedName>
    <definedName name="BHNKCM">#REF!</definedName>
    <definedName name="BHNPAP">#REF!</definedName>
    <definedName name="BHNRY">#REF!</definedName>
    <definedName name="BHNTAL">#REF!</definedName>
    <definedName name="BHNTB">#REF!</definedName>
    <definedName name="BHNTN">#REF!</definedName>
    <definedName name="BIAYA">#N/A</definedName>
    <definedName name="BICNY">#REF!</definedName>
    <definedName name="BIDA">#REF!</definedName>
    <definedName name="BIDB">#REF!</definedName>
    <definedName name="BIDC">#REF!</definedName>
    <definedName name="BIEUR">#REF!</definedName>
    <definedName name="BIIDR">#REF!</definedName>
    <definedName name="BIIMAN" localSheetId="7" hidden="1">{#N/A,#N/A,FALSE,"BS"}</definedName>
    <definedName name="BIIMAN" hidden="1">{#N/A,#N/A,FALSE,"BS"}</definedName>
    <definedName name="BIIMAN_1" localSheetId="7" hidden="1">{#N/A,#N/A,FALSE,"BS"}</definedName>
    <definedName name="BIIMAN_1" hidden="1">{#N/A,#N/A,FALSE,"BS"}</definedName>
    <definedName name="bil">#REF!</definedName>
    <definedName name="Billion">#REF!</definedName>
    <definedName name="BINDER">#REF!</definedName>
    <definedName name="Bingung" localSheetId="7" hidden="1">{"SCH1C",#N/A,FALSE,"North America"}</definedName>
    <definedName name="Bingung" hidden="1">{"SCH1C",#N/A,FALSE,"North America"}</definedName>
    <definedName name="BINH">#REF!</definedName>
    <definedName name="BINHTHANH1">#REF!</definedName>
    <definedName name="BINHTHANH2">#REF!</definedName>
    <definedName name="binjai">#REF!</definedName>
    <definedName name="binjai.xls" hidden="1">#REF!</definedName>
    <definedName name="Bis_beton_dia_100_cm_p_50_cm">#REF!</definedName>
    <definedName name="Bis_beton_dia_60_cm_P_100_cm">#REF!</definedName>
    <definedName name="Bis_beton_dia_80_cm_p_50_cm">#REF!</definedName>
    <definedName name="BISNIS">#REF!</definedName>
    <definedName name="BIUSD">#REF!</definedName>
    <definedName name="bizh">#N/A</definedName>
    <definedName name="BJ" hidden="1">#REF!</definedName>
    <definedName name="BJ_1">#REF!</definedName>
    <definedName name="BJ_1_10">#REF!</definedName>
    <definedName name="BJ_10">#REF!</definedName>
    <definedName name="BJ_10_1">#REF!</definedName>
    <definedName name="BJ_11">#REF!</definedName>
    <definedName name="BJ_3">#REF!</definedName>
    <definedName name="BJ_3_1">#REF!</definedName>
    <definedName name="BJ_4">#REF!</definedName>
    <definedName name="BJ_4_10">#REF!</definedName>
    <definedName name="BJ_5">#REF!</definedName>
    <definedName name="BJ_5_1">#REF!</definedName>
    <definedName name="BJ_5_10">#REF!</definedName>
    <definedName name="BJ_6">#REF!</definedName>
    <definedName name="BJ_6_1">#REF!</definedName>
    <definedName name="BJ_6_10">#REF!</definedName>
    <definedName name="BJ_7">#REF!</definedName>
    <definedName name="BJ_7_10">#REF!</definedName>
    <definedName name="BJ_8">#REF!</definedName>
    <definedName name="BJ_8_10">#REF!</definedName>
    <definedName name="BJ_9">#REF!</definedName>
    <definedName name="BJ_9_10">#REF!</definedName>
    <definedName name="bjl" localSheetId="7" hidden="1">{#N/A,#N/A,FALSE,"Cost Report";#N/A,#N/A,FALSE,"Sept Qtr";#N/A,#N/A,FALSE,"Qtly Summ.";#N/A,#N/A,FALSE,"Report Summary";#N/A,#N/A,FALSE,"Ammort &amp; Dep.";#N/A,#N/A,FALSE,"Rev. GIC Summ.";#N/A,#N/A,FALSE,"CAPEX";#N/A,#N/A,FALSE,"Stockpile Adj.";#N/A,#N/A,FALSE,"Cost Summary"}</definedName>
    <definedName name="bjl" hidden="1">{#N/A,#N/A,FALSE,"Cost Report";#N/A,#N/A,FALSE,"Sept Qtr";#N/A,#N/A,FALSE,"Qtly Summ.";#N/A,#N/A,FALSE,"Report Summary";#N/A,#N/A,FALSE,"Ammort &amp; Dep.";#N/A,#N/A,FALSE,"Rev. GIC Summ.";#N/A,#N/A,FALSE,"CAPEX";#N/A,#N/A,FALSE,"Stockpile Adj.";#N/A,#N/A,FALSE,"Cost Summary"}</definedName>
    <definedName name="bjl_1" localSheetId="7" hidden="1">{#N/A,#N/A,FALSE,"Cost Report";#N/A,#N/A,FALSE,"Sept Qtr";#N/A,#N/A,FALSE,"Qtly Summ.";#N/A,#N/A,FALSE,"Report Summary";#N/A,#N/A,FALSE,"Ammort &amp; Dep.";#N/A,#N/A,FALSE,"Rev. GIC Summ.";#N/A,#N/A,FALSE,"CAPEX";#N/A,#N/A,FALSE,"Stockpile Adj.";#N/A,#N/A,FALSE,"Cost Summary"}</definedName>
    <definedName name="bjl_1" hidden="1">{#N/A,#N/A,FALSE,"Cost Report";#N/A,#N/A,FALSE,"Sept Qtr";#N/A,#N/A,FALSE,"Qtly Summ.";#N/A,#N/A,FALSE,"Report Summary";#N/A,#N/A,FALSE,"Ammort &amp; Dep.";#N/A,#N/A,FALSE,"Rev. GIC Summ.";#N/A,#N/A,FALSE,"CAPEX";#N/A,#N/A,FALSE,"Stockpile Adj.";#N/A,#N/A,FALSE,"Cost Summary"}</definedName>
    <definedName name="BJLS_ISL">#REF!</definedName>
    <definedName name="BJLS_ISL_DLM">#REF!</definedName>
    <definedName name="BJLS_NON_ISL">#REF!</definedName>
    <definedName name="BJLS_PLENUM">#REF!</definedName>
    <definedName name="bjls22_3x6">#REF!</definedName>
    <definedName name="bjls24_3x6">#REF!</definedName>
    <definedName name="bk">#REF!</definedName>
    <definedName name="bkali">#REF!</definedName>
    <definedName name="bkbat">#REF!</definedName>
    <definedName name="BKDKBF" hidden="1">#REF!</definedName>
    <definedName name="bkhjhj" localSheetId="7" hidden="1">{"with_oth_curr",#N/A,FALSE,"2225"}</definedName>
    <definedName name="bkhjhj" hidden="1">{"with_oth_curr",#N/A,FALSE,"2225"}</definedName>
    <definedName name="bkhjhj_1" localSheetId="7" hidden="1">{"with_oth_curr",#N/A,FALSE,"2225"}</definedName>
    <definedName name="bkhjhj_1" hidden="1">{"with_oth_curr",#N/A,FALSE,"2225"}</definedName>
    <definedName name="bkolom">#REF!</definedName>
    <definedName name="bkolom_6">#REF!</definedName>
    <definedName name="bkontrol">#REF!</definedName>
    <definedName name="bkrbatukali">#REF!</definedName>
    <definedName name="BkstMulti12">#REF!</definedName>
    <definedName name="BkstMulti9">#REF!</definedName>
    <definedName name="BkstPpn">#REF!</definedName>
    <definedName name="BL">#N/A</definedName>
    <definedName name="BL_1">#REF!</definedName>
    <definedName name="BL_10">#REF!</definedName>
    <definedName name="BL_11">#REF!</definedName>
    <definedName name="BL_13">#REF!</definedName>
    <definedName name="BL_17">#REF!</definedName>
    <definedName name="BL_17A">#REF!</definedName>
    <definedName name="BL_17B">#REF!</definedName>
    <definedName name="BL_2">#REF!</definedName>
    <definedName name="BL_3">#REF!</definedName>
    <definedName name="BL_4">#REF!</definedName>
    <definedName name="BL_5">#REF!</definedName>
    <definedName name="BL_6">#REF!</definedName>
    <definedName name="BL_7">#REF!</definedName>
    <definedName name="BL_9">#REF!</definedName>
    <definedName name="blang">#REF!</definedName>
    <definedName name="Blank">#REF!</definedName>
    <definedName name="BLDG">#REF!</definedName>
    <definedName name="bldg_insurance">#REF!</definedName>
    <definedName name="BLOCK1">#REF!</definedName>
    <definedName name="BLOCK2">#REF!</definedName>
    <definedName name="BLOCK3">#REF!</definedName>
    <definedName name="blong">#REF!</definedName>
    <definedName name="blrj">#REF!</definedName>
    <definedName name="blue">#REF!</definedName>
    <definedName name="BM" hidden="1">#REF!</definedName>
    <definedName name="bm.f">#REF!</definedName>
    <definedName name="BMARK">#REF!</definedName>
    <definedName name="bmbnmb" localSheetId="7" hidden="1">{"with_oth_curr",#N/A,FALSE,"2225"}</definedName>
    <definedName name="bmbnmb" hidden="1">{"with_oth_curr",#N/A,FALSE,"2225"}</definedName>
    <definedName name="bmbnmb_1" localSheetId="7" hidden="1">{"with_oth_curr",#N/A,FALSE,"2225"}</definedName>
    <definedName name="bmbnmb_1" hidden="1">{"with_oth_curr",#N/A,FALSE,"2225"}</definedName>
    <definedName name="bmbnmbnm" localSheetId="7" hidden="1">{"rp_only",#N/A,FALSE,"2225"}</definedName>
    <definedName name="bmbnmbnm" hidden="1">{"rp_only",#N/A,FALSE,"2225"}</definedName>
    <definedName name="bmbnmbnm_1" localSheetId="7" hidden="1">{"rp_only",#N/A,FALSE,"2225"}</definedName>
    <definedName name="bmbnmbnm_1" hidden="1">{"rp_only",#N/A,FALSE,"2225"}</definedName>
    <definedName name="bmcb">#REF!</definedName>
    <definedName name="bmcb_1">#REF!</definedName>
    <definedName name="bmcb_1_10">#REF!</definedName>
    <definedName name="bmcb_10">#REF!</definedName>
    <definedName name="bmcb_10_1">#REF!</definedName>
    <definedName name="bmcb_11">#REF!</definedName>
    <definedName name="bmcb_3">#REF!</definedName>
    <definedName name="bmcb_3_1">#REF!</definedName>
    <definedName name="bmcb_4">#REF!</definedName>
    <definedName name="bmcb_4_10">#REF!</definedName>
    <definedName name="bmcb_5">#REF!</definedName>
    <definedName name="bmcb_5_1">#REF!</definedName>
    <definedName name="bmcb_5_10">#REF!</definedName>
    <definedName name="bmcb_6">#REF!</definedName>
    <definedName name="bmcb_6_1">#REF!</definedName>
    <definedName name="bmcb_6_10">#REF!</definedName>
    <definedName name="bmcb_7">#REF!</definedName>
    <definedName name="bmcb_7_10">#REF!</definedName>
    <definedName name="bmcb_8">#REF!</definedName>
    <definedName name="bmcb_8_10">#REF!</definedName>
    <definedName name="bmcb_9">#REF!</definedName>
    <definedName name="bmcb_9_10">#REF!</definedName>
    <definedName name="bmhjkhjkghk" localSheetId="7" hidden="1">{"rp_only",#N/A,FALSE,"2225"}</definedName>
    <definedName name="bmhjkhjkghk" hidden="1">{"rp_only",#N/A,FALSE,"2225"}</definedName>
    <definedName name="bmhjkhjkghk_1" localSheetId="7" hidden="1">{"rp_only",#N/A,FALSE,"2225"}</definedName>
    <definedName name="bmhjkhjkghk_1" hidden="1">{"rp_only",#N/A,FALSE,"2225"}</definedName>
    <definedName name="BMMMAT">#N/A</definedName>
    <definedName name="bmnbmn" localSheetId="7" hidden="1">{"rp_only",#N/A,FALSE,"2225"}</definedName>
    <definedName name="bmnbmn" hidden="1">{"rp_only",#N/A,FALSE,"2225"}</definedName>
    <definedName name="bmnbmn_1" localSheetId="7" hidden="1">{"rp_only",#N/A,FALSE,"2225"}</definedName>
    <definedName name="bmnbmn_1" hidden="1">{"rp_only",#N/A,FALSE,"2225"}</definedName>
    <definedName name="bn" localSheetId="7" hidden="1">{#N/A,#N/A,FALSE,"Aging Summary";#N/A,#N/A,FALSE,"Ratio Analysis";#N/A,#N/A,FALSE,"Test 120 Day Accts";#N/A,#N/A,FALSE,"Tickmarks"}</definedName>
    <definedName name="bn" hidden="1">{#N/A,#N/A,FALSE,"Aging Summary";#N/A,#N/A,FALSE,"Ratio Analysis";#N/A,#N/A,FALSE,"Test 120 Day Accts";#N/A,#N/A,FALSE,"Tickmarks"}</definedName>
    <definedName name="bnbnnvnv" localSheetId="7" hidden="1">{"with_oth_curr",#N/A,FALSE,"2225"}</definedName>
    <definedName name="bnbnnvnv" hidden="1">{"with_oth_curr",#N/A,FALSE,"2225"}</definedName>
    <definedName name="bnbnnvnv_1" localSheetId="7" hidden="1">{"with_oth_curr",#N/A,FALSE,"2225"}</definedName>
    <definedName name="bnbnnvnv_1" hidden="1">{"with_oth_curr",#N/A,FALSE,"2225"}</definedName>
    <definedName name="bnbnvbcvbc" localSheetId="7" hidden="1">{"rp_only",#N/A,FALSE,"2225"}</definedName>
    <definedName name="bnbnvbcvbc" hidden="1">{"rp_only",#N/A,FALSE,"2225"}</definedName>
    <definedName name="bnbnvbcvbc_1" localSheetId="7" hidden="1">{"rp_only",#N/A,FALSE,"2225"}</definedName>
    <definedName name="bnbnvbcvbc_1" hidden="1">{"rp_only",#N/A,FALSE,"2225"}</definedName>
    <definedName name="BNE_MESSAGES_HIDDEN" hidden="1">#REF!</definedName>
    <definedName name="bnfdhhfc" localSheetId="7" hidden="1">{"rp_only",#N/A,FALSE,"2225"}</definedName>
    <definedName name="bnfdhhfc" hidden="1">{"rp_only",#N/A,FALSE,"2225"}</definedName>
    <definedName name="bnfdhhfc_1" localSheetId="7" hidden="1">{"rp_only",#N/A,FALSE,"2225"}</definedName>
    <definedName name="bnfdhhfc_1" hidden="1">{"rp_only",#N/A,FALSE,"2225"}</definedName>
    <definedName name="bnll"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bnll"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bnll_1"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bnll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bnmbmbm" localSheetId="7" hidden="1">{"rp_only",#N/A,FALSE,"2225"}</definedName>
    <definedName name="bnmbmbm" hidden="1">{"rp_only",#N/A,FALSE,"2225"}</definedName>
    <definedName name="bnmbmbm_1" localSheetId="7" hidden="1">{"rp_only",#N/A,FALSE,"2225"}</definedName>
    <definedName name="bnmbmbm_1" hidden="1">{"rp_only",#N/A,FALSE,"2225"}</definedName>
    <definedName name="bnmbmbvm" localSheetId="7" hidden="1">{"rp_only",#N/A,FALSE,"2225"}</definedName>
    <definedName name="bnmbmbvm" hidden="1">{"rp_only",#N/A,FALSE,"2225"}</definedName>
    <definedName name="bnmbmbvm_1" localSheetId="7" hidden="1">{"rp_only",#N/A,FALSE,"2225"}</definedName>
    <definedName name="bnmbmbvm_1" hidden="1">{"rp_only",#N/A,FALSE,"2225"}</definedName>
    <definedName name="bnmbnmbnm" localSheetId="7" hidden="1">{"rp_only",#N/A,FALSE,"2225"}</definedName>
    <definedName name="bnmbnmbnm" hidden="1">{"rp_only",#N/A,FALSE,"2225"}</definedName>
    <definedName name="bnmbnmbnm_1" localSheetId="7" hidden="1">{"rp_only",#N/A,FALSE,"2225"}</definedName>
    <definedName name="bnmbnmbnm_1" hidden="1">{"rp_only",#N/A,FALSE,"2225"}</definedName>
    <definedName name="bnmbnmbnmbm" localSheetId="7" hidden="1">{"rp_only",#N/A,FALSE,"2225"}</definedName>
    <definedName name="bnmbnmbnmbm" hidden="1">{"rp_only",#N/A,FALSE,"2225"}</definedName>
    <definedName name="bnmbnmbnmbm_1" localSheetId="7" hidden="1">{"rp_only",#N/A,FALSE,"2225"}</definedName>
    <definedName name="bnmbnmbnmbm_1" hidden="1">{"rp_only",#N/A,FALSE,"2225"}</definedName>
    <definedName name="bnmbvmnb" localSheetId="7" hidden="1">{"rp_only",#N/A,FALSE,"2225"}</definedName>
    <definedName name="bnmbvmnb" hidden="1">{"rp_only",#N/A,FALSE,"2225"}</definedName>
    <definedName name="bnmbvmnb_1" localSheetId="7" hidden="1">{"rp_only",#N/A,FALSE,"2225"}</definedName>
    <definedName name="bnmbvmnb_1" hidden="1">{"rp_only",#N/A,FALSE,"2225"}</definedName>
    <definedName name="BNN" localSheetId="9" hidden="1">{#N/A,#N/A,FALSE,"CCTV"}</definedName>
    <definedName name="BNN" localSheetId="7" hidden="1">{#N/A,#N/A,FALSE,"CCTV"}</definedName>
    <definedName name="BNN" localSheetId="10" hidden="1">{#N/A,#N/A,FALSE,"CCTV"}</definedName>
    <definedName name="BNN" hidden="1">{#N/A,#N/A,FALSE,"CCTV"}</definedName>
    <definedName name="bnnvvn" localSheetId="7" hidden="1">{"rp_only",#N/A,FALSE,"2225"}</definedName>
    <definedName name="bnnvvn" hidden="1">{"rp_only",#N/A,FALSE,"2225"}</definedName>
    <definedName name="bnnvvn_1" localSheetId="7" hidden="1">{"rp_only",#N/A,FALSE,"2225"}</definedName>
    <definedName name="bnnvvn_1" hidden="1">{"rp_only",#N/A,FALSE,"2225"}</definedName>
    <definedName name="bnvbnbvnvbnvnvnbnbvnvbnvbn" localSheetId="7" hidden="1">{"rp_only",#N/A,FALSE,"2225"}</definedName>
    <definedName name="bnvbnbvnvbnvnvnbnbvnvbnvbn" hidden="1">{"rp_only",#N/A,FALSE,"2225"}</definedName>
    <definedName name="bnvbnbvnvbnvnvnbnbvnvbnvbn_1" localSheetId="7" hidden="1">{"rp_only",#N/A,FALSE,"2225"}</definedName>
    <definedName name="bnvbnbvnvbnvnvnbnbvnvbnvbn_1" hidden="1">{"rp_only",#N/A,FALSE,"2225"}</definedName>
    <definedName name="bnvbnv" localSheetId="7" hidden="1">{"rp_only",#N/A,FALSE,"2225"}</definedName>
    <definedName name="bnvbnv" hidden="1">{"rp_only",#N/A,FALSE,"2225"}</definedName>
    <definedName name="bnvbnv_1" localSheetId="7" hidden="1">{"rp_only",#N/A,FALSE,"2225"}</definedName>
    <definedName name="bnvbnv_1" hidden="1">{"rp_only",#N/A,FALSE,"2225"}</definedName>
    <definedName name="bnvbv" localSheetId="7" hidden="1">{"rp_only",#N/A,FALSE,"2225"}</definedName>
    <definedName name="bnvbv" hidden="1">{"rp_only",#N/A,FALSE,"2225"}</definedName>
    <definedName name="bnvbv_1" localSheetId="7" hidden="1">{"rp_only",#N/A,FALSE,"2225"}</definedName>
    <definedName name="bnvbv_1" hidden="1">{"rp_only",#N/A,FALSE,"2225"}</definedName>
    <definedName name="bnvn" localSheetId="7" hidden="1">{"with_oth_curr",#N/A,FALSE,"2225"}</definedName>
    <definedName name="bnvn" hidden="1">{"with_oth_curr",#N/A,FALSE,"2225"}</definedName>
    <definedName name="bnvn_1" localSheetId="7" hidden="1">{"with_oth_curr",#N/A,FALSE,"2225"}</definedName>
    <definedName name="bnvn_1" hidden="1">{"with_oth_curr",#N/A,FALSE,"2225"}</definedName>
    <definedName name="bnvnbnb" localSheetId="7" hidden="1">{"rp_only",#N/A,FALSE,"2225"}</definedName>
    <definedName name="bnvnbnb" hidden="1">{"rp_only",#N/A,FALSE,"2225"}</definedName>
    <definedName name="bnvnbnb_1" localSheetId="7" hidden="1">{"rp_only",#N/A,FALSE,"2225"}</definedName>
    <definedName name="bnvnbnb_1" hidden="1">{"rp_only",#N/A,FALSE,"2225"}</definedName>
    <definedName name="bnvnv" localSheetId="7" hidden="1">{"rp_only",#N/A,FALSE,"2225"}</definedName>
    <definedName name="bnvnv" hidden="1">{"rp_only",#N/A,FALSE,"2225"}</definedName>
    <definedName name="bnvnv_1" localSheetId="7" hidden="1">{"rp_only",#N/A,FALSE,"2225"}</definedName>
    <definedName name="bnvnv_1" hidden="1">{"rp_only",#N/A,FALSE,"2225"}</definedName>
    <definedName name="bnvnvb" localSheetId="7" hidden="1">{"with_oth_curr",#N/A,FALSE,"2225"}</definedName>
    <definedName name="bnvnvb" hidden="1">{"with_oth_curr",#N/A,FALSE,"2225"}</definedName>
    <definedName name="bnvnvb_1" localSheetId="7" hidden="1">{"with_oth_curr",#N/A,FALSE,"2225"}</definedName>
    <definedName name="bnvnvb_1" hidden="1">{"with_oth_curr",#N/A,FALSE,"2225"}</definedName>
    <definedName name="BNY">#REF!</definedName>
    <definedName name="bob" localSheetId="9"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bob" localSheetId="7"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bob"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bob"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bodong" hidden="1">#REF!</definedName>
    <definedName name="BONDPAYABLE">#REF!</definedName>
    <definedName name="BONUS_AMR">#REF!</definedName>
    <definedName name="BONUS_AP">#REF!</definedName>
    <definedName name="bonus_bgp">#REF!</definedName>
    <definedName name="bonus_bgp_ly">#REF!</definedName>
    <definedName name="BONUS_BPPKA">#REF!</definedName>
    <definedName name="BONUS_bppka_LY">#REF!</definedName>
    <definedName name="BONUS_EP">#REF!</definedName>
    <definedName name="BONUS_EP_LY">#REF!</definedName>
    <definedName name="BONUS_KP">#REF!</definedName>
    <definedName name="BONUS_KP_LY">#REF!</definedName>
    <definedName name="BONUS_LNG">#REF!</definedName>
    <definedName name="BONUS_LNG_LY">#REF!</definedName>
    <definedName name="BONUS_LY">#REF!</definedName>
    <definedName name="BONUS_P_LY">#REF!</definedName>
    <definedName name="bonus_pdn">#REF!</definedName>
    <definedName name="BONUS_PDN_LY">#REF!</definedName>
    <definedName name="BONUS_PKK">#REF!</definedName>
    <definedName name="BONUS_PKK_LY">#REF!</definedName>
    <definedName name="BONUS_TKY">#REF!</definedName>
    <definedName name="BONUS_TKY_LY">#REF!</definedName>
    <definedName name="book" localSheetId="9" hidden="1">{"SUM",#N/A,FALSE,"summary";"BOOK11-1",#N/A,FALSE,"1CityGarden";"BOOK11-2",#N/A,FALSE,"2CountryGarden";"BOOK11-3",#N/A,FALSE,"3JUNGLE";"BOOK11-4CIVIL",#N/A,FALSE,"CIVIL"}</definedName>
    <definedName name="book" localSheetId="7" hidden="1">{"SUM",#N/A,FALSE,"summary";"BOOK11-1",#N/A,FALSE,"1CityGarden";"BOOK11-2",#N/A,FALSE,"2CountryGarden";"BOOK11-3",#N/A,FALSE,"3JUNGLE";"BOOK11-4CIVIL",#N/A,FALSE,"CIVIL"}</definedName>
    <definedName name="book" localSheetId="10" hidden="1">{"SUM",#N/A,FALSE,"summary";"BOOK11-1",#N/A,FALSE,"1CityGarden";"BOOK11-2",#N/A,FALSE,"2CountryGarden";"BOOK11-3",#N/A,FALSE,"3JUNGLE";"BOOK11-4CIVIL",#N/A,FALSE,"CIVIL"}</definedName>
    <definedName name="book" hidden="1">{"SUM",#N/A,FALSE,"summary";"BOOK11-1",#N/A,FALSE,"1CityGarden";"BOOK11-2",#N/A,FALSE,"2CountryGarden";"BOOK11-3",#N/A,FALSE,"3JUNGLE";"BOOK11-4CIVIL",#N/A,FALSE,"CIVIL"}</definedName>
    <definedName name="book2">#N/A</definedName>
    <definedName name="book3">#N/A</definedName>
    <definedName name="booking_CoGS">#REF!</definedName>
    <definedName name="bookyear">#REF!</definedName>
    <definedName name="BOQ">#REF!</definedName>
    <definedName name="boq.prtsi">#REF!</definedName>
    <definedName name="borneobalok">#REF!</definedName>
    <definedName name="borneopapan">#REF!</definedName>
    <definedName name="BOTTOM">#REF!</definedName>
    <definedName name="BOTTOM1">#REF!</definedName>
    <definedName name="bouplank">#REF!</definedName>
    <definedName name="bouw">#REF!</definedName>
    <definedName name="BOX">#REF!</definedName>
    <definedName name="BOX.40.50">#REF!</definedName>
    <definedName name="BOX.80.120">#REF!</definedName>
    <definedName name="BOX_1">#REF!</definedName>
    <definedName name="BOX_1_10">#REF!</definedName>
    <definedName name="BOX_10">#REF!</definedName>
    <definedName name="BOX_5">#REF!</definedName>
    <definedName name="Box_zekering__1_group">#REF!</definedName>
    <definedName name="Box_zekering__2_group">#REF!</definedName>
    <definedName name="Box_zekering__3_group">#REF!</definedName>
    <definedName name="BOX2_1">#REF!</definedName>
    <definedName name="BOX2_1_10">#REF!</definedName>
    <definedName name="BOX2_10">#REF!</definedName>
    <definedName name="BOX2_5">#REF!</definedName>
    <definedName name="bp">#REF!</definedName>
    <definedName name="BP.5">#REF!</definedName>
    <definedName name="BP_Cap">#REF!</definedName>
    <definedName name="BP_KP_LY">#REF!</definedName>
    <definedName name="BP_LNG">#REF!</definedName>
    <definedName name="BP_LNG_LY">#REF!</definedName>
    <definedName name="bpa_tky">#REF!</definedName>
    <definedName name="bpile">#REF!</definedName>
    <definedName name="bpile_6">#REF!</definedName>
    <definedName name="BPK_LNG">#REF!</definedName>
    <definedName name="BPK_LNG_LY">#REF!</definedName>
    <definedName name="bpl2x9">#REF!</definedName>
    <definedName name="bpl2x9_1">#REF!</definedName>
    <definedName name="bpl2x9_1_10">#REF!</definedName>
    <definedName name="bpl2x9_10">#REF!</definedName>
    <definedName name="bpl2x9_5">#REF!</definedName>
    <definedName name="bpl2x9nb">#REF!</definedName>
    <definedName name="bpl2x9nb_1">#REF!</definedName>
    <definedName name="bpl2x9nb_1_10">#REF!</definedName>
    <definedName name="bpl2x9nb_10">#REF!</definedName>
    <definedName name="bpl2x9nb_5">#REF!</definedName>
    <definedName name="bpl32_1">#REF!</definedName>
    <definedName name="bpl32_1_10">#REF!</definedName>
    <definedName name="bpl32_10">#REF!</definedName>
    <definedName name="bpl32_5">#REF!</definedName>
    <definedName name="bpl32nb">#REF!</definedName>
    <definedName name="bpl32nb_1">#REF!</definedName>
    <definedName name="bpl32nb_1_10">#REF!</definedName>
    <definedName name="bpl32nb_10">#REF!</definedName>
    <definedName name="bpl32nb_5">#REF!</definedName>
    <definedName name="bpl9_1">#REF!</definedName>
    <definedName name="bpl9_1_10">#REF!</definedName>
    <definedName name="bpl9_10">#REF!</definedName>
    <definedName name="bpl9_5">#REF!</definedName>
    <definedName name="bpl9nb">#REF!</definedName>
    <definedName name="bpl9nb_1">#REF!</definedName>
    <definedName name="bpl9nb_1_10">#REF!</definedName>
    <definedName name="bpl9nb_10">#REF!</definedName>
    <definedName name="bpl9nb_5">#REF!</definedName>
    <definedName name="bplat">#REF!</definedName>
    <definedName name="bplat_6">#REF!</definedName>
    <definedName name="bpll02tm">#N/A</definedName>
    <definedName name="bpll03tm">#N/A</definedName>
    <definedName name="bpond">#REF!</definedName>
    <definedName name="bpr">#REF!</definedName>
    <definedName name="Bprate">#REF!</definedName>
    <definedName name="br" localSheetId="7" hidden="1">{#N/A,#N/A,FALSE,"Aging Summary";#N/A,#N/A,FALSE,"Ratio Analysis";#N/A,#N/A,FALSE,"Test 120 Day Accts";#N/A,#N/A,FALSE,"Tickmarks"}</definedName>
    <definedName name="br" hidden="1">{#N/A,#N/A,FALSE,"Aging Summary";#N/A,#N/A,FALSE,"Ratio Analysis";#N/A,#N/A,FALSE,"Test 120 Day Accts";#N/A,#N/A,FALSE,"Tickmarks"}</definedName>
    <definedName name="br_1" localSheetId="7" hidden="1">{#N/A,#N/A,FALSE,"Aging Summary";#N/A,#N/A,FALSE,"Ratio Analysis";#N/A,#N/A,FALSE,"Test 120 Day Accts";#N/A,#N/A,FALSE,"Tickmarks"}</definedName>
    <definedName name="br_1" hidden="1">{#N/A,#N/A,FALSE,"Aging Summary";#N/A,#N/A,FALSE,"Ratio Analysis";#N/A,#N/A,FALSE,"Test 120 Day Accts";#N/A,#N/A,FALSE,"Tickmarks"}</definedName>
    <definedName name="branch">#REF!</definedName>
    <definedName name="BranchCell">#REF!</definedName>
    <definedName name="BRAND">#REF!</definedName>
    <definedName name="braven">#REF!</definedName>
    <definedName name="brc">#REF!</definedName>
    <definedName name="brc_m5">#REF!</definedName>
    <definedName name="brc_m6">#REF!</definedName>
    <definedName name="Breeding_FeePeriod">#REF!</definedName>
    <definedName name="brlj1">#REF!</definedName>
    <definedName name="brpercumhead.txt">#REF!</definedName>
    <definedName name="brpercumtable.tbl">#REF!</definedName>
    <definedName name="brperhead.txt">#REF!</definedName>
    <definedName name="brpertable.tbl">#REF!</definedName>
    <definedName name="brs">#REF!</definedName>
    <definedName name="BRTBOM">#REF!</definedName>
    <definedName name="BRTLANGSIR">#REF!</definedName>
    <definedName name="BRTSSC">#REF!</definedName>
    <definedName name="BS" hidden="1">#REF!</definedName>
    <definedName name="bs.s">#REF!</definedName>
    <definedName name="bs.str">#REF!</definedName>
    <definedName name="BS_1">#REF!</definedName>
    <definedName name="BS_1_10">#REF!</definedName>
    <definedName name="BS_10">#REF!</definedName>
    <definedName name="BS_10_1">#REF!</definedName>
    <definedName name="BS_11">#REF!</definedName>
    <definedName name="BS_2">#N/A</definedName>
    <definedName name="BS_3">#REF!</definedName>
    <definedName name="BS_3_1">#REF!</definedName>
    <definedName name="BS_4">#REF!</definedName>
    <definedName name="BS_4_10">#REF!</definedName>
    <definedName name="BS_5">#REF!</definedName>
    <definedName name="BS_5_1">#REF!</definedName>
    <definedName name="BS_5_10">#REF!</definedName>
    <definedName name="BS_6">#REF!</definedName>
    <definedName name="BS_6_1">#REF!</definedName>
    <definedName name="BS_6_10">#REF!</definedName>
    <definedName name="BS_7">#REF!</definedName>
    <definedName name="BS_7_10">#REF!</definedName>
    <definedName name="BS_8">#REF!</definedName>
    <definedName name="BS_8_10">#REF!</definedName>
    <definedName name="BS_9">#REF!</definedName>
    <definedName name="BS_9_10">#REF!</definedName>
    <definedName name="BS_isolasi">#REF!</definedName>
    <definedName name="BS1_">#N/A</definedName>
    <definedName name="BS2_">#N/A</definedName>
    <definedName name="BS2LWP">#N/A</definedName>
    <definedName name="bs3w">#REF!</definedName>
    <definedName name="bs3w_1">#REF!</definedName>
    <definedName name="bs3w_1_10">#REF!</definedName>
    <definedName name="bs3w_10">#REF!</definedName>
    <definedName name="bs3w_5">#REF!</definedName>
    <definedName name="bsbtn">#REF!</definedName>
    <definedName name="bsbtn10">#REF!</definedName>
    <definedName name="bsbtn12">#REF!</definedName>
    <definedName name="bsbtn13">#REF!</definedName>
    <definedName name="bsbtn16">#REF!</definedName>
    <definedName name="bsbtn19">#REF!</definedName>
    <definedName name="bsbtn22">#REF!</definedName>
    <definedName name="bsc">#REF!</definedName>
    <definedName name="bsd1600_1">#REF!</definedName>
    <definedName name="bsd1600_1_10">#REF!</definedName>
    <definedName name="bsd1600_10">#REF!</definedName>
    <definedName name="bsd1600_5">#REF!</definedName>
    <definedName name="bsd2500_1">#REF!</definedName>
    <definedName name="bsd2500_1_10">#REF!</definedName>
    <definedName name="bsd2500_10">#REF!</definedName>
    <definedName name="bsd2500_5">#REF!</definedName>
    <definedName name="bsd4000_1">#REF!</definedName>
    <definedName name="bsd4000_1_10">#REF!</definedName>
    <definedName name="bsd4000_10">#REF!</definedName>
    <definedName name="bsd4000_5">#REF!</definedName>
    <definedName name="bson">#REF!</definedName>
    <definedName name="bsplat">#REF!</definedName>
    <definedName name="bssiku">#REF!</definedName>
    <definedName name="BsSikuDN">#REF!</definedName>
    <definedName name="bswf">#REF!</definedName>
    <definedName name="bswf150">#REF!</definedName>
    <definedName name="bt">#REF!</definedName>
    <definedName name="bt_kali">#REF!</definedName>
    <definedName name="btai">#REF!</definedName>
    <definedName name="btangga">#REF!</definedName>
    <definedName name="btblh">#REF!</definedName>
    <definedName name="btgdt0405">#REF!</definedName>
    <definedName name="btgebal">#REF!</definedName>
    <definedName name="btham">#REF!</definedName>
    <definedName name="btkali">#REF!</definedName>
    <definedName name="BTLG" hidden="1">#REF!</definedName>
    <definedName name="BTM">#REF!</definedName>
    <definedName name="btn">#REF!</definedName>
    <definedName name="btn_6">#REF!</definedName>
    <definedName name="btn_8">#REF!</definedName>
    <definedName name="btnccck">#REF!</definedName>
    <definedName name="btncho2">#REF!</definedName>
    <definedName name="btnck1">#REF!</definedName>
    <definedName name="btn샤크_Click">#REF!</definedName>
    <definedName name="btn얀_Click">#REF!</definedName>
    <definedName name="btn체크리스트_Click">#REF!</definedName>
    <definedName name="btn초_Click">#REF!</definedName>
    <definedName name="btn초면_Click">#REF!</definedName>
    <definedName name="btn초화면_Click">#REF!</definedName>
    <definedName name="BTP">#REF!</definedName>
    <definedName name="btul24">#REF!</definedName>
    <definedName name="btul39">#REF!</definedName>
    <definedName name="BU">#REF!</definedName>
    <definedName name="bu_1">#REF!</definedName>
    <definedName name="BU_DIV">#REF!</definedName>
    <definedName name="BUA_TKY">#REF!</definedName>
    <definedName name="buang">#N/A</definedName>
    <definedName name="Buangan_air_bak_mandi_dari_kuningan">#REF!</definedName>
    <definedName name="Bubungan">#REF!</definedName>
    <definedName name="Bubungan_press_pejaten">#REF!</definedName>
    <definedName name="Bubungan_seng_gelombang">#REF!</definedName>
    <definedName name="bubunganasbes">#REF!</definedName>
    <definedName name="bubunganasbes_1">#REF!</definedName>
    <definedName name="bubunganasbesb">#REF!</definedName>
    <definedName name="bubunganasbesb_1">#REF!</definedName>
    <definedName name="bubunganasbesc">#REF!</definedName>
    <definedName name="bubunganasbesc_1">#REF!</definedName>
    <definedName name="bubungbtn">#REF!</definedName>
    <definedName name="BUD">#REF!</definedName>
    <definedName name="bud3500_1">#REF!</definedName>
    <definedName name="bud3500_1_10">#REF!</definedName>
    <definedName name="bud3500_10">#REF!</definedName>
    <definedName name="bud3500_5">#REF!</definedName>
    <definedName name="budget">#REF!</definedName>
    <definedName name="BudgetRevSHE">#REF!</definedName>
    <definedName name="budi">#REF!</definedName>
    <definedName name="BUHO">#REF!</definedName>
    <definedName name="building">#REF!</definedName>
    <definedName name="BuildingArea">#REF!</definedName>
    <definedName name="BuiltIn_Print_Area">#REF!</definedName>
    <definedName name="BuiltIn_Print_Area___0">#REF!</definedName>
    <definedName name="BuiltIn_Print_Area___0___0">#REF!</definedName>
    <definedName name="BuiltIn_Print_Area___0___0___0">#REF!</definedName>
    <definedName name="BuiltIn_Print_Area___0___0___0___0">#REF!</definedName>
    <definedName name="BuiltIn_Print_Area___0___0___0___0___0">#REF!</definedName>
    <definedName name="BuiltIn_Print_Area___0___0___0___0___5">#REF!</definedName>
    <definedName name="BuiltIn_Print_Area___0___0___0___5">#REF!</definedName>
    <definedName name="BuiltIn_Print_Area___0___0___5">#REF!</definedName>
    <definedName name="BuiltIn_Print_Area___0___5">#REF!</definedName>
    <definedName name="BuiltIn_Print_Area___5">"$pph_22.$#ref!$#ref!:$#ref!$#ref!"</definedName>
    <definedName name="BuiltIn_Print_Titles___5">"$pph_22.$#ref!$#ref!:$#ref!$#ref!"</definedName>
    <definedName name="buis.80">#REF!</definedName>
    <definedName name="buis.tl">#REF!</definedName>
    <definedName name="Buis_beton__ø_1_m">#REF!</definedName>
    <definedName name="Buis_beton__ø_20">#REF!</definedName>
    <definedName name="Buis_beton__ø_30">#REF!</definedName>
    <definedName name="Buis_beton_1_2_ø_20">#REF!</definedName>
    <definedName name="Buis_beton_1_2_ø_30">#REF!</definedName>
    <definedName name="buiso100">#REF!</definedName>
    <definedName name="buiso20">#REF!</definedName>
    <definedName name="buiso40">#REF!</definedName>
    <definedName name="buiso50">#REF!</definedName>
    <definedName name="buiso80">#REF!</definedName>
    <definedName name="buisu20">#REF!</definedName>
    <definedName name="buisu30">#REF!</definedName>
    <definedName name="buisu60">#REF!</definedName>
    <definedName name="BULAN">#REF!</definedName>
    <definedName name="BULAN2">#REF!</definedName>
    <definedName name="Buldozer">#REF!</definedName>
    <definedName name="BULL">#REF!</definedName>
    <definedName name="BULLDOZER">#REF!</definedName>
    <definedName name="bunits">#REF!</definedName>
    <definedName name="bunits_E">#REF!</definedName>
    <definedName name="bunits_P">#REF!</definedName>
    <definedName name="buoc">#REF!</definedName>
    <definedName name="buruh">#REF!</definedName>
    <definedName name="bus_50">#REF!</definedName>
    <definedName name="businesstype">#REF!</definedName>
    <definedName name="BUSNISS">#REF!</definedName>
    <definedName name="bussines">#REF!</definedName>
    <definedName name="Bust">#N/A</definedName>
    <definedName name="Button_26">"SOKTMAY1003_SOQUI_VND__List"</definedName>
    <definedName name="Button_28">"SOKTMAY1003_SOQUI_VND__List"</definedName>
    <definedName name="button_area_1">#REF!</definedName>
    <definedName name="buvenh">#REF!</definedName>
    <definedName name="bv">#REF!</definedName>
    <definedName name="bvb" localSheetId="7" hidden="1">{"rp_only",#N/A,FALSE,"2225"}</definedName>
    <definedName name="bvb" hidden="1">{"rp_only",#N/A,FALSE,"2225"}</definedName>
    <definedName name="bvb_1" localSheetId="7" hidden="1">{"rp_only",#N/A,FALSE,"2225"}</definedName>
    <definedName name="bvb_1" hidden="1">{"rp_only",#N/A,FALSE,"2225"}</definedName>
    <definedName name="bvbbv" localSheetId="7" hidden="1">{"rp_only",#N/A,FALSE,"2225"}</definedName>
    <definedName name="bvbbv" hidden="1">{"rp_only",#N/A,FALSE,"2225"}</definedName>
    <definedName name="bvbbv_1" localSheetId="7" hidden="1">{"rp_only",#N/A,FALSE,"2225"}</definedName>
    <definedName name="bvbbv_1" hidden="1">{"rp_only",#N/A,FALSE,"2225"}</definedName>
    <definedName name="bvbcb" localSheetId="7" hidden="1">{"with_oth_curr",#N/A,FALSE,"2225"}</definedName>
    <definedName name="bvbcb" hidden="1">{"with_oth_curr",#N/A,FALSE,"2225"}</definedName>
    <definedName name="bvbcb_1" localSheetId="7" hidden="1">{"with_oth_curr",#N/A,FALSE,"2225"}</definedName>
    <definedName name="bvbcb_1" hidden="1">{"with_oth_curr",#N/A,FALSE,"2225"}</definedName>
    <definedName name="bvbcbc" localSheetId="7" hidden="1">{"with_oth_curr",#N/A,FALSE,"2225"}</definedName>
    <definedName name="bvbcbc" hidden="1">{"with_oth_curr",#N/A,FALSE,"2225"}</definedName>
    <definedName name="bvbcbc_1" localSheetId="7" hidden="1">{"with_oth_curr",#N/A,FALSE,"2225"}</definedName>
    <definedName name="bvbcbc_1" hidden="1">{"with_oth_curr",#N/A,FALSE,"2225"}</definedName>
    <definedName name="bvbcvb" localSheetId="7" hidden="1">{"rp_only",#N/A,FALSE,"2225"}</definedName>
    <definedName name="bvbcvb" hidden="1">{"rp_only",#N/A,FALSE,"2225"}</definedName>
    <definedName name="bvbcvb_1" localSheetId="7" hidden="1">{"rp_only",#N/A,FALSE,"2225"}</definedName>
    <definedName name="bvbcvb_1" hidden="1">{"rp_only",#N/A,FALSE,"2225"}</definedName>
    <definedName name="bvbget" localSheetId="7" hidden="1">{"rp_only",#N/A,FALSE,"2225"}</definedName>
    <definedName name="bvbget" hidden="1">{"rp_only",#N/A,FALSE,"2225"}</definedName>
    <definedName name="bvbget_1" localSheetId="7" hidden="1">{"rp_only",#N/A,FALSE,"2225"}</definedName>
    <definedName name="bvbget_1" hidden="1">{"rp_only",#N/A,FALSE,"2225"}</definedName>
    <definedName name="bvbnvbnbvnbn" localSheetId="7" hidden="1">{"rp_only",#N/A,FALSE,"2225"}</definedName>
    <definedName name="bvbnvbnbvnbn" hidden="1">{"rp_only",#N/A,FALSE,"2225"}</definedName>
    <definedName name="bvbnvbnbvnbn_1" localSheetId="7" hidden="1">{"rp_only",#N/A,FALSE,"2225"}</definedName>
    <definedName name="bvbnvbnbvnbn_1" hidden="1">{"rp_only",#N/A,FALSE,"2225"}</definedName>
    <definedName name="bvbv" localSheetId="7" hidden="1">{"rp_only",#N/A,FALSE,"2225"}</definedName>
    <definedName name="bvbv" hidden="1">{"rp_only",#N/A,FALSE,"2225"}</definedName>
    <definedName name="bvbv_1" localSheetId="7" hidden="1">{"rp_only",#N/A,FALSE,"2225"}</definedName>
    <definedName name="bvbv_1" hidden="1">{"rp_only",#N/A,FALSE,"2225"}</definedName>
    <definedName name="bvbvb" localSheetId="7" hidden="1">{"rp_only",#N/A,FALSE,"2225"}</definedName>
    <definedName name="bvbvb" hidden="1">{"rp_only",#N/A,FALSE,"2225"}</definedName>
    <definedName name="bvbvb_1" localSheetId="7" hidden="1">{"rp_only",#N/A,FALSE,"2225"}</definedName>
    <definedName name="bvbvb_1" hidden="1">{"rp_only",#N/A,FALSE,"2225"}</definedName>
    <definedName name="bvbvvb" localSheetId="7" hidden="1">{"rp_only",#N/A,FALSE,"2225"}</definedName>
    <definedName name="bvbvvb" hidden="1">{"rp_only",#N/A,FALSE,"2225"}</definedName>
    <definedName name="bvbvvb_1" localSheetId="7" hidden="1">{"rp_only",#N/A,FALSE,"2225"}</definedName>
    <definedName name="bvbvvb_1" hidden="1">{"rp_only",#N/A,FALSE,"2225"}</definedName>
    <definedName name="bvbvvnv" localSheetId="7" hidden="1">{"with_oth_curr",#N/A,FALSE,"2225"}</definedName>
    <definedName name="bvbvvnv" hidden="1">{"with_oth_curr",#N/A,FALSE,"2225"}</definedName>
    <definedName name="bvbvvnv_1" localSheetId="7" hidden="1">{"with_oth_curr",#N/A,FALSE,"2225"}</definedName>
    <definedName name="bvbvvnv_1" hidden="1">{"with_oth_curr",#N/A,FALSE,"2225"}</definedName>
    <definedName name="bvbxcgfx" localSheetId="7" hidden="1">{"rp_only",#N/A,FALSE,"2225"}</definedName>
    <definedName name="bvbxcgfx" hidden="1">{"rp_only",#N/A,FALSE,"2225"}</definedName>
    <definedName name="bvbxcgfx_1" localSheetId="7" hidden="1">{"rp_only",#N/A,FALSE,"2225"}</definedName>
    <definedName name="bvbxcgfx_1" hidden="1">{"rp_only",#N/A,FALSE,"2225"}</definedName>
    <definedName name="bvc" localSheetId="7" hidden="1">{"rp_only",#N/A,FALSE,"2225"}</definedName>
    <definedName name="bvc" hidden="1">{"rp_only",#N/A,FALSE,"2225"}</definedName>
    <definedName name="bvc_1" localSheetId="7" hidden="1">{"rp_only",#N/A,FALSE,"2225"}</definedName>
    <definedName name="bvc_1" hidden="1">{"rp_only",#N/A,FALSE,"2225"}</definedName>
    <definedName name="bvcbbcbc" localSheetId="7" hidden="1">{"with_oth_curr",#N/A,FALSE,"2225"}</definedName>
    <definedName name="bvcbbcbc" hidden="1">{"with_oth_curr",#N/A,FALSE,"2225"}</definedName>
    <definedName name="bvcbbcbc_1" localSheetId="7" hidden="1">{"with_oth_curr",#N/A,FALSE,"2225"}</definedName>
    <definedName name="bvcbbcbc_1" hidden="1">{"with_oth_curr",#N/A,FALSE,"2225"}</definedName>
    <definedName name="bvcbcbcb" localSheetId="7" hidden="1">{"rp_only",#N/A,FALSE,"2225"}</definedName>
    <definedName name="bvcbcbcb" hidden="1">{"rp_only",#N/A,FALSE,"2225"}</definedName>
    <definedName name="bvcbcbcb_1" localSheetId="7" hidden="1">{"rp_only",#N/A,FALSE,"2225"}</definedName>
    <definedName name="bvcbcbcb_1" hidden="1">{"rp_only",#N/A,FALSE,"2225"}</definedName>
    <definedName name="bvcbcvbvc" localSheetId="7" hidden="1">{"rp_only",#N/A,FALSE,"2225"}</definedName>
    <definedName name="bvcbcvbvc" hidden="1">{"rp_only",#N/A,FALSE,"2225"}</definedName>
    <definedName name="bvcbcvbvc_1" localSheetId="7" hidden="1">{"rp_only",#N/A,FALSE,"2225"}</definedName>
    <definedName name="bvcbcvbvc_1" hidden="1">{"rp_only",#N/A,FALSE,"2225"}</definedName>
    <definedName name="bvcbvbv" localSheetId="7" hidden="1">{"rp_only",#N/A,FALSE,"2225"}</definedName>
    <definedName name="bvcbvbv" hidden="1">{"rp_only",#N/A,FALSE,"2225"}</definedName>
    <definedName name="bvcbvbv_1" localSheetId="7" hidden="1">{"rp_only",#N/A,FALSE,"2225"}</definedName>
    <definedName name="bvcbvbv_1" hidden="1">{"rp_only",#N/A,FALSE,"2225"}</definedName>
    <definedName name="bvcbvcvbcv" localSheetId="7" hidden="1">{"rp_only",#N/A,FALSE,"2225"}</definedName>
    <definedName name="bvcbvcvbcv" hidden="1">{"rp_only",#N/A,FALSE,"2225"}</definedName>
    <definedName name="bvcbvcvbcv_1" localSheetId="7" hidden="1">{"rp_only",#N/A,FALSE,"2225"}</definedName>
    <definedName name="bvcbvcvbcv_1" hidden="1">{"rp_only",#N/A,FALSE,"2225"}</definedName>
    <definedName name="bvcbvcvcbcvb" localSheetId="7" hidden="1">{"rp_only",#N/A,FALSE,"2225"}</definedName>
    <definedName name="bvcbvcvcbcvb" hidden="1">{"rp_only",#N/A,FALSE,"2225"}</definedName>
    <definedName name="bvcbvcvcbcvb_1" localSheetId="7" hidden="1">{"rp_only",#N/A,FALSE,"2225"}</definedName>
    <definedName name="bvcbvcvcbcvb_1" hidden="1">{"rp_only",#N/A,FALSE,"2225"}</definedName>
    <definedName name="bvccvb" localSheetId="7" hidden="1">{"with_oth_curr",#N/A,FALSE,"2225"}</definedName>
    <definedName name="bvccvb" hidden="1">{"with_oth_curr",#N/A,FALSE,"2225"}</definedName>
    <definedName name="bvccvb_1" localSheetId="7" hidden="1">{"with_oth_curr",#N/A,FALSE,"2225"}</definedName>
    <definedName name="bvccvb_1" hidden="1">{"with_oth_curr",#N/A,FALSE,"2225"}</definedName>
    <definedName name="BVCISUMMARY">#REF!</definedName>
    <definedName name="bvctrytyr" localSheetId="7" hidden="1">{"rp_only",#N/A,FALSE,"2225"}</definedName>
    <definedName name="bvctrytyr" hidden="1">{"rp_only",#N/A,FALSE,"2225"}</definedName>
    <definedName name="bvctrytyr_1" localSheetId="7" hidden="1">{"rp_only",#N/A,FALSE,"2225"}</definedName>
    <definedName name="bvctrytyr_1" hidden="1">{"rp_only",#N/A,FALSE,"2225"}</definedName>
    <definedName name="bvcvbcbcb" localSheetId="7" hidden="1">{"rp_only",#N/A,FALSE,"2225"}</definedName>
    <definedName name="bvcvbcbcb" hidden="1">{"rp_only",#N/A,FALSE,"2225"}</definedName>
    <definedName name="bvcvbcbcb_1" localSheetId="7" hidden="1">{"rp_only",#N/A,FALSE,"2225"}</definedName>
    <definedName name="bvcvbcbcb_1" hidden="1">{"rp_only",#N/A,FALSE,"2225"}</definedName>
    <definedName name="bvcvbcv" localSheetId="7" hidden="1">{"rp_only",#N/A,FALSE,"2225"}</definedName>
    <definedName name="bvcvbcv" hidden="1">{"rp_only",#N/A,FALSE,"2225"}</definedName>
    <definedName name="bvcvbcv_1" localSheetId="7" hidden="1">{"rp_only",#N/A,FALSE,"2225"}</definedName>
    <definedName name="bvcvbcv_1" hidden="1">{"rp_only",#N/A,FALSE,"2225"}</definedName>
    <definedName name="bvcvbcvbcvb" localSheetId="7" hidden="1">{"with_oth_curr",#N/A,FALSE,"2225"}</definedName>
    <definedName name="bvcvbcvbcvb" hidden="1">{"with_oth_curr",#N/A,FALSE,"2225"}</definedName>
    <definedName name="bvcvbcvbcvb_1" localSheetId="7" hidden="1">{"with_oth_curr",#N/A,FALSE,"2225"}</definedName>
    <definedName name="bvcvbcvbcvb_1" hidden="1">{"with_oth_curr",#N/A,FALSE,"2225"}</definedName>
    <definedName name="bvcvbcvbcvbcb" localSheetId="7" hidden="1">{"rp_only",#N/A,FALSE,"2225"}</definedName>
    <definedName name="bvcvbcvbcvbcb" hidden="1">{"rp_only",#N/A,FALSE,"2225"}</definedName>
    <definedName name="bvcvbcvbcvbcb_1" localSheetId="7" hidden="1">{"rp_only",#N/A,FALSE,"2225"}</definedName>
    <definedName name="bvcvbcvbcvbcb_1" hidden="1">{"rp_only",#N/A,FALSE,"2225"}</definedName>
    <definedName name="bvcvbv" localSheetId="7" hidden="1">{"rp_only",#N/A,FALSE,"2225"}</definedName>
    <definedName name="bvcvbv" hidden="1">{"rp_only",#N/A,FALSE,"2225"}</definedName>
    <definedName name="bvcvbv_1" localSheetId="7" hidden="1">{"rp_only",#N/A,FALSE,"2225"}</definedName>
    <definedName name="bvcvbv_1" hidden="1">{"rp_only",#N/A,FALSE,"2225"}</definedName>
    <definedName name="bvcvbvnbm" localSheetId="7" hidden="1">{"rp_only",#N/A,FALSE,"2225"}</definedName>
    <definedName name="bvcvbvnbm" hidden="1">{"rp_only",#N/A,FALSE,"2225"}</definedName>
    <definedName name="bvcvbvnbm_1" localSheetId="7" hidden="1">{"rp_only",#N/A,FALSE,"2225"}</definedName>
    <definedName name="bvcvbvnbm_1" hidden="1">{"rp_only",#N/A,FALSE,"2225"}</definedName>
    <definedName name="bvcvvbbvbvbv" localSheetId="7" hidden="1">{"rp_only",#N/A,FALSE,"2225"}</definedName>
    <definedName name="bvcvvbbvbvbv" hidden="1">{"rp_only",#N/A,FALSE,"2225"}</definedName>
    <definedName name="bvcvvbbvbvbv_1" localSheetId="7" hidden="1">{"rp_only",#N/A,FALSE,"2225"}</definedName>
    <definedName name="bvcvvbbvbvbv_1" hidden="1">{"rp_only",#N/A,FALSE,"2225"}</definedName>
    <definedName name="bvcvvc" localSheetId="7" hidden="1">{"rp_only",#N/A,FALSE,"2225"}</definedName>
    <definedName name="bvcvvc" hidden="1">{"rp_only",#N/A,FALSE,"2225"}</definedName>
    <definedName name="bvcvvc_1" localSheetId="7" hidden="1">{"rp_only",#N/A,FALSE,"2225"}</definedName>
    <definedName name="bvcvvc_1" hidden="1">{"rp_only",#N/A,FALSE,"2225"}</definedName>
    <definedName name="bvd1_1">#REF!</definedName>
    <definedName name="bvd1_1_10">#REF!</definedName>
    <definedName name="bvd1_10">#REF!</definedName>
    <definedName name="bvd1_5">#REF!</definedName>
    <definedName name="bvd2.5">#REF!</definedName>
    <definedName name="bvd2.5_1">#REF!</definedName>
    <definedName name="bvd2.5_1_10">#REF!</definedName>
    <definedName name="bvd2.5_10">#REF!</definedName>
    <definedName name="bvd2.5_5">#REF!</definedName>
    <definedName name="bvd2_1">#REF!</definedName>
    <definedName name="bvd2_1_10">#REF!</definedName>
    <definedName name="bvd2_10">#REF!</definedName>
    <definedName name="bvd2_5">#REF!</definedName>
    <definedName name="bvd3_1">#REF!</definedName>
    <definedName name="bvd3_1_10">#REF!</definedName>
    <definedName name="bvd3_10">#REF!</definedName>
    <definedName name="bvd3_5">#REF!</definedName>
    <definedName name="bvd34_1">#REF!</definedName>
    <definedName name="bvd34_1_10">#REF!</definedName>
    <definedName name="bvd34_10">#REF!</definedName>
    <definedName name="bvd34_5">#REF!</definedName>
    <definedName name="bvd4_1">#REF!</definedName>
    <definedName name="bvd4_1_10">#REF!</definedName>
    <definedName name="bvd4_10">#REF!</definedName>
    <definedName name="bvd4_5">#REF!</definedName>
    <definedName name="bvd5_1">#REF!</definedName>
    <definedName name="bvd5_1_10">#REF!</definedName>
    <definedName name="bvd5_10">#REF!</definedName>
    <definedName name="bvd5_5">#REF!</definedName>
    <definedName name="bvd8_1">#REF!</definedName>
    <definedName name="bvd8_1_10">#REF!</definedName>
    <definedName name="bvd8_10">#REF!</definedName>
    <definedName name="bvd8_5">#REF!</definedName>
    <definedName name="bvdfgc" localSheetId="7" hidden="1">{"rp_only",#N/A,FALSE,"2225"}</definedName>
    <definedName name="bvdfgc" hidden="1">{"rp_only",#N/A,FALSE,"2225"}</definedName>
    <definedName name="bvdfgc_1" localSheetId="7" hidden="1">{"rp_only",#N/A,FALSE,"2225"}</definedName>
    <definedName name="bvdfgc_1" hidden="1">{"rp_only",#N/A,FALSE,"2225"}</definedName>
    <definedName name="bvfvvfbvbcvbv" localSheetId="7" hidden="1">{"with_oth_curr",#N/A,FALSE,"2225"}</definedName>
    <definedName name="bvfvvfbvbcvbv" hidden="1">{"with_oth_curr",#N/A,FALSE,"2225"}</definedName>
    <definedName name="bvfvvfbvbcvbv_1" localSheetId="7" hidden="1">{"with_oth_curr",#N/A,FALSE,"2225"}</definedName>
    <definedName name="bvfvvfbvbcvbv_1" hidden="1">{"with_oth_curr",#N/A,FALSE,"2225"}</definedName>
    <definedName name="bvgfgf" localSheetId="7" hidden="1">{"rp_only",#N/A,FALSE,"2225"}</definedName>
    <definedName name="bvgfgf" hidden="1">{"rp_only",#N/A,FALSE,"2225"}</definedName>
    <definedName name="bvgfgf_1" localSheetId="7" hidden="1">{"rp_only",#N/A,FALSE,"2225"}</definedName>
    <definedName name="bvgfgf_1" hidden="1">{"rp_only",#N/A,FALSE,"2225"}</definedName>
    <definedName name="bvmbnmbnvm" localSheetId="7" hidden="1">{"rp_only",#N/A,FALSE,"2225"}</definedName>
    <definedName name="bvmbnmbnvm" hidden="1">{"rp_only",#N/A,FALSE,"2225"}</definedName>
    <definedName name="bvmbnmbnvm_1" localSheetId="7" hidden="1">{"rp_only",#N/A,FALSE,"2225"}</definedName>
    <definedName name="bvmbnmbnvm_1" hidden="1">{"rp_only",#N/A,FALSE,"2225"}</definedName>
    <definedName name="bvmbvnmb" localSheetId="7" hidden="1">{"with_oth_curr",#N/A,FALSE,"2225"}</definedName>
    <definedName name="bvmbvnmb" hidden="1">{"with_oth_curr",#N/A,FALSE,"2225"}</definedName>
    <definedName name="bvmbvnmb_1" localSheetId="7" hidden="1">{"with_oth_curr",#N/A,FALSE,"2225"}</definedName>
    <definedName name="bvmbvnmb_1" hidden="1">{"with_oth_curr",#N/A,FALSE,"2225"}</definedName>
    <definedName name="bvnbbn" localSheetId="7" hidden="1">{"with_oth_curr",#N/A,FALSE,"2225"}</definedName>
    <definedName name="bvnbbn" hidden="1">{"with_oth_curr",#N/A,FALSE,"2225"}</definedName>
    <definedName name="bvnbbn_1" localSheetId="7" hidden="1">{"with_oth_curr",#N/A,FALSE,"2225"}</definedName>
    <definedName name="bvnbbn_1" hidden="1">{"with_oth_curr",#N/A,FALSE,"2225"}</definedName>
    <definedName name="bvnbn" localSheetId="7" hidden="1">{"with_oth_curr",#N/A,FALSE,"2225"}</definedName>
    <definedName name="bvnbn" hidden="1">{"with_oth_curr",#N/A,FALSE,"2225"}</definedName>
    <definedName name="bvnbn_1" localSheetId="7" hidden="1">{"with_oth_curr",#N/A,FALSE,"2225"}</definedName>
    <definedName name="bvnbn_1" hidden="1">{"with_oth_curr",#N/A,FALSE,"2225"}</definedName>
    <definedName name="bvnbv">#REF!</definedName>
    <definedName name="bvnvbnv" localSheetId="7" hidden="1">{"rp_only",#N/A,FALSE,"2225"}</definedName>
    <definedName name="bvnvbnv" hidden="1">{"rp_only",#N/A,FALSE,"2225"}</definedName>
    <definedName name="bvnvbnv_1" localSheetId="7" hidden="1">{"rp_only",#N/A,FALSE,"2225"}</definedName>
    <definedName name="bvnvbnv_1" hidden="1">{"rp_only",#N/A,FALSE,"2225"}</definedName>
    <definedName name="bvnvbnvbnvnbvnbvnvbnn" localSheetId="7" hidden="1">{"rp_only",#N/A,FALSE,"2225"}</definedName>
    <definedName name="bvnvbnvbnvnbvnbvnvbnn" hidden="1">{"rp_only",#N/A,FALSE,"2225"}</definedName>
    <definedName name="bvnvbnvbnvnbvnbvnvbnn_1" localSheetId="7" hidden="1">{"rp_only",#N/A,FALSE,"2225"}</definedName>
    <definedName name="bvnvbnvbnvnbvnbvnvbnn_1" hidden="1">{"rp_only",#N/A,FALSE,"2225"}</definedName>
    <definedName name="bvnvbnvn" localSheetId="7" hidden="1">{"rp_only",#N/A,FALSE,"2225"}</definedName>
    <definedName name="bvnvbnvn" hidden="1">{"rp_only",#N/A,FALSE,"2225"}</definedName>
    <definedName name="bvnvbnvn_1" localSheetId="7" hidden="1">{"rp_only",#N/A,FALSE,"2225"}</definedName>
    <definedName name="bvnvbnvn_1" hidden="1">{"rp_only",#N/A,FALSE,"2225"}</definedName>
    <definedName name="bvnvn" localSheetId="7" hidden="1">{"rp_only",#N/A,FALSE,"2225"}</definedName>
    <definedName name="bvnvn" hidden="1">{"rp_only",#N/A,FALSE,"2225"}</definedName>
    <definedName name="bvnvn_1" localSheetId="7" hidden="1">{"rp_only",#N/A,FALSE,"2225"}</definedName>
    <definedName name="bvnvn_1" hidden="1">{"rp_only",#N/A,FALSE,"2225"}</definedName>
    <definedName name="bvnvnv" localSheetId="7" hidden="1">{"rp_only",#N/A,FALSE,"2225"}</definedName>
    <definedName name="bvnvnv" hidden="1">{"rp_only",#N/A,FALSE,"2225"}</definedName>
    <definedName name="bvnvnv_1" localSheetId="7" hidden="1">{"rp_only",#N/A,FALSE,"2225"}</definedName>
    <definedName name="bvnvnv_1" hidden="1">{"rp_only",#N/A,FALSE,"2225"}</definedName>
    <definedName name="bvnvnvbn" localSheetId="7" hidden="1">{"rp_only",#N/A,FALSE,"2225"}</definedName>
    <definedName name="bvnvnvbn" hidden="1">{"rp_only",#N/A,FALSE,"2225"}</definedName>
    <definedName name="bvnvnvbn_1" localSheetId="7" hidden="1">{"rp_only",#N/A,FALSE,"2225"}</definedName>
    <definedName name="bvnvnvbn_1" hidden="1">{"rp_only",#N/A,FALSE,"2225"}</definedName>
    <definedName name="bvnvnvcn" localSheetId="7" hidden="1">{"with_oth_curr",#N/A,FALSE,"2225"}</definedName>
    <definedName name="bvnvnvcn" hidden="1">{"with_oth_curr",#N/A,FALSE,"2225"}</definedName>
    <definedName name="bvnvnvcn_1" localSheetId="7" hidden="1">{"with_oth_curr",#N/A,FALSE,"2225"}</definedName>
    <definedName name="bvnvnvcn_1" hidden="1">{"with_oth_curr",#N/A,FALSE,"2225"}</definedName>
    <definedName name="bvnvnvn" localSheetId="7" hidden="1">{"with_oth_curr",#N/A,FALSE,"2225"}</definedName>
    <definedName name="bvnvnvn" hidden="1">{"with_oth_curr",#N/A,FALSE,"2225"}</definedName>
    <definedName name="bvnvnvn_1" localSheetId="7" hidden="1">{"with_oth_curr",#N/A,FALSE,"2225"}</definedName>
    <definedName name="bvnvnvn_1" hidden="1">{"with_oth_curr",#N/A,FALSE,"2225"}</definedName>
    <definedName name="bvv" localSheetId="7" hidden="1">{"with_oth_curr",#N/A,FALSE,"2225"}</definedName>
    <definedName name="bvv" hidden="1">{"with_oth_curr",#N/A,FALSE,"2225"}</definedName>
    <definedName name="bvv_1" localSheetId="7" hidden="1">{"with_oth_curr",#N/A,FALSE,"2225"}</definedName>
    <definedName name="bvv_1" hidden="1">{"with_oth_curr",#N/A,FALSE,"2225"}</definedName>
    <definedName name="bvvb" localSheetId="7" hidden="1">{"with_oth_curr",#N/A,FALSE,"2225"}</definedName>
    <definedName name="bvvb" hidden="1">{"with_oth_curr",#N/A,FALSE,"2225"}</definedName>
    <definedName name="bvvb_1" localSheetId="7" hidden="1">{"with_oth_curr",#N/A,FALSE,"2225"}</definedName>
    <definedName name="bvvb_1" hidden="1">{"with_oth_curr",#N/A,FALSE,"2225"}</definedName>
    <definedName name="bvxbvvb" localSheetId="7" hidden="1">{"rp_only",#N/A,FALSE,"2225"}</definedName>
    <definedName name="bvxbvvb" hidden="1">{"rp_only",#N/A,FALSE,"2225"}</definedName>
    <definedName name="bvxbvvb_1" localSheetId="7" hidden="1">{"rp_only",#N/A,FALSE,"2225"}</definedName>
    <definedName name="bvxbvvb_1" hidden="1">{"rp_only",#N/A,FALSE,"2225"}</definedName>
    <definedName name="bwic_a">#REF!</definedName>
    <definedName name="bwic_b">#REF!</definedName>
    <definedName name="bwic_c">#REF!</definedName>
    <definedName name="bx" localSheetId="7" hidden="1">{"INV_INSURANCE",#N/A,FALSE,"PREPAID-1"}</definedName>
    <definedName name="bx" hidden="1">{"INV_INSURANCE",#N/A,FALSE,"PREPAID-1"}</definedName>
    <definedName name="bx_1" localSheetId="7" hidden="1">{"INV_INSURANCE",#N/A,FALSE,"PREPAID-1"}</definedName>
    <definedName name="bx_1" hidden="1">{"INV_INSURANCE",#N/A,FALSE,"PREPAID-1"}</definedName>
    <definedName name="bxbc" localSheetId="7" hidden="1">{"with_oth_curr",#N/A,FALSE,"2225"}</definedName>
    <definedName name="bxbc" hidden="1">{"with_oth_curr",#N/A,FALSE,"2225"}</definedName>
    <definedName name="bxbc_1" localSheetId="7" hidden="1">{"with_oth_curr",#N/A,FALSE,"2225"}</definedName>
    <definedName name="bxbc_1" hidden="1">{"with_oth_curr",#N/A,FALSE,"2225"}</definedName>
    <definedName name="bxggrbgdb" localSheetId="7" hidden="1">{"rp_only",#N/A,FALSE,"2225"}</definedName>
    <definedName name="bxggrbgdb" hidden="1">{"rp_only",#N/A,FALSE,"2225"}</definedName>
    <definedName name="bxggrbgdb_1" localSheetId="7" hidden="1">{"rp_only",#N/A,FALSE,"2225"}</definedName>
    <definedName name="bxggrbgdb_1" hidden="1">{"rp_only",#N/A,FALSE,"2225"}</definedName>
    <definedName name="by01tm">#N/A</definedName>
    <definedName name="by02tm">#N/A</definedName>
    <definedName name="by03tm">#N/A</definedName>
    <definedName name="by04tm">#N/A</definedName>
    <definedName name="by05tm">#N/A</definedName>
    <definedName name="by06tm">#N/A</definedName>
    <definedName name="by07tm">#N/A</definedName>
    <definedName name="by08tm">#N/A</definedName>
    <definedName name="by09tm">#N/A</definedName>
    <definedName name="bydtltm">#N/A</definedName>
    <definedName name="bydtlytd">#N/A</definedName>
    <definedName name="C.____Cash_flow_from_financing_activities">#REF!</definedName>
    <definedName name="C.1.1..Phat_tuyen">#REF!</definedName>
    <definedName name="C.1.10..VC_Thu_cong_CG">#REF!</definedName>
    <definedName name="C.1.2..Chat_cay_thu_cong">#REF!</definedName>
    <definedName name="C.1.3..Chat_cay_may">#REF!</definedName>
    <definedName name="C.1.4..Dao_goc_cay">#REF!</definedName>
    <definedName name="C.1.5..Lam_duong_tam">#REF!</definedName>
    <definedName name="C.1.6..Lam_cau_tam">#REF!</definedName>
    <definedName name="C.1.7..Rai_da_chong_lun">#REF!</definedName>
    <definedName name="C.1.8..Lam_kho_tam">#REF!</definedName>
    <definedName name="C.1.8..San_mat_bang">#REF!</definedName>
    <definedName name="C.2.1..VC_Thu_cong">#REF!</definedName>
    <definedName name="C.2.2..VC_T_cong_CG">#REF!</definedName>
    <definedName name="C.2.3..Boc_do">#REF!</definedName>
    <definedName name="C.3.1..Dao_dat_mong_cot">#REF!</definedName>
    <definedName name="C.3.2..Dao_dat_de_dap">#REF!</definedName>
    <definedName name="C.3.3..Dap_dat_mong">#REF!</definedName>
    <definedName name="C.3.4..Dao_dap_TDia">#REF!</definedName>
    <definedName name="C.3.5..Dap_bo_bao">#REF!</definedName>
    <definedName name="C.3.6..Bom_tat_nuoc">#REF!</definedName>
    <definedName name="C.3.7..Dao_bun">#REF!</definedName>
    <definedName name="C.3.8..Dap_cat_CT">#REF!</definedName>
    <definedName name="C.3.9..Dao_pha_da">#REF!</definedName>
    <definedName name="C.4.1.Cot_thep">#REF!</definedName>
    <definedName name="C.4.2..Van_khuon">#REF!</definedName>
    <definedName name="C.4.3..Be_tong">#REF!</definedName>
    <definedName name="C.4.4..Lap_BT_D.San">#REF!</definedName>
    <definedName name="C.4.5..Xay_da_hoc">#REF!</definedName>
    <definedName name="C.4.6..Dong_coc">#REF!</definedName>
    <definedName name="C.4.7..Quet_Bi_tum">#REF!</definedName>
    <definedName name="C.5.1..Lap_cot_thep">#REF!</definedName>
    <definedName name="C.5.2..Lap_cot_BT">#REF!</definedName>
    <definedName name="C.5.3..Lap_dat_xa">#REF!</definedName>
    <definedName name="C.5.4..Lap_tiep_dia">#REF!</definedName>
    <definedName name="C.5.5..Son_sat_thep">#REF!</definedName>
    <definedName name="C.6.1..Lap_su_dung">#REF!</definedName>
    <definedName name="C.6.2..Lap_su_CS">#REF!</definedName>
    <definedName name="C.6.3..Su_chuoi_do">#REF!</definedName>
    <definedName name="C.6.4..Su_chuoi_neo">#REF!</definedName>
    <definedName name="C.6.5..Lap_phu_kien">#REF!</definedName>
    <definedName name="C.6.6..Ep_noi_day">#REF!</definedName>
    <definedName name="C.6.7..KD_vuot_CN">#REF!</definedName>
    <definedName name="C.6.8..Rai_cang_day">#REF!</definedName>
    <definedName name="C.6.9..Cap_quang">#REF!</definedName>
    <definedName name="C_">#REF!</definedName>
    <definedName name="C_1">#REF!</definedName>
    <definedName name="C_1_1">#REF!</definedName>
    <definedName name="C_1_1_10">#REF!</definedName>
    <definedName name="C_1_10">#REF!</definedName>
    <definedName name="C_1_10_1">#REF!</definedName>
    <definedName name="C_1_11">#REF!</definedName>
    <definedName name="C_1_3">#REF!</definedName>
    <definedName name="C_1_3_1">#REF!</definedName>
    <definedName name="C_1_4">#REF!</definedName>
    <definedName name="C_1_4_10">#REF!</definedName>
    <definedName name="C_1_5">#REF!</definedName>
    <definedName name="C_1_5_1">#REF!</definedName>
    <definedName name="C_1_5_10">#REF!</definedName>
    <definedName name="C_1_6">#REF!</definedName>
    <definedName name="C_1_6_10">#REF!</definedName>
    <definedName name="C_1_7">#REF!</definedName>
    <definedName name="C_1_7_10">#REF!</definedName>
    <definedName name="C_1_8">#REF!</definedName>
    <definedName name="C_1_8_10">#REF!</definedName>
    <definedName name="C_1_9">#REF!</definedName>
    <definedName name="C_1_9_10">#REF!</definedName>
    <definedName name="C_2">#REF!</definedName>
    <definedName name="C_2_1">#REF!</definedName>
    <definedName name="C_2_1_10">#REF!</definedName>
    <definedName name="C_2_10">#REF!</definedName>
    <definedName name="C_2_10_1">#REF!</definedName>
    <definedName name="C_2_11">#REF!</definedName>
    <definedName name="C_2_3">#REF!</definedName>
    <definedName name="C_2_3_1">#REF!</definedName>
    <definedName name="C_2_4">#REF!</definedName>
    <definedName name="C_2_4_10">#REF!</definedName>
    <definedName name="C_2_5">#REF!</definedName>
    <definedName name="C_2_5_1">#REF!</definedName>
    <definedName name="C_2_5_10">#REF!</definedName>
    <definedName name="C_2_6">#REF!</definedName>
    <definedName name="C_2_6_10">#REF!</definedName>
    <definedName name="C_2_7">#REF!</definedName>
    <definedName name="C_2_7_10">#REF!</definedName>
    <definedName name="C_2_8">#REF!</definedName>
    <definedName name="C_2_8_10">#REF!</definedName>
    <definedName name="C_2_9">#REF!</definedName>
    <definedName name="C_2_9_10">#REF!</definedName>
    <definedName name="C_Language">#REF!</definedName>
    <definedName name="C_Markup">1.5</definedName>
    <definedName name="CA_2002C">#REF!</definedName>
    <definedName name="CABANGALL">#REF!</definedName>
    <definedName name="Cabutsheet">#REF!</definedName>
    <definedName name="CADM">#REF!</definedName>
    <definedName name="Cafe">#REF!</definedName>
    <definedName name="CAHELFLSup">OFFSET(#REF!,0,0,1,COUNT(#REF!))</definedName>
    <definedName name="CAHT_Cum">OFFSET(#REF!,0,0,1,COUNT(#REF!))</definedName>
    <definedName name="CAHT_Mens">OFFSET(#REF!,0,0,1,COUNT(#REF!))</definedName>
    <definedName name="CAL">#REF!</definedName>
    <definedName name="CAL_1">#REF!</definedName>
    <definedName name="CAL_1_10">#REF!</definedName>
    <definedName name="CAL_10">#REF!</definedName>
    <definedName name="CAL_5">#REF!</definedName>
    <definedName name="CAL1_1">#REF!</definedName>
    <definedName name="CAL1_5">#REF!</definedName>
    <definedName name="CAL10_1">#REF!</definedName>
    <definedName name="CAL10_1_10">#REF!</definedName>
    <definedName name="CAL10_10">#REF!</definedName>
    <definedName name="CAL10_5">#REF!</definedName>
    <definedName name="CAL11_1">#REF!</definedName>
    <definedName name="CAL11_1_10">#REF!</definedName>
    <definedName name="CAL11_10">#REF!</definedName>
    <definedName name="CAL11_5">#REF!</definedName>
    <definedName name="CAL12_1">#REF!</definedName>
    <definedName name="CAL12_1_10">#REF!</definedName>
    <definedName name="CAL12_10">#REF!</definedName>
    <definedName name="CAL12_5">#REF!</definedName>
    <definedName name="CAL13_1">#REF!</definedName>
    <definedName name="CAL13_1_10">#REF!</definedName>
    <definedName name="CAL13_10">#REF!</definedName>
    <definedName name="CAL13_5">#REF!</definedName>
    <definedName name="CAL14_1">#REF!</definedName>
    <definedName name="CAL14_1_10">#REF!</definedName>
    <definedName name="CAL14_10">#REF!</definedName>
    <definedName name="CAL14_5">#REF!</definedName>
    <definedName name="CAL15_1">#REF!</definedName>
    <definedName name="CAL15_1_10">#REF!</definedName>
    <definedName name="CAL15_10">#REF!</definedName>
    <definedName name="CAL15_5">#REF!</definedName>
    <definedName name="CAL16_1">#REF!</definedName>
    <definedName name="CAL16_1_10">#REF!</definedName>
    <definedName name="CAL16_10">#REF!</definedName>
    <definedName name="CAL16_5">#REF!</definedName>
    <definedName name="CAL17_1">#REF!</definedName>
    <definedName name="CAL17_1_10">#REF!</definedName>
    <definedName name="CAL17_10">#REF!</definedName>
    <definedName name="CAL17_5">#REF!</definedName>
    <definedName name="CAL18_1">#REF!</definedName>
    <definedName name="CAL18_1_10">#REF!</definedName>
    <definedName name="CAL18_10">#REF!</definedName>
    <definedName name="CAL18_5">#REF!</definedName>
    <definedName name="CAL19_1">#REF!</definedName>
    <definedName name="CAL19_1_10">#REF!</definedName>
    <definedName name="CAL19_10">#REF!</definedName>
    <definedName name="CAL19_5">#REF!</definedName>
    <definedName name="CAL2_1">#REF!</definedName>
    <definedName name="CAL2_5">#REF!</definedName>
    <definedName name="CAL20_1">#REF!</definedName>
    <definedName name="CAL20_1_10">#REF!</definedName>
    <definedName name="CAL20_10">#REF!</definedName>
    <definedName name="CAL20_5">#REF!</definedName>
    <definedName name="CAL21_1">#REF!</definedName>
    <definedName name="CAL21_1_10">#REF!</definedName>
    <definedName name="CAL21_10">#REF!</definedName>
    <definedName name="CAL21_5">#REF!</definedName>
    <definedName name="CAL3_1">#REF!</definedName>
    <definedName name="CAL3_5">#REF!</definedName>
    <definedName name="CAL4_1">#REF!</definedName>
    <definedName name="CAL4_5">#REF!</definedName>
    <definedName name="CAL5_1">#REF!</definedName>
    <definedName name="CAL5_1_10">#REF!</definedName>
    <definedName name="CAL5_10">#REF!</definedName>
    <definedName name="CAL5_5">#REF!</definedName>
    <definedName name="CAL6_1">#REF!</definedName>
    <definedName name="CAL6_1_10">#REF!</definedName>
    <definedName name="CAL6_10">#REF!</definedName>
    <definedName name="CAL6_5">#REF!</definedName>
    <definedName name="CAL7_1">#REF!</definedName>
    <definedName name="CAL7_1_10">#REF!</definedName>
    <definedName name="CAL7_10">#REF!</definedName>
    <definedName name="CAL7_5">#REF!</definedName>
    <definedName name="CAL8_1">#REF!</definedName>
    <definedName name="CAL8_1_10">#REF!</definedName>
    <definedName name="CAL8_10">#REF!</definedName>
    <definedName name="CAL8_5">#REF!</definedName>
    <definedName name="CAL9_1">#REF!</definedName>
    <definedName name="CAL9_1_10">#REF!</definedName>
    <definedName name="CAL9_10">#REF!</definedName>
    <definedName name="CAL9_5">#REF!</definedName>
    <definedName name="calc" localSheetId="7" hidden="1">{#N/A,#N/A,FALSE,"b_s &amp; p_l"}</definedName>
    <definedName name="calc" hidden="1">{#N/A,#N/A,FALSE,"b_s &amp; p_l"}</definedName>
    <definedName name="Calc_Multiples">#REF!</definedName>
    <definedName name="CALDATA1">#REF!</definedName>
    <definedName name="CALDATA1_1">#REF!</definedName>
    <definedName name="calendar">#REF!</definedName>
    <definedName name="calsium">#REF!</definedName>
    <definedName name="CANADA">#REF!</definedName>
    <definedName name="canal_c">#REF!</definedName>
    <definedName name="canal150">#REF!</definedName>
    <definedName name="Cansteen_12_15_x_28_x_40">#REF!</definedName>
    <definedName name="Cansteen_9_x_20_x_40">#REF!</definedName>
    <definedName name="cao">#REF!</definedName>
    <definedName name="Cap" hidden="1">#REF!</definedName>
    <definedName name="Cap_emp">#REF!</definedName>
    <definedName name="cap0.7">#REF!</definedName>
    <definedName name="CAPEX" hidden="1">#REF!</definedName>
    <definedName name="capex.values">#REF!</definedName>
    <definedName name="capex.year">#REF!</definedName>
    <definedName name="cAPEX1" localSheetId="7" hidden="1">{"Point of discussion",#N/A,FALSE,"Costcalculation highlight";"Summary Projected Profit Loss",#N/A,FALSE,"Costcalculation highlight";"2002 Budget Profit Loss",#N/A,FALSE,"Costcalculation highlight";"NMI_CBU_Cost calculation",#N/A,FALSE,"Costcalculation highlight";"NMI_NMDI Cost calculation",#N/A,FALSE,"Costcalculation highlight"}</definedName>
    <definedName name="cAPEX1" hidden="1">{"Point of discussion",#N/A,FALSE,"Costcalculation highlight";"Summary Projected Profit Loss",#N/A,FALSE,"Costcalculation highlight";"2002 Budget Profit Loss",#N/A,FALSE,"Costcalculation highlight";"NMI_CBU_Cost calculation",#N/A,FALSE,"Costcalculation highlight";"NMI_NMDI Cost calculation",#N/A,FALSE,"Costcalculation highlight"}</definedName>
    <definedName name="capex2" hidden="1">#REF!</definedName>
    <definedName name="capex3">#REF!</definedName>
    <definedName name="CAPEX98" hidden="1">#REF!</definedName>
    <definedName name="CapExLaunch">#REF!</definedName>
    <definedName name="CapExLaunchBf">#REF!</definedName>
    <definedName name="CapExLaunchCf">#REF!</definedName>
    <definedName name="CapExLaunchCum">#REF!</definedName>
    <definedName name="CapExLaunchDep">#REF!</definedName>
    <definedName name="CapExLaunchIn">#REF!</definedName>
    <definedName name="CapExLaunchOpeningCumIn">#REF!</definedName>
    <definedName name="CapExLaunchOpeningICumn">#REF!</definedName>
    <definedName name="CapExLaunchOpeningIn">#REF!</definedName>
    <definedName name="CapExLicence">#REF!</definedName>
    <definedName name="CapExLicenceIn">#REF!</definedName>
    <definedName name="CapExNetDep">#REF!</definedName>
    <definedName name="capexnov" localSheetId="7" hidden="1">{"Point of discussion",#N/A,FALSE,"Costcalculation highlight";"Summary Projected Profit Loss",#N/A,FALSE,"Costcalculation highlight";"2002 Budget Profit Loss",#N/A,FALSE,"Costcalculation highlight";"NMI_CBU_Cost calculation",#N/A,FALSE,"Costcalculation highlight";"NMI_NMDI Cost calculation",#N/A,FALSE,"Costcalculation highlight"}</definedName>
    <definedName name="capexnov" hidden="1">{"Point of discussion",#N/A,FALSE,"Costcalculation highlight";"Summary Projected Profit Loss",#N/A,FALSE,"Costcalculation highlight";"2002 Budget Profit Loss",#N/A,FALSE,"Costcalculation highlight";"NMI_CBU_Cost calculation",#N/A,FALSE,"Costcalculation highlight";"NMI_NMDI Cost calculation",#N/A,FALSE,"Costcalculation highlight"}</definedName>
    <definedName name="capexnov_1" localSheetId="7" hidden="1">{"Point of discussion",#N/A,FALSE,"Costcalculation highlight";"Summary Projected Profit Loss",#N/A,FALSE,"Costcalculation highlight";"2002 Budget Profit Loss",#N/A,FALSE,"Costcalculation highlight";"NMI_CBU_Cost calculation",#N/A,FALSE,"Costcalculation highlight";"NMI_NMDI Cost calculation",#N/A,FALSE,"Costcalculation highlight"}</definedName>
    <definedName name="capexnov_1" hidden="1">{"Point of discussion",#N/A,FALSE,"Costcalculation highlight";"Summary Projected Profit Loss",#N/A,FALSE,"Costcalculation highlight";"2002 Budget Profit Loss",#N/A,FALSE,"Costcalculation highlight";"NMI_CBU_Cost calculation",#N/A,FALSE,"Costcalculation highlight";"NMI_NMDI Cost calculation",#N/A,FALSE,"Costcalculation highlight"}</definedName>
    <definedName name="CapexOverrun">#REF!</definedName>
    <definedName name="CapExSubAcq">#REF!</definedName>
    <definedName name="CapExSubAcqBf">#REF!</definedName>
    <definedName name="CapExSubAcqCf">#REF!</definedName>
    <definedName name="CapExSubAcqDep">#REF!</definedName>
    <definedName name="CapExSubAcqIn">#REF!</definedName>
    <definedName name="CapExSubAcqOpeningIn">#REF!</definedName>
    <definedName name="CAPPAIDINEXCESSOFPARVALUE">#REF!</definedName>
    <definedName name="caps">#REF!</definedName>
    <definedName name="cas80_1">#REF!</definedName>
    <definedName name="cas80_1_10">#REF!</definedName>
    <definedName name="cas80_1_3">#REF!</definedName>
    <definedName name="cas80_1_5">#REF!</definedName>
    <definedName name="cas80_10">#REF!</definedName>
    <definedName name="cas80_10_1">#REF!</definedName>
    <definedName name="cas80_11">#REF!</definedName>
    <definedName name="cas80_3">#REF!</definedName>
    <definedName name="cas80_3_1">#REF!</definedName>
    <definedName name="cas80_4">#REF!</definedName>
    <definedName name="cas80_4_10">#REF!</definedName>
    <definedName name="cas80_5">#REF!</definedName>
    <definedName name="cas80_5_1">#REF!</definedName>
    <definedName name="cas80_5_10">#REF!</definedName>
    <definedName name="cas80_6">#REF!</definedName>
    <definedName name="cas80_6_10">#REF!</definedName>
    <definedName name="cas80_7">#REF!</definedName>
    <definedName name="cas80_7_10">#REF!</definedName>
    <definedName name="cas80_8">#REF!</definedName>
    <definedName name="cas80_8_10">#REF!</definedName>
    <definedName name="cas80_9">#REF!</definedName>
    <definedName name="cas80_9_10">#REF!</definedName>
    <definedName name="case">#REF!</definedName>
    <definedName name="caseII">#REF!</definedName>
    <definedName name="casf80">#REF!</definedName>
    <definedName name="casf80_1">#REF!</definedName>
    <definedName name="casf80_1_10">#REF!</definedName>
    <definedName name="casf80_1_3">#REF!</definedName>
    <definedName name="casf80_1_5">#REF!</definedName>
    <definedName name="casf80_10">#REF!</definedName>
    <definedName name="casf80_10_1">#REF!</definedName>
    <definedName name="casf80_11">#REF!</definedName>
    <definedName name="casf80_3">#REF!</definedName>
    <definedName name="casf80_3_1">#REF!</definedName>
    <definedName name="casf80_4">#REF!</definedName>
    <definedName name="casf80_4_10">#REF!</definedName>
    <definedName name="casf80_5">#REF!</definedName>
    <definedName name="casf80_5_1">#REF!</definedName>
    <definedName name="casf80_5_10">#REF!</definedName>
    <definedName name="casf80_6">#REF!</definedName>
    <definedName name="casf80_6_10">#REF!</definedName>
    <definedName name="casf80_7">#REF!</definedName>
    <definedName name="casf80_7_10">#REF!</definedName>
    <definedName name="casf80_8">#REF!</definedName>
    <definedName name="casf80_8_10">#REF!</definedName>
    <definedName name="casf80_9">#REF!</definedName>
    <definedName name="casf80_9_10">#REF!</definedName>
    <definedName name="Casfl01" localSheetId="7" hidden="1">{#N/A,#N/A,FALSE,"Aging Summary";#N/A,#N/A,FALSE,"Ratio Analysis";#N/A,#N/A,FALSE,"Test 120 Day Accts";#N/A,#N/A,FALSE,"Tickmarks"}</definedName>
    <definedName name="Casfl01" hidden="1">{#N/A,#N/A,FALSE,"Aging Summary";#N/A,#N/A,FALSE,"Ratio Analysis";#N/A,#N/A,FALSE,"Test 120 Day Accts";#N/A,#N/A,FALSE,"Tickmarks"}</definedName>
    <definedName name="Casfl01_1" localSheetId="7" hidden="1">{#N/A,#N/A,FALSE,"Aging Summary";#N/A,#N/A,FALSE,"Ratio Analysis";#N/A,#N/A,FALSE,"Test 120 Day Accts";#N/A,#N/A,FALSE,"Tickmarks"}</definedName>
    <definedName name="Casfl01_1" hidden="1">{#N/A,#N/A,FALSE,"Aging Summary";#N/A,#N/A,FALSE,"Ratio Analysis";#N/A,#N/A,FALSE,"Test 120 Day Accts";#N/A,#N/A,FALSE,"Tickmarks"}</definedName>
    <definedName name="Casfl04" localSheetId="7" hidden="1">{#N/A,#N/A,FALSE,"Aging Summary";#N/A,#N/A,FALSE,"Ratio Analysis";#N/A,#N/A,FALSE,"Test 120 Day Accts";#N/A,#N/A,FALSE,"Tickmarks"}</definedName>
    <definedName name="Casfl04" hidden="1">{#N/A,#N/A,FALSE,"Aging Summary";#N/A,#N/A,FALSE,"Ratio Analysis";#N/A,#N/A,FALSE,"Test 120 Day Accts";#N/A,#N/A,FALSE,"Tickmarks"}</definedName>
    <definedName name="Casfl04_1" localSheetId="7" hidden="1">{#N/A,#N/A,FALSE,"Aging Summary";#N/A,#N/A,FALSE,"Ratio Analysis";#N/A,#N/A,FALSE,"Test 120 Day Accts";#N/A,#N/A,FALSE,"Tickmarks"}</definedName>
    <definedName name="Casfl04_1" hidden="1">{#N/A,#N/A,FALSE,"Aging Summary";#N/A,#N/A,FALSE,"Ratio Analysis";#N/A,#N/A,FALSE,"Test 120 Day Accts";#N/A,#N/A,FALSE,"Tickmarks"}</definedName>
    <definedName name="casfl12" localSheetId="7" hidden="1">{#N/A,#N/A,FALSE,"Aging Summary";#N/A,#N/A,FALSE,"Ratio Analysis";#N/A,#N/A,FALSE,"Test 120 Day Accts";#N/A,#N/A,FALSE,"Tickmarks"}</definedName>
    <definedName name="casfl12" hidden="1">{#N/A,#N/A,FALSE,"Aging Summary";#N/A,#N/A,FALSE,"Ratio Analysis";#N/A,#N/A,FALSE,"Test 120 Day Accts";#N/A,#N/A,FALSE,"Tickmarks"}</definedName>
    <definedName name="casfl12_1" localSheetId="7" hidden="1">{#N/A,#N/A,FALSE,"Aging Summary";#N/A,#N/A,FALSE,"Ratio Analysis";#N/A,#N/A,FALSE,"Test 120 Day Accts";#N/A,#N/A,FALSE,"Tickmarks"}</definedName>
    <definedName name="casfl12_1" hidden="1">{#N/A,#N/A,FALSE,"Aging Summary";#N/A,#N/A,FALSE,"Ratio Analysis";#N/A,#N/A,FALSE,"Test 120 Day Accts";#N/A,#N/A,FALSE,"Tickmarks"}</definedName>
    <definedName name="casflo1" localSheetId="7" hidden="1">{#N/A,#N/A,FALSE,"Aging Summary";#N/A,#N/A,FALSE,"Ratio Analysis";#N/A,#N/A,FALSE,"Test 120 Day Accts";#N/A,#N/A,FALSE,"Tickmarks"}</definedName>
    <definedName name="casflo1" hidden="1">{#N/A,#N/A,FALSE,"Aging Summary";#N/A,#N/A,FALSE,"Ratio Analysis";#N/A,#N/A,FALSE,"Test 120 Day Accts";#N/A,#N/A,FALSE,"Tickmarks"}</definedName>
    <definedName name="CASH">#REF!</definedName>
    <definedName name="CASH_AND_CASH_EQUIVALENT">#REF!</definedName>
    <definedName name="CashBf">#REF!</definedName>
    <definedName name="CashCf">#REF!</definedName>
    <definedName name="cashf">#REF!</definedName>
    <definedName name="cashflow" localSheetId="7" hidden="1">{#N/A,#N/A,FALSE,"Aging Summary";#N/A,#N/A,FALSE,"Ratio Analysis";#N/A,#N/A,FALSE,"Test 120 Day Accts";#N/A,#N/A,FALSE,"Tickmarks"}</definedName>
    <definedName name="cashflow" hidden="1">{#N/A,#N/A,FALSE,"Aging Summary";#N/A,#N/A,FALSE,"Ratio Analysis";#N/A,#N/A,FALSE,"Test 120 Day Accts";#N/A,#N/A,FALSE,"Tickmarks"}</definedName>
    <definedName name="CashFlowProf">#REF!</definedName>
    <definedName name="Cashflows" localSheetId="7" hidden="1">{#N/A,#N/A,FALSE,"Act.Fcst Costs"}</definedName>
    <definedName name="Cashflows" hidden="1">{#N/A,#N/A,FALSE,"Act.Fcst Costs"}</definedName>
    <definedName name="CASHTIMEDEPOSIT">#REF!</definedName>
    <definedName name="Cat">#REF!</definedName>
    <definedName name="Cat_besi_merk_platon">#REF!</definedName>
    <definedName name="cat_dasar">#REF!</definedName>
    <definedName name="Cat_Dulux">#REF!</definedName>
    <definedName name="cat_kayu">#REF!</definedName>
    <definedName name="Cat_manie_besi__kayu">#REF!</definedName>
    <definedName name="Cat_Mowilex">#REF!</definedName>
    <definedName name="cat_tembok">#REF!</definedName>
    <definedName name="Cat_tembok_merk_platon">#REF!</definedName>
    <definedName name="Cat_Vinilex">#REF!</definedName>
    <definedName name="CATAL">#REF!</definedName>
    <definedName name="CatalystYrFlag">#REF!</definedName>
    <definedName name="catbes">#REF!</definedName>
    <definedName name="catbesi">#REF!</definedName>
    <definedName name="catbesi_1">#REF!</definedName>
    <definedName name="catbesib">#REF!</definedName>
    <definedName name="catbesib_1">#REF!</definedName>
    <definedName name="catbesic">#REF!</definedName>
    <definedName name="catbesic_1">#REF!</definedName>
    <definedName name="CATDALAM">#REF!</definedName>
    <definedName name="catdlm">#REF!</definedName>
    <definedName name="Category_All">#REF!</definedName>
    <definedName name="Category_Optional_Field">#REF!</definedName>
    <definedName name="Category_Optional_Fields">#REF!</definedName>
    <definedName name="catexter">#REF!</definedName>
    <definedName name="catgenteng">#REF!</definedName>
    <definedName name="CATIN">#N/A</definedName>
    <definedName name="catinter">#REF!</definedName>
    <definedName name="CATJYOU">#N/A</definedName>
    <definedName name="catkay">#REF!</definedName>
    <definedName name="catkayu">#REF!</definedName>
    <definedName name="catkayub">#REF!</definedName>
    <definedName name="catkayub_1">#REF!</definedName>
    <definedName name="catkayuc">#REF!</definedName>
    <definedName name="catkayuc_1">#REF!</definedName>
    <definedName name="CatLai">#REF!</definedName>
    <definedName name="catmeni">#REF!</definedName>
    <definedName name="catmin">#REF!</definedName>
    <definedName name="catplaf">#REF!</definedName>
    <definedName name="CATREC">#N/A</definedName>
    <definedName name="catruong">#REF!</definedName>
    <definedName name="CATSYU">#N/A</definedName>
    <definedName name="cattbk">#REF!</definedName>
    <definedName name="cattembok">#REF!</definedName>
    <definedName name="cattembokb">#REF!</definedName>
    <definedName name="cattembokb_1">#REF!</definedName>
    <definedName name="cattembokc">#REF!</definedName>
    <definedName name="cattembokc_1">#REF!</definedName>
    <definedName name="cbbvbv" localSheetId="7" hidden="1">{"with_oth_curr",#N/A,FALSE,"2225"}</definedName>
    <definedName name="cbbvbv" hidden="1">{"with_oth_curr",#N/A,FALSE,"2225"}</definedName>
    <definedName name="cbbvbv_1" localSheetId="7" hidden="1">{"with_oth_curr",#N/A,FALSE,"2225"}</definedName>
    <definedName name="cbbvbv_1" hidden="1">{"with_oth_curr",#N/A,FALSE,"2225"}</definedName>
    <definedName name="cbc" localSheetId="7" hidden="1">{"rp_only",#N/A,FALSE,"2225"}</definedName>
    <definedName name="cbc" hidden="1">{"rp_only",#N/A,FALSE,"2225"}</definedName>
    <definedName name="cbc_1" localSheetId="7" hidden="1">{"rp_only",#N/A,FALSE,"2225"}</definedName>
    <definedName name="cbc_1" hidden="1">{"rp_only",#N/A,FALSE,"2225"}</definedName>
    <definedName name="cbcbbc" localSheetId="7" hidden="1">{"rp_only",#N/A,FALSE,"2225"}</definedName>
    <definedName name="cbcbbc" hidden="1">{"rp_only",#N/A,FALSE,"2225"}</definedName>
    <definedName name="cbcbbc_1" localSheetId="7" hidden="1">{"rp_only",#N/A,FALSE,"2225"}</definedName>
    <definedName name="cbcbbc_1" hidden="1">{"rp_only",#N/A,FALSE,"2225"}</definedName>
    <definedName name="cbcbcb" localSheetId="7" hidden="1">{"rp_only",#N/A,FALSE,"2225"}</definedName>
    <definedName name="cbcbcb" hidden="1">{"rp_only",#N/A,FALSE,"2225"}</definedName>
    <definedName name="cbcbcb_1" localSheetId="7" hidden="1">{"rp_only",#N/A,FALSE,"2225"}</definedName>
    <definedName name="cbcbcb_1" hidden="1">{"rp_only",#N/A,FALSE,"2225"}</definedName>
    <definedName name="cbcbcbv" localSheetId="7" hidden="1">{"rp_only",#N/A,FALSE,"2225"}</definedName>
    <definedName name="cbcbcbv" hidden="1">{"rp_only",#N/A,FALSE,"2225"}</definedName>
    <definedName name="cbcbcbv_1" localSheetId="7" hidden="1">{"rp_only",#N/A,FALSE,"2225"}</definedName>
    <definedName name="cbcbcbv_1" hidden="1">{"rp_only",#N/A,FALSE,"2225"}</definedName>
    <definedName name="cbcvb" localSheetId="7" hidden="1">{"rp_only",#N/A,FALSE,"2225"}</definedName>
    <definedName name="cbcvb" hidden="1">{"rp_only",#N/A,FALSE,"2225"}</definedName>
    <definedName name="cbcvb_1" localSheetId="7" hidden="1">{"rp_only",#N/A,FALSE,"2225"}</definedName>
    <definedName name="cbcvb_1" hidden="1">{"rp_only",#N/A,FALSE,"2225"}</definedName>
    <definedName name="cbcvbcvb" localSheetId="7" hidden="1">{"rp_only",#N/A,FALSE,"2225"}</definedName>
    <definedName name="cbcvbcvb" hidden="1">{"rp_only",#N/A,FALSE,"2225"}</definedName>
    <definedName name="cbcvbcvb_1" localSheetId="7" hidden="1">{"rp_only",#N/A,FALSE,"2225"}</definedName>
    <definedName name="cbcvbcvb_1" hidden="1">{"rp_only",#N/A,FALSE,"2225"}</definedName>
    <definedName name="cbcvbcvbbcvb" localSheetId="7" hidden="1">{"rp_only",#N/A,FALSE,"2225"}</definedName>
    <definedName name="cbcvbcvbbcvb" hidden="1">{"rp_only",#N/A,FALSE,"2225"}</definedName>
    <definedName name="cbcvbcvbbcvb_1" localSheetId="7" hidden="1">{"rp_only",#N/A,FALSE,"2225"}</definedName>
    <definedName name="cbcvbcvbbcvb_1" hidden="1">{"rp_only",#N/A,FALSE,"2225"}</definedName>
    <definedName name="cbvbbv" localSheetId="7" hidden="1">{"rp_only",#N/A,FALSE,"2225"}</definedName>
    <definedName name="cbvbbv" hidden="1">{"rp_only",#N/A,FALSE,"2225"}</definedName>
    <definedName name="cbvbbv_1" localSheetId="7" hidden="1">{"rp_only",#N/A,FALSE,"2225"}</definedName>
    <definedName name="cbvbbv_1" hidden="1">{"rp_only",#N/A,FALSE,"2225"}</definedName>
    <definedName name="cbvc" localSheetId="7" hidden="1">{"rp_only",#N/A,FALSE,"2225"}</definedName>
    <definedName name="cbvc" hidden="1">{"rp_only",#N/A,FALSE,"2225"}</definedName>
    <definedName name="cbvc_1" localSheetId="7" hidden="1">{"rp_only",#N/A,FALSE,"2225"}</definedName>
    <definedName name="cbvc_1" hidden="1">{"rp_only",#N/A,FALSE,"2225"}</definedName>
    <definedName name="cbvcb" localSheetId="7" hidden="1">{"with_oth_curr",#N/A,FALSE,"2225"}</definedName>
    <definedName name="cbvcb" hidden="1">{"with_oth_curr",#N/A,FALSE,"2225"}</definedName>
    <definedName name="cbvcb_1" localSheetId="7" hidden="1">{"with_oth_curr",#N/A,FALSE,"2225"}</definedName>
    <definedName name="cbvcb_1" hidden="1">{"with_oth_curr",#N/A,FALSE,"2225"}</definedName>
    <definedName name="cbvcbcbcv" localSheetId="7" hidden="1">{"with_oth_curr",#N/A,FALSE,"2225"}</definedName>
    <definedName name="cbvcbcbcv" hidden="1">{"with_oth_curr",#N/A,FALSE,"2225"}</definedName>
    <definedName name="cbvcbcbcv_1" localSheetId="7" hidden="1">{"with_oth_curr",#N/A,FALSE,"2225"}</definedName>
    <definedName name="cbvcbcbcv_1" hidden="1">{"with_oth_curr",#N/A,FALSE,"2225"}</definedName>
    <definedName name="cbvcbcvb" localSheetId="7" hidden="1">{"rp_only",#N/A,FALSE,"2225"}</definedName>
    <definedName name="cbvcbcvb" hidden="1">{"rp_only",#N/A,FALSE,"2225"}</definedName>
    <definedName name="cbvcbcvb_1" localSheetId="7" hidden="1">{"rp_only",#N/A,FALSE,"2225"}</definedName>
    <definedName name="cbvcbcvb_1" hidden="1">{"rp_only",#N/A,FALSE,"2225"}</definedName>
    <definedName name="cbvccb" localSheetId="7" hidden="1">{"rp_only",#N/A,FALSE,"2225"}</definedName>
    <definedName name="cbvccb" hidden="1">{"rp_only",#N/A,FALSE,"2225"}</definedName>
    <definedName name="cbvccb_1" localSheetId="7" hidden="1">{"rp_only",#N/A,FALSE,"2225"}</definedName>
    <definedName name="cbvccb_1" hidden="1">{"rp_only",#N/A,FALSE,"2225"}</definedName>
    <definedName name="cbvcvbcbc" localSheetId="7" hidden="1">{"with_oth_curr",#N/A,FALSE,"2225"}</definedName>
    <definedName name="cbvcvbcbc" hidden="1">{"with_oth_curr",#N/A,FALSE,"2225"}</definedName>
    <definedName name="cbvcvbcbc_1" localSheetId="7" hidden="1">{"with_oth_curr",#N/A,FALSE,"2225"}</definedName>
    <definedName name="cbvcvbcbc_1" hidden="1">{"with_oth_curr",#N/A,FALSE,"2225"}</definedName>
    <definedName name="cc">#REF!</definedName>
    <definedName name="CC_06">#REF!</definedName>
    <definedName name="cc_11">#REF!</definedName>
    <definedName name="cc_11_6">#REF!</definedName>
    <definedName name="cc_6">#REF!</definedName>
    <definedName name="cc_8">#REF!</definedName>
    <definedName name="cc_8_6">#REF!</definedName>
    <definedName name="cc_9">#REF!</definedName>
    <definedName name="cc_9_6">#REF!</definedName>
    <definedName name="CCAMOUNT">#REF!</definedName>
    <definedName name="ccbbv" localSheetId="7" hidden="1">{"rp_only",#N/A,FALSE,"2225"}</definedName>
    <definedName name="ccbbv" hidden="1">{"rp_only",#N/A,FALSE,"2225"}</definedName>
    <definedName name="ccbbv_1" localSheetId="7" hidden="1">{"rp_only",#N/A,FALSE,"2225"}</definedName>
    <definedName name="ccbbv_1" hidden="1">{"rp_only",#N/A,FALSE,"2225"}</definedName>
    <definedName name="ccc" localSheetId="9" hidden="1">{#N/A,#N/A,FALSE,"SumD";#N/A,#N/A,FALSE,"ElecD";#N/A,#N/A,FALSE,"MechD";#N/A,#N/A,FALSE,"GeotD";#N/A,#N/A,FALSE,"PrcsD";#N/A,#N/A,FALSE,"TunnD";#N/A,#N/A,FALSE,"CivlD";#N/A,#N/A,FALSE,"NtwkD";#N/A,#N/A,FALSE,"EstgD";#N/A,#N/A,FALSE,"PEngD"}</definedName>
    <definedName name="ccc" localSheetId="7" hidden="1">{#N/A,#N/A,FALSE,"SumD";#N/A,#N/A,FALSE,"ElecD";#N/A,#N/A,FALSE,"MechD";#N/A,#N/A,FALSE,"GeotD";#N/A,#N/A,FALSE,"PrcsD";#N/A,#N/A,FALSE,"TunnD";#N/A,#N/A,FALSE,"CivlD";#N/A,#N/A,FALSE,"NtwkD";#N/A,#N/A,FALSE,"EstgD";#N/A,#N/A,FALSE,"PEngD"}</definedName>
    <definedName name="ccc" localSheetId="10" hidden="1">{#N/A,#N/A,FALSE,"SumD";#N/A,#N/A,FALSE,"ElecD";#N/A,#N/A,FALSE,"MechD";#N/A,#N/A,FALSE,"GeotD";#N/A,#N/A,FALSE,"PrcsD";#N/A,#N/A,FALSE,"TunnD";#N/A,#N/A,FALSE,"CivlD";#N/A,#N/A,FALSE,"NtwkD";#N/A,#N/A,FALSE,"EstgD";#N/A,#N/A,FALSE,"PEngD"}</definedName>
    <definedName name="ccc" hidden="1">{#N/A,#N/A,FALSE,"SumD";#N/A,#N/A,FALSE,"ElecD";#N/A,#N/A,FALSE,"MechD";#N/A,#N/A,FALSE,"GeotD";#N/A,#N/A,FALSE,"PrcsD";#N/A,#N/A,FALSE,"TunnD";#N/A,#N/A,FALSE,"CivlD";#N/A,#N/A,FALSE,"NtwkD";#N/A,#N/A,FALSE,"EstgD";#N/A,#N/A,FALSE,"PEngD"}</definedName>
    <definedName name="ccc_1"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ccc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CCCC" hidden="1">#REF!</definedName>
    <definedName name="CCCCC" hidden="1">#REF!</definedName>
    <definedName name="CCCCCC" hidden="1">#REF!</definedName>
    <definedName name="cccv" localSheetId="7" hidden="1">{"rp_only",#N/A,FALSE,"2225"}</definedName>
    <definedName name="cccv" hidden="1">{"rp_only",#N/A,FALSE,"2225"}</definedName>
    <definedName name="cccv_1" localSheetId="7" hidden="1">{"rp_only",#N/A,FALSE,"2225"}</definedName>
    <definedName name="cccv_1" hidden="1">{"rp_only",#N/A,FALSE,"2225"}</definedName>
    <definedName name="CCDEPR">#REF!</definedName>
    <definedName name="cceurx">#REF!</definedName>
    <definedName name="CCF">#REF!</definedName>
    <definedName name="CCHkd">#REF!</definedName>
    <definedName name="CCM_1">#REF!</definedName>
    <definedName name="CCM_2">#REF!</definedName>
    <definedName name="CCM_3">#REF!</definedName>
    <definedName name="CCprint">#REF!,#REF!,#REF!,#REF!,#REF!</definedName>
    <definedName name="CCS">#REF!</definedName>
    <definedName name="CCSAP">#REF!</definedName>
    <definedName name="CCUsd">#REF!</definedName>
    <definedName name="ccusdx">#REF!</definedName>
    <definedName name="CD">NA()</definedName>
    <definedName name="CD_1">#REF!</definedName>
    <definedName name="CD_2">#REF!</definedName>
    <definedName name="CD_3">#REF!</definedName>
    <definedName name="CD_4">#REF!</definedName>
    <definedName name="CD_Cum">OFFSET(#REF!,0,0,1,COUNT(#REF!))</definedName>
    <definedName name="CDD">#REF!</definedName>
    <definedName name="cde" localSheetId="7" hidden="1">{#N/A,#N/A,FALSE,"Act.Fcst Costs"}</definedName>
    <definedName name="cde" hidden="1">{#N/A,#N/A,FALSE,"Act.Fcst Costs"}</definedName>
    <definedName name="cde_1" localSheetId="7" hidden="1">{#N/A,#N/A,FALSE,"Act.Fcst Costs"}</definedName>
    <definedName name="cde_1" hidden="1">{#N/A,#N/A,FALSE,"Act.Fcst Costs"}</definedName>
    <definedName name="CDL">#REF!</definedName>
    <definedName name="CDL_1">#REF!</definedName>
    <definedName name="cdn">#REF!</definedName>
    <definedName name="CDV"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CDV"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CDV_1"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CDV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cdx" localSheetId="7" hidden="1">{"rp_only",#N/A,FALSE,"2225"}</definedName>
    <definedName name="cdx" hidden="1">{"rp_only",#N/A,FALSE,"2225"}</definedName>
    <definedName name="cdx_1" localSheetId="7" hidden="1">{"rp_only",#N/A,FALSE,"2225"}</definedName>
    <definedName name="cdx_1" hidden="1">{"rp_only",#N/A,FALSE,"2225"}</definedName>
    <definedName name="cdzxcvcx" localSheetId="7" hidden="1">{"with_oth_curr",#N/A,FALSE,"2225"}</definedName>
    <definedName name="cdzxcvcx" hidden="1">{"with_oth_curr",#N/A,FALSE,"2225"}</definedName>
    <definedName name="cdzxcvcx_1" localSheetId="7" hidden="1">{"with_oth_curr",#N/A,FALSE,"2225"}</definedName>
    <definedName name="cdzxcvcx_1" hidden="1">{"with_oth_curr",#N/A,FALSE,"2225"}</definedName>
    <definedName name="ce">#REF!</definedName>
    <definedName name="ce_6">#REF!</definedName>
    <definedName name="cecep" hidden="1">#REF!</definedName>
    <definedName name="ceer"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ceer"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ceer_1"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ceer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celcon_13">#REF!</definedName>
    <definedName name="celcon_15">#REF!</definedName>
    <definedName name="celltips_area">#REF!</definedName>
    <definedName name="CenCostIn">#REF!</definedName>
    <definedName name="cenposalm">#REF!</definedName>
    <definedName name="cenposstel">#REF!</definedName>
    <definedName name="CentralisedCC">#REF!</definedName>
    <definedName name="cepot" hidden="1">#REF!</definedName>
    <definedName name="Cerucuk__Gelam_0_8__10_cm">#REF!</definedName>
    <definedName name="cetakab">#REF!</definedName>
    <definedName name="cetakab_1">#REF!</definedName>
    <definedName name="cf">#REF!</definedName>
    <definedName name="CFALL">#REF!</definedName>
    <definedName name="cfbvbcxvbbvvb" localSheetId="7" hidden="1">{"rp_only",#N/A,FALSE,"2225"}</definedName>
    <definedName name="cfbvbcxvbbvvb" hidden="1">{"rp_only",#N/A,FALSE,"2225"}</definedName>
    <definedName name="cfbvbcxvbbvvb_1" localSheetId="7" hidden="1">{"rp_only",#N/A,FALSE,"2225"}</definedName>
    <definedName name="cfbvbcxvbbvvb_1" hidden="1">{"rp_only",#N/A,FALSE,"2225"}</definedName>
    <definedName name="cfk">#REF!</definedName>
    <definedName name="CFP">#REF!</definedName>
    <definedName name="CFPS">#REF!</definedName>
    <definedName name="cfs">#REF!</definedName>
    <definedName name="cft" localSheetId="7" hidden="1">{#N/A,#N/A,FALSE,"Cost Report";#N/A,#N/A,FALSE,"Table 2.1";#N/A,#N/A,FALSE,"Plant Statistics";"Plant Costs",#N/A,FALSE,"Cost Summary"}</definedName>
    <definedName name="cft" hidden="1">{#N/A,#N/A,FALSE,"Cost Report";#N/A,#N/A,FALSE,"Table 2.1";#N/A,#N/A,FALSE,"Plant Statistics";"Plant Costs",#N/A,FALSE,"Cost Summary"}</definedName>
    <definedName name="cft_1" localSheetId="7" hidden="1">{#N/A,#N/A,FALSE,"Cost Report";#N/A,#N/A,FALSE,"Table 2.1";#N/A,#N/A,FALSE,"Plant Statistics";"Plant Costs",#N/A,FALSE,"Cost Summary"}</definedName>
    <definedName name="cft_1" hidden="1">{#N/A,#N/A,FALSE,"Cost Report";#N/A,#N/A,FALSE,"Table 2.1";#N/A,#N/A,FALSE,"Plant Statistics";"Plant Costs",#N/A,FALSE,"Cost Summary"}</definedName>
    <definedName name="cfy"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cfy"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cfy_1"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cfy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cgdg" localSheetId="7" hidden="1">{"rp_only",#N/A,FALSE,"2225"}</definedName>
    <definedName name="cgdg" hidden="1">{"rp_only",#N/A,FALSE,"2225"}</definedName>
    <definedName name="cgdg_1" localSheetId="7" hidden="1">{"rp_only",#N/A,FALSE,"2225"}</definedName>
    <definedName name="cgdg_1" hidden="1">{"rp_only",#N/A,FALSE,"2225"}</definedName>
    <definedName name="CGS_CLO">#REF!</definedName>
    <definedName name="CH">#REF!</definedName>
    <definedName name="ChangeBase">#REF!</definedName>
    <definedName name="ChangeCurrency">#REF!</definedName>
    <definedName name="ChangeName">#REF!</definedName>
    <definedName name="chart" hidden="1">#REF!</definedName>
    <definedName name="chart1" hidden="1">#REF!</definedName>
    <definedName name="chart10" hidden="1">#REF!</definedName>
    <definedName name="chart11" hidden="1">#REF!</definedName>
    <definedName name="chart12" hidden="1">#REF!</definedName>
    <definedName name="chart13" hidden="1">#REF!</definedName>
    <definedName name="chart14" hidden="1">#REF!</definedName>
    <definedName name="chart19" hidden="1">#REF!</definedName>
    <definedName name="chart2" hidden="1">#REF!</definedName>
    <definedName name="chart3" hidden="1">#REF!</definedName>
    <definedName name="chart4" hidden="1">#REF!</definedName>
    <definedName name="chart5" hidden="1">#REF!</definedName>
    <definedName name="chart6" hidden="1">#REF!</definedName>
    <definedName name="chart7" hidden="1">#REF!</definedName>
    <definedName name="chart8" hidden="1">#REF!</definedName>
    <definedName name="chart9" hidden="1">#REF!</definedName>
    <definedName name="CHARTOFACCOUNTSID1">#REF!</definedName>
    <definedName name="CHARTOFACCOUNTSID2">#REF!</definedName>
    <definedName name="chat19" hidden="1">#REF!</definedName>
    <definedName name="chay1">#REF!</definedName>
    <definedName name="chay10">#REF!</definedName>
    <definedName name="chay2">#REF!</definedName>
    <definedName name="chay3">#REF!</definedName>
    <definedName name="chay4">#REF!</definedName>
    <definedName name="chay5">#REF!</definedName>
    <definedName name="chay6">#REF!</definedName>
    <definedName name="chay7">#REF!</definedName>
    <definedName name="chay8">#REF!</definedName>
    <definedName name="chay9">#REF!</definedName>
    <definedName name="CHD" localSheetId="7" hidden="1">{#N/A,#N/A,FALSE,"손익표지";#N/A,#N/A,FALSE,"손익계산";#N/A,#N/A,FALSE,"일반관리비";#N/A,#N/A,FALSE,"영업외수익";#N/A,#N/A,FALSE,"영업외비용";#N/A,#N/A,FALSE,"매출액";#N/A,#N/A,FALSE,"요약손익";#N/A,#N/A,FALSE,"요약대차";#N/A,#N/A,FALSE,"매출채권현황";#N/A,#N/A,FALSE,"매출채권명세"}</definedName>
    <definedName name="CHD" hidden="1">{#N/A,#N/A,FALSE,"손익표지";#N/A,#N/A,FALSE,"손익계산";#N/A,#N/A,FALSE,"일반관리비";#N/A,#N/A,FALSE,"영업외수익";#N/A,#N/A,FALSE,"영업외비용";#N/A,#N/A,FALSE,"매출액";#N/A,#N/A,FALSE,"요약손익";#N/A,#N/A,FALSE,"요약대차";#N/A,#N/A,FALSE,"매출채권현황";#N/A,#N/A,FALSE,"매출채권명세"}</definedName>
    <definedName name="Checkered_Plate">#REF!</definedName>
    <definedName name="CHECKLIST">#REF!</definedName>
    <definedName name="CHECKLIST_1">#REF!</definedName>
    <definedName name="CHECKLIST_1_10">#REF!</definedName>
    <definedName name="CHECKLIST_10">#REF!</definedName>
    <definedName name="CHECKLIST_5">#REF!</definedName>
    <definedName name="CHF">#REF!</definedName>
    <definedName name="Chi_Phi_Chung">#REF!</definedName>
    <definedName name="CHK">#REF!</definedName>
    <definedName name="choco">#REF!</definedName>
    <definedName name="CHOICE">#REF!</definedName>
    <definedName name="CHRIS" localSheetId="9" hidden="1">{#N/A,#N/A,FALSE,"CCTV"}</definedName>
    <definedName name="CHRIS" localSheetId="7" hidden="1">{#N/A,#N/A,FALSE,"CCTV"}</definedName>
    <definedName name="CHRIS" localSheetId="10" hidden="1">{#N/A,#N/A,FALSE,"CCTV"}</definedName>
    <definedName name="CHRIS" hidden="1">{#N/A,#N/A,FALSE,"CCTV"}</definedName>
    <definedName name="CHSO4">#REF!</definedName>
    <definedName name="CHT">#REF!</definedName>
    <definedName name="ChumloA">#REF!</definedName>
    <definedName name="ChumloB">#REF!</definedName>
    <definedName name="Chung">#REF!</definedName>
    <definedName name="CHUNGNOIDIA6">#REF!</definedName>
    <definedName name="CI_Mens">OFFSET(#REF!,0,0,1,COUNT(#REF!))</definedName>
    <definedName name="CIB_BANK" localSheetId="7">SUM(CIB_ADM,CIB_CERUKAN,CIB_I_Jasa,CIB_INTEREST,CIB_LATEFEE,CIB_OR_B,CIB_POKOK,CIB_SBLM,CIB_TAMBAK)</definedName>
    <definedName name="CIB_BANK">SUM(CIB_ADM,CIB_CERUKAN,CIB_I_Jasa,CIB_INTEREST,CIB_LATEFEE,CIB_OR_B,CIB_POKOK,CIB_SBLM,CIB_TAMBAK)</definedName>
    <definedName name="cip">#REF!</definedName>
    <definedName name="cip1.25">#REF!</definedName>
    <definedName name="cip1.25_1">#REF!</definedName>
    <definedName name="cip1.25_1_10">#REF!</definedName>
    <definedName name="cip1.25_10">#REF!</definedName>
    <definedName name="cip1.25_5">#REF!</definedName>
    <definedName name="cip1.5">#REF!</definedName>
    <definedName name="cip1.5_1">#REF!</definedName>
    <definedName name="cip1.5_1_10">#REF!</definedName>
    <definedName name="cip1.5_10">#REF!</definedName>
    <definedName name="cip1.5_5">#REF!</definedName>
    <definedName name="cip10_1">#REF!</definedName>
    <definedName name="cip10_1_10">#REF!</definedName>
    <definedName name="cip10_10">#REF!</definedName>
    <definedName name="cip10_5">#REF!</definedName>
    <definedName name="cip2_1">#REF!</definedName>
    <definedName name="cip2_1_10">#REF!</definedName>
    <definedName name="cip2_10">#REF!</definedName>
    <definedName name="cip2_5">#REF!</definedName>
    <definedName name="cip3_1">#REF!</definedName>
    <definedName name="cip3_1_10">#REF!</definedName>
    <definedName name="cip3_10">#REF!</definedName>
    <definedName name="cip3_5">#REF!</definedName>
    <definedName name="cip4_1">#REF!</definedName>
    <definedName name="cip4_1_10">#REF!</definedName>
    <definedName name="cip4_10">#REF!</definedName>
    <definedName name="cip4_5">#REF!</definedName>
    <definedName name="cip6_1">#REF!</definedName>
    <definedName name="cip6_1_10">#REF!</definedName>
    <definedName name="cip6_10">#REF!</definedName>
    <definedName name="cip6_5">#REF!</definedName>
    <definedName name="cip8_1">#REF!</definedName>
    <definedName name="cip8_1_10">#REF!</definedName>
    <definedName name="cip8_10">#REF!</definedName>
    <definedName name="cip8_5">#REF!</definedName>
    <definedName name="CIPAG">#REF!</definedName>
    <definedName name="cipf10">#REF!</definedName>
    <definedName name="cipf10_1">#REF!</definedName>
    <definedName name="cipf10_1_10">#REF!</definedName>
    <definedName name="cipf10_10">#REF!</definedName>
    <definedName name="cipf10_5">#REF!</definedName>
    <definedName name="cipf3">#REF!</definedName>
    <definedName name="cipf3_1">#REF!</definedName>
    <definedName name="cipf3_1_10">#REF!</definedName>
    <definedName name="cipf3_10">#REF!</definedName>
    <definedName name="cipf3_5">#REF!</definedName>
    <definedName name="cipf4">#REF!</definedName>
    <definedName name="cipf4_1">#REF!</definedName>
    <definedName name="cipf4_1_10">#REF!</definedName>
    <definedName name="cipf4_10">#REF!</definedName>
    <definedName name="cipf4_5">#REF!</definedName>
    <definedName name="cipf6">#REF!</definedName>
    <definedName name="cipf6_1">#REF!</definedName>
    <definedName name="cipf6_1_10">#REF!</definedName>
    <definedName name="cipf6_10">#REF!</definedName>
    <definedName name="cipf6_5">#REF!</definedName>
    <definedName name="cipf8">#REF!</definedName>
    <definedName name="cipf8_1">#REF!</definedName>
    <definedName name="cipf8_1_10">#REF!</definedName>
    <definedName name="cipf8_10">#REF!</definedName>
    <definedName name="cipf8_5">#REF!</definedName>
    <definedName name="CIPHSJ" hidden="1">#REF!</definedName>
    <definedName name="cipmar">#REF!</definedName>
    <definedName name="CIPO9">#REF!</definedName>
    <definedName name="cipsep">#REF!</definedName>
    <definedName name="cipsept">#REF!</definedName>
    <definedName name="cipta" localSheetId="7" hidden="1">{"DCF","UPSIDE CASE",FALSE,"Sheet1";"DCF","BASE CASE",FALSE,"Sheet1";"DCF","DOWNSIDE CASE",FALSE,"Sheet1"}</definedName>
    <definedName name="cipta" hidden="1">{"DCF","UPSIDE CASE",FALSE,"Sheet1";"DCF","BASE CASE",FALSE,"Sheet1";"DCF","DOWNSIDE CASE",FALSE,"Sheet1"}</definedName>
    <definedName name="cipta2008" localSheetId="7" hidden="1">{"EVA",#N/A,FALSE,"EVA";"WACC",#N/A,FALSE,"WACC"}</definedName>
    <definedName name="cipta2008" hidden="1">{"EVA",#N/A,FALSE,"EVA";"WACC",#N/A,FALSE,"WACC"}</definedName>
    <definedName name="CIQWBGuid" hidden="1">"f06f0688-471d-441f-bb68-d1666645f79a"</definedName>
    <definedName name="CIQWBInfo" hidden="1">"{ ""CIQVersion"":""9.45.614.5792"" }"</definedName>
    <definedName name="Circularisation" hidden="1">#REF!</definedName>
    <definedName name="CIT">#REF!</definedName>
    <definedName name="cit_2021">#REF!</definedName>
    <definedName name="cit_2022">#REF!</definedName>
    <definedName name="City">#REF!</definedName>
    <definedName name="civ" hidden="1">#REF!</definedName>
    <definedName name="CK">#REF!</definedName>
    <definedName name="ck_6">#REF!</definedName>
    <definedName name="ckd">#REF!</definedName>
    <definedName name="CL">#REF!</definedName>
    <definedName name="claim">#REF!</definedName>
    <definedName name="class">#REF!</definedName>
    <definedName name="CLEANING">#REF!</definedName>
    <definedName name="Client">#REF!</definedName>
    <definedName name="ClientState">#REF!</definedName>
    <definedName name="ClientZip">#REF!</definedName>
    <definedName name="CLOSET">#REF!</definedName>
    <definedName name="closet_jongkok">#REF!</definedName>
    <definedName name="closet_toto">#REF!</definedName>
    <definedName name="closetduduk">#REF!</definedName>
    <definedName name="Closing_rate_N">#REF!</definedName>
    <definedName name="CLP">#REF!</definedName>
    <definedName name="CLP.1W1G">#REF!</definedName>
    <definedName name="CLP.1W2G">#REF!</definedName>
    <definedName name="CLP.COND20">#REF!</definedName>
    <definedName name="CLP.FLEKS20">#REF!</definedName>
    <definedName name="CLP.KLEM20">#REF!</definedName>
    <definedName name="CLP.SK">#REF!</definedName>
    <definedName name="CLP.SOCK20">#REF!</definedName>
    <definedName name="CLP.TDOS20">#REF!</definedName>
    <definedName name="CLP.TELP">#REF!</definedName>
    <definedName name="CLUBHOUSE">#REF!</definedName>
    <definedName name="CLVC3">0.1</definedName>
    <definedName name="CLVCTB">#REF!</definedName>
    <definedName name="CLVL">#REF!</definedName>
    <definedName name="CM">#REF!</definedName>
    <definedName name="CMAR">#REF!</definedName>
    <definedName name="cmat0405">#REF!</definedName>
    <definedName name="CMDOM">#REF!</definedName>
    <definedName name="CNKH131">#REF!</definedName>
    <definedName name="CNKH331">#REF!</definedName>
    <definedName name="CNP">#REF!</definedName>
    <definedName name="cnvbn" localSheetId="7" hidden="1">{"rp_only",#N/A,FALSE,"2225"}</definedName>
    <definedName name="cnvbn" hidden="1">{"rp_only",#N/A,FALSE,"2225"}</definedName>
    <definedName name="cnvbn_1" localSheetId="7" hidden="1">{"rp_only",#N/A,FALSE,"2225"}</definedName>
    <definedName name="cnvbn_1" hidden="1">{"rp_only",#N/A,FALSE,"2225"}</definedName>
    <definedName name="CNY">#REF!</definedName>
    <definedName name="co">#REF!</definedName>
    <definedName name="COA_WKP">#REF!</definedName>
    <definedName name="COAT">#REF!</definedName>
    <definedName name="Coating">#REF!</definedName>
    <definedName name="COAXRG6">#REF!</definedName>
    <definedName name="COBA">#REF!</definedName>
    <definedName name="coc">#REF!</definedName>
    <definedName name="cocbtct">#REF!</definedName>
    <definedName name="cocot">#REF!</definedName>
    <definedName name="cocott">#REF!</definedName>
    <definedName name="cod4_1">#REF!</definedName>
    <definedName name="cod4_1_10">#REF!</definedName>
    <definedName name="cod4_10">#REF!</definedName>
    <definedName name="cod4_5">#REF!</definedName>
    <definedName name="CODE">#REF!</definedName>
    <definedName name="Code_Material">#REF!</definedName>
    <definedName name="Code_No.">#REF!</definedName>
    <definedName name="cogs1">#REF!</definedName>
    <definedName name="cogs2">#REF!</definedName>
    <definedName name="cogs3">#REF!</definedName>
    <definedName name="cogs4">#REF!</definedName>
    <definedName name="cogs5">#REF!</definedName>
    <definedName name="Cöï_ly_vaän_chuyeãn">#REF!</definedName>
    <definedName name="CÖÏ_LY_VAÄN_CHUYEÅN">#REF!</definedName>
    <definedName name="cokhisuachua">#REF!</definedName>
    <definedName name="Col_AC_3112_AvRepFFApresRet">#REF!</definedName>
    <definedName name="Col_AC_AnneeNFFApresRet">#REF!</definedName>
    <definedName name="Col_PA_3112_AvRepFFApresRet">#REF!</definedName>
    <definedName name="Col_PA_3112_AvRepLocalApresRet">#REF!</definedName>
    <definedName name="Col_PA_AnneeNFFApresRet">#REF!</definedName>
    <definedName name="Col_PA_AnneeNLocalApresRet">#REF!</definedName>
    <definedName name="Col_Par_Reel_P130">#REF!</definedName>
    <definedName name="Col_Par_Reel_P260">#REF!</definedName>
    <definedName name="Col_PL_AnneeNFFApresRet">#REF!</definedName>
    <definedName name="Col_PL_AnneeNLocalApresRet">#REF!</definedName>
    <definedName name="ColorKey">#REF!</definedName>
    <definedName name="ColumnTitle1">#REF!</definedName>
    <definedName name="ColumnTitle2">#REF!</definedName>
    <definedName name="comb1">#REF!</definedName>
    <definedName name="COMBINE">#N/A</definedName>
    <definedName name="COMM._TRAVELING">#REF!</definedName>
    <definedName name="COMMENT" localSheetId="7" hidden="1">{#N/A,#N/A,FALSE,"INCOME STATE";#N/A,#N/A,FALSE,"TOT EXP";#N/A,#N/A,FALSE,"PROMO";#N/A,#N/A,FALSE,"NTS RP"}</definedName>
    <definedName name="COMMENT" hidden="1">{#N/A,#N/A,FALSE,"INCOME STATE";#N/A,#N/A,FALSE,"TOT EXP";#N/A,#N/A,FALSE,"PROMO";#N/A,#N/A,FALSE,"NTS RP"}</definedName>
    <definedName name="COMMENT_1" localSheetId="7" hidden="1">{#N/A,#N/A,FALSE,"INCOME STATE";#N/A,#N/A,FALSE,"TOT EXP";#N/A,#N/A,FALSE,"PROMO";#N/A,#N/A,FALSE,"NTS RP"}</definedName>
    <definedName name="COMMENT_1" hidden="1">{#N/A,#N/A,FALSE,"INCOME STATE";#N/A,#N/A,FALSE,"TOT EXP";#N/A,#N/A,FALSE,"PROMO";#N/A,#N/A,FALSE,"NTS RP"}</definedName>
    <definedName name="comment1" localSheetId="7" hidden="1">{#N/A,#N/A,FALSE,"M-ETH";#N/A,#N/A,FALSE,"M-PSO";#N/A,#N/A,FALSE,"M-BIO"}</definedName>
    <definedName name="comment1" hidden="1">{#N/A,#N/A,FALSE,"M-ETH";#N/A,#N/A,FALSE,"M-PSO";#N/A,#N/A,FALSE,"M-BIO"}</definedName>
    <definedName name="comment1_1" localSheetId="7" hidden="1">{#N/A,#N/A,FALSE,"M-ETH";#N/A,#N/A,FALSE,"M-PSO";#N/A,#N/A,FALSE,"M-BIO"}</definedName>
    <definedName name="comment1_1" hidden="1">{#N/A,#N/A,FALSE,"M-ETH";#N/A,#N/A,FALSE,"M-PSO";#N/A,#N/A,FALSE,"M-BIO"}</definedName>
    <definedName name="comment2" localSheetId="7" hidden="1">{#N/A,#N/A,FALSE,"S-ETH";#N/A,#N/A,FALSE,"S-PSO"}</definedName>
    <definedName name="comment2" hidden="1">{#N/A,#N/A,FALSE,"S-ETH";#N/A,#N/A,FALSE,"S-PSO"}</definedName>
    <definedName name="comment2_1" localSheetId="7" hidden="1">{#N/A,#N/A,FALSE,"S-ETH";#N/A,#N/A,FALSE,"S-PSO"}</definedName>
    <definedName name="comment2_1" hidden="1">{#N/A,#N/A,FALSE,"S-ETH";#N/A,#N/A,FALSE,"S-PSO"}</definedName>
    <definedName name="Comment5" localSheetId="7" hidden="1">{#N/A,#N/A,FALSE,"OUT  AREC"}</definedName>
    <definedName name="Comment5" hidden="1">{#N/A,#N/A,FALSE,"OUT  AREC"}</definedName>
    <definedName name="Comment5_1" localSheetId="7" hidden="1">{#N/A,#N/A,FALSE,"OUT  AREC"}</definedName>
    <definedName name="Comment5_1" hidden="1">{#N/A,#N/A,FALSE,"OUT  AREC"}</definedName>
    <definedName name="Comments" localSheetId="7" hidden="1">{#N/A,#N/A,FALSE,"OUT  AREC"}</definedName>
    <definedName name="Comments" hidden="1">{#N/A,#N/A,FALSE,"OUT  AREC"}</definedName>
    <definedName name="Comments_1" localSheetId="7" hidden="1">{#N/A,#N/A,FALSE,"OUT  AREC"}</definedName>
    <definedName name="Comments_1" hidden="1">{#N/A,#N/A,FALSE,"OUT  AREC"}</definedName>
    <definedName name="CommissionPaidperGrossAdd">#REF!</definedName>
    <definedName name="COMMON">#REF!</definedName>
    <definedName name="COMMSTOCKSUBSCRIPTIONRECEIVABLE">#REF!</definedName>
    <definedName name="comong">#REF!</definedName>
    <definedName name="COMP">#REF!</definedName>
    <definedName name="COMP_DATA">#REF!</definedName>
    <definedName name="COMPACT">#REF!</definedName>
    <definedName name="Company">#REF!</definedName>
    <definedName name="Company_3">#REF!</definedName>
    <definedName name="COMPANY21">#REF!</definedName>
    <definedName name="COMPANY22">#REF!</definedName>
    <definedName name="COMPANY23">#REF!</definedName>
    <definedName name="COMPANY24">#REF!</definedName>
    <definedName name="COMPANY25">#REF!</definedName>
    <definedName name="COMPANY26">#REF!</definedName>
    <definedName name="COMPANY27">#REF!</definedName>
    <definedName name="COMPANY28">#REF!</definedName>
    <definedName name="COMPANY29">#REF!</definedName>
    <definedName name="companyofficer">#REF!</definedName>
    <definedName name="CompanyTicker">#REF!</definedName>
    <definedName name="COMPKI">#REF!</definedName>
    <definedName name="complaintscomment.cmt">#REF!</definedName>
    <definedName name="complaintshead.txt">#REF!</definedName>
    <definedName name="complaintstable.tbl">#REF!</definedName>
    <definedName name="COMPRES">#REF!</definedName>
    <definedName name="compresor">#REF!</definedName>
    <definedName name="COMPRESSOR">#REF!</definedName>
    <definedName name="comps">#REF!</definedName>
    <definedName name="computer">#REF!</definedName>
    <definedName name="COMSUMABLE">#REF!</definedName>
    <definedName name="CON">#REF!</definedName>
    <definedName name="CON_EQP_COS">#REF!</definedName>
    <definedName name="CON_EQP_COST">#REF!</definedName>
    <definedName name="ConAPDcalc">#REF!</definedName>
    <definedName name="Conblock">#REF!</definedName>
    <definedName name="Conblok">#REF!</definedName>
    <definedName name="Concrete.Batchi">#REF!</definedName>
    <definedName name="Concrete.Mixer">#REF!</definedName>
    <definedName name="Concrete.Mixer.">#REF!</definedName>
    <definedName name="Concrete.Screed">#REF!</definedName>
    <definedName name="Concrete.Truck.">#REF!</definedName>
    <definedName name="Concrete.Vibrat">#REF!</definedName>
    <definedName name="concrete_mixer">#REF!</definedName>
    <definedName name="concrete_nail">#REF!</definedName>
    <definedName name="concrete_vibrator">#REF!</definedName>
    <definedName name="CONCRETEMIXER">#REF!</definedName>
    <definedName name="Concretepump">#REF!</definedName>
    <definedName name="concretevibrator">#REF!</definedName>
    <definedName name="CONCRETEVIBRO">#REF!</definedName>
    <definedName name="CONDITION">#REF!</definedName>
    <definedName name="Confirmation">#REF!</definedName>
    <definedName name="Cong_HM_DTCT">#REF!</definedName>
    <definedName name="Cong_M_DTCT">#REF!</definedName>
    <definedName name="Cong_NC_DTCT">#REF!</definedName>
    <definedName name="Cong_VL_DTCT">#REF!</definedName>
    <definedName name="congbengam">#REF!</definedName>
    <definedName name="congbenuoc">#REF!</definedName>
    <definedName name="congcoc">#REF!</definedName>
    <definedName name="congcocot">#REF!</definedName>
    <definedName name="congcocott">#REF!</definedName>
    <definedName name="congcomong">#REF!</definedName>
    <definedName name="congcottron">#REF!</definedName>
    <definedName name="congcotvuong">#REF!</definedName>
    <definedName name="congdam">#REF!</definedName>
    <definedName name="congdan1">#REF!</definedName>
    <definedName name="congdan2">#REF!</definedName>
    <definedName name="congdandusan">#REF!</definedName>
    <definedName name="conglanhto">#REF!</definedName>
    <definedName name="congmong">#REF!</definedName>
    <definedName name="congmongbang">#REF!</definedName>
    <definedName name="congmongdon">#REF!</definedName>
    <definedName name="congpanen">#REF!</definedName>
    <definedName name="congsan">#REF!</definedName>
    <definedName name="congthang">#REF!</definedName>
    <definedName name="CONLIAB">#REF!</definedName>
    <definedName name="CONN">#REF!</definedName>
    <definedName name="CONNECTSTRING1">#REF!</definedName>
    <definedName name="CONNECTSTRING2">#REF!</definedName>
    <definedName name="CONS">#N/A</definedName>
    <definedName name="Cons_Actif_Loc_Debut">#REF!</definedName>
    <definedName name="Cons_Controle_Global">#REF!</definedName>
    <definedName name="Cons_Passif_euro_Fin">#REF!</definedName>
    <definedName name="Cons_Passif_Loc_Debut">#REF!</definedName>
    <definedName name="Cons_PL_euro_Fin">#REF!</definedName>
    <definedName name="Cons_PL_Loc_Debut">#REF!</definedName>
    <definedName name="consacc">#REF!</definedName>
    <definedName name="consaccifrs">#REF!</definedName>
    <definedName name="ConsComm">#REF!</definedName>
    <definedName name="CONST_EQ">#REF!</definedName>
    <definedName name="Constant">8</definedName>
    <definedName name="ConstrDuration">#REF!</definedName>
    <definedName name="ConstrEndDate">#REF!</definedName>
    <definedName name="ConstrStartDate">#REF!</definedName>
    <definedName name="Consumer">#REF!</definedName>
    <definedName name="contentshead.txt">#REF!</definedName>
    <definedName name="Contingencies">#REF!</definedName>
    <definedName name="continue">#REF!</definedName>
    <definedName name="continue1">#REF!</definedName>
    <definedName name="Contract">#REF!</definedName>
    <definedName name="Contract_Categories">#REF!</definedName>
    <definedName name="Contract_Optional_Field">#REF!</definedName>
    <definedName name="Contract_Resource_Categories">#REF!</definedName>
    <definedName name="Contract_Resources">#REF!</definedName>
    <definedName name="Contracts">#REF!</definedName>
    <definedName name="Controle_AP_2">#REF!</definedName>
    <definedName name="conv.count">COUNTA(#REF!)-1</definedName>
    <definedName name="conv.from" localSheetId="7">OFFSET(#REF!,0,0,conv.count,1)</definedName>
    <definedName name="conv.from">OFFSET(#REF!,0,0,conv.count,1)</definedName>
    <definedName name="conv.to" localSheetId="7">OFFSET(#REF!,0,0,conv.count,1)</definedName>
    <definedName name="conv.to">OFFSET(#REF!,0,0,conv.count,1)</definedName>
    <definedName name="conv.unit" localSheetId="7">OFFSET(#REF!,0,0,conv.count,1)</definedName>
    <definedName name="conv.unit">OFFSET(#REF!,0,0,conv.count,1)</definedName>
    <definedName name="conv.value" localSheetId="7">OFFSET(#REF!,0,0,conv.count,1)</definedName>
    <definedName name="conv.value">OFFSET(#REF!,0,0,conv.count,1)</definedName>
    <definedName name="conversion">#REF!</definedName>
    <definedName name="CONVERTIBLENOTES">#REF!</definedName>
    <definedName name="COOP">#REF!</definedName>
    <definedName name="cooperation">#REF!</definedName>
    <definedName name="copl_trhead.txt">#REF!</definedName>
    <definedName name="copy">#REF!</definedName>
    <definedName name="COPY_YTD" localSheetId="7">'Production Target'!COPY_YTD</definedName>
    <definedName name="COPY_YTD">[0]!COPY_YTD</definedName>
    <definedName name="COPY1">#REF!</definedName>
    <definedName name="COPY2">#REF!</definedName>
    <definedName name="COPY3">#REF!</definedName>
    <definedName name="cor41ab">#REF!</definedName>
    <definedName name="cor41bb">#REF!</definedName>
    <definedName name="corbeton">#REF!</definedName>
    <definedName name="corbetonac">#REF!</definedName>
    <definedName name="corbetonbc">#REF!</definedName>
    <definedName name="corg41a">#REF!</definedName>
    <definedName name="corg41ab">#REF!</definedName>
    <definedName name="corg41b">#REF!</definedName>
    <definedName name="corn">#REF!</definedName>
    <definedName name="corn1">#REF!</definedName>
    <definedName name="corn2">#REF!</definedName>
    <definedName name="cornelia" localSheetId="7" hidden="1">{"NMI_NMDI balance sheet",#N/A,FALSE,"NMI_NMDI";"NMI_NMDI profit loss",#N/A,FALSE,"NMI_NMDI";"NMI_NMDI Cashflow",#N/A,FALSE,"NMI_NMDI";"Stock position",#N/A,FALSE,"NMI_NMDI";"Point of discussion",#N/A,FALSE,"Point of discussion"}</definedName>
    <definedName name="cornelia" hidden="1">{"NMI_NMDI balance sheet",#N/A,FALSE,"NMI_NMDI";"NMI_NMDI profit loss",#N/A,FALSE,"NMI_NMDI";"NMI_NMDI Cashflow",#N/A,FALSE,"NMI_NMDI";"Stock position",#N/A,FALSE,"NMI_NMDI";"Point of discussion",#N/A,FALSE,"Point of discussion"}</definedName>
    <definedName name="Cornice_7_12">#REF!</definedName>
    <definedName name="Corparate" localSheetId="7" hidden="1">{#N/A,#N/A,FALSE,"Aging Summary";#N/A,#N/A,FALSE,"Ratio Analysis";#N/A,#N/A,FALSE,"Test 120 Day Accts";#N/A,#N/A,FALSE,"Tickmarks"}</definedName>
    <definedName name="Corparate" hidden="1">{#N/A,#N/A,FALSE,"Aging Summary";#N/A,#N/A,FALSE,"Ratio Analysis";#N/A,#N/A,FALSE,"Test 120 Day Accts";#N/A,#N/A,FALSE,"Tickmarks"}</definedName>
    <definedName name="Corparate_1" localSheetId="7" hidden="1">{#N/A,#N/A,FALSE,"Aging Summary";#N/A,#N/A,FALSE,"Ratio Analysis";#N/A,#N/A,FALSE,"Test 120 Day Accts";#N/A,#N/A,FALSE,"Tickmarks"}</definedName>
    <definedName name="Corparate_1" hidden="1">{#N/A,#N/A,FALSE,"Aging Summary";#N/A,#N/A,FALSE,"Ratio Analysis";#N/A,#N/A,FALSE,"Test 120 Day Accts";#N/A,#N/A,FALSE,"Tickmarks"}</definedName>
    <definedName name="Corporate_Tax_Rates">OFFSET(#REF!,,,#REF!,#REF!)</definedName>
    <definedName name="corrctn">#REF!</definedName>
    <definedName name="CoS">#REF!</definedName>
    <definedName name="cost">#REF!</definedName>
    <definedName name="Cost_Categories">#REF!</definedName>
    <definedName name="Cost_center_code">#REF!</definedName>
    <definedName name="cost1">#REF!</definedName>
    <definedName name="COST123" hidden="1">#REF!</definedName>
    <definedName name="cost2">#REF!</definedName>
    <definedName name="cost3">#REF!</definedName>
    <definedName name="cost4">#REF!</definedName>
    <definedName name="cost5">#REF!</definedName>
    <definedName name="cost6">#REF!</definedName>
    <definedName name="costbegbalBuildingsandimprovements">#REF!</definedName>
    <definedName name="costbegbalCIP">#REF!</definedName>
    <definedName name="costbegbalfurniture_Fixture">#REF!</definedName>
    <definedName name="costbegbalLandandlandrights">#REF!</definedName>
    <definedName name="costbegbalLandimprovements">#REF!</definedName>
    <definedName name="costbegbalLease">#REF!</definedName>
    <definedName name="costbegbalMachineryandequipment">#REF!</definedName>
    <definedName name="costbegbalMatureplantations">#REF!</definedName>
    <definedName name="costbegbalOfficeequipment">#REF!</definedName>
    <definedName name="costbegbalTelecommunicationsequipment">#REF!</definedName>
    <definedName name="costbegbalTransportationequipment">#REF!</definedName>
    <definedName name="costD">#REF!</definedName>
    <definedName name="costgrp2019">#REF!</definedName>
    <definedName name="costs">#REF!</definedName>
    <definedName name="cota">0.344</definedName>
    <definedName name="cottron">#REF!</definedName>
    <definedName name="cotvuong">#REF!</definedName>
    <definedName name="coucou" localSheetId="7" hidden="1">{#N/A,#N/A,TRUE,"Cover sheet";#N/A,#N/A,TRUE,"INPUTS";#N/A,#N/A,TRUE,"OUTPUTS";#N/A,#N/A,TRUE,"VALUATION"}</definedName>
    <definedName name="coucou" hidden="1">{#N/A,#N/A,TRUE,"Cover sheet";#N/A,#N/A,TRUE,"INPUTS";#N/A,#N/A,TRUE,"OUTPUTS";#N/A,#N/A,TRUE,"VALUATION"}</definedName>
    <definedName name="COUNTRIES">#REF!</definedName>
    <definedName name="country">#REF!</definedName>
    <definedName name="CountryList">#REF!</definedName>
    <definedName name="cov">#N/A</definedName>
    <definedName name="cov2a">#REF!</definedName>
    <definedName name="cov4a">#REF!</definedName>
    <definedName name="COVER">#REF!</definedName>
    <definedName name="cp">#REF!</definedName>
    <definedName name="CPC">#REF!</definedName>
    <definedName name="cpdd1">#REF!</definedName>
    <definedName name="cpdd2">#REF!</definedName>
    <definedName name="cpi">#REF!</definedName>
    <definedName name="CPK">#REF!</definedName>
    <definedName name="cpump">#REF!</definedName>
    <definedName name="CPVC100">#REF!</definedName>
    <definedName name="CR">#REF!</definedName>
    <definedName name="CR_ALL">#REF!</definedName>
    <definedName name="CR_ALL_1">#REF!</definedName>
    <definedName name="CR_ALL_5">#REF!</definedName>
    <definedName name="cracker">#REF!</definedName>
    <definedName name="CRANE">#REF!</definedName>
    <definedName name="Crane35">#REF!</definedName>
    <definedName name="CRAR">#REF!</definedName>
    <definedName name="CRD">#REF!</definedName>
    <definedName name="CREATESUMMARYJNLS1">#REF!</definedName>
    <definedName name="CREATESUMMARYJNLS2">#REF!</definedName>
    <definedName name="creditcomments.cmt">#REF!</definedName>
    <definedName name="credithead.txt">#REF!</definedName>
    <definedName name="creditt0405">#REF!</definedName>
    <definedName name="credittable.tbl">#REF!</definedName>
    <definedName name="CREW" localSheetId="7"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CREW"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crit">#REF!</definedName>
    <definedName name="crit1">#REF!</definedName>
    <definedName name="crit4">#REF!</definedName>
    <definedName name="_xlnm.Criteria">#REF!</definedName>
    <definedName name="Criteria_MI">#REF!</definedName>
    <definedName name="CRITERIACOLUMN1">#REF!</definedName>
    <definedName name="CRITERIACOLUMN2">#REF!</definedName>
    <definedName name="CRITINST">#REF!</definedName>
    <definedName name="CRITPURC">#REF!</definedName>
    <definedName name="CRM_Cap">#REF!</definedName>
    <definedName name="CRM2023_Cap">#REF!</definedName>
    <definedName name="CRP">#REF!</definedName>
    <definedName name="CRS">#REF!</definedName>
    <definedName name="CRSH">#REF!</definedName>
    <definedName name="CRT_EXT">#REF!</definedName>
    <definedName name="CRT_INT">#REF!</definedName>
    <definedName name="CRUSHER">#REF!</definedName>
    <definedName name="CS">#REF!</definedName>
    <definedName name="CS_10">#REF!</definedName>
    <definedName name="CS_100">#REF!</definedName>
    <definedName name="CS_10S">#REF!</definedName>
    <definedName name="CS_120">#REF!</definedName>
    <definedName name="CS_140">#REF!</definedName>
    <definedName name="CS_160">#REF!</definedName>
    <definedName name="CS_20">#REF!</definedName>
    <definedName name="CS_30">#REF!</definedName>
    <definedName name="CS_40">#REF!</definedName>
    <definedName name="CS_40S">#REF!</definedName>
    <definedName name="CS_5S">#REF!</definedName>
    <definedName name="CS_60">#REF!</definedName>
    <definedName name="CS_80">#REF!</definedName>
    <definedName name="CS_80S">#REF!</definedName>
    <definedName name="CS_STD">#REF!</definedName>
    <definedName name="CS_XS">#REF!</definedName>
    <definedName name="CS_XXS">#REF!</definedName>
    <definedName name="cs3w">#REF!</definedName>
    <definedName name="cs3w_1">#REF!</definedName>
    <definedName name="cs3w_1_10">#REF!</definedName>
    <definedName name="cs3w_10">#REF!</definedName>
    <definedName name="cs3w_5">#REF!</definedName>
    <definedName name="csacfdsafa" localSheetId="7" hidden="1">{#N/A,#N/A,FALSE,"Cost Report";#N/A,#N/A,FALSE,"Qtly Summ.";#N/A,#N/A,FALSE,"Mar  Qtr";#N/A,#N/A,FALSE,"Report Summary"}</definedName>
    <definedName name="csacfdsafa" hidden="1">{#N/A,#N/A,FALSE,"Cost Report";#N/A,#N/A,FALSE,"Qtly Summ.";#N/A,#N/A,FALSE,"Mar  Qtr";#N/A,#N/A,FALSE,"Report Summary"}</definedName>
    <definedName name="csAllowLocalConsolidation">1</definedName>
    <definedName name="csanlex">#REF!</definedName>
    <definedName name="csAppName">"FlFcBkFmGhGaFj@bAeDmE`CoA`DbAk"</definedName>
    <definedName name="CSCAS">#REF!</definedName>
    <definedName name="cscdcscddc" localSheetId="7" hidden="1">{"with_oth_curr",#N/A,FALSE,"2225"}</definedName>
    <definedName name="cscdcscddc" hidden="1">{"with_oth_curr",#N/A,FALSE,"2225"}</definedName>
    <definedName name="cscdcscddc_1" localSheetId="7" hidden="1">{"with_oth_curr",#N/A,FALSE,"2225"}</definedName>
    <definedName name="cscdcscddc_1" hidden="1">{"with_oth_curr",#N/A,FALSE,"2225"}</definedName>
    <definedName name="csd3p">#REF!</definedName>
    <definedName name="csddg1p">#REF!</definedName>
    <definedName name="csddt1p">#REF!</definedName>
    <definedName name="csDesignMode">1</definedName>
    <definedName name="csDetailBudgetingURL">"FlFcBkFmGhGaD`@c@eEj@oFdFhEdAlAgEoE`@iAeBmBdDkAn@fDoEgFdCcEeEfAaEkEhAjEcBgFoDi@d@aAeGdCkCgAjCkA`DmEbAnDnAnBdDjEaCbDkDaGf@cDb@m@dD`EiE`GhClBeDoAb@eDcEkBl"</definedName>
    <definedName name="csep">#REF!</definedName>
    <definedName name="csht3p">#REF!</definedName>
    <definedName name="csKeepAlive">5</definedName>
    <definedName name="csLocalConsolidationOnSubmit">1</definedName>
    <definedName name="CSLS">#REF!</definedName>
    <definedName name="csRefreshOnOpen">0</definedName>
    <definedName name="csRefreshOnRotate">1</definedName>
    <definedName name="csRestit_P_L_PS1_AnneeN_Dim01">"="</definedName>
    <definedName name="csRestit_P_L_PS1_AnneeN_Dim02">"="</definedName>
    <definedName name="csRestit_P_L_PS2_AnneeN_Dim02">"="</definedName>
    <definedName name="csRestit_P_L_PS2_AnneeN1_Dim02">"="</definedName>
    <definedName name="csRestit_P_L_PS2_AnneeN2_Dim01">"="</definedName>
    <definedName name="csRestit_P_L_PS2_AnneeN2_Dim02">"="</definedName>
    <definedName name="csRestit_PS1_INV_Dim02">"="</definedName>
    <definedName name="csRestit_PS1_INV_FR_2007_2010_Dim01">"="</definedName>
    <definedName name="csRestit_PS1_INV_FR_2007_2010_Dim02">"="</definedName>
    <definedName name="csRestit_PS1_INV_FR_2007_2010_Dim03">"="</definedName>
    <definedName name="csRestit_PS1_INV_FR_Dim01">"="</definedName>
    <definedName name="csRestit_PS1_INV_FR_Dim02">"="</definedName>
    <definedName name="csRestit_PS1_INV_FR_Dim03">"="</definedName>
    <definedName name="csRestit_PS1_PL_FR_Dim01">"="</definedName>
    <definedName name="csRestit_PS1_PL_FR_Dim02">"="</definedName>
    <definedName name="csRestit_PS1_PL_FR_Dim03">"="</definedName>
    <definedName name="csRestit_PS2_INV_AnneeN_Dim01">"="</definedName>
    <definedName name="csRestit_PS2_INV_AnneeN_Dim02">"="</definedName>
    <definedName name="csRestit_PS2_INV_AnneeN1_Dim01">"="</definedName>
    <definedName name="csRestit_PS2_INV_AnneeN1_Dim02">"="</definedName>
    <definedName name="csRestit_PS2_INV_AnneeN2_Dim01">"="</definedName>
    <definedName name="csRestit_PS2_INV_AnneeN2_Dim02">"="</definedName>
    <definedName name="csRestit_PS2_INV_Dim01">"="</definedName>
    <definedName name="csRestit_PS2_INV_Dim02">"="</definedName>
    <definedName name="csRestit_PS2_INV_Dim03">"="</definedName>
    <definedName name="csRestit_PS2_INV_Dim04">"="</definedName>
    <definedName name="csRestit_PS2_INV_Dim05">"="</definedName>
    <definedName name="csRestit_PS2_INV_Dim06">"="</definedName>
    <definedName name="csRestit_PS2_INV_Dim07">"="</definedName>
    <definedName name="csRestit_PS2_INV_Dim08">"="</definedName>
    <definedName name="csRestit_PS2_INV_Dim09">"="</definedName>
    <definedName name="csRestit_PS2_INV_FR_Dim01">"="</definedName>
    <definedName name="csRestit_PS2_INV_FR_Dim02">"="</definedName>
    <definedName name="csRestit_PS2_INV_FR_Dim03">"="</definedName>
    <definedName name="csRestit_PS2_PL_FR_2007_2010_Dim02">"="</definedName>
    <definedName name="csRestit_PS2_PL_FR_2007_2010_Dim03">"="</definedName>
    <definedName name="csRestit_PS2_PL_FR_Dim01">"="</definedName>
    <definedName name="csRestit_PS2_PL_FR_Dim02">"="</definedName>
    <definedName name="csRestit_PS2_PL_FR_Dim03">"="</definedName>
    <definedName name="csRestit2006_INV_Dim02">"="</definedName>
    <definedName name="csRestit2006_PL_Dim01">"="</definedName>
    <definedName name="csRestit2006_PL_Dim02">"="</definedName>
    <definedName name="csRestit6_6_INV_Dim01">"="</definedName>
    <definedName name="csRestit6_6_INV_Dim02">"="</definedName>
    <definedName name="csRestit6_6_PL_Dim01">"="</definedName>
    <definedName name="csRestit6_6_PL_Dim02">"="</definedName>
    <definedName name="CSRP">#REF!</definedName>
    <definedName name="CSSSSSS">#REF!</definedName>
    <definedName name="cstw">#REF!</definedName>
    <definedName name="cstw_1">#REF!</definedName>
    <definedName name="cstw_1_10">#REF!</definedName>
    <definedName name="cstw_10">#REF!</definedName>
    <definedName name="cstw_5">#REF!</definedName>
    <definedName name="ct">#REF!</definedName>
    <definedName name="ctdn9697">#REF!</definedName>
    <definedName name="ctiep">#REF!</definedName>
    <definedName name="ctmai">#REF!</definedName>
    <definedName name="ctong">#REF!</definedName>
    <definedName name="CTÖØ">#REF!</definedName>
    <definedName name="ctre">#REF!</definedName>
    <definedName name="cts" localSheetId="7" hidden="1">{#N/A,#N/A,FALSE,"Cost Report";#N/A,#N/A,FALSE,"Qtly Summ.";#N/A,#N/A,FALSE,"Mar  Qtr";#N/A,#N/A,FALSE,"Report Summary"}</definedName>
    <definedName name="cts" hidden="1">{#N/A,#N/A,FALSE,"Cost Report";#N/A,#N/A,FALSE,"Qtly Summ.";#N/A,#N/A,FALSE,"Mar  Qtr";#N/A,#N/A,FALSE,"Report Summary"}</definedName>
    <definedName name="cts_1" localSheetId="7" hidden="1">{#N/A,#N/A,FALSE,"Cost Report";#N/A,#N/A,FALSE,"Qtly Summ.";#N/A,#N/A,FALSE,"Mar  Qtr";#N/A,#N/A,FALSE,"Report Summary"}</definedName>
    <definedName name="cts_1" hidden="1">{#N/A,#N/A,FALSE,"Cost Report";#N/A,#N/A,FALSE,"Qtly Summ.";#N/A,#N/A,FALSE,"Mar  Qtr";#N/A,#N/A,FALSE,"Report Summary"}</definedName>
    <definedName name="CTV_EXT">#REF!</definedName>
    <definedName name="CTV_HKS">#REF!</definedName>
    <definedName name="Cty_TNHH_HYDRO_AGRI">#REF!</definedName>
    <definedName name="CTY_VTKTNN_CAÀN_THÔ">#REF!</definedName>
    <definedName name="CU_LY">#REF!</definedName>
    <definedName name="CUCHI">#REF!</definedName>
    <definedName name="cui">#REF!</definedName>
    <definedName name="CUL">#REF!</definedName>
    <definedName name="CUL_1">#REF!</definedName>
    <definedName name="CUM">#REF!</definedName>
    <definedName name="CUM_PAGE1_">#REF!</definedName>
    <definedName name="CUM_PAGE2_">#REF!</definedName>
    <definedName name="CUM_PAGE3_">#REF!</definedName>
    <definedName name="CUMUP">#REF!</definedName>
    <definedName name="cuoc_vc">#REF!</definedName>
    <definedName name="Cuong">#REF!</definedName>
    <definedName name="CUONGBAN1">#REF!</definedName>
    <definedName name="CUONGBAN2">#REF!</definedName>
    <definedName name="CUONGDO">#REF!</definedName>
    <definedName name="CUONGDONGLUOI">#REF!</definedName>
    <definedName name="CUONGHONG">#REF!</definedName>
    <definedName name="CUONGKHOAN">#REF!</definedName>
    <definedName name="CUONGTUA">#REF!</definedName>
    <definedName name="CUR">#REF!</definedName>
    <definedName name="CUR_SUM">#REF!</definedName>
    <definedName name="curr">#N/A</definedName>
    <definedName name="Currency">#REF!</definedName>
    <definedName name="CurrencyCell">#REF!</definedName>
    <definedName name="current">#REF!</definedName>
    <definedName name="Current_Month">#REF!</definedName>
    <definedName name="Current_mth_p11">#REF!</definedName>
    <definedName name="Current_Period">#REF!</definedName>
    <definedName name="CURRLTDDEBTS">#REF!</definedName>
    <definedName name="CURRLTDDIFFPAYMONFAACQ">#REF!</definedName>
    <definedName name="CURRLTDLOAN">#REF!</definedName>
    <definedName name="CURRLTDOBLIGATION">#REF!</definedName>
    <definedName name="CURRLTDOTHER">#REF!</definedName>
    <definedName name="CURRLTDRELATED">#REF!</definedName>
    <definedName name="CURRMATURITIESOFDUEFROMSTOCKHOLDER">#REF!</definedName>
    <definedName name="cuspot">#REF!</definedName>
    <definedName name="Cust_Name">#REF!</definedName>
    <definedName name="CUSTOM">#REF!</definedName>
    <definedName name="customer">#REF!</definedName>
    <definedName name="CUSTOMERDEPOSIT">#REF!</definedName>
    <definedName name="Cutter">#REF!</definedName>
    <definedName name="cv" localSheetId="7" hidden="1">{"rp_only",#N/A,FALSE,"2225"}</definedName>
    <definedName name="cv" hidden="1">{"rp_only",#N/A,FALSE,"2225"}</definedName>
    <definedName name="cv_1" localSheetId="7" hidden="1">{"rp_only",#N/A,FALSE,"2225"}</definedName>
    <definedName name="cv_1" hidden="1">{"rp_only",#N/A,FALSE,"2225"}</definedName>
    <definedName name="cvb" localSheetId="7" hidden="1">{"rp_only",#N/A,FALSE,"2225"}</definedName>
    <definedName name="cvb" hidden="1">{"rp_only",#N/A,FALSE,"2225"}</definedName>
    <definedName name="cvb_1" localSheetId="7" hidden="1">{"rp_only",#N/A,FALSE,"2225"}</definedName>
    <definedName name="cvb_1" hidden="1">{"rp_only",#N/A,FALSE,"2225"}</definedName>
    <definedName name="cvbbbcb" localSheetId="7" hidden="1">{"rp_only",#N/A,FALSE,"2225"}</definedName>
    <definedName name="cvbbbcb" hidden="1">{"rp_only",#N/A,FALSE,"2225"}</definedName>
    <definedName name="cvbbbcb_1" localSheetId="7" hidden="1">{"rp_only",#N/A,FALSE,"2225"}</definedName>
    <definedName name="cvbbbcb_1" hidden="1">{"rp_only",#N/A,FALSE,"2225"}</definedName>
    <definedName name="cvbbc" localSheetId="7" hidden="1">{"rp_only",#N/A,FALSE,"2225"}</definedName>
    <definedName name="cvbbc" hidden="1">{"rp_only",#N/A,FALSE,"2225"}</definedName>
    <definedName name="cvbbc_1" localSheetId="7" hidden="1">{"rp_only",#N/A,FALSE,"2225"}</definedName>
    <definedName name="cvbbc_1" hidden="1">{"rp_only",#N/A,FALSE,"2225"}</definedName>
    <definedName name="cvbbvbv" localSheetId="7" hidden="1">{"with_oth_curr",#N/A,FALSE,"2225"}</definedName>
    <definedName name="cvbbvbv" hidden="1">{"with_oth_curr",#N/A,FALSE,"2225"}</definedName>
    <definedName name="cvbbvbv_1" localSheetId="7" hidden="1">{"with_oth_curr",#N/A,FALSE,"2225"}</definedName>
    <definedName name="cvbbvbv_1" hidden="1">{"with_oth_curr",#N/A,FALSE,"2225"}</definedName>
    <definedName name="cvbcb" localSheetId="7" hidden="1">{"rp_only",#N/A,FALSE,"2225"}</definedName>
    <definedName name="cvbcb" hidden="1">{"rp_only",#N/A,FALSE,"2225"}</definedName>
    <definedName name="cvbcb_1" localSheetId="7" hidden="1">{"rp_only",#N/A,FALSE,"2225"}</definedName>
    <definedName name="cvbcb_1" hidden="1">{"rp_only",#N/A,FALSE,"2225"}</definedName>
    <definedName name="cvbcbc" localSheetId="7" hidden="1">{"rp_only",#N/A,FALSE,"2225"}</definedName>
    <definedName name="cvbcbc" hidden="1">{"rp_only",#N/A,FALSE,"2225"}</definedName>
    <definedName name="cvbcbc_1" localSheetId="7" hidden="1">{"rp_only",#N/A,FALSE,"2225"}</definedName>
    <definedName name="cvbcbc_1" hidden="1">{"rp_only",#N/A,FALSE,"2225"}</definedName>
    <definedName name="cvbcbcb" localSheetId="7" hidden="1">{"with_oth_curr",#N/A,FALSE,"2225"}</definedName>
    <definedName name="cvbcbcb" hidden="1">{"with_oth_curr",#N/A,FALSE,"2225"}</definedName>
    <definedName name="cvbcbcb_1" localSheetId="7" hidden="1">{"with_oth_curr",#N/A,FALSE,"2225"}</definedName>
    <definedName name="cvbcbcb_1" hidden="1">{"with_oth_curr",#N/A,FALSE,"2225"}</definedName>
    <definedName name="cvbcbcvb" localSheetId="7" hidden="1">{"rp_only",#N/A,FALSE,"2225"}</definedName>
    <definedName name="cvbcbcvb" hidden="1">{"rp_only",#N/A,FALSE,"2225"}</definedName>
    <definedName name="cvbcbcvb_1" localSheetId="7" hidden="1">{"rp_only",#N/A,FALSE,"2225"}</definedName>
    <definedName name="cvbcbcvb_1" hidden="1">{"rp_only",#N/A,FALSE,"2225"}</definedName>
    <definedName name="cvbcbnnbvmn" localSheetId="7" hidden="1">{"rp_only",#N/A,FALSE,"2225"}</definedName>
    <definedName name="cvbcbnnbvmn" hidden="1">{"rp_only",#N/A,FALSE,"2225"}</definedName>
    <definedName name="cvbcbnnbvmn_1" localSheetId="7" hidden="1">{"rp_only",#N/A,FALSE,"2225"}</definedName>
    <definedName name="cvbcbnnbvmn_1" hidden="1">{"rp_only",#N/A,FALSE,"2225"}</definedName>
    <definedName name="cvbcbvc" localSheetId="7" hidden="1">{"rp_only",#N/A,FALSE,"2225"}</definedName>
    <definedName name="cvbcbvc" hidden="1">{"rp_only",#N/A,FALSE,"2225"}</definedName>
    <definedName name="cvbcbvc_1" localSheetId="7" hidden="1">{"rp_only",#N/A,FALSE,"2225"}</definedName>
    <definedName name="cvbcbvc_1" hidden="1">{"rp_only",#N/A,FALSE,"2225"}</definedName>
    <definedName name="cvbcvb" localSheetId="7" hidden="1">{"rp_only",#N/A,FALSE,"2225"}</definedName>
    <definedName name="cvbcvb" hidden="1">{"rp_only",#N/A,FALSE,"2225"}</definedName>
    <definedName name="cvbcvb_1" localSheetId="7" hidden="1">{"rp_only",#N/A,FALSE,"2225"}</definedName>
    <definedName name="cvbcvb_1" hidden="1">{"rp_only",#N/A,FALSE,"2225"}</definedName>
    <definedName name="cvbcvbbv" localSheetId="7" hidden="1">{"with_oth_curr",#N/A,FALSE,"2225"}</definedName>
    <definedName name="cvbcvbbv" hidden="1">{"with_oth_curr",#N/A,FALSE,"2225"}</definedName>
    <definedName name="cvbcvbbv_1" localSheetId="7" hidden="1">{"with_oth_curr",#N/A,FALSE,"2225"}</definedName>
    <definedName name="cvbcvbbv_1" hidden="1">{"with_oth_curr",#N/A,FALSE,"2225"}</definedName>
    <definedName name="cvbcvbc" localSheetId="7" hidden="1">{"with_oth_curr",#N/A,FALSE,"2225"}</definedName>
    <definedName name="cvbcvbc" hidden="1">{"with_oth_curr",#N/A,FALSE,"2225"}</definedName>
    <definedName name="cvbcvbc_1" localSheetId="7" hidden="1">{"with_oth_curr",#N/A,FALSE,"2225"}</definedName>
    <definedName name="cvbcvbc_1" hidden="1">{"with_oth_curr",#N/A,FALSE,"2225"}</definedName>
    <definedName name="cvbcvbcb" localSheetId="7" hidden="1">{"rp_only",#N/A,FALSE,"2225"}</definedName>
    <definedName name="cvbcvbcb" hidden="1">{"rp_only",#N/A,FALSE,"2225"}</definedName>
    <definedName name="cvbcvbcb_1" localSheetId="7" hidden="1">{"rp_only",#N/A,FALSE,"2225"}</definedName>
    <definedName name="cvbcvbcb_1" hidden="1">{"rp_only",#N/A,FALSE,"2225"}</definedName>
    <definedName name="cvbcvbcbc" localSheetId="7" hidden="1">{"rp_only",#N/A,FALSE,"2225"}</definedName>
    <definedName name="cvbcvbcbc" hidden="1">{"rp_only",#N/A,FALSE,"2225"}</definedName>
    <definedName name="cvbcvbcbc_1" localSheetId="7" hidden="1">{"rp_only",#N/A,FALSE,"2225"}</definedName>
    <definedName name="cvbcvbcbc_1" hidden="1">{"rp_only",#N/A,FALSE,"2225"}</definedName>
    <definedName name="cvbcvbcbcvbcvb" localSheetId="7" hidden="1">{"rp_only",#N/A,FALSE,"2225"}</definedName>
    <definedName name="cvbcvbcbcvbcvb" hidden="1">{"rp_only",#N/A,FALSE,"2225"}</definedName>
    <definedName name="cvbcvbcbcvbcvb_1" localSheetId="7" hidden="1">{"rp_only",#N/A,FALSE,"2225"}</definedName>
    <definedName name="cvbcvbcbcvbcvb_1" hidden="1">{"rp_only",#N/A,FALSE,"2225"}</definedName>
    <definedName name="cvbcvbcbv" localSheetId="7" hidden="1">{"rp_only",#N/A,FALSE,"2225"}</definedName>
    <definedName name="cvbcvbcbv" hidden="1">{"rp_only",#N/A,FALSE,"2225"}</definedName>
    <definedName name="cvbcvbcbv_1" localSheetId="7" hidden="1">{"rp_only",#N/A,FALSE,"2225"}</definedName>
    <definedName name="cvbcvbcbv_1" hidden="1">{"rp_only",#N/A,FALSE,"2225"}</definedName>
    <definedName name="cvbcvbcvb" localSheetId="7" hidden="1">{"with_oth_curr",#N/A,FALSE,"2225"}</definedName>
    <definedName name="cvbcvbcvb" hidden="1">{"with_oth_curr",#N/A,FALSE,"2225"}</definedName>
    <definedName name="cvbcvbcvb_1" localSheetId="7" hidden="1">{"with_oth_curr",#N/A,FALSE,"2225"}</definedName>
    <definedName name="cvbcvbcvb_1" hidden="1">{"with_oth_curr",#N/A,FALSE,"2225"}</definedName>
    <definedName name="cvbcvbcvbc" localSheetId="7" hidden="1">{"rp_only",#N/A,FALSE,"2225"}</definedName>
    <definedName name="cvbcvbcvbc" hidden="1">{"rp_only",#N/A,FALSE,"2225"}</definedName>
    <definedName name="cvbcvbcvbc_1" localSheetId="7" hidden="1">{"rp_only",#N/A,FALSE,"2225"}</definedName>
    <definedName name="cvbcvbcvbc_1" hidden="1">{"rp_only",#N/A,FALSE,"2225"}</definedName>
    <definedName name="cvbcvbvb" localSheetId="7" hidden="1">{"with_oth_curr",#N/A,FALSE,"2225"}</definedName>
    <definedName name="cvbcvbvb" hidden="1">{"with_oth_curr",#N/A,FALSE,"2225"}</definedName>
    <definedName name="cvbcvbvb_1" localSheetId="7" hidden="1">{"with_oth_curr",#N/A,FALSE,"2225"}</definedName>
    <definedName name="cvbcvbvb_1" hidden="1">{"with_oth_curr",#N/A,FALSE,"2225"}</definedName>
    <definedName name="cvbcvbvbcbvcbcb" localSheetId="7" hidden="1">{"rp_only",#N/A,FALSE,"2225"}</definedName>
    <definedName name="cvbcvbvbcbvcbcb" hidden="1">{"rp_only",#N/A,FALSE,"2225"}</definedName>
    <definedName name="cvbcvbvbcbvcbcb_1" localSheetId="7" hidden="1">{"rp_only",#N/A,FALSE,"2225"}</definedName>
    <definedName name="cvbcvbvbcbvcbcb_1" hidden="1">{"rp_only",#N/A,FALSE,"2225"}</definedName>
    <definedName name="cvbcvbvc" localSheetId="7" hidden="1">{"rp_only",#N/A,FALSE,"2225"}</definedName>
    <definedName name="cvbcvbvc" hidden="1">{"rp_only",#N/A,FALSE,"2225"}</definedName>
    <definedName name="cvbcvbvc_1" localSheetId="7" hidden="1">{"rp_only",#N/A,FALSE,"2225"}</definedName>
    <definedName name="cvbcvbvc_1" hidden="1">{"rp_only",#N/A,FALSE,"2225"}</definedName>
    <definedName name="cvbvc" localSheetId="7" hidden="1">{"rp_only",#N/A,FALSE,"2225"}</definedName>
    <definedName name="cvbvc" hidden="1">{"rp_only",#N/A,FALSE,"2225"}</definedName>
    <definedName name="cvbvc_1" localSheetId="7" hidden="1">{"rp_only",#N/A,FALSE,"2225"}</definedName>
    <definedName name="cvbvc_1" hidden="1">{"rp_only",#N/A,FALSE,"2225"}</definedName>
    <definedName name="cvbvccb" localSheetId="7" hidden="1">{"rp_only",#N/A,FALSE,"2225"}</definedName>
    <definedName name="cvbvccb" hidden="1">{"rp_only",#N/A,FALSE,"2225"}</definedName>
    <definedName name="cvbvccb_1" localSheetId="7" hidden="1">{"rp_only",#N/A,FALSE,"2225"}</definedName>
    <definedName name="cvbvccb_1" hidden="1">{"rp_only",#N/A,FALSE,"2225"}</definedName>
    <definedName name="cvbvvbbv" localSheetId="7" hidden="1">{"rp_only",#N/A,FALSE,"2225"}</definedName>
    <definedName name="cvbvvbbv" hidden="1">{"rp_only",#N/A,FALSE,"2225"}</definedName>
    <definedName name="cvbvvbbv_1" localSheetId="7" hidden="1">{"rp_only",#N/A,FALSE,"2225"}</definedName>
    <definedName name="cvbvvbbv_1" hidden="1">{"rp_only",#N/A,FALSE,"2225"}</definedName>
    <definedName name="cvbxcbvcnxcvb" localSheetId="7" hidden="1">{"rp_only",#N/A,FALSE,"2225"}</definedName>
    <definedName name="cvbxcbvcnxcvb" hidden="1">{"rp_only",#N/A,FALSE,"2225"}</definedName>
    <definedName name="cvbxcbvcnxcvb_1" localSheetId="7" hidden="1">{"rp_only",#N/A,FALSE,"2225"}</definedName>
    <definedName name="cvbxcbvcnxcvb_1" hidden="1">{"rp_only",#N/A,FALSE,"2225"}</definedName>
    <definedName name="cvbxv" localSheetId="7" hidden="1">{"rp_only",#N/A,FALSE,"2225"}</definedName>
    <definedName name="cvbxv" hidden="1">{"rp_only",#N/A,FALSE,"2225"}</definedName>
    <definedName name="cvbxv_1" localSheetId="7" hidden="1">{"rp_only",#N/A,FALSE,"2225"}</definedName>
    <definedName name="cvbxv_1" hidden="1">{"rp_only",#N/A,FALSE,"2225"}</definedName>
    <definedName name="cvbxvzv" localSheetId="7" hidden="1">{"with_oth_curr",#N/A,FALSE,"2225"}</definedName>
    <definedName name="cvbxvzv" hidden="1">{"with_oth_curr",#N/A,FALSE,"2225"}</definedName>
    <definedName name="cvbxvzv_1" localSheetId="7" hidden="1">{"with_oth_curr",#N/A,FALSE,"2225"}</definedName>
    <definedName name="cvbxvzv_1" hidden="1">{"with_oth_curr",#N/A,FALSE,"2225"}</definedName>
    <definedName name="cvcb" localSheetId="7" hidden="1">{"rp_only",#N/A,FALSE,"2225"}</definedName>
    <definedName name="cvcb" hidden="1">{"rp_only",#N/A,FALSE,"2225"}</definedName>
    <definedName name="cvcb_1" localSheetId="7" hidden="1">{"rp_only",#N/A,FALSE,"2225"}</definedName>
    <definedName name="cvcb_1" hidden="1">{"rp_only",#N/A,FALSE,"2225"}</definedName>
    <definedName name="cvcbbbbbbbbbbbbbbb" localSheetId="7" hidden="1">{"with_oth_curr",#N/A,FALSE,"2225"}</definedName>
    <definedName name="cvcbbbbbbbbbbbbbbb" hidden="1">{"with_oth_curr",#N/A,FALSE,"2225"}</definedName>
    <definedName name="cvcbbbbbbbbbbbbbbb_1" localSheetId="7" hidden="1">{"with_oth_curr",#N/A,FALSE,"2225"}</definedName>
    <definedName name="cvcbbbbbbbbbbbbbbb_1" hidden="1">{"with_oth_curr",#N/A,FALSE,"2225"}</definedName>
    <definedName name="cvcbbc" localSheetId="7" hidden="1">{"rp_only",#N/A,FALSE,"2225"}</definedName>
    <definedName name="cvcbbc" hidden="1">{"rp_only",#N/A,FALSE,"2225"}</definedName>
    <definedName name="cvcbbc_1" localSheetId="7" hidden="1">{"rp_only",#N/A,FALSE,"2225"}</definedName>
    <definedName name="cvcbbc_1" hidden="1">{"rp_only",#N/A,FALSE,"2225"}</definedName>
    <definedName name="cvcbcvb" localSheetId="7" hidden="1">{"rp_only",#N/A,FALSE,"2225"}</definedName>
    <definedName name="cvcbcvb" hidden="1">{"rp_only",#N/A,FALSE,"2225"}</definedName>
    <definedName name="cvcbcvb_1" localSheetId="7" hidden="1">{"rp_only",#N/A,FALSE,"2225"}</definedName>
    <definedName name="cvcbcvb_1" hidden="1">{"rp_only",#N/A,FALSE,"2225"}</definedName>
    <definedName name="CVCV" localSheetId="7" hidden="1">{#N/A,#N/A,FALSE,"Sheet1"}</definedName>
    <definedName name="CVCV" hidden="1">{#N/A,#N/A,FALSE,"Sheet1"}</definedName>
    <definedName name="cvcvb" localSheetId="7" hidden="1">{"rp_only",#N/A,FALSE,"2225"}</definedName>
    <definedName name="cvcvb" hidden="1">{"rp_only",#N/A,FALSE,"2225"}</definedName>
    <definedName name="cvcvb_1" localSheetId="7" hidden="1">{"rp_only",#N/A,FALSE,"2225"}</definedName>
    <definedName name="cvcvb_1" hidden="1">{"rp_only",#N/A,FALSE,"2225"}</definedName>
    <definedName name="cvcvc" localSheetId="7" hidden="1">{"rp_only",#N/A,FALSE,"2225"}</definedName>
    <definedName name="cvcvc" hidden="1">{"rp_only",#N/A,FALSE,"2225"}</definedName>
    <definedName name="cvcvc_1" localSheetId="7" hidden="1">{"rp_only",#N/A,FALSE,"2225"}</definedName>
    <definedName name="cvcvc_1" hidden="1">{"rp_only",#N/A,FALSE,"2225"}</definedName>
    <definedName name="cvcvxvcxvc" localSheetId="7" hidden="1">{"rp_only",#N/A,FALSE,"2225"}</definedName>
    <definedName name="cvcvxvcxvc" hidden="1">{"rp_only",#N/A,FALSE,"2225"}</definedName>
    <definedName name="cvcvxvcxvc_1" localSheetId="7" hidden="1">{"rp_only",#N/A,FALSE,"2225"}</definedName>
    <definedName name="cvcvxvcxvc_1" hidden="1">{"rp_only",#N/A,FALSE,"2225"}</definedName>
    <definedName name="cvcvxvczvxccxv" localSheetId="7" hidden="1">{"rp_only",#N/A,FALSE,"2225"}</definedName>
    <definedName name="cvcvxvczvxccxv" hidden="1">{"rp_only",#N/A,FALSE,"2225"}</definedName>
    <definedName name="cvcvxvczvxccxv_1" localSheetId="7" hidden="1">{"rp_only",#N/A,FALSE,"2225"}</definedName>
    <definedName name="cvcvxvczvxccxv_1" hidden="1">{"rp_only",#N/A,FALSE,"2225"}</definedName>
    <definedName name="cvd100_1">#REF!</definedName>
    <definedName name="cvd100_1_10">#REF!</definedName>
    <definedName name="cvd100_1_3">#REF!</definedName>
    <definedName name="cvd100_1_5">#REF!</definedName>
    <definedName name="cvd100_10">#REF!</definedName>
    <definedName name="cvd100_10_1">#REF!</definedName>
    <definedName name="cvd100_11">#REF!</definedName>
    <definedName name="cvd100_3">#REF!</definedName>
    <definedName name="cvd100_3_1">#REF!</definedName>
    <definedName name="cvd100_4">#REF!</definedName>
    <definedName name="cvd100_4_10">#REF!</definedName>
    <definedName name="cvd100_5">#REF!</definedName>
    <definedName name="cvd100_5_1">#REF!</definedName>
    <definedName name="cvd100_5_10">#REF!</definedName>
    <definedName name="cvd100_6">#REF!</definedName>
    <definedName name="cvd100_6_10">#REF!</definedName>
    <definedName name="cvd100_7">#REF!</definedName>
    <definedName name="cvd100_7_10">#REF!</definedName>
    <definedName name="cvd100_8">#REF!</definedName>
    <definedName name="cvd100_8_10">#REF!</definedName>
    <definedName name="cvd100_9">#REF!</definedName>
    <definedName name="cvd100_9_10">#REF!</definedName>
    <definedName name="cvd15_1">#REF!</definedName>
    <definedName name="cvd15_1_10">#REF!</definedName>
    <definedName name="cvd15_1_3">#REF!</definedName>
    <definedName name="cvd15_1_5">#REF!</definedName>
    <definedName name="cvd15_10">#REF!</definedName>
    <definedName name="cvd15_10_1">#REF!</definedName>
    <definedName name="cvd15_11">#REF!</definedName>
    <definedName name="cvd15_3">#REF!</definedName>
    <definedName name="cvd15_3_1">#REF!</definedName>
    <definedName name="cvd15_4">#REF!</definedName>
    <definedName name="cvd15_4_10">#REF!</definedName>
    <definedName name="cvd15_5">#REF!</definedName>
    <definedName name="cvd15_5_1">#REF!</definedName>
    <definedName name="cvd15_5_10">#REF!</definedName>
    <definedName name="cvd15_6">#REF!</definedName>
    <definedName name="cvd15_6_10">#REF!</definedName>
    <definedName name="cvd15_7">#REF!</definedName>
    <definedName name="cvd15_7_10">#REF!</definedName>
    <definedName name="cvd15_8">#REF!</definedName>
    <definedName name="cvd15_8_10">#REF!</definedName>
    <definedName name="cvd15_9">#REF!</definedName>
    <definedName name="cvd15_9_10">#REF!</definedName>
    <definedName name="cvd150_1">#REF!</definedName>
    <definedName name="cvd150_1_10">#REF!</definedName>
    <definedName name="cvd150_1_3">#REF!</definedName>
    <definedName name="cvd150_1_5">#REF!</definedName>
    <definedName name="cvd150_10">#REF!</definedName>
    <definedName name="cvd150_10_1">#REF!</definedName>
    <definedName name="cvd150_11">#REF!</definedName>
    <definedName name="cvd150_3">#REF!</definedName>
    <definedName name="cvd150_3_1">#REF!</definedName>
    <definedName name="cvd150_4">#REF!</definedName>
    <definedName name="cvd150_4_10">#REF!</definedName>
    <definedName name="cvd150_5">#REF!</definedName>
    <definedName name="cvd150_5_1">#REF!</definedName>
    <definedName name="cvd150_5_10">#REF!</definedName>
    <definedName name="cvd150_6">#REF!</definedName>
    <definedName name="cvd150_6_10">#REF!</definedName>
    <definedName name="cvd150_7">#REF!</definedName>
    <definedName name="cvd150_7_10">#REF!</definedName>
    <definedName name="cvd150_8">#REF!</definedName>
    <definedName name="cvd150_8_10">#REF!</definedName>
    <definedName name="cvd150_9">#REF!</definedName>
    <definedName name="cvd150_9_10">#REF!</definedName>
    <definedName name="cvd50_1">#REF!</definedName>
    <definedName name="cvd50_1_10">#REF!</definedName>
    <definedName name="cvd50_1_3">#REF!</definedName>
    <definedName name="cvd50_1_5">#REF!</definedName>
    <definedName name="cvd50_10">#REF!</definedName>
    <definedName name="cvd50_10_1">#REF!</definedName>
    <definedName name="cvd50_11">#REF!</definedName>
    <definedName name="cvd50_3">#REF!</definedName>
    <definedName name="cvd50_3_1">#REF!</definedName>
    <definedName name="cvd50_4">#REF!</definedName>
    <definedName name="cvd50_4_10">#REF!</definedName>
    <definedName name="cvd50_5">#REF!</definedName>
    <definedName name="cvd50_5_1">#REF!</definedName>
    <definedName name="cvd50_5_10">#REF!</definedName>
    <definedName name="cvd50_6">#REF!</definedName>
    <definedName name="cvd50_6_10">#REF!</definedName>
    <definedName name="cvd50_7">#REF!</definedName>
    <definedName name="cvd50_7_10">#REF!</definedName>
    <definedName name="cvd50_8">#REF!</definedName>
    <definedName name="cvd50_8_10">#REF!</definedName>
    <definedName name="cvd50_9">#REF!</definedName>
    <definedName name="cvd50_9_10">#REF!</definedName>
    <definedName name="cvd65_1">#REF!</definedName>
    <definedName name="cvd65_1_10">#REF!</definedName>
    <definedName name="cvd65_1_3">#REF!</definedName>
    <definedName name="cvd65_1_5">#REF!</definedName>
    <definedName name="cvd65_10">#REF!</definedName>
    <definedName name="cvd65_10_1">#REF!</definedName>
    <definedName name="cvd65_11">#REF!</definedName>
    <definedName name="cvd65_3">#REF!</definedName>
    <definedName name="cvd65_3_1">#REF!</definedName>
    <definedName name="cvd65_4">#REF!</definedName>
    <definedName name="cvd65_4_10">#REF!</definedName>
    <definedName name="cvd65_5">#REF!</definedName>
    <definedName name="cvd65_5_1">#REF!</definedName>
    <definedName name="cvd65_5_10">#REF!</definedName>
    <definedName name="cvd65_6">#REF!</definedName>
    <definedName name="cvd65_6_10">#REF!</definedName>
    <definedName name="cvd65_7">#REF!</definedName>
    <definedName name="cvd65_7_10">#REF!</definedName>
    <definedName name="cvd65_8">#REF!</definedName>
    <definedName name="cvd65_8_10">#REF!</definedName>
    <definedName name="cvd65_9">#REF!</definedName>
    <definedName name="cvd65_9_10">#REF!</definedName>
    <definedName name="CVGH">#N/A</definedName>
    <definedName name="CVRDP">#REF!</definedName>
    <definedName name="CVRDPRICE">#REF!</definedName>
    <definedName name="cvvbvccvx" localSheetId="7" hidden="1">{"rp_only",#N/A,FALSE,"2225"}</definedName>
    <definedName name="cvvbvccvx" hidden="1">{"rp_only",#N/A,FALSE,"2225"}</definedName>
    <definedName name="cvvbvccvx_1" localSheetId="7" hidden="1">{"rp_only",#N/A,FALSE,"2225"}</definedName>
    <definedName name="cvvbvccvx_1" hidden="1">{"rp_only",#N/A,FALSE,"2225"}</definedName>
    <definedName name="cvx" localSheetId="7" hidden="1">{"with_oth_curr",#N/A,FALSE,"2225"}</definedName>
    <definedName name="cvx" hidden="1">{"with_oth_curr",#N/A,FALSE,"2225"}</definedName>
    <definedName name="cvx_1" localSheetId="7" hidden="1">{"with_oth_curr",#N/A,FALSE,"2225"}</definedName>
    <definedName name="cvx_1" hidden="1">{"with_oth_curr",#N/A,FALSE,"2225"}</definedName>
    <definedName name="cvxcvxcvxcvxxvcx" localSheetId="7" hidden="1">{"rp_only",#N/A,FALSE,"2225"}</definedName>
    <definedName name="cvxcvxcvxcvxxvcx" hidden="1">{"rp_only",#N/A,FALSE,"2225"}</definedName>
    <definedName name="cvxcvxcvxcvxxvcx_1" localSheetId="7" hidden="1">{"rp_only",#N/A,FALSE,"2225"}</definedName>
    <definedName name="cvxcvxcvxcvxxvcx_1" hidden="1">{"rp_only",#N/A,FALSE,"2225"}</definedName>
    <definedName name="cvxv" localSheetId="7" hidden="1">{"rp_only",#N/A,FALSE,"2225"}</definedName>
    <definedName name="cvxv" hidden="1">{"rp_only",#N/A,FALSE,"2225"}</definedName>
    <definedName name="cvxv_1" localSheetId="7" hidden="1">{"rp_only",#N/A,FALSE,"2225"}</definedName>
    <definedName name="cvxv_1" hidden="1">{"rp_only",#N/A,FALSE,"2225"}</definedName>
    <definedName name="cvxvc" localSheetId="7" hidden="1">{"with_oth_curr",#N/A,FALSE,"2225"}</definedName>
    <definedName name="cvxvc" hidden="1">{"with_oth_curr",#N/A,FALSE,"2225"}</definedName>
    <definedName name="cvxvc_1" localSheetId="7" hidden="1">{"with_oth_curr",#N/A,FALSE,"2225"}</definedName>
    <definedName name="cvxvc_1" hidden="1">{"with_oth_curr",#N/A,FALSE,"2225"}</definedName>
    <definedName name="cvxvcxcxvvcxcxvvcx" localSheetId="7" hidden="1">{"with_oth_curr",#N/A,FALSE,"2225"}</definedName>
    <definedName name="cvxvcxcxvvcxcxvvcx" hidden="1">{"with_oth_curr",#N/A,FALSE,"2225"}</definedName>
    <definedName name="cvxvcxcxvvcxcxvvcx_1" localSheetId="7" hidden="1">{"with_oth_curr",#N/A,FALSE,"2225"}</definedName>
    <definedName name="cvxvcxcxvvcxcxvvcx_1" hidden="1">{"with_oth_curr",#N/A,FALSE,"2225"}</definedName>
    <definedName name="cvxvcxcxvzvcxcvxvxccxvzx" localSheetId="7" hidden="1">{"rp_only",#N/A,FALSE,"2225"}</definedName>
    <definedName name="cvxvcxcxvzvcxcvxvxccxvzx" hidden="1">{"rp_only",#N/A,FALSE,"2225"}</definedName>
    <definedName name="cvxvcxcxvzvcxcvxvxccxvzx_1" localSheetId="7" hidden="1">{"rp_only",#N/A,FALSE,"2225"}</definedName>
    <definedName name="cvxvcxcxvzvcxcvxvxccxvzx_1" hidden="1">{"rp_only",#N/A,FALSE,"2225"}</definedName>
    <definedName name="cvxvcxzcvxzczxvcvx" localSheetId="7" hidden="1">{"rp_only",#N/A,FALSE,"2225"}</definedName>
    <definedName name="cvxvcxzcvxzczxvcvx" hidden="1">{"rp_only",#N/A,FALSE,"2225"}</definedName>
    <definedName name="cvxvcxzcvxzczxvcvx_1" localSheetId="7" hidden="1">{"rp_only",#N/A,FALSE,"2225"}</definedName>
    <definedName name="cvxvcxzcvxzczxvcvx_1" hidden="1">{"rp_only",#N/A,FALSE,"2225"}</definedName>
    <definedName name="cvxvsdfvf" localSheetId="7" hidden="1">{"with_oth_curr",#N/A,FALSE,"2225"}</definedName>
    <definedName name="cvxvsdfvf" hidden="1">{"with_oth_curr",#N/A,FALSE,"2225"}</definedName>
    <definedName name="cvxvsdfvf_1" localSheetId="7" hidden="1">{"with_oth_curr",#N/A,FALSE,"2225"}</definedName>
    <definedName name="cvxvsdfvf_1" hidden="1">{"with_oth_curr",#N/A,FALSE,"2225"}</definedName>
    <definedName name="cvxvxvc" localSheetId="7" hidden="1">{"rp_only",#N/A,FALSE,"2225"}</definedName>
    <definedName name="cvxvxvc" hidden="1">{"rp_only",#N/A,FALSE,"2225"}</definedName>
    <definedName name="cvxvxvc_1" localSheetId="7" hidden="1">{"rp_only",#N/A,FALSE,"2225"}</definedName>
    <definedName name="cvxvxvc_1" hidden="1">{"rp_only",#N/A,FALSE,"2225"}</definedName>
    <definedName name="cvxvxvxvvvvvvvvvvvvvvvvvvvvvvv" localSheetId="7" hidden="1">{"rp_only",#N/A,FALSE,"2225"}</definedName>
    <definedName name="cvxvxvxvvvvvvvvvvvvvvvvvvvvvvv" hidden="1">{"rp_only",#N/A,FALSE,"2225"}</definedName>
    <definedName name="cvxvxvxvvvvvvvvvvvvvvvvvvvvvvv_1" localSheetId="7" hidden="1">{"rp_only",#N/A,FALSE,"2225"}</definedName>
    <definedName name="cvxvxvxvvvvvvvvvvvvvvvvvvvvvvv_1" hidden="1">{"rp_only",#N/A,FALSE,"2225"}</definedName>
    <definedName name="cvxzcvcxzv" localSheetId="7" hidden="1">{"with_oth_curr",#N/A,FALSE,"2225"}</definedName>
    <definedName name="cvxzcvcxzv" hidden="1">{"with_oth_curr",#N/A,FALSE,"2225"}</definedName>
    <definedName name="cvxzcvcxzv_1" localSheetId="7" hidden="1">{"with_oth_curr",#N/A,FALSE,"2225"}</definedName>
    <definedName name="cvxzcvcxzv_1" hidden="1">{"with_oth_curr",#N/A,FALSE,"2225"}</definedName>
    <definedName name="cvxzxv" localSheetId="7" hidden="1">{"with_oth_curr",#N/A,FALSE,"2225"}</definedName>
    <definedName name="cvxzxv" hidden="1">{"with_oth_curr",#N/A,FALSE,"2225"}</definedName>
    <definedName name="cvxzxv_1" localSheetId="7" hidden="1">{"with_oth_curr",#N/A,FALSE,"2225"}</definedName>
    <definedName name="cvxzxv_1" hidden="1">{"with_oth_curr",#N/A,FALSE,"2225"}</definedName>
    <definedName name="cvzcxvczvxcz" localSheetId="7" hidden="1">{"rp_only",#N/A,FALSE,"2225"}</definedName>
    <definedName name="cvzcxvczvxcz" hidden="1">{"rp_only",#N/A,FALSE,"2225"}</definedName>
    <definedName name="cvzcxvczvxcz_1" localSheetId="7" hidden="1">{"rp_only",#N/A,FALSE,"2225"}</definedName>
    <definedName name="cvzcxvczvxcz_1" hidden="1">{"rp_only",#N/A,FALSE,"2225"}</definedName>
    <definedName name="cvzx" localSheetId="7" hidden="1">{"rp_only",#N/A,FALSE,"2225"}</definedName>
    <definedName name="cvzx" hidden="1">{"rp_only",#N/A,FALSE,"2225"}</definedName>
    <definedName name="cvzx_1" localSheetId="7" hidden="1">{"rp_only",#N/A,FALSE,"2225"}</definedName>
    <definedName name="cvzx_1" hidden="1">{"rp_only",#N/A,FALSE,"2225"}</definedName>
    <definedName name="cvzxv" localSheetId="7" hidden="1">{"rp_only",#N/A,FALSE,"2225"}</definedName>
    <definedName name="cvzxv" hidden="1">{"rp_only",#N/A,FALSE,"2225"}</definedName>
    <definedName name="cvzxv_1" localSheetId="7" hidden="1">{"rp_only",#N/A,FALSE,"2225"}</definedName>
    <definedName name="cvzxv_1" hidden="1">{"rp_only",#N/A,FALSE,"2225"}</definedName>
    <definedName name="CW" localSheetId="7"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CW"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CW_1">#REF!</definedName>
    <definedName name="CW_2">#REF!</definedName>
    <definedName name="CW_3">#REF!</definedName>
    <definedName name="CW_4">#REF!</definedName>
    <definedName name="CW_6">#REF!</definedName>
    <definedName name="CWIP28.03.2003">#REF!</definedName>
    <definedName name="CX" hidden="1">#REF!</definedName>
    <definedName name="cxcvxzxcvcxvcxczxv" localSheetId="7" hidden="1">{"with_oth_curr",#N/A,FALSE,"2225"}</definedName>
    <definedName name="cxcvxzxcvcxvcxczxv" hidden="1">{"with_oth_curr",#N/A,FALSE,"2225"}</definedName>
    <definedName name="cxcvxzxcvcxvcxczxv_1" localSheetId="7" hidden="1">{"with_oth_curr",#N/A,FALSE,"2225"}</definedName>
    <definedName name="cxcvxzxcvcxvcxczxv_1" hidden="1">{"with_oth_curr",#N/A,FALSE,"2225"}</definedName>
    <definedName name="cxv" localSheetId="7" hidden="1">{"rp_only",#N/A,FALSE,"2225"}</definedName>
    <definedName name="cxv" hidden="1">{"rp_only",#N/A,FALSE,"2225"}</definedName>
    <definedName name="cxv_1" localSheetId="7" hidden="1">{"rp_only",#N/A,FALSE,"2225"}</definedName>
    <definedName name="cxv_1" hidden="1">{"rp_only",#N/A,FALSE,"2225"}</definedName>
    <definedName name="cxvcvxvxccvxzvxcvcx" localSheetId="7" hidden="1">{"with_oth_curr",#N/A,FALSE,"2225"}</definedName>
    <definedName name="cxvcvxvxccvxzvxcvcx" hidden="1">{"with_oth_curr",#N/A,FALSE,"2225"}</definedName>
    <definedName name="cxvcvxvxccvxzvxcvcx_1" localSheetId="7" hidden="1">{"with_oth_curr",#N/A,FALSE,"2225"}</definedName>
    <definedName name="cxvcvxvxccvxzvxcvcx_1" hidden="1">{"with_oth_curr",#N/A,FALSE,"2225"}</definedName>
    <definedName name="cxvvcxcvxcvxcvx" localSheetId="7" hidden="1">{"rp_only",#N/A,FALSE,"2225"}</definedName>
    <definedName name="cxvvcxcvxcvxcvx" hidden="1">{"rp_only",#N/A,FALSE,"2225"}</definedName>
    <definedName name="cxvvcxcvxcvxcvx_1" localSheetId="7" hidden="1">{"rp_only",#N/A,FALSE,"2225"}</definedName>
    <definedName name="cxvvcxcvxcvxcvx_1" hidden="1">{"rp_only",#N/A,FALSE,"2225"}</definedName>
    <definedName name="cxvvxcvxcvxczdv" localSheetId="7" hidden="1">{"rp_only",#N/A,FALSE,"2225"}</definedName>
    <definedName name="cxvvxcvxcvxczdv" hidden="1">{"rp_only",#N/A,FALSE,"2225"}</definedName>
    <definedName name="cxvvxcvxcvxczdv_1" localSheetId="7" hidden="1">{"rp_only",#N/A,FALSE,"2225"}</definedName>
    <definedName name="cxvvxcvxcvxczdv_1" hidden="1">{"rp_only",#N/A,FALSE,"2225"}</definedName>
    <definedName name="cxvxcv" localSheetId="7" hidden="1">{"with_oth_curr",#N/A,FALSE,"2225"}</definedName>
    <definedName name="cxvxcv" hidden="1">{"with_oth_curr",#N/A,FALSE,"2225"}</definedName>
    <definedName name="cxvxcv_1" localSheetId="7" hidden="1">{"with_oth_curr",#N/A,FALSE,"2225"}</definedName>
    <definedName name="cxvxcv_1" hidden="1">{"with_oth_curr",#N/A,FALSE,"2225"}</definedName>
    <definedName name="cxvxcvxcvxcv" localSheetId="7" hidden="1">{"with_oth_curr",#N/A,FALSE,"2225"}</definedName>
    <definedName name="cxvxcvxcvxcv" hidden="1">{"with_oth_curr",#N/A,FALSE,"2225"}</definedName>
    <definedName name="cxvxcvxcvxcv_1" localSheetId="7" hidden="1">{"with_oth_curr",#N/A,FALSE,"2225"}</definedName>
    <definedName name="cxvxcvxcvxcv_1" hidden="1">{"with_oth_curr",#N/A,FALSE,"2225"}</definedName>
    <definedName name="cxvxv" localSheetId="7" hidden="1">{"with_oth_curr",#N/A,FALSE,"2225"}</definedName>
    <definedName name="cxvxv" hidden="1">{"with_oth_curr",#N/A,FALSE,"2225"}</definedName>
    <definedName name="cxvxv_1" localSheetId="7" hidden="1">{"with_oth_curr",#N/A,FALSE,"2225"}</definedName>
    <definedName name="cxvxv_1" hidden="1">{"with_oth_curr",#N/A,FALSE,"2225"}</definedName>
    <definedName name="cxvxvcxcvxcv" localSheetId="7" hidden="1">{"rp_only",#N/A,FALSE,"2225"}</definedName>
    <definedName name="cxvxvcxcvxcv" hidden="1">{"rp_only",#N/A,FALSE,"2225"}</definedName>
    <definedName name="cxvxvcxcvxcv_1" localSheetId="7" hidden="1">{"rp_only",#N/A,FALSE,"2225"}</definedName>
    <definedName name="cxvxvcxcvxcv_1" hidden="1">{"rp_only",#N/A,FALSE,"2225"}</definedName>
    <definedName name="cxvxvxvcxvx" localSheetId="7" hidden="1">{"rp_only",#N/A,FALSE,"2225"}</definedName>
    <definedName name="cxvxvxvcxvx" hidden="1">{"rp_only",#N/A,FALSE,"2225"}</definedName>
    <definedName name="cxvxvxvcxvx_1" localSheetId="7" hidden="1">{"rp_only",#N/A,FALSE,"2225"}</definedName>
    <definedName name="cxvxvxvcxvx_1" hidden="1">{"rp_only",#N/A,FALSE,"2225"}</definedName>
    <definedName name="cxx" localSheetId="7" hidden="1">{"rp_only",#N/A,FALSE,"2225"}</definedName>
    <definedName name="cxx" hidden="1">{"rp_only",#N/A,FALSE,"2225"}</definedName>
    <definedName name="cxx_1" localSheetId="7" hidden="1">{"rp_only",#N/A,FALSE,"2225"}</definedName>
    <definedName name="cxx_1" hidden="1">{"rp_only",#N/A,FALSE,"2225"}</definedName>
    <definedName name="cxxc" localSheetId="7" hidden="1">{"rp_only",#N/A,FALSE,"2225"}</definedName>
    <definedName name="cxxc" hidden="1">{"rp_only",#N/A,FALSE,"2225"}</definedName>
    <definedName name="cxxc_1" localSheetId="7" hidden="1">{"rp_only",#N/A,FALSE,"2225"}</definedName>
    <definedName name="cxxc_1" hidden="1">{"rp_only",#N/A,FALSE,"2225"}</definedName>
    <definedName name="cxxvx" localSheetId="7" hidden="1">{"with_oth_curr",#N/A,FALSE,"2225"}</definedName>
    <definedName name="cxxvx" hidden="1">{"with_oth_curr",#N/A,FALSE,"2225"}</definedName>
    <definedName name="cxxvx_1" localSheetId="7" hidden="1">{"with_oth_curr",#N/A,FALSE,"2225"}</definedName>
    <definedName name="cxxvx_1" hidden="1">{"with_oth_curr",#N/A,FALSE,"2225"}</definedName>
    <definedName name="cxz" localSheetId="7" hidden="1">{"with_oth_curr",#N/A,FALSE,"2225"}</definedName>
    <definedName name="cxz" hidden="1">{"with_oth_curr",#N/A,FALSE,"2225"}</definedName>
    <definedName name="cxz_1" localSheetId="7" hidden="1">{"with_oth_curr",#N/A,FALSE,"2225"}</definedName>
    <definedName name="cxz_1" hidden="1">{"with_oth_curr",#N/A,FALSE,"2225"}</definedName>
    <definedName name="cxzcvxzcxvvxczcxvvcxz" localSheetId="7" hidden="1">{"rp_only",#N/A,FALSE,"2225"}</definedName>
    <definedName name="cxzcvxzcxvvxczcxvvcxz" hidden="1">{"rp_only",#N/A,FALSE,"2225"}</definedName>
    <definedName name="cxzcvxzcxvvxczcxvvcxz_1" localSheetId="7" hidden="1">{"rp_only",#N/A,FALSE,"2225"}</definedName>
    <definedName name="cxzcvxzcxvvxczcxvvcxz_1" hidden="1">{"rp_only",#N/A,FALSE,"2225"}</definedName>
    <definedName name="cy">#REF!</definedName>
    <definedName name="cz">#REF!</definedName>
    <definedName name="czc" localSheetId="7" hidden="1">{"rp_only",#N/A,FALSE,"2225"}</definedName>
    <definedName name="czc" hidden="1">{"rp_only",#N/A,FALSE,"2225"}</definedName>
    <definedName name="czc_1" localSheetId="7" hidden="1">{"rp_only",#N/A,FALSE,"2225"}</definedName>
    <definedName name="czc_1" hidden="1">{"rp_only",#N/A,FALSE,"2225"}</definedName>
    <definedName name="czczcxzczx" localSheetId="7" hidden="1">{"with_oth_curr",#N/A,FALSE,"2225"}</definedName>
    <definedName name="czczcxzczx" hidden="1">{"with_oth_curr",#N/A,FALSE,"2225"}</definedName>
    <definedName name="czczcxzczx_1" localSheetId="7" hidden="1">{"with_oth_curr",#N/A,FALSE,"2225"}</definedName>
    <definedName name="czczcxzczx_1" hidden="1">{"with_oth_curr",#N/A,FALSE,"2225"}</definedName>
    <definedName name="Czeky_2">#REF!</definedName>
    <definedName name="Czeky_3">#REF!</definedName>
    <definedName name="Czeky_4">#REF!</definedName>
    <definedName name="Czeky_5">#REF!</definedName>
    <definedName name="Czeky_6">#REF!</definedName>
    <definedName name="czv" localSheetId="7" hidden="1">{"with_oth_curr",#N/A,FALSE,"2225"}</definedName>
    <definedName name="czv" hidden="1">{"with_oth_curr",#N/A,FALSE,"2225"}</definedName>
    <definedName name="czv_1" localSheetId="7" hidden="1">{"with_oth_curr",#N/A,FALSE,"2225"}</definedName>
    <definedName name="czv_1" hidden="1">{"with_oth_curr",#N/A,FALSE,"2225"}</definedName>
    <definedName name="czvcxzv" localSheetId="7" hidden="1">{"rp_only",#N/A,FALSE,"2225"}</definedName>
    <definedName name="czvcxzv" hidden="1">{"rp_only",#N/A,FALSE,"2225"}</definedName>
    <definedName name="czvcxzv_1" localSheetId="7" hidden="1">{"rp_only",#N/A,FALSE,"2225"}</definedName>
    <definedName name="czvcxzv_1" hidden="1">{"rp_only",#N/A,FALSE,"2225"}</definedName>
    <definedName name="czxvcvxzcvxzcvxvxczvxcz" localSheetId="7" hidden="1">{"rp_only",#N/A,FALSE,"2225"}</definedName>
    <definedName name="czxvcvxzcvxzcvxvxczvxcz" hidden="1">{"rp_only",#N/A,FALSE,"2225"}</definedName>
    <definedName name="czxvcvxzcvxzcvxvxczvxcz_1" localSheetId="7" hidden="1">{"rp_only",#N/A,FALSE,"2225"}</definedName>
    <definedName name="czxvcvxzcvxzcvxvxczvxcz_1" hidden="1">{"rp_only",#N/A,FALSE,"2225"}</definedName>
    <definedName name="CZxzc" localSheetId="7" hidden="1">{"with_oth_curr",#N/A,FALSE,"2225"}</definedName>
    <definedName name="CZxzc" hidden="1">{"with_oth_curr",#N/A,FALSE,"2225"}</definedName>
    <definedName name="CZxzc_1" localSheetId="7" hidden="1">{"with_oth_curr",#N/A,FALSE,"2225"}</definedName>
    <definedName name="CZxzc_1" hidden="1">{"with_oth_curr",#N/A,FALSE,"2225"}</definedName>
    <definedName name="czxzxczc" localSheetId="7" hidden="1">{"with_oth_curr",#N/A,FALSE,"2225"}</definedName>
    <definedName name="czxzxczc" hidden="1">{"with_oth_curr",#N/A,FALSE,"2225"}</definedName>
    <definedName name="czxzxczc_1" localSheetId="7" hidden="1">{"with_oth_curr",#N/A,FALSE,"2225"}</definedName>
    <definedName name="czxzxczc_1" hidden="1">{"with_oth_curr",#N/A,FALSE,"2225"}</definedName>
    <definedName name="d">#REF!</definedName>
    <definedName name="D.1.1.">#REF!,#REF!</definedName>
    <definedName name="D.1.2.">#REF!,#REF!</definedName>
    <definedName name="D.1.3.">#REF!,#REF!</definedName>
    <definedName name="D.1.4.">#REF!,#REF!</definedName>
    <definedName name="D.1.5.">#REF!,#REF!</definedName>
    <definedName name="D.1.6.">#REF!,#REF!</definedName>
    <definedName name="D.1.7.">#REF!,#REF!</definedName>
    <definedName name="D.10.">#REF!,#REF!</definedName>
    <definedName name="D.100.">#REF!,#REF!</definedName>
    <definedName name="D.101.">#REF!,#REF!</definedName>
    <definedName name="D.105.">#REF!,#REF!</definedName>
    <definedName name="D.106.">#REF!,#REF!</definedName>
    <definedName name="D.107.">#REF!,#REF!</definedName>
    <definedName name="D.108.">#REF!,#REF!</definedName>
    <definedName name="D.11.">#REF!,#REF!</definedName>
    <definedName name="D.110.">#REF!,#REF!</definedName>
    <definedName name="D.117.">#REF!,#REF!</definedName>
    <definedName name="D.118.">#REF!,#REF!</definedName>
    <definedName name="d.12.">#REF!,#REF!</definedName>
    <definedName name="D.120.">#REF!,#REF!</definedName>
    <definedName name="D.121.">#REF!,#REF!</definedName>
    <definedName name="D.13.">#REF!,#REF!</definedName>
    <definedName name="D.14.">#REF!,#REF!</definedName>
    <definedName name="D.15.">#REF!,#REF!</definedName>
    <definedName name="D.16">#REF!,#REF!</definedName>
    <definedName name="D.17.">#REF!,#REF!</definedName>
    <definedName name="D.18.">#REF!,#REF!</definedName>
    <definedName name="D.19.">#REF!,#REF!</definedName>
    <definedName name="D.2.1.">#REF!,#REF!</definedName>
    <definedName name="D.2.2.">#REF!,#REF!</definedName>
    <definedName name="D.2.3.">#REF!,#REF!</definedName>
    <definedName name="D.23.">#REF!,#REF!</definedName>
    <definedName name="D.24.">#REF!,#REF!</definedName>
    <definedName name="D.25.">#REF!,#REF!</definedName>
    <definedName name="D.26.">#REF!,#REF!</definedName>
    <definedName name="D.29.">#REF!,#REF!</definedName>
    <definedName name="D.5.">#REF!,#REF!,#REF!</definedName>
    <definedName name="D.6.">#REF!,#REF!</definedName>
    <definedName name="D.7.">#REF!,#REF!</definedName>
    <definedName name="D.8.">#REF!,#REF!</definedName>
    <definedName name="D.9.">#REF!,#REF!</definedName>
    <definedName name="D.BC">#REF!</definedName>
    <definedName name="D.CLIPS">#REF!</definedName>
    <definedName name="D.EGA">#REF!</definedName>
    <definedName name="D.KBARU">#REF!</definedName>
    <definedName name="D.KMULTIB">#REF!</definedName>
    <definedName name="D.KMULTIK">#REF!</definedName>
    <definedName name="D.KSINGLE">#REF!</definedName>
    <definedName name="D.LEGRAND">#REF!</definedName>
    <definedName name="D_1">#REF!</definedName>
    <definedName name="D_1_1">#REF!</definedName>
    <definedName name="D_1_1_1">#REF!</definedName>
    <definedName name="D_1_1_1_10">#REF!</definedName>
    <definedName name="D_1_1_10">#REF!</definedName>
    <definedName name="D_1_10">#REF!</definedName>
    <definedName name="D_1_10_1">#REF!</definedName>
    <definedName name="D_1_11">#REF!</definedName>
    <definedName name="D_1_3">#REF!</definedName>
    <definedName name="D_1_3_1">#REF!</definedName>
    <definedName name="D_1_4">#REF!</definedName>
    <definedName name="D_1_4_10">#REF!</definedName>
    <definedName name="D_1_5">#REF!</definedName>
    <definedName name="D_1_5_1">#REF!</definedName>
    <definedName name="D_1_5_10">#REF!</definedName>
    <definedName name="D_1_6">#REF!</definedName>
    <definedName name="D_1_6_10">#REF!</definedName>
    <definedName name="D_1_7">#REF!</definedName>
    <definedName name="D_1_7_10">#REF!</definedName>
    <definedName name="D_1_8">#REF!</definedName>
    <definedName name="D_1_8_10">#REF!</definedName>
    <definedName name="D_1_9">#REF!</definedName>
    <definedName name="D_1_9_10">#REF!</definedName>
    <definedName name="D_10">#REF!</definedName>
    <definedName name="D_10_1">#REF!</definedName>
    <definedName name="D_11">#REF!</definedName>
    <definedName name="D_13">#REF!</definedName>
    <definedName name="D_16">#REF!</definedName>
    <definedName name="D_2">#REF!</definedName>
    <definedName name="D_29">#REF!</definedName>
    <definedName name="D_3">#REF!</definedName>
    <definedName name="D_3_1">#REF!</definedName>
    <definedName name="D_4">#REF!</definedName>
    <definedName name="D_4_10">#REF!</definedName>
    <definedName name="D_5">#REF!</definedName>
    <definedName name="D_5_1">#REF!</definedName>
    <definedName name="D_5_10">#REF!</definedName>
    <definedName name="D_6">#REF!</definedName>
    <definedName name="D_6_10">#REF!</definedName>
    <definedName name="D_7">#REF!</definedName>
    <definedName name="D_7_10">#REF!</definedName>
    <definedName name="D_7101A_B">#REF!</definedName>
    <definedName name="D_8">#REF!</definedName>
    <definedName name="D_8_10">#REF!</definedName>
    <definedName name="D_9">#REF!</definedName>
    <definedName name="D_9_10">#REF!</definedName>
    <definedName name="D_B">#REF!</definedName>
    <definedName name="d_bataco">#REF!</definedName>
    <definedName name="D_E">#REF!</definedName>
    <definedName name="D_K">#REF!</definedName>
    <definedName name="D01_2">#REF!</definedName>
    <definedName name="D02_1">#REF!</definedName>
    <definedName name="d02_1_4">#REF!</definedName>
    <definedName name="D02_1_5">#REF!</definedName>
    <definedName name="D02_25_50">#REF!</definedName>
    <definedName name="D02_5_25">#REF!</definedName>
    <definedName name="D02_50">#REF!</definedName>
    <definedName name="D12_1">#REF!</definedName>
    <definedName name="D12_1_5">#REF!</definedName>
    <definedName name="D12_25_50">#REF!</definedName>
    <definedName name="D12_5_25">#REF!</definedName>
    <definedName name="D12_50">#REF!</definedName>
    <definedName name="D20.">#REF!,#REF!</definedName>
    <definedName name="da" localSheetId="9" hidden="1">{#N/A,#N/A,FALSE,"特殊室（ＢＱ表）"}</definedName>
    <definedName name="da" localSheetId="7" hidden="1">{#N/A,#N/A,FALSE,"特殊室（ＢＱ表）"}</definedName>
    <definedName name="da" localSheetId="10" hidden="1">{#N/A,#N/A,FALSE,"特殊室（ＢＱ表）"}</definedName>
    <definedName name="da" hidden="1">{#N/A,#N/A,FALSE,"特殊室（ＢＱ表）"}</definedName>
    <definedName name="DA_2425383470100000761" hidden="1">#REF!</definedName>
    <definedName name="DA_2425383470100000763" hidden="1">#REF!</definedName>
    <definedName name="DA_2425383470100000765" hidden="1">#REF!</definedName>
    <definedName name="DA_2450126699700001351" hidden="1">#REF!</definedName>
    <definedName name="daa" localSheetId="9" hidden="1">{#N/A,#N/A,FALSE,"特殊室（ＢＱ表）"}</definedName>
    <definedName name="daa" localSheetId="7" hidden="1">{#N/A,#N/A,FALSE,"特殊室（ＢＱ表）"}</definedName>
    <definedName name="daa" localSheetId="10" hidden="1">{#N/A,#N/A,FALSE,"特殊室（ＢＱ表）"}</definedName>
    <definedName name="daa" hidden="1">{#N/A,#N/A,FALSE,"特殊室（ＢＱ表）"}</definedName>
    <definedName name="daa_1">#REF!</definedName>
    <definedName name="daa_1_10">#REF!</definedName>
    <definedName name="daa_10">#REF!</definedName>
    <definedName name="daa_10_1">#REF!</definedName>
    <definedName name="daa_11">#REF!</definedName>
    <definedName name="daa_3">#REF!</definedName>
    <definedName name="daa_4">#REF!</definedName>
    <definedName name="daa_4_10">#REF!</definedName>
    <definedName name="daa_5">#REF!</definedName>
    <definedName name="daa_5_1">#REF!</definedName>
    <definedName name="daa_5_10">#REF!</definedName>
    <definedName name="daa_6">#REF!</definedName>
    <definedName name="daa_6_10">#REF!</definedName>
    <definedName name="daa_7">#REF!</definedName>
    <definedName name="daa_7_10">#REF!</definedName>
    <definedName name="daa_8">#REF!</definedName>
    <definedName name="daa_8_10">#REF!</definedName>
    <definedName name="daa_9">#REF!</definedName>
    <definedName name="daa_9_10">#REF!</definedName>
    <definedName name="daasda" localSheetId="7" hidden="1">{"with_oth_curr",#N/A,FALSE,"2225"}</definedName>
    <definedName name="daasda" hidden="1">{"with_oth_curr",#N/A,FALSE,"2225"}</definedName>
    <definedName name="daasda_1" localSheetId="7" hidden="1">{"with_oth_curr",#N/A,FALSE,"2225"}</definedName>
    <definedName name="daasda_1" hidden="1">{"with_oth_curr",#N/A,FALSE,"2225"}</definedName>
    <definedName name="Dac">#REF!</definedName>
    <definedName name="dad" localSheetId="9" hidden="1">{#N/A,#N/A,FALSE,"特殊室（ＢＱ表）"}</definedName>
    <definedName name="dad" localSheetId="7" hidden="1">{#N/A,#N/A,FALSE,"特殊室（ＢＱ表）"}</definedName>
    <definedName name="dad" localSheetId="10" hidden="1">{#N/A,#N/A,FALSE,"特殊室（ＢＱ表）"}</definedName>
    <definedName name="dad" hidden="1">{#N/A,#N/A,FALSE,"特殊室（ＢＱ表）"}</definedName>
    <definedName name="dada" localSheetId="9" hidden="1">{#N/A,#N/A,FALSE,"特殊室（ＢＱ表）"}</definedName>
    <definedName name="dada" localSheetId="7" hidden="1">{#N/A,#N/A,FALSE,"特殊室（ＢＱ表）"}</definedName>
    <definedName name="dada" localSheetId="10" hidden="1">{#N/A,#N/A,FALSE,"特殊室（ＢＱ表）"}</definedName>
    <definedName name="dada" hidden="1">{#N/A,#N/A,FALSE,"特殊室（ＢＱ表）"}</definedName>
    <definedName name="dADAD" localSheetId="7" hidden="1">{"rp_only",#N/A,FALSE,"2225"}</definedName>
    <definedName name="dADAD" hidden="1">{"rp_only",#N/A,FALSE,"2225"}</definedName>
    <definedName name="dADAD_1" localSheetId="7" hidden="1">{"rp_only",#N/A,FALSE,"2225"}</definedName>
    <definedName name="dADAD_1" hidden="1">{"rp_only",#N/A,FALSE,"2225"}</definedName>
    <definedName name="dadasda" localSheetId="9" hidden="1">{#N/A,#N/A,FALSE,"特殊室（ＢＱ表）"}</definedName>
    <definedName name="dadasda" localSheetId="7" hidden="1">{#N/A,#N/A,FALSE,"特殊室（ＢＱ表）"}</definedName>
    <definedName name="dadasda" localSheetId="10" hidden="1">{#N/A,#N/A,FALSE,"特殊室（ＢＱ表）"}</definedName>
    <definedName name="dadasda" hidden="1">{#N/A,#N/A,FALSE,"特殊室（ＢＱ表）"}</definedName>
    <definedName name="dadassadsad" localSheetId="7" hidden="1">{"rp_only",#N/A,FALSE,"2225"}</definedName>
    <definedName name="dadassadsad" hidden="1">{"rp_only",#N/A,FALSE,"2225"}</definedName>
    <definedName name="dadassadsad_1" localSheetId="7" hidden="1">{"rp_only",#N/A,FALSE,"2225"}</definedName>
    <definedName name="dadassadsad_1" hidden="1">{"rp_only",#N/A,FALSE,"2225"}</definedName>
    <definedName name="DADAWDW">#REF!</definedName>
    <definedName name="dadhgf" localSheetId="7" hidden="1">{#N/A,#N/A,FALSE,"Aging Summary";#N/A,#N/A,FALSE,"Ratio Analysis";#N/A,#N/A,FALSE,"Test 120 Day Accts";#N/A,#N/A,FALSE,"Tickmarks"}</definedName>
    <definedName name="dadhgf" hidden="1">{#N/A,#N/A,FALSE,"Aging Summary";#N/A,#N/A,FALSE,"Ratio Analysis";#N/A,#N/A,FALSE,"Test 120 Day Accts";#N/A,#N/A,FALSE,"Tickmarks"}</definedName>
    <definedName name="dads" localSheetId="7" hidden="1">{"rp_only",#N/A,FALSE,"2225"}</definedName>
    <definedName name="dads" hidden="1">{"rp_only",#N/A,FALSE,"2225"}</definedName>
    <definedName name="dads_1" localSheetId="7" hidden="1">{"rp_only",#N/A,FALSE,"2225"}</definedName>
    <definedName name="dads_1" hidden="1">{"rp_only",#N/A,FALSE,"2225"}</definedName>
    <definedName name="dadsa" localSheetId="7" hidden="1">{"rp_only",#N/A,FALSE,"2225"}</definedName>
    <definedName name="dadsa" hidden="1">{"rp_only",#N/A,FALSE,"2225"}</definedName>
    <definedName name="dadsa_1" localSheetId="7" hidden="1">{"rp_only",#N/A,FALSE,"2225"}</definedName>
    <definedName name="dadsa_1" hidden="1">{"rp_only",#N/A,FALSE,"2225"}</definedName>
    <definedName name="dadsada" localSheetId="7" hidden="1">{"with_oth_curr",#N/A,FALSE,"2225"}</definedName>
    <definedName name="dadsada" hidden="1">{"with_oth_curr",#N/A,FALSE,"2225"}</definedName>
    <definedName name="dadsada_1" localSheetId="7" hidden="1">{"with_oth_curr",#N/A,FALSE,"2225"}</definedName>
    <definedName name="dadsada_1" hidden="1">{"with_oth_curr",#N/A,FALSE,"2225"}</definedName>
    <definedName name="DAERAH">#REF!</definedName>
    <definedName name="Daf.4">#REF!</definedName>
    <definedName name="Daf.4_1">#REF!</definedName>
    <definedName name="Daf.4_1_10">#REF!</definedName>
    <definedName name="Daf.4_1_3">#REF!</definedName>
    <definedName name="Daf.4_10">#REF!</definedName>
    <definedName name="Daf.4_10_1">#REF!</definedName>
    <definedName name="Daf.4_11">#REF!</definedName>
    <definedName name="Daf.4_3">#REF!</definedName>
    <definedName name="Daf.4_3_1">#REF!</definedName>
    <definedName name="Daf.4_4">#REF!</definedName>
    <definedName name="Daf.4_4_10">#REF!</definedName>
    <definedName name="Daf.4_5">#REF!</definedName>
    <definedName name="Daf.4_5_1">#REF!</definedName>
    <definedName name="Daf.4_5_10">#REF!</definedName>
    <definedName name="Daf.4_6">#REF!</definedName>
    <definedName name="Daf.4_6_10">#REF!</definedName>
    <definedName name="Daf.4_7">#REF!</definedName>
    <definedName name="Daf.4_7_10">#REF!</definedName>
    <definedName name="Daf.4_8">#REF!</definedName>
    <definedName name="Daf.4_8_10">#REF!</definedName>
    <definedName name="Daf.4_9">#REF!</definedName>
    <definedName name="Daf.4_9_10">#REF!</definedName>
    <definedName name="DAF_10">#REF!</definedName>
    <definedName name="DAF_10_1">#REF!</definedName>
    <definedName name="DAF_10_1_10">#REF!</definedName>
    <definedName name="DAF_10_10">#REF!</definedName>
    <definedName name="DAF_10_10_1">#REF!</definedName>
    <definedName name="DAF_10_11">#REF!</definedName>
    <definedName name="DAF_10_3">#REF!</definedName>
    <definedName name="DAF_10_4">#REF!</definedName>
    <definedName name="DAF_10_4_10">#REF!</definedName>
    <definedName name="DAF_10_5">#REF!</definedName>
    <definedName name="DAF_10_5_1">#REF!</definedName>
    <definedName name="DAF_10_5_10">#REF!</definedName>
    <definedName name="DAF_10_6">#REF!</definedName>
    <definedName name="DAF_10_6_1">#REF!</definedName>
    <definedName name="DAF_10_6_10">#REF!</definedName>
    <definedName name="DAF_10_7">#REF!</definedName>
    <definedName name="DAF_10_7_10">#REF!</definedName>
    <definedName name="DAF_10_8">#REF!</definedName>
    <definedName name="DAF_10_8_10">#REF!</definedName>
    <definedName name="DAF_10_9">#REF!</definedName>
    <definedName name="DAF_10_9_10">#REF!</definedName>
    <definedName name="DAF_12">#REF!</definedName>
    <definedName name="DAF_4">#REF!</definedName>
    <definedName name="DAF_4_1">#REF!</definedName>
    <definedName name="DAF_4_1_10">#REF!</definedName>
    <definedName name="DAF_4_10">#REF!</definedName>
    <definedName name="DAF_4_10_1">#REF!</definedName>
    <definedName name="DAF_4_11">#REF!</definedName>
    <definedName name="DAF_4_3">#REF!</definedName>
    <definedName name="DAF_4_4">#REF!</definedName>
    <definedName name="DAF_4_4_10">#REF!</definedName>
    <definedName name="DAF_4_5">#REF!</definedName>
    <definedName name="DAF_4_5_1">#REF!</definedName>
    <definedName name="DAF_4_5_10">#REF!</definedName>
    <definedName name="DAF_4_6">#REF!</definedName>
    <definedName name="DAF_4_6_10">#REF!</definedName>
    <definedName name="DAF_4_7">#REF!</definedName>
    <definedName name="DAF_4_7_10">#REF!</definedName>
    <definedName name="DAF_4_8">#REF!</definedName>
    <definedName name="DAF_4_8_10">#REF!</definedName>
    <definedName name="DAF_4_9">#REF!</definedName>
    <definedName name="DAF_4_9_10">#REF!</definedName>
    <definedName name="DAF_6">#REF!</definedName>
    <definedName name="daf1_1">#REF!</definedName>
    <definedName name="daf1_1_10">#REF!</definedName>
    <definedName name="daf1_1_3">#REF!</definedName>
    <definedName name="daf1_10">#REF!</definedName>
    <definedName name="daf1_10_1">#REF!</definedName>
    <definedName name="daf1_11">#REF!</definedName>
    <definedName name="daf1_3">#REF!</definedName>
    <definedName name="daf1_3_1">#REF!</definedName>
    <definedName name="daf1_4">#REF!</definedName>
    <definedName name="daf1_4_10">#REF!</definedName>
    <definedName name="daf1_5">#REF!</definedName>
    <definedName name="daf1_5_1">#REF!</definedName>
    <definedName name="daf1_5_10">#REF!</definedName>
    <definedName name="daf1_6">#REF!</definedName>
    <definedName name="daf1_6_10">#REF!</definedName>
    <definedName name="daf1_7">#REF!</definedName>
    <definedName name="daf1_7_10">#REF!</definedName>
    <definedName name="daf1_8">#REF!</definedName>
    <definedName name="daf1_8_10">#REF!</definedName>
    <definedName name="daf1_9">#REF!</definedName>
    <definedName name="daf1_9_10">#REF!</definedName>
    <definedName name="DAF10_1">#REF!</definedName>
    <definedName name="DAF10_1_10">#REF!</definedName>
    <definedName name="DAF10_10">#REF!</definedName>
    <definedName name="DAF10_10_1">#REF!</definedName>
    <definedName name="DAF10_11">#REF!</definedName>
    <definedName name="DAF10_3">#REF!</definedName>
    <definedName name="DAF10_4">#REF!</definedName>
    <definedName name="DAF10_4_10">#REF!</definedName>
    <definedName name="DAF10_5">#REF!</definedName>
    <definedName name="DAF10_5_1">#REF!</definedName>
    <definedName name="DAF10_5_10">#REF!</definedName>
    <definedName name="DAF10_6">#REF!</definedName>
    <definedName name="DAF10_6_1">#REF!</definedName>
    <definedName name="DAF10_6_10">#REF!</definedName>
    <definedName name="DAF10_7">#REF!</definedName>
    <definedName name="DAF10_7_10">#REF!</definedName>
    <definedName name="DAF10_8">#REF!</definedName>
    <definedName name="DAF10_8_10">#REF!</definedName>
    <definedName name="DAF10_9">#REF!</definedName>
    <definedName name="DAF10_9_10">#REF!</definedName>
    <definedName name="daf2_1">#REF!</definedName>
    <definedName name="daf2_1_10">#REF!</definedName>
    <definedName name="daf2_1_3">#REF!</definedName>
    <definedName name="daf2_10">#REF!</definedName>
    <definedName name="daf2_10_1">#REF!</definedName>
    <definedName name="daf2_11">#REF!</definedName>
    <definedName name="daf2_3">#REF!</definedName>
    <definedName name="daf2_3_1">#REF!</definedName>
    <definedName name="daf2_4">#REF!</definedName>
    <definedName name="daf2_4_10">#REF!</definedName>
    <definedName name="daf2_5">#REF!</definedName>
    <definedName name="daf2_5_1">#REF!</definedName>
    <definedName name="daf2_5_10">#REF!</definedName>
    <definedName name="daf2_6">#REF!</definedName>
    <definedName name="daf2_6_10">#REF!</definedName>
    <definedName name="daf2_7">#REF!</definedName>
    <definedName name="daf2_7_10">#REF!</definedName>
    <definedName name="daf2_8">#REF!</definedName>
    <definedName name="daf2_8_10">#REF!</definedName>
    <definedName name="daf2_9">#REF!</definedName>
    <definedName name="daf2_9_10">#REF!</definedName>
    <definedName name="DAF3_1">#REF!</definedName>
    <definedName name="DAF3_1_1">#REF!</definedName>
    <definedName name="DAF3_1_5">#REF!</definedName>
    <definedName name="DAF3_10">#REF!</definedName>
    <definedName name="DAF3_10_1">#REF!</definedName>
    <definedName name="DAF3_10_5">#REF!</definedName>
    <definedName name="DAF3_11">#REF!</definedName>
    <definedName name="DAF3_11_1">#REF!</definedName>
    <definedName name="DAF3_11_5">#REF!</definedName>
    <definedName name="DAF3_12">#REF!</definedName>
    <definedName name="DAF3_12_1">#REF!</definedName>
    <definedName name="DAF3_12_5">#REF!</definedName>
    <definedName name="DAF3_13">#REF!</definedName>
    <definedName name="DAF3_13_1">#REF!</definedName>
    <definedName name="DAF3_13_5">#REF!</definedName>
    <definedName name="DAF3_14">#REF!</definedName>
    <definedName name="DAF3_14_1">#REF!</definedName>
    <definedName name="DAF3_14_5">#REF!</definedName>
    <definedName name="DAF3_15">#REF!</definedName>
    <definedName name="DAF3_15_1">#REF!</definedName>
    <definedName name="DAF3_15_5">#REF!</definedName>
    <definedName name="DAF3_16">#REF!</definedName>
    <definedName name="DAF3_16_1">#REF!</definedName>
    <definedName name="DAF3_16_5">#REF!</definedName>
    <definedName name="DAF3_17">#REF!</definedName>
    <definedName name="DAF3_17_1">#REF!</definedName>
    <definedName name="DAF3_17_5">#REF!</definedName>
    <definedName name="DAF3_18">#REF!</definedName>
    <definedName name="DAF3_18_1">#REF!</definedName>
    <definedName name="DAF3_18_5">#REF!</definedName>
    <definedName name="DAF3_19">#REF!</definedName>
    <definedName name="DAF3_19_1">#REF!</definedName>
    <definedName name="DAF3_19_5">#REF!</definedName>
    <definedName name="DAF3_2">#REF!</definedName>
    <definedName name="DAF3_2_1">#REF!</definedName>
    <definedName name="DAF3_2_5">#REF!</definedName>
    <definedName name="DAF3_20">#REF!</definedName>
    <definedName name="DAF3_20_1">#REF!</definedName>
    <definedName name="DAF3_20_5">#REF!</definedName>
    <definedName name="DAF3_21">#REF!</definedName>
    <definedName name="DAF3_21_1">#REF!</definedName>
    <definedName name="DAF3_21_5">#REF!</definedName>
    <definedName name="DAF3_3">#REF!</definedName>
    <definedName name="DAF3_3_1">#REF!</definedName>
    <definedName name="DAF3_3_5">#REF!</definedName>
    <definedName name="DAF3_4">#REF!</definedName>
    <definedName name="DAF3_4_1">#REF!</definedName>
    <definedName name="DAF3_4_5">#REF!</definedName>
    <definedName name="DAF3_5">#REF!</definedName>
    <definedName name="DAF3_5_1">#REF!</definedName>
    <definedName name="DAF3_5_5">#REF!</definedName>
    <definedName name="DAF3_6">#REF!</definedName>
    <definedName name="DAF3_6_1">#REF!</definedName>
    <definedName name="DAF3_6_5">#REF!</definedName>
    <definedName name="DAF3_7">#REF!</definedName>
    <definedName name="DAF3_7_1">#REF!</definedName>
    <definedName name="DAF3_7_5">#REF!</definedName>
    <definedName name="DAF3_8">#REF!</definedName>
    <definedName name="DAF3_8_1">#REF!</definedName>
    <definedName name="DAF3_8_5">#REF!</definedName>
    <definedName name="DAF3_9">#REF!</definedName>
    <definedName name="DAF3_9_1">#REF!</definedName>
    <definedName name="DAF3_9_5">#REF!</definedName>
    <definedName name="daf31_1">#REF!</definedName>
    <definedName name="daf31_1_10">#REF!</definedName>
    <definedName name="daf31_1_3">#REF!</definedName>
    <definedName name="daf31_10">#REF!</definedName>
    <definedName name="daf31_10_1">#REF!</definedName>
    <definedName name="daf31_11">#REF!</definedName>
    <definedName name="daf31_3">#REF!</definedName>
    <definedName name="daf31_3_1">#REF!</definedName>
    <definedName name="daf31_4">#REF!</definedName>
    <definedName name="daf31_4_10">#REF!</definedName>
    <definedName name="daf31_5">#REF!</definedName>
    <definedName name="daf31_5_1">#REF!</definedName>
    <definedName name="daf31_5_10">#REF!</definedName>
    <definedName name="daf31_6">#REF!</definedName>
    <definedName name="daf31_6_10">#REF!</definedName>
    <definedName name="daf31_7">#REF!</definedName>
    <definedName name="daf31_7_10">#REF!</definedName>
    <definedName name="daf31_8">#REF!</definedName>
    <definedName name="daf31_8_10">#REF!</definedName>
    <definedName name="daf31_9">#REF!</definedName>
    <definedName name="daf31_9_10">#REF!</definedName>
    <definedName name="daf32_1">#REF!</definedName>
    <definedName name="daf32_1_10">#REF!</definedName>
    <definedName name="daf32_1_3">#REF!</definedName>
    <definedName name="daf32_10">#REF!</definedName>
    <definedName name="daf32_10_1">#REF!</definedName>
    <definedName name="daf32_11">#REF!</definedName>
    <definedName name="daf32_3">#REF!</definedName>
    <definedName name="daf32_3_1">#REF!</definedName>
    <definedName name="daf32_4">#REF!</definedName>
    <definedName name="daf32_4_10">#REF!</definedName>
    <definedName name="daf32_5">#REF!</definedName>
    <definedName name="daf32_5_1">#REF!</definedName>
    <definedName name="daf32_5_10">#REF!</definedName>
    <definedName name="daf32_6">#REF!</definedName>
    <definedName name="daf32_6_10">#REF!</definedName>
    <definedName name="daf32_7">#REF!</definedName>
    <definedName name="daf32_7_10">#REF!</definedName>
    <definedName name="daf32_8">#REF!</definedName>
    <definedName name="daf32_8_10">#REF!</definedName>
    <definedName name="daf32_9">#REF!</definedName>
    <definedName name="daf32_9_10">#REF!</definedName>
    <definedName name="daf33_1">#REF!</definedName>
    <definedName name="daf33_1_10">#REF!</definedName>
    <definedName name="daf33_1_3">#REF!</definedName>
    <definedName name="daf33_10">#REF!</definedName>
    <definedName name="daf33_10_1">#REF!</definedName>
    <definedName name="daf33_11">#REF!</definedName>
    <definedName name="daf33_3">#REF!</definedName>
    <definedName name="daf33_3_1">#REF!</definedName>
    <definedName name="daf33_4">#REF!</definedName>
    <definedName name="daf33_4_10">#REF!</definedName>
    <definedName name="daf33_5">#REF!</definedName>
    <definedName name="daf33_5_1">#REF!</definedName>
    <definedName name="daf33_5_10">#REF!</definedName>
    <definedName name="daf33_6">#REF!</definedName>
    <definedName name="daf33_6_10">#REF!</definedName>
    <definedName name="daf33_7">#REF!</definedName>
    <definedName name="daf33_7_10">#REF!</definedName>
    <definedName name="daf33_8">#REF!</definedName>
    <definedName name="daf33_8_10">#REF!</definedName>
    <definedName name="daf33_9">#REF!</definedName>
    <definedName name="daf33_9_10">#REF!</definedName>
    <definedName name="dafa">888</definedName>
    <definedName name="dafs" localSheetId="7" hidden="1">{"rp_only",#N/A,FALSE,"2225"}</definedName>
    <definedName name="dafs" hidden="1">{"rp_only",#N/A,FALSE,"2225"}</definedName>
    <definedName name="dafs_1" localSheetId="7" hidden="1">{"rp_only",#N/A,FALSE,"2225"}</definedName>
    <definedName name="dafs_1" hidden="1">{"rp_only",#N/A,FALSE,"2225"}</definedName>
    <definedName name="DAFTAR">#N/A</definedName>
    <definedName name="DAFTARSEWA">#REF!</definedName>
    <definedName name="DAIKIN">#REF!</definedName>
    <definedName name="daj">#REF!</definedName>
    <definedName name="dak">#REF!</definedName>
    <definedName name="dak_1">#REF!</definedName>
    <definedName name="dak_1_10">#REF!</definedName>
    <definedName name="dak_10">#REF!</definedName>
    <definedName name="dak_10_1">#REF!</definedName>
    <definedName name="dak_11">#REF!</definedName>
    <definedName name="dak_3">#REF!</definedName>
    <definedName name="dak_4">#REF!</definedName>
    <definedName name="dak_4_10">#REF!</definedName>
    <definedName name="dak_5">#REF!</definedName>
    <definedName name="dak_5_1">#REF!</definedName>
    <definedName name="dak_5_10">#REF!</definedName>
    <definedName name="dak_6">#REF!</definedName>
    <definedName name="dak_6_10">#REF!</definedName>
    <definedName name="dak_7">#REF!</definedName>
    <definedName name="dak_7_10">#REF!</definedName>
    <definedName name="dak_8">#REF!</definedName>
    <definedName name="dak_8_10">#REF!</definedName>
    <definedName name="dak_9">#REF!</definedName>
    <definedName name="dak_9_10">#REF!</definedName>
    <definedName name="DALS_GrandTotal" hidden="1">#REF!</definedName>
    <definedName name="dam">#REF!</definedName>
    <definedName name="damn" hidden="1">#REF!</definedName>
    <definedName name="danducsan">#REF!</definedName>
    <definedName name="DAP">#REF!</definedName>
    <definedName name="dapat">#REF!</definedName>
    <definedName name="das" localSheetId="7" hidden="1">{"DJH3",#N/A,FALSE,"PFL00805";"PJB3",#N/A,FALSE,"PFL00805";"JMD3",#N/A,FALSE,"PFL00805";"DNB3",#N/A,FALSE,"PFL00805";"MJP3",#N/A,FALSE,"PFL00805";"RAB3",#N/A,FALSE,"PFL00805";"GJW3",#N/A,FALSE,"PFL00805";"MASTER3",#N/A,FALSE,"PFL00805"}</definedName>
    <definedName name="das" hidden="1">{"DJH3",#N/A,FALSE,"PFL00805";"PJB3",#N/A,FALSE,"PFL00805";"JMD3",#N/A,FALSE,"PFL00805";"DNB3",#N/A,FALSE,"PFL00805";"MJP3",#N/A,FALSE,"PFL00805";"RAB3",#N/A,FALSE,"PFL00805";"GJW3",#N/A,FALSE,"PFL00805";"MASTER3",#N/A,FALSE,"PFL00805"}</definedName>
    <definedName name="dasarprice">#REF!</definedName>
    <definedName name="dasd" localSheetId="7" hidden="1">{"rp_only",#N/A,FALSE,"2225"}</definedName>
    <definedName name="dasd" hidden="1">{"rp_only",#N/A,FALSE,"2225"}</definedName>
    <definedName name="dasd_1" localSheetId="7" hidden="1">{"rp_only",#N/A,FALSE,"2225"}</definedName>
    <definedName name="dasd_1" hidden="1">{"rp_only",#N/A,FALSE,"2225"}</definedName>
    <definedName name="dasdadad" localSheetId="7" hidden="1">{"rp_only",#N/A,FALSE,"2225"}</definedName>
    <definedName name="dasdadad" hidden="1">{"rp_only",#N/A,FALSE,"2225"}</definedName>
    <definedName name="dasdadad_1" localSheetId="7" hidden="1">{"rp_only",#N/A,FALSE,"2225"}</definedName>
    <definedName name="dasdadad_1" hidden="1">{"rp_only",#N/A,FALSE,"2225"}</definedName>
    <definedName name="dasdasd" localSheetId="7" hidden="1">{#N/A,#N/A,FALSE,"Sheet1"}</definedName>
    <definedName name="dasdasd" hidden="1">{#N/A,#N/A,FALSE,"Sheet1"}</definedName>
    <definedName name="dasdasdad" localSheetId="7" hidden="1">{"rp_only",#N/A,FALSE,"2225"}</definedName>
    <definedName name="dasdasdad" hidden="1">{"rp_only",#N/A,FALSE,"2225"}</definedName>
    <definedName name="dasdasdad_1" localSheetId="7" hidden="1">{"rp_only",#N/A,FALSE,"2225"}</definedName>
    <definedName name="dasdasdad_1" hidden="1">{"rp_only",#N/A,FALSE,"2225"}</definedName>
    <definedName name="dasdasdasdadasdasd" localSheetId="7" hidden="1">{"rp_only",#N/A,FALSE,"2225"}</definedName>
    <definedName name="dasdasdasdadasdasd" hidden="1">{"rp_only",#N/A,FALSE,"2225"}</definedName>
    <definedName name="dasdasdasdadasdasd_1" localSheetId="7" hidden="1">{"rp_only",#N/A,FALSE,"2225"}</definedName>
    <definedName name="dasdasdasdadasdasd_1" hidden="1">{"rp_only",#N/A,FALSE,"2225"}</definedName>
    <definedName name="dasdsa" localSheetId="7" hidden="1">{"rp_only",#N/A,FALSE,"2225"}</definedName>
    <definedName name="dasdsa" hidden="1">{"rp_only",#N/A,FALSE,"2225"}</definedName>
    <definedName name="dasdsa_1" localSheetId="7" hidden="1">{"rp_only",#N/A,FALSE,"2225"}</definedName>
    <definedName name="dasdsa_1" hidden="1">{"rp_only",#N/A,FALSE,"2225"}</definedName>
    <definedName name="dasfasdfsdf" localSheetId="7" hidden="1">{"rp_only",#N/A,FALSE,"2225"}</definedName>
    <definedName name="dasfasdfsdf" hidden="1">{"rp_only",#N/A,FALSE,"2225"}</definedName>
    <definedName name="dasfasdfsdf_1" localSheetId="7" hidden="1">{"rp_only",#N/A,FALSE,"2225"}</definedName>
    <definedName name="dasfasdfsdf_1" hidden="1">{"rp_only",#N/A,FALSE,"2225"}</definedName>
    <definedName name="dassdsda" localSheetId="7" hidden="1">{"with_oth_curr",#N/A,FALSE,"2225"}</definedName>
    <definedName name="dassdsda" hidden="1">{"with_oth_curr",#N/A,FALSE,"2225"}</definedName>
    <definedName name="dassdsda_1" localSheetId="7" hidden="1">{"with_oth_curr",#N/A,FALSE,"2225"}</definedName>
    <definedName name="dassdsda_1" hidden="1">{"with_oth_curr",#N/A,FALSE,"2225"}</definedName>
    <definedName name="dasx" localSheetId="7" hidden="1">{"rp_only",#N/A,FALSE,"2225"}</definedName>
    <definedName name="dasx" hidden="1">{"rp_only",#N/A,FALSE,"2225"}</definedName>
    <definedName name="dasx_1" localSheetId="7" hidden="1">{"rp_only",#N/A,FALSE,"2225"}</definedName>
    <definedName name="dasx_1" hidden="1">{"rp_only",#N/A,FALSE,"2225"}</definedName>
    <definedName name="DAT10_16">#REF!</definedName>
    <definedName name="data">#REF!</definedName>
    <definedName name="DATA_1">#REF!</definedName>
    <definedName name="DATA_1_10">#REF!</definedName>
    <definedName name="DATA_10">#REF!</definedName>
    <definedName name="DATA_11">#REF!</definedName>
    <definedName name="DATA_5">#REF!</definedName>
    <definedName name="DATA_DATA2_List">#REF!</definedName>
    <definedName name="Data_Input">#REF!</definedName>
    <definedName name="DATA_NEW">#REF!</definedName>
    <definedName name="data_range">#REF!</definedName>
    <definedName name="data_range_2">#REF!</definedName>
    <definedName name="Data1">#REF!</definedName>
    <definedName name="DATA10">#REF!</definedName>
    <definedName name="Data11">#REF!</definedName>
    <definedName name="DATA111">#REF!</definedName>
    <definedName name="DATA12">#REF!</definedName>
    <definedName name="DATA13">#REF!</definedName>
    <definedName name="DATA137">#REF!</definedName>
    <definedName name="DATA138">#REF!</definedName>
    <definedName name="DATA139">#REF!</definedName>
    <definedName name="DATA14">#REF!</definedName>
    <definedName name="DATA140">#REF!</definedName>
    <definedName name="DATA141">#REF!</definedName>
    <definedName name="DATA142">#REF!</definedName>
    <definedName name="DATA143">#REF!</definedName>
    <definedName name="DATA144">#REF!</definedName>
    <definedName name="DATA145">#REF!</definedName>
    <definedName name="DATA146">#REF!</definedName>
    <definedName name="DATA147">#REF!</definedName>
    <definedName name="DATA148">#REF!</definedName>
    <definedName name="DATA149">#REF!</definedName>
    <definedName name="DATA150">#REF!</definedName>
    <definedName name="DATA151">#REF!</definedName>
    <definedName name="DATA152">#REF!</definedName>
    <definedName name="data2">#REF!</definedName>
    <definedName name="data2014">#REF!</definedName>
    <definedName name="data2015">#REF!</definedName>
    <definedName name="data3" hidden="1">#REF!</definedName>
    <definedName name="data4">#REF!</definedName>
    <definedName name="Data41">#REF!</definedName>
    <definedName name="data5">#REF!</definedName>
    <definedName name="DATA50">#REF!</definedName>
    <definedName name="data6">#REF!</definedName>
    <definedName name="DATA7">#REF!</definedName>
    <definedName name="DATA8">#REF!</definedName>
    <definedName name="DATA9">#REF!</definedName>
    <definedName name="_xlnm.Database">#REF!</definedName>
    <definedName name="Database_MI">#REF!</definedName>
    <definedName name="DATABOX">#REF!</definedName>
    <definedName name="DATABOX2">#REF!</definedName>
    <definedName name="datak">#REF!</definedName>
    <definedName name="Dataku">#REF!</definedName>
    <definedName name="datal">#REF!</definedName>
    <definedName name="Datatable">#REF!</definedName>
    <definedName name="DATAÙ">#REF!</definedName>
    <definedName name="dataww" hidden="1">#REF!</definedName>
    <definedName name="date">#REF!</definedName>
    <definedName name="Date1">#REF!</definedName>
    <definedName name="DateData">#REF!</definedName>
    <definedName name="Dates_Avg">#REF!</definedName>
    <definedName name="Dates_YE">#REF!</definedName>
    <definedName name="dato">#REF!</definedName>
    <definedName name="DATUM">#REF!</definedName>
    <definedName name="DAX">#REF!</definedName>
    <definedName name="DAX_1">#REF!</definedName>
    <definedName name="DAX_10">#REF!</definedName>
    <definedName name="DAX_11">#REF!</definedName>
    <definedName name="DAX_3">#REF!</definedName>
    <definedName name="DAX_4">#REF!</definedName>
    <definedName name="DAX_5">#REF!</definedName>
    <definedName name="DAX_6">#REF!</definedName>
    <definedName name="DAX_7">#REF!</definedName>
    <definedName name="DAX_8">#REF!</definedName>
    <definedName name="DAX_9">#REF!</definedName>
    <definedName name="Days_in_a_year">#REF!</definedName>
    <definedName name="DaysInYr">#REF!</definedName>
    <definedName name="db">#REF!</definedName>
    <definedName name="dbase">#REF!</definedName>
    <definedName name="dbase_file">#REF!</definedName>
    <definedName name="Dbc">#REF!</definedName>
    <definedName name="dbd">#REF!</definedName>
    <definedName name="dbm">#REF!</definedName>
    <definedName name="DBNAME1">#REF!</definedName>
    <definedName name="DBNAME2">#REF!</definedName>
    <definedName name="DBUSERNAME1">#REF!</definedName>
    <definedName name="DBUSERNAME2">#REF!</definedName>
    <definedName name="DBX">#REF!</definedName>
    <definedName name="DBX_1">#REF!</definedName>
    <definedName name="DBX_10">#REF!</definedName>
    <definedName name="DBX_11">#REF!</definedName>
    <definedName name="DBX_3">#REF!</definedName>
    <definedName name="DBX_4">#REF!</definedName>
    <definedName name="DBX_5">#REF!</definedName>
    <definedName name="DBX_6">#REF!</definedName>
    <definedName name="DBX_7">#REF!</definedName>
    <definedName name="DBX_8">#REF!</definedName>
    <definedName name="DBX_9">#REF!</definedName>
    <definedName name="DC">#REF!</definedName>
    <definedName name="dc_1">#REF!</definedName>
    <definedName name="dc_1_10">#REF!</definedName>
    <definedName name="dc_10">#REF!</definedName>
    <definedName name="dc_5">#REF!</definedName>
    <definedName name="dcdstf4">#N/A</definedName>
    <definedName name="dcf">#REF!</definedName>
    <definedName name="dcf.depre.kpmg">#REF!</definedName>
    <definedName name="dcf.depre.pbc">#REF!</definedName>
    <definedName name="dcf.depre.ru1.select">#REF!</definedName>
    <definedName name="dcf.discount.ru1">#REF!</definedName>
    <definedName name="dcf.length">#REF!</definedName>
    <definedName name="dcf.nol.ru1.select">#REF!</definedName>
    <definedName name="dcf.nwc.cashfree">#REF!</definedName>
    <definedName name="dcf.nwc.select">#REF!</definedName>
    <definedName name="dcf.nwc.standard">#REF!</definedName>
    <definedName name="dcf.tax.select">#REF!</definedName>
    <definedName name="dcf.tax.statutory">#REF!</definedName>
    <definedName name="dcf.tax.year">#REF!</definedName>
    <definedName name="dcf.tv.capex.ru1">#REF!</definedName>
    <definedName name="dcf.tv.ebitda.x.ru1">#REF!</definedName>
    <definedName name="dcf.tv.g.ru1">#REF!</definedName>
    <definedName name="dcf.tv.hm.g.ru1">#REF!</definedName>
    <definedName name="dcf.tv.hm.years.ru1">#REF!</definedName>
    <definedName name="dcf.tv.method.ebitda">#REF!</definedName>
    <definedName name="dcf.tv.method.gordon">#REF!</definedName>
    <definedName name="dcf.tv.method.hm">#REF!</definedName>
    <definedName name="dcf.tv.method.rev">#REF!</definedName>
    <definedName name="dcf.tv.rev.x.ru1">#REF!</definedName>
    <definedName name="dcf.tv.ru1.select">#REF!</definedName>
    <definedName name="DCF_" localSheetId="7"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DCF_"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dche">#REF!</definedName>
    <definedName name="dcs">#REF!</definedName>
    <definedName name="DCX">#REF!</definedName>
    <definedName name="DCX_1">#REF!</definedName>
    <definedName name="DCX_10">#REF!</definedName>
    <definedName name="DCX_11">#REF!</definedName>
    <definedName name="DCX_3">#REF!</definedName>
    <definedName name="DCX_4">#REF!</definedName>
    <definedName name="DCX_5">#REF!</definedName>
    <definedName name="DCX_6">#REF!</definedName>
    <definedName name="DCX_7">#REF!</definedName>
    <definedName name="DCX_8">#REF!</definedName>
    <definedName name="DCX_9">#REF!</definedName>
    <definedName name="dcxzxc" localSheetId="7" hidden="1">{"with_oth_curr",#N/A,FALSE,"2225"}</definedName>
    <definedName name="dcxzxc" hidden="1">{"with_oth_curr",#N/A,FALSE,"2225"}</definedName>
    <definedName name="dcxzxc_1" localSheetId="7" hidden="1">{"with_oth_curr",#N/A,FALSE,"2225"}</definedName>
    <definedName name="dcxzxc_1" hidden="1">{"with_oth_curr",#N/A,FALSE,"2225"}</definedName>
    <definedName name="dd">#REF!</definedName>
    <definedName name="dd4x6">#REF!</definedName>
    <definedName name="ddas" localSheetId="7" hidden="1">{"with_oth_curr",#N/A,FALSE,"2225"}</definedName>
    <definedName name="ddas" hidden="1">{"with_oth_curr",#N/A,FALSE,"2225"}</definedName>
    <definedName name="ddas_1" localSheetId="7" hidden="1">{"with_oth_curr",#N/A,FALSE,"2225"}</definedName>
    <definedName name="ddas_1" hidden="1">{"with_oth_curr",#N/A,FALSE,"2225"}</definedName>
    <definedName name="dday">#REF!</definedName>
    <definedName name="ddd" localSheetId="7" hidden="1">{#N/A,#N/A,FALSE,"M01";#N/A,#N/A,FALSE,"M02";#N/A,#N/A,FALSE,"M03";#N/A,#N/A,FALSE,"M04";#N/A,#N/A,FALSE,"M05";#N/A,#N/A,FALSE,"M08"}</definedName>
    <definedName name="ddd" hidden="1">{#N/A,#N/A,FALSE,"M01";#N/A,#N/A,FALSE,"M02";#N/A,#N/A,FALSE,"M03";#N/A,#N/A,FALSE,"M04";#N/A,#N/A,FALSE,"M05";#N/A,#N/A,FALSE,"M08"}</definedName>
    <definedName name="DDD_1">#REF!</definedName>
    <definedName name="DDD_5">#REF!</definedName>
    <definedName name="ddddd" localSheetId="9" hidden="1">{#N/A,#N/A,FALSE,"SumD";#N/A,#N/A,FALSE,"ElecD";#N/A,#N/A,FALSE,"MechD";#N/A,#N/A,FALSE,"GeotD";#N/A,#N/A,FALSE,"PrcsD";#N/A,#N/A,FALSE,"TunnD";#N/A,#N/A,FALSE,"CivlD";#N/A,#N/A,FALSE,"NtwkD";#N/A,#N/A,FALSE,"EstgD";#N/A,#N/A,FALSE,"PEngD"}</definedName>
    <definedName name="ddddd" localSheetId="7" hidden="1">{#N/A,#N/A,FALSE,"SumD";#N/A,#N/A,FALSE,"ElecD";#N/A,#N/A,FALSE,"MechD";#N/A,#N/A,FALSE,"GeotD";#N/A,#N/A,FALSE,"PrcsD";#N/A,#N/A,FALSE,"TunnD";#N/A,#N/A,FALSE,"CivlD";#N/A,#N/A,FALSE,"NtwkD";#N/A,#N/A,FALSE,"EstgD";#N/A,#N/A,FALSE,"PEngD"}</definedName>
    <definedName name="ddddd" localSheetId="10" hidden="1">{#N/A,#N/A,FALSE,"SumD";#N/A,#N/A,FALSE,"ElecD";#N/A,#N/A,FALSE,"MechD";#N/A,#N/A,FALSE,"GeotD";#N/A,#N/A,FALSE,"PrcsD";#N/A,#N/A,FALSE,"TunnD";#N/A,#N/A,FALSE,"CivlD";#N/A,#N/A,FALSE,"NtwkD";#N/A,#N/A,FALSE,"EstgD";#N/A,#N/A,FALSE,"PEngD"}</definedName>
    <definedName name="ddddd" hidden="1">{#N/A,#N/A,FALSE,"SumD";#N/A,#N/A,FALSE,"ElecD";#N/A,#N/A,FALSE,"MechD";#N/A,#N/A,FALSE,"GeotD";#N/A,#N/A,FALSE,"PrcsD";#N/A,#N/A,FALSE,"TunnD";#N/A,#N/A,FALSE,"CivlD";#N/A,#N/A,FALSE,"NtwkD";#N/A,#N/A,FALSE,"EstgD";#N/A,#N/A,FALSE,"PEngD"}</definedName>
    <definedName name="dddddd" localSheetId="7" hidden="1">{"10yp profit and loss",#N/A,FALSE,"Celtel alternative 6"}</definedName>
    <definedName name="dddddd" hidden="1">{"10yp profit and loss",#N/A,FALSE,"Celtel alternative 6"}</definedName>
    <definedName name="dden">#REF!</definedName>
    <definedName name="DDFD" localSheetId="9" hidden="1">{#N/A,#N/A,FALSE,"CCTV"}</definedName>
    <definedName name="DDFD" localSheetId="7" hidden="1">{#N/A,#N/A,FALSE,"CCTV"}</definedName>
    <definedName name="DDFD" localSheetId="10" hidden="1">{#N/A,#N/A,FALSE,"CCTV"}</definedName>
    <definedName name="DDFD" hidden="1">{#N/A,#N/A,FALSE,"CCTV"}</definedName>
    <definedName name="ddfg" localSheetId="7" hidden="1">{"rp_only",#N/A,FALSE,"2225"}</definedName>
    <definedName name="ddfg" hidden="1">{"rp_only",#N/A,FALSE,"2225"}</definedName>
    <definedName name="ddfg_1" localSheetId="7" hidden="1">{"rp_only",#N/A,FALSE,"2225"}</definedName>
    <definedName name="ddfg_1" hidden="1">{"rp_only",#N/A,FALSE,"2225"}</definedName>
    <definedName name="ddfgd" localSheetId="7" hidden="1">{"rp_only",#N/A,FALSE,"2225"}</definedName>
    <definedName name="ddfgd" hidden="1">{"rp_only",#N/A,FALSE,"2225"}</definedName>
    <definedName name="ddfgd_1" localSheetId="7" hidden="1">{"rp_only",#N/A,FALSE,"2225"}</definedName>
    <definedName name="ddfgd_1" hidden="1">{"rp_only",#N/A,FALSE,"2225"}</definedName>
    <definedName name="DDFYDFYUDF">#REF!</definedName>
    <definedName name="DDHG" localSheetId="7" hidden="1">{"with_oth_curr",#N/A,FALSE,"2225"}</definedName>
    <definedName name="DDHG" hidden="1">{"with_oth_curr",#N/A,FALSE,"2225"}</definedName>
    <definedName name="DDHG_1" localSheetId="7" hidden="1">{"with_oth_curr",#N/A,FALSE,"2225"}</definedName>
    <definedName name="DDHG_1" hidden="1">{"with_oth_curr",#N/A,FALSE,"2225"}</definedName>
    <definedName name="ddia">#REF!</definedName>
    <definedName name="ddsa" localSheetId="7" hidden="1">{#N/A,#N/A,FALSE,"M06";#N/A,#N/A,FALSE,"M07"}</definedName>
    <definedName name="ddsa" hidden="1">{#N/A,#N/A,FALSE,"M06";#N/A,#N/A,FALSE,"M07"}</definedName>
    <definedName name="dDSAD" localSheetId="7" hidden="1">{"with_oth_curr",#N/A,FALSE,"2225"}</definedName>
    <definedName name="dDSAD" hidden="1">{"with_oth_curr",#N/A,FALSE,"2225"}</definedName>
    <definedName name="dDSAD_1" localSheetId="7" hidden="1">{"with_oth_curr",#N/A,FALSE,"2225"}</definedName>
    <definedName name="dDSAD_1" hidden="1">{"with_oth_curr",#N/A,FALSE,"2225"}</definedName>
    <definedName name="ddsadsa" localSheetId="7" hidden="1">{"with_oth_curr",#N/A,FALSE,"2225"}</definedName>
    <definedName name="ddsadsa" hidden="1">{"with_oth_curr",#N/A,FALSE,"2225"}</definedName>
    <definedName name="ddsadsa_1" localSheetId="7" hidden="1">{"with_oth_curr",#N/A,FALSE,"2225"}</definedName>
    <definedName name="ddsadsa_1" hidden="1">{"with_oth_curr",#N/A,FALSE,"2225"}</definedName>
    <definedName name="ddsadsaads" localSheetId="7" hidden="1">{"rp_only",#N/A,FALSE,"2225"}</definedName>
    <definedName name="ddsadsaads" hidden="1">{"rp_only",#N/A,FALSE,"2225"}</definedName>
    <definedName name="ddsadsaads_1" localSheetId="7" hidden="1">{"rp_only",#N/A,FALSE,"2225"}</definedName>
    <definedName name="ddsadsaads_1" hidden="1">{"rp_only",#N/A,FALSE,"2225"}</definedName>
    <definedName name="DDSS" localSheetId="7">SUM(KBB_ADM,KBB_CERUKAN,KBB_I_Jasa,KBB_INTEREST,KBB_LATEFEE,KBB_OR_B,KBB_POKOK,KBB_SBLM,KBB_TAMBAK)</definedName>
    <definedName name="DDSS">SUM(KBB_ADM,KBB_CERUKAN,KBB_I_Jasa,KBB_INTEREST,KBB_LATEFEE,KBB_OR_B,KBB_POKOK,KBB_SBLM,KBB_TAMBAK)</definedName>
    <definedName name="DDX">#REF!</definedName>
    <definedName name="DDX_1">#REF!</definedName>
    <definedName name="DDX_10">#REF!</definedName>
    <definedName name="DDX_11">#REF!</definedName>
    <definedName name="DDX_3">#REF!</definedName>
    <definedName name="DDX_4">#REF!</definedName>
    <definedName name="DDX_5">#REF!</definedName>
    <definedName name="DDX_6">#REF!</definedName>
    <definedName name="DDX_7">#REF!</definedName>
    <definedName name="DDX_8">#REF!</definedName>
    <definedName name="DDX_9">#REF!</definedName>
    <definedName name="de" hidden="1">#REF!</definedName>
    <definedName name="DE_Debt">#REF!</definedName>
    <definedName name="DE_Equity">#REF!</definedName>
    <definedName name="deal">#REF!</definedName>
    <definedName name="deal?">#REF!</definedName>
    <definedName name="DEALER">#REF!</definedName>
    <definedName name="deb_liste">#REF!</definedName>
    <definedName name="debb" localSheetId="7" hidden="1">{"Admin Costs",#N/A,FALSE,"Act.Fcst Costs"}</definedName>
    <definedName name="debb" hidden="1">{"Admin Costs",#N/A,FALSE,"Act.Fcst Costs"}</definedName>
    <definedName name="debb_1" localSheetId="7" hidden="1">{"Admin Costs",#N/A,FALSE,"Act.Fcst Costs"}</definedName>
    <definedName name="debb_1" hidden="1">{"Admin Costs",#N/A,FALSE,"Act.Fcst Costs"}</definedName>
    <definedName name="DebitsLFLHyp">OFFSET(#REF!,0,0,1,COUNT(#REF!))</definedName>
    <definedName name="DebitsLFLSup">OFFSET(#REF!,0,0,1,COUNT(#REF!))</definedName>
    <definedName name="DEBT">#REF!</definedName>
    <definedName name="DebtAgencyFee">#REF!</definedName>
    <definedName name="DebtBaseAmt">#REF!</definedName>
    <definedName name="DebtBaseAmtCalc">#REF!</definedName>
    <definedName name="DebtBaseAmtCheck">#REF!</definedName>
    <definedName name="DebtBaseAmtEstimated">#REF!</definedName>
    <definedName name="DebtCommtFee">#REF!</definedName>
    <definedName name="DebtEnt">#REF!</definedName>
    <definedName name="DebtEntInc">#REF!</definedName>
    <definedName name="DebtIntRateSens">#REF!</definedName>
    <definedName name="DebtMaxAmt">#REF!</definedName>
    <definedName name="DebtPostIntRate1">#REF!</definedName>
    <definedName name="DebtPostIntRate2">#REF!</definedName>
    <definedName name="DebtPreIntRate">#REF!</definedName>
    <definedName name="DebtRepaymtEnd">#REF!</definedName>
    <definedName name="DebtRepaymtStart">#REF!</definedName>
    <definedName name="DebtToEquity_YE">#REF!</definedName>
    <definedName name="DebtToValue_YE">#REF!</definedName>
    <definedName name="DebtUpfrontFee">#REF!</definedName>
    <definedName name="Debu_batu">#REF!</definedName>
    <definedName name="DEC">#REF!</definedName>
    <definedName name="Dec_00">#REF!</definedName>
    <definedName name="Dec_01">#REF!</definedName>
    <definedName name="Dec_lc">#REF!</definedName>
    <definedName name="Deckslab316">#REF!</definedName>
    <definedName name="Deckslab400">#REF!</definedName>
    <definedName name="decperton">#REF!</definedName>
    <definedName name="Def" hidden="1">#REF!</definedName>
    <definedName name="DEFERREDGAINONSALE">#REF!</definedName>
    <definedName name="DEFERREDTAX">#REF!</definedName>
    <definedName name="DEFFTAX">#REF!</definedName>
    <definedName name="Dekor">#REF!</definedName>
    <definedName name="DEL">#N/A</definedName>
    <definedName name="DelaySens">#REF!</definedName>
    <definedName name="DELETELOGICTYPE1">#REF!</definedName>
    <definedName name="DELETELOGICTYPE2">#REF!</definedName>
    <definedName name="DeliveryPerMonth">#REF!</definedName>
    <definedName name="DELTA">#REF!</definedName>
    <definedName name="dempul">#REF!</definedName>
    <definedName name="Dempul_kayu">#REF!</definedName>
    <definedName name="den" localSheetId="7" hidden="1">{#N/A,#N/A,FALSE,"Aging Summary";#N/A,#N/A,FALSE,"Ratio Analysis";#N/A,#N/A,FALSE,"Test 120 Day Accts";#N/A,#N/A,FALSE,"Tickmarks"}</definedName>
    <definedName name="den" hidden="1">{#N/A,#N/A,FALSE,"Aging Summary";#N/A,#N/A,FALSE,"Ratio Analysis";#N/A,#N/A,FALSE,"Test 120 Day Accts";#N/A,#N/A,FALSE,"Tickmarks"}</definedName>
    <definedName name="den_bu">#REF!</definedName>
    <definedName name="DepOpeningIn">#REF!</definedName>
    <definedName name="Depos" localSheetId="7" hidden="1">{#N/A,#N/A,FALSE,"OUT  AREC"}</definedName>
    <definedName name="Depos" hidden="1">{#N/A,#N/A,FALSE,"OUT  AREC"}</definedName>
    <definedName name="Depos_1" localSheetId="7" hidden="1">{#N/A,#N/A,FALSE,"OUT  AREC"}</definedName>
    <definedName name="Depos_1" hidden="1">{#N/A,#N/A,FALSE,"OUT  AREC"}</definedName>
    <definedName name="depr1">#REF!</definedName>
    <definedName name="depr2">#REF!</definedName>
    <definedName name="depr3">#REF!</definedName>
    <definedName name="depr4">#REF!</definedName>
    <definedName name="depre">#REF!</definedName>
    <definedName name="depreciationcalculation">#REF!</definedName>
    <definedName name="Deprrate_Buildings">#REF!</definedName>
    <definedName name="Deprrate_CS">#REF!</definedName>
    <definedName name="Deprrate_Licence">#REF!</definedName>
    <definedName name="Deprrate_Network">#REF!</definedName>
    <definedName name="Deprrate_Other">#REF!</definedName>
    <definedName name="DEPT">#REF!</definedName>
    <definedName name="der">#N/A</definedName>
    <definedName name="der_1">#N/A</definedName>
    <definedName name="der_1_1">#N/A</definedName>
    <definedName name="der_1_1_1">#N/A</definedName>
    <definedName name="der_1_10">#N/A</definedName>
    <definedName name="der_10">#N/A</definedName>
    <definedName name="der_2">#N/A</definedName>
    <definedName name="der_3">#N/A</definedName>
    <definedName name="der_5_1">#N/A</definedName>
    <definedName name="der_6">#N/A</definedName>
    <definedName name="der_7">#N/A</definedName>
    <definedName name="der_8">#N/A</definedName>
    <definedName name="der_9">#N/A</definedName>
    <definedName name="DernierEss">"Jan"</definedName>
    <definedName name="DES_ACTVLOC_DTL">#REF!</definedName>
    <definedName name="DES_ACTVLOC_DTL2">#REF!</definedName>
    <definedName name="DES_ACTVLOC_ID">#REF!</definedName>
    <definedName name="DES_ACTVLOC_ID2">#REF!</definedName>
    <definedName name="DES_ACTVLOC_NODE">#REF!</definedName>
    <definedName name="DES_ACTVLOC_NODE2">#REF!</definedName>
    <definedName name="DES_ACTVLOC_RESULT">#REF!</definedName>
    <definedName name="DES_BU_DTL">#REF!</definedName>
    <definedName name="DES_BU_DTL2">#REF!</definedName>
    <definedName name="DES_BU_ID">#REF!</definedName>
    <definedName name="DES_BU_ID2">#REF!</definedName>
    <definedName name="DES_BU_NODE">#REF!</definedName>
    <definedName name="DES_BU_NODE2">#REF!</definedName>
    <definedName name="DES_BU_RESULT">#REF!</definedName>
    <definedName name="DES_DEPTID_DTL">#REF!</definedName>
    <definedName name="DES_DEPTID_DTL2">#REF!</definedName>
    <definedName name="DES_DEPTID_ID">#REF!</definedName>
    <definedName name="DES_DEPTID_ID2">#REF!</definedName>
    <definedName name="DES_DEPTID_NODE">#REF!</definedName>
    <definedName name="DES_DEPTID_NODE2">#REF!</definedName>
    <definedName name="DES_DEPTID_RESULT">#REF!</definedName>
    <definedName name="DES_RP">#REF!</definedName>
    <definedName name="DES_USD">#REF!</definedName>
    <definedName name="desimal">#REF!</definedName>
    <definedName name="DESRP">#REF!</definedName>
    <definedName name="DESU">#REF!</definedName>
    <definedName name="DESUP">#REF!</definedName>
    <definedName name="Det32x3">#REF!</definedName>
    <definedName name="Det35x3">#REF!</definedName>
    <definedName name="Det40x4">#REF!</definedName>
    <definedName name="Det50x5">#REF!</definedName>
    <definedName name="Det63x6">#REF!</definedName>
    <definedName name="Det75x6">#REF!</definedName>
    <definedName name="Detail">#REF!</definedName>
    <definedName name="Detailed_CoS_information_available?">#REF!</definedName>
    <definedName name="Detailed_Op_Cost_information_available?">#REF!</definedName>
    <definedName name="detib2100">#REF!</definedName>
    <definedName name="detib2100_1">#REF!</definedName>
    <definedName name="detib2100_1_10">#REF!</definedName>
    <definedName name="detib2100_1_3">#REF!</definedName>
    <definedName name="detib2100_1_5">#REF!</definedName>
    <definedName name="detib2100_10">#REF!</definedName>
    <definedName name="detib2100_10_1">#REF!</definedName>
    <definedName name="detib2100_11">#REF!</definedName>
    <definedName name="detib2100_3">#REF!</definedName>
    <definedName name="detib2100_3_1">#REF!</definedName>
    <definedName name="detib2100_4">#REF!</definedName>
    <definedName name="detib2100_4_10">#REF!</definedName>
    <definedName name="detib2100_5">#REF!</definedName>
    <definedName name="detib2100_5_1">#REF!</definedName>
    <definedName name="detib2100_5_10">#REF!</definedName>
    <definedName name="detib2100_6">#REF!</definedName>
    <definedName name="detib2100_6_1">#REF!</definedName>
    <definedName name="detib2100_6_10">#REF!</definedName>
    <definedName name="detib2100_7">#REF!</definedName>
    <definedName name="detib2100_7_10">#REF!</definedName>
    <definedName name="detib2100_8">#REF!</definedName>
    <definedName name="detib2100_8_10">#REF!</definedName>
    <definedName name="detib2100_9">#REF!</definedName>
    <definedName name="detib2100_9_10">#REF!</definedName>
    <definedName name="detib2120">#REF!</definedName>
    <definedName name="detib2120_1">#REF!</definedName>
    <definedName name="detib2120_1_10">#REF!</definedName>
    <definedName name="detib2120_1_3">#REF!</definedName>
    <definedName name="detib2120_1_5">#REF!</definedName>
    <definedName name="detib2120_10">#REF!</definedName>
    <definedName name="detib2120_10_1">#REF!</definedName>
    <definedName name="detib2120_11">#REF!</definedName>
    <definedName name="detib2120_3">#REF!</definedName>
    <definedName name="detib2120_3_1">#REF!</definedName>
    <definedName name="detib2120_4">#REF!</definedName>
    <definedName name="detib2120_4_10">#REF!</definedName>
    <definedName name="detib2120_5">#REF!</definedName>
    <definedName name="detib2120_5_1">#REF!</definedName>
    <definedName name="detib2120_5_10">#REF!</definedName>
    <definedName name="detib2120_6">#REF!</definedName>
    <definedName name="detib2120_6_1">#REF!</definedName>
    <definedName name="detib2120_6_10">#REF!</definedName>
    <definedName name="detib2120_7">#REF!</definedName>
    <definedName name="detib2120_7_10">#REF!</definedName>
    <definedName name="detib2120_8">#REF!</definedName>
    <definedName name="detib2120_8_10">#REF!</definedName>
    <definedName name="detib2120_9">#REF!</definedName>
    <definedName name="detib2120_9_10">#REF!</definedName>
    <definedName name="detib250">#REF!</definedName>
    <definedName name="detib250_1">#REF!</definedName>
    <definedName name="detib250_1_10">#REF!</definedName>
    <definedName name="detib250_1_3">#REF!</definedName>
    <definedName name="detib250_1_5">#REF!</definedName>
    <definedName name="detib250_10">#REF!</definedName>
    <definedName name="detib250_10_1">#REF!</definedName>
    <definedName name="detib250_11">#REF!</definedName>
    <definedName name="detib250_3">#REF!</definedName>
    <definedName name="detib250_3_1">#REF!</definedName>
    <definedName name="detib250_4">#REF!</definedName>
    <definedName name="detib250_4_10">#REF!</definedName>
    <definedName name="detib250_5">#REF!</definedName>
    <definedName name="detib250_5_1">#REF!</definedName>
    <definedName name="detib250_5_10">#REF!</definedName>
    <definedName name="detib250_6">#REF!</definedName>
    <definedName name="detib250_6_1">#REF!</definedName>
    <definedName name="detib250_6_10">#REF!</definedName>
    <definedName name="detib250_7">#REF!</definedName>
    <definedName name="detib250_7_10">#REF!</definedName>
    <definedName name="detib250_8">#REF!</definedName>
    <definedName name="detib250_8_10">#REF!</definedName>
    <definedName name="detib250_9">#REF!</definedName>
    <definedName name="detib250_9_10">#REF!</definedName>
    <definedName name="detib260">#REF!</definedName>
    <definedName name="detib260_1">#REF!</definedName>
    <definedName name="detib260_1_10">#REF!</definedName>
    <definedName name="detib260_1_3">#REF!</definedName>
    <definedName name="detib260_1_5">#REF!</definedName>
    <definedName name="detib260_10">#REF!</definedName>
    <definedName name="detib260_10_1">#REF!</definedName>
    <definedName name="detib260_11">#REF!</definedName>
    <definedName name="detib260_3">#REF!</definedName>
    <definedName name="detib260_3_1">#REF!</definedName>
    <definedName name="detib260_4">#REF!</definedName>
    <definedName name="detib260_4_10">#REF!</definedName>
    <definedName name="detib260_5">#REF!</definedName>
    <definedName name="detib260_5_1">#REF!</definedName>
    <definedName name="detib260_5_10">#REF!</definedName>
    <definedName name="detib260_6">#REF!</definedName>
    <definedName name="detib260_6_1">#REF!</definedName>
    <definedName name="detib260_6_10">#REF!</definedName>
    <definedName name="detib260_7">#REF!</definedName>
    <definedName name="detib260_7_10">#REF!</definedName>
    <definedName name="detib260_8">#REF!</definedName>
    <definedName name="detib260_8_10">#REF!</definedName>
    <definedName name="detib260_9">#REF!</definedName>
    <definedName name="detib260_9_10">#REF!</definedName>
    <definedName name="detib280">#REF!</definedName>
    <definedName name="detib280_1">#REF!</definedName>
    <definedName name="detib280_1_10">#REF!</definedName>
    <definedName name="detib280_1_3">#REF!</definedName>
    <definedName name="detib280_1_5">#REF!</definedName>
    <definedName name="detib280_10">#REF!</definedName>
    <definedName name="detib280_10_1">#REF!</definedName>
    <definedName name="detib280_11">#REF!</definedName>
    <definedName name="detib280_3">#REF!</definedName>
    <definedName name="detib280_3_1">#REF!</definedName>
    <definedName name="detib280_4">#REF!</definedName>
    <definedName name="detib280_4_10">#REF!</definedName>
    <definedName name="detib280_5">#REF!</definedName>
    <definedName name="detib280_5_1">#REF!</definedName>
    <definedName name="detib280_5_10">#REF!</definedName>
    <definedName name="detib280_6">#REF!</definedName>
    <definedName name="detib280_6_1">#REF!</definedName>
    <definedName name="detib280_6_10">#REF!</definedName>
    <definedName name="detib280_7">#REF!</definedName>
    <definedName name="detib280_7_10">#REF!</definedName>
    <definedName name="detib280_8">#REF!</definedName>
    <definedName name="detib280_8_10">#REF!</definedName>
    <definedName name="detib280_9">#REF!</definedName>
    <definedName name="detib280_9_10">#REF!</definedName>
    <definedName name="dev_costs">#REF!</definedName>
    <definedName name="DevProjectExp">#REF!</definedName>
    <definedName name="df" hidden="1">#REF!</definedName>
    <definedName name="dfadsdasffdas" localSheetId="7" hidden="1">{"with_oth_curr",#N/A,FALSE,"2225"}</definedName>
    <definedName name="dfadsdasffdas" hidden="1">{"with_oth_curr",#N/A,FALSE,"2225"}</definedName>
    <definedName name="dfadsdasffdas_1" localSheetId="7" hidden="1">{"with_oth_curr",#N/A,FALSE,"2225"}</definedName>
    <definedName name="dfadsdasffdas_1" hidden="1">{"with_oth_curr",#N/A,FALSE,"2225"}</definedName>
    <definedName name="dfafsdfsdf" localSheetId="7" hidden="1">{"with_oth_curr",#N/A,FALSE,"2225"}</definedName>
    <definedName name="dfafsdfsdf" hidden="1">{"with_oth_curr",#N/A,FALSE,"2225"}</definedName>
    <definedName name="dfafsdfsdf_1" localSheetId="7" hidden="1">{"with_oth_curr",#N/A,FALSE,"2225"}</definedName>
    <definedName name="dfafsdfsdf_1" hidden="1">{"with_oth_curr",#N/A,FALSE,"2225"}</definedName>
    <definedName name="dfasdfasdf" localSheetId="7" hidden="1">{"rp_only",#N/A,FALSE,"2225"}</definedName>
    <definedName name="dfasdfasdf" hidden="1">{"rp_only",#N/A,FALSE,"2225"}</definedName>
    <definedName name="dfasdfasdf_1" localSheetId="7" hidden="1">{"rp_only",#N/A,FALSE,"2225"}</definedName>
    <definedName name="dfasdfasdf_1" hidden="1">{"rp_only",#N/A,FALSE,"2225"}</definedName>
    <definedName name="dfasdfgsdfg" localSheetId="7" hidden="1">{"rp_only",#N/A,FALSE,"2225"}</definedName>
    <definedName name="dfasdfgsdfg" hidden="1">{"rp_only",#N/A,FALSE,"2225"}</definedName>
    <definedName name="dfasdfgsdfg_1" localSheetId="7" hidden="1">{"rp_only",#N/A,FALSE,"2225"}</definedName>
    <definedName name="dfasdfgsdfg_1" hidden="1">{"rp_only",#N/A,FALSE,"2225"}</definedName>
    <definedName name="dfasdvfbfxgf" localSheetId="7" hidden="1">{"rp_only",#N/A,FALSE,"2225"}</definedName>
    <definedName name="dfasdvfbfxgf" hidden="1">{"rp_only",#N/A,FALSE,"2225"}</definedName>
    <definedName name="dfasdvfbfxgf_1" localSheetId="7" hidden="1">{"rp_only",#N/A,FALSE,"2225"}</definedName>
    <definedName name="dfasdvfbfxgf_1" hidden="1">{"rp_only",#N/A,FALSE,"2225"}</definedName>
    <definedName name="dfasfas" localSheetId="7" hidden="1">{"rp_only",#N/A,FALSE,"2225"}</definedName>
    <definedName name="dfasfas" hidden="1">{"rp_only",#N/A,FALSE,"2225"}</definedName>
    <definedName name="dfasfas_1" localSheetId="7" hidden="1">{"rp_only",#N/A,FALSE,"2225"}</definedName>
    <definedName name="dfasfas_1" hidden="1">{"rp_only",#N/A,FALSE,"2225"}</definedName>
    <definedName name="dfbdbcv" localSheetId="7" hidden="1">{"rp_only",#N/A,FALSE,"2225"}</definedName>
    <definedName name="dfbdbcv" hidden="1">{"rp_only",#N/A,FALSE,"2225"}</definedName>
    <definedName name="dfbdbcv_1" localSheetId="7" hidden="1">{"rp_only",#N/A,FALSE,"2225"}</definedName>
    <definedName name="dfbdbcv_1" hidden="1">{"rp_only",#N/A,FALSE,"2225"}</definedName>
    <definedName name="dfd" localSheetId="7" hidden="1">{"rp_only",#N/A,FALSE,"2225"}</definedName>
    <definedName name="dfd" hidden="1">{"rp_only",#N/A,FALSE,"2225"}</definedName>
    <definedName name="dfd_1" localSheetId="7" hidden="1">{"rp_only",#N/A,FALSE,"2225"}</definedName>
    <definedName name="dfd_1" hidden="1">{"rp_only",#N/A,FALSE,"2225"}</definedName>
    <definedName name="dfdd" localSheetId="7" hidden="1">{"rp_only",#N/A,FALSE,"2225"}</definedName>
    <definedName name="dfdd" hidden="1">{"rp_only",#N/A,FALSE,"2225"}</definedName>
    <definedName name="dfdd_1" localSheetId="7" hidden="1">{"rp_only",#N/A,FALSE,"2225"}</definedName>
    <definedName name="dfdd_1" hidden="1">{"rp_only",#N/A,FALSE,"2225"}</definedName>
    <definedName name="DFDF">#REF!</definedName>
    <definedName name="DFDF_1">#REF!</definedName>
    <definedName name="DFDF_1_10">#REF!</definedName>
    <definedName name="DFDF_1_5">#REF!</definedName>
    <definedName name="DFDF_10">#REF!</definedName>
    <definedName name="DFDF_11">#REF!</definedName>
    <definedName name="DFDF_3">#REF!</definedName>
    <definedName name="DFDF_5">#REF!</definedName>
    <definedName name="DFDF_6">#REF!</definedName>
    <definedName name="dfdfd"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dfdfd"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dfdfd_1"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dfdfd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dfdfdf" localSheetId="7" hidden="1">{"with_oth_curr",#N/A,FALSE,"2225"}</definedName>
    <definedName name="dfdfdf" hidden="1">{"with_oth_curr",#N/A,FALSE,"2225"}</definedName>
    <definedName name="dfdfdf_1" localSheetId="7" hidden="1">{"with_oth_curr",#N/A,FALSE,"2225"}</definedName>
    <definedName name="dfdfdf_1" hidden="1">{"with_oth_curr",#N/A,FALSE,"2225"}</definedName>
    <definedName name="dfdfdfdaadsf" localSheetId="7" hidden="1">{"rp_only",#N/A,FALSE,"2225"}</definedName>
    <definedName name="dfdfdfdaadsf" hidden="1">{"rp_only",#N/A,FALSE,"2225"}</definedName>
    <definedName name="dfdfdfdaadsf_1" localSheetId="7" hidden="1">{"rp_only",#N/A,FALSE,"2225"}</definedName>
    <definedName name="dfdfdfdaadsf_1" hidden="1">{"rp_only",#N/A,FALSE,"2225"}</definedName>
    <definedName name="DFDFDS">#REF!</definedName>
    <definedName name="dfdfgdgd" localSheetId="7" hidden="1">{"rp_only",#N/A,FALSE,"2225"}</definedName>
    <definedName name="dfdfgdgd" hidden="1">{"rp_only",#N/A,FALSE,"2225"}</definedName>
    <definedName name="dfdfgdgd_1" localSheetId="7" hidden="1">{"rp_only",#N/A,FALSE,"2225"}</definedName>
    <definedName name="dfdfgdgd_1" hidden="1">{"rp_only",#N/A,FALSE,"2225"}</definedName>
    <definedName name="dfdfsfds" localSheetId="7" hidden="1">{"rp_only",#N/A,FALSE,"2225"}</definedName>
    <definedName name="dfdfsfds" hidden="1">{"rp_only",#N/A,FALSE,"2225"}</definedName>
    <definedName name="dfdfsfds_1" localSheetId="7" hidden="1">{"rp_only",#N/A,FALSE,"2225"}</definedName>
    <definedName name="dfdfsfds_1" hidden="1">{"rp_only",#N/A,FALSE,"2225"}</definedName>
    <definedName name="dfdg" localSheetId="7" hidden="1">{"with_oth_curr",#N/A,FALSE,"2225"}</definedName>
    <definedName name="dfdg" hidden="1">{"with_oth_curr",#N/A,FALSE,"2225"}</definedName>
    <definedName name="dfdg_1" localSheetId="7" hidden="1">{"with_oth_curr",#N/A,FALSE,"2225"}</definedName>
    <definedName name="dfdg_1" hidden="1">{"with_oth_curr",#N/A,FALSE,"2225"}</definedName>
    <definedName name="dfdgd" localSheetId="7" hidden="1">{"rp_only",#N/A,FALSE,"2225"}</definedName>
    <definedName name="dfdgd" hidden="1">{"rp_only",#N/A,FALSE,"2225"}</definedName>
    <definedName name="dfdgd_1" localSheetId="7" hidden="1">{"rp_only",#N/A,FALSE,"2225"}</definedName>
    <definedName name="dfdgd_1" hidden="1">{"rp_only",#N/A,FALSE,"2225"}</definedName>
    <definedName name="DFDGDFSGDFSGDS" localSheetId="7" hidden="1">{"rp_only",#N/A,FALSE,"2225"}</definedName>
    <definedName name="DFDGDFSGDFSGDS" hidden="1">{"rp_only",#N/A,FALSE,"2225"}</definedName>
    <definedName name="DFDGDFSGDFSGDS_1" localSheetId="7" hidden="1">{"rp_only",#N/A,FALSE,"2225"}</definedName>
    <definedName name="DFDGDFSGDFSGDS_1" hidden="1">{"rp_only",#N/A,FALSE,"2225"}</definedName>
    <definedName name="dfds" localSheetId="7" hidden="1">{"rp_only",#N/A,FALSE,"2225"}</definedName>
    <definedName name="dfds" hidden="1">{"rp_only",#N/A,FALSE,"2225"}</definedName>
    <definedName name="dfds_1" localSheetId="7" hidden="1">{"rp_only",#N/A,FALSE,"2225"}</definedName>
    <definedName name="dfds_1" hidden="1">{"rp_only",#N/A,FALSE,"2225"}</definedName>
    <definedName name="dfdsafdssdgf" localSheetId="7" hidden="1">{"rp_only",#N/A,FALSE,"2225"}</definedName>
    <definedName name="dfdsafdssdgf" hidden="1">{"rp_only",#N/A,FALSE,"2225"}</definedName>
    <definedName name="dfdsafdssdgf_1" localSheetId="7" hidden="1">{"rp_only",#N/A,FALSE,"2225"}</definedName>
    <definedName name="dfdsafdssdgf_1" hidden="1">{"rp_only",#N/A,FALSE,"2225"}</definedName>
    <definedName name="dfdsfds" localSheetId="7" hidden="1">{"with_oth_curr",#N/A,FALSE,"2225"}</definedName>
    <definedName name="dfdsfds" hidden="1">{"with_oth_curr",#N/A,FALSE,"2225"}</definedName>
    <definedName name="dfdsfds_1" localSheetId="7" hidden="1">{"with_oth_curr",#N/A,FALSE,"2225"}</definedName>
    <definedName name="dfdsfds_1" hidden="1">{"with_oth_curr",#N/A,FALSE,"2225"}</definedName>
    <definedName name="dfdtrert" localSheetId="7" hidden="1">{"rp_only",#N/A,FALSE,"2225"}</definedName>
    <definedName name="dfdtrert" hidden="1">{"rp_only",#N/A,FALSE,"2225"}</definedName>
    <definedName name="dfdtrert_1" localSheetId="7" hidden="1">{"rp_only",#N/A,FALSE,"2225"}</definedName>
    <definedName name="dfdtrert_1" hidden="1">{"rp_only",#N/A,FALSE,"2225"}</definedName>
    <definedName name="DFE">#REF!</definedName>
    <definedName name="dfewer" localSheetId="7" hidden="1">{"with_oth_curr",#N/A,FALSE,"2225"}</definedName>
    <definedName name="dfewer" hidden="1">{"with_oth_curr",#N/A,FALSE,"2225"}</definedName>
    <definedName name="dfewer_1" localSheetId="7" hidden="1">{"with_oth_curr",#N/A,FALSE,"2225"}</definedName>
    <definedName name="dfewer_1" hidden="1">{"with_oth_curr",#N/A,FALSE,"2225"}</definedName>
    <definedName name="dff" localSheetId="7" hidden="1">{"with_oth_curr",#N/A,FALSE,"2225"}</definedName>
    <definedName name="dff" hidden="1">{"with_oth_curr",#N/A,FALSE,"2225"}</definedName>
    <definedName name="dff_1" localSheetId="7" hidden="1">{"with_oth_curr",#N/A,FALSE,"2225"}</definedName>
    <definedName name="dff_1" hidden="1">{"with_oth_curr",#N/A,FALSE,"2225"}</definedName>
    <definedName name="dffdfd" localSheetId="9"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dffdfd" localSheetId="7"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dffdfd"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dffdfd"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dffdsfsf" localSheetId="7" hidden="1">{"rp_only",#N/A,FALSE,"2225"}</definedName>
    <definedName name="dffdsfsf" hidden="1">{"rp_only",#N/A,FALSE,"2225"}</definedName>
    <definedName name="dffdsfsf_1" localSheetId="7" hidden="1">{"rp_only",#N/A,FALSE,"2225"}</definedName>
    <definedName name="dffdsfsf_1" hidden="1">{"rp_only",#N/A,FALSE,"2225"}</definedName>
    <definedName name="dfffff" localSheetId="9" hidden="1">{#N/A,#N/A,FALSE,"SumG";#N/A,#N/A,FALSE,"ElecG";#N/A,#N/A,FALSE,"MechG";#N/A,#N/A,FALSE,"GeotG";#N/A,#N/A,FALSE,"PrcsG";#N/A,#N/A,FALSE,"TunnG";#N/A,#N/A,FALSE,"CivlG";#N/A,#N/A,FALSE,"NtwkG";#N/A,#N/A,FALSE,"EstgG";#N/A,#N/A,FALSE,"PEngG"}</definedName>
    <definedName name="dfffff" localSheetId="7" hidden="1">{#N/A,#N/A,FALSE,"SumG";#N/A,#N/A,FALSE,"ElecG";#N/A,#N/A,FALSE,"MechG";#N/A,#N/A,FALSE,"GeotG";#N/A,#N/A,FALSE,"PrcsG";#N/A,#N/A,FALSE,"TunnG";#N/A,#N/A,FALSE,"CivlG";#N/A,#N/A,FALSE,"NtwkG";#N/A,#N/A,FALSE,"EstgG";#N/A,#N/A,FALSE,"PEngG"}</definedName>
    <definedName name="dfffff" localSheetId="10" hidden="1">{#N/A,#N/A,FALSE,"SumG";#N/A,#N/A,FALSE,"ElecG";#N/A,#N/A,FALSE,"MechG";#N/A,#N/A,FALSE,"GeotG";#N/A,#N/A,FALSE,"PrcsG";#N/A,#N/A,FALSE,"TunnG";#N/A,#N/A,FALSE,"CivlG";#N/A,#N/A,FALSE,"NtwkG";#N/A,#N/A,FALSE,"EstgG";#N/A,#N/A,FALSE,"PEngG"}</definedName>
    <definedName name="dfffff" hidden="1">{#N/A,#N/A,FALSE,"SumG";#N/A,#N/A,FALSE,"ElecG";#N/A,#N/A,FALSE,"MechG";#N/A,#N/A,FALSE,"GeotG";#N/A,#N/A,FALSE,"PrcsG";#N/A,#N/A,FALSE,"TunnG";#N/A,#N/A,FALSE,"CivlG";#N/A,#N/A,FALSE,"NtwkG";#N/A,#N/A,FALSE,"EstgG";#N/A,#N/A,FALSE,"PEngG"}</definedName>
    <definedName name="dffgsfsdgf" localSheetId="7" hidden="1">{"rp_only",#N/A,FALSE,"2225"}</definedName>
    <definedName name="dffgsfsdgf" hidden="1">{"rp_only",#N/A,FALSE,"2225"}</definedName>
    <definedName name="dffgsfsdgf_1" localSheetId="7" hidden="1">{"rp_only",#N/A,FALSE,"2225"}</definedName>
    <definedName name="dffgsfsdgf_1" hidden="1">{"rp_only",#N/A,FALSE,"2225"}</definedName>
    <definedName name="dffsdfsd" localSheetId="7" hidden="1">{"rp_only",#N/A,FALSE,"2225"}</definedName>
    <definedName name="dffsdfsd" hidden="1">{"rp_only",#N/A,FALSE,"2225"}</definedName>
    <definedName name="dffsdfsd_1" localSheetId="7" hidden="1">{"rp_only",#N/A,FALSE,"2225"}</definedName>
    <definedName name="dffsdfsd_1" hidden="1">{"rp_only",#N/A,FALSE,"2225"}</definedName>
    <definedName name="dfg" localSheetId="7" hidden="1">{#N/A,#N/A,FALSE,"Aging Summary";#N/A,#N/A,FALSE,"Ratio Analysis";#N/A,#N/A,FALSE,"Test 120 Day Accts";#N/A,#N/A,FALSE,"Tickmarks"}</definedName>
    <definedName name="dfg" hidden="1">{#N/A,#N/A,FALSE,"Aging Summary";#N/A,#N/A,FALSE,"Ratio Analysis";#N/A,#N/A,FALSE,"Test 120 Day Accts";#N/A,#N/A,FALSE,"Tickmarks"}</definedName>
    <definedName name="dfgd" localSheetId="7" hidden="1">{"subs",#N/A,FALSE,"database ";"proportional",#N/A,FALSE,"database "}</definedName>
    <definedName name="dfgd" hidden="1">{"subs",#N/A,FALSE,"database ";"proportional",#N/A,FALSE,"database "}</definedName>
    <definedName name="dfgdf" localSheetId="7" hidden="1">{"rp_only",#N/A,FALSE,"2225"}</definedName>
    <definedName name="dfgdf" hidden="1">{"rp_only",#N/A,FALSE,"2225"}</definedName>
    <definedName name="dfgdf_1" localSheetId="7" hidden="1">{"rp_only",#N/A,FALSE,"2225"}</definedName>
    <definedName name="dfgdf_1" hidden="1">{"rp_only",#N/A,FALSE,"2225"}</definedName>
    <definedName name="dfgdfg" localSheetId="7" hidden="1">{"with_oth_curr",#N/A,FALSE,"2225"}</definedName>
    <definedName name="dfgdfg" hidden="1">{"with_oth_curr",#N/A,FALSE,"2225"}</definedName>
    <definedName name="dfgdfg_1" localSheetId="7" hidden="1">{"with_oth_curr",#N/A,FALSE,"2225"}</definedName>
    <definedName name="dfgdfg_1" hidden="1">{"with_oth_curr",#N/A,FALSE,"2225"}</definedName>
    <definedName name="dfgdfgd" localSheetId="7" hidden="1">{"rp_only",#N/A,FALSE,"2225"}</definedName>
    <definedName name="dfgdfgd" hidden="1">{"rp_only",#N/A,FALSE,"2225"}</definedName>
    <definedName name="dfgdfgd_1" localSheetId="7" hidden="1">{"rp_only",#N/A,FALSE,"2225"}</definedName>
    <definedName name="dfgdfgd_1" hidden="1">{"rp_only",#N/A,FALSE,"2225"}</definedName>
    <definedName name="dfgdfgdf" localSheetId="7" hidden="1">{"rp_only",#N/A,FALSE,"2225"}</definedName>
    <definedName name="dfgdfgdf" hidden="1">{"rp_only",#N/A,FALSE,"2225"}</definedName>
    <definedName name="dfgdfgdf_1" localSheetId="7" hidden="1">{"rp_only",#N/A,FALSE,"2225"}</definedName>
    <definedName name="dfgdfgdf_1" hidden="1">{"rp_only",#N/A,FALSE,"2225"}</definedName>
    <definedName name="dfgdfgdfg" localSheetId="7" hidden="1">{"rp_only",#N/A,FALSE,"2225"}</definedName>
    <definedName name="dfgdfgdfg" hidden="1">{"rp_only",#N/A,FALSE,"2225"}</definedName>
    <definedName name="dfgdfgdfg_1" localSheetId="7" hidden="1">{"rp_only",#N/A,FALSE,"2225"}</definedName>
    <definedName name="dfgdfgdfg_1" hidden="1">{"rp_only",#N/A,FALSE,"2225"}</definedName>
    <definedName name="dfgdfgdfgdf" localSheetId="7" hidden="1">{"rp_only",#N/A,FALSE,"2225"}</definedName>
    <definedName name="dfgdfgdfgdf" hidden="1">{"rp_only",#N/A,FALSE,"2225"}</definedName>
    <definedName name="dfgdfgdfgdf_1" localSheetId="7" hidden="1">{"rp_only",#N/A,FALSE,"2225"}</definedName>
    <definedName name="dfgdfgdfgdf_1" hidden="1">{"rp_only",#N/A,FALSE,"2225"}</definedName>
    <definedName name="dfgdfgdfgdg" localSheetId="7" hidden="1">{"rp_only",#N/A,FALSE,"2225"}</definedName>
    <definedName name="dfgdfgdfgdg" hidden="1">{"rp_only",#N/A,FALSE,"2225"}</definedName>
    <definedName name="dfgdfgdfgdg_1" localSheetId="7" hidden="1">{"rp_only",#N/A,FALSE,"2225"}</definedName>
    <definedName name="dfgdfgdfgdg_1" hidden="1">{"rp_only",#N/A,FALSE,"2225"}</definedName>
    <definedName name="dfgdfgdgd" localSheetId="7" hidden="1">{"rp_only",#N/A,FALSE,"2225"}</definedName>
    <definedName name="dfgdfgdgd" hidden="1">{"rp_only",#N/A,FALSE,"2225"}</definedName>
    <definedName name="dfgdfgdgd_1" localSheetId="7" hidden="1">{"rp_only",#N/A,FALSE,"2225"}</definedName>
    <definedName name="dfgdfgdgd_1" hidden="1">{"rp_only",#N/A,FALSE,"2225"}</definedName>
    <definedName name="dfgdfgdgdfg" localSheetId="7" hidden="1">{"with_oth_curr",#N/A,FALSE,"2225"}</definedName>
    <definedName name="dfgdfgdgdfg" hidden="1">{"with_oth_curr",#N/A,FALSE,"2225"}</definedName>
    <definedName name="dfgdfgdgdfg_1" localSheetId="7" hidden="1">{"with_oth_curr",#N/A,FALSE,"2225"}</definedName>
    <definedName name="dfgdfgdgdfg_1" hidden="1">{"with_oth_curr",#N/A,FALSE,"2225"}</definedName>
    <definedName name="dfgdfgdgdg" localSheetId="7" hidden="1">{"with_oth_curr",#N/A,FALSE,"2225"}</definedName>
    <definedName name="dfgdfgdgdg" hidden="1">{"with_oth_curr",#N/A,FALSE,"2225"}</definedName>
    <definedName name="dfgdfgdgdg_1" localSheetId="7" hidden="1">{"with_oth_curr",#N/A,FALSE,"2225"}</definedName>
    <definedName name="dfgdfgdgdg_1" hidden="1">{"with_oth_curr",#N/A,FALSE,"2225"}</definedName>
    <definedName name="dfgdfgdgf" localSheetId="7" hidden="1">{"rp_only",#N/A,FALSE,"2225"}</definedName>
    <definedName name="dfgdfgdgf" hidden="1">{"rp_only",#N/A,FALSE,"2225"}</definedName>
    <definedName name="dfgdfgdgf_1" localSheetId="7" hidden="1">{"rp_only",#N/A,FALSE,"2225"}</definedName>
    <definedName name="dfgdfgdgf_1" hidden="1">{"rp_only",#N/A,FALSE,"2225"}</definedName>
    <definedName name="dfgdfgdgfdgf" localSheetId="7" hidden="1">{"rp_only",#N/A,FALSE,"2225"}</definedName>
    <definedName name="dfgdfgdgfdgf" hidden="1">{"rp_only",#N/A,FALSE,"2225"}</definedName>
    <definedName name="dfgdfgdgfdgf_1" localSheetId="7" hidden="1">{"rp_only",#N/A,FALSE,"2225"}</definedName>
    <definedName name="dfgdfgdgfdgf_1" hidden="1">{"rp_only",#N/A,FALSE,"2225"}</definedName>
    <definedName name="dfgdfgwereqr" localSheetId="7" hidden="1">{"rp_only",#N/A,FALSE,"2225"}</definedName>
    <definedName name="dfgdfgwereqr" hidden="1">{"rp_only",#N/A,FALSE,"2225"}</definedName>
    <definedName name="dfgdfgwereqr_1" localSheetId="7" hidden="1">{"rp_only",#N/A,FALSE,"2225"}</definedName>
    <definedName name="dfgdfgwereqr_1" hidden="1">{"rp_only",#N/A,FALSE,"2225"}</definedName>
    <definedName name="dfgdgd" localSheetId="7" hidden="1">{"with_oth_curr",#N/A,FALSE,"2225"}</definedName>
    <definedName name="dfgdgd" hidden="1">{"with_oth_curr",#N/A,FALSE,"2225"}</definedName>
    <definedName name="dfgdgd_1" localSheetId="7" hidden="1">{"with_oth_curr",#N/A,FALSE,"2225"}</definedName>
    <definedName name="dfgdgd_1" hidden="1">{"with_oth_curr",#N/A,FALSE,"2225"}</definedName>
    <definedName name="dfgdgddffg" localSheetId="7" hidden="1">{"rp_only",#N/A,FALSE,"2225"}</definedName>
    <definedName name="dfgdgddffg" hidden="1">{"rp_only",#N/A,FALSE,"2225"}</definedName>
    <definedName name="dfgdgddffg_1" localSheetId="7" hidden="1">{"rp_only",#N/A,FALSE,"2225"}</definedName>
    <definedName name="dfgdgddffg_1" hidden="1">{"rp_only",#N/A,FALSE,"2225"}</definedName>
    <definedName name="dfgdgdf" localSheetId="7" hidden="1">{"rp_only",#N/A,FALSE,"2225"}</definedName>
    <definedName name="dfgdgdf" hidden="1">{"rp_only",#N/A,FALSE,"2225"}</definedName>
    <definedName name="dfgdgdf_1" localSheetId="7" hidden="1">{"rp_only",#N/A,FALSE,"2225"}</definedName>
    <definedName name="dfgdgdf_1" hidden="1">{"rp_only",#N/A,FALSE,"2225"}</definedName>
    <definedName name="dfgdgdfgd" localSheetId="7" hidden="1">{"with_oth_curr",#N/A,FALSE,"2225"}</definedName>
    <definedName name="dfgdgdfgd" hidden="1">{"with_oth_curr",#N/A,FALSE,"2225"}</definedName>
    <definedName name="dfgdgdfgd_1" localSheetId="7" hidden="1">{"with_oth_curr",#N/A,FALSE,"2225"}</definedName>
    <definedName name="dfgdgdfgd_1" hidden="1">{"with_oth_curr",#N/A,FALSE,"2225"}</definedName>
    <definedName name="dfgdgdfgdg" localSheetId="7" hidden="1">{"rp_only",#N/A,FALSE,"2225"}</definedName>
    <definedName name="dfgdgdfgdg" hidden="1">{"rp_only",#N/A,FALSE,"2225"}</definedName>
    <definedName name="dfgdgdfgdg_1" localSheetId="7" hidden="1">{"rp_only",#N/A,FALSE,"2225"}</definedName>
    <definedName name="dfgdgdfgdg_1" hidden="1">{"rp_only",#N/A,FALSE,"2225"}</definedName>
    <definedName name="dfgdgdgd" localSheetId="7" hidden="1">{"rp_only",#N/A,FALSE,"2225"}</definedName>
    <definedName name="dfgdgdgd" hidden="1">{"rp_only",#N/A,FALSE,"2225"}</definedName>
    <definedName name="dfgdgdgd_1" localSheetId="7" hidden="1">{"rp_only",#N/A,FALSE,"2225"}</definedName>
    <definedName name="dfgdgdgd_1" hidden="1">{"rp_only",#N/A,FALSE,"2225"}</definedName>
    <definedName name="dfgdgdgf" localSheetId="7" hidden="1">{"with_oth_curr",#N/A,FALSE,"2225"}</definedName>
    <definedName name="dfgdgdgf" hidden="1">{"with_oth_curr",#N/A,FALSE,"2225"}</definedName>
    <definedName name="dfgdgdgf_1" localSheetId="7" hidden="1">{"with_oth_curr",#N/A,FALSE,"2225"}</definedName>
    <definedName name="dfgdgdgf_1" hidden="1">{"with_oth_curr",#N/A,FALSE,"2225"}</definedName>
    <definedName name="dfgdgdgfdfg" localSheetId="7" hidden="1">{"rp_only",#N/A,FALSE,"2225"}</definedName>
    <definedName name="dfgdgdgfdfg" hidden="1">{"rp_only",#N/A,FALSE,"2225"}</definedName>
    <definedName name="dfgdgdgfdfg_1" localSheetId="7" hidden="1">{"rp_only",#N/A,FALSE,"2225"}</definedName>
    <definedName name="dfgdgdgfdfg_1" hidden="1">{"rp_only",#N/A,FALSE,"2225"}</definedName>
    <definedName name="dfgdgf" localSheetId="7" hidden="1">{"rp_only",#N/A,FALSE,"2225"}</definedName>
    <definedName name="dfgdgf" hidden="1">{"rp_only",#N/A,FALSE,"2225"}</definedName>
    <definedName name="dfgdgf_1" localSheetId="7" hidden="1">{"rp_only",#N/A,FALSE,"2225"}</definedName>
    <definedName name="dfgdgf_1" hidden="1">{"rp_only",#N/A,FALSE,"2225"}</definedName>
    <definedName name="dfgdgfd" localSheetId="7" hidden="1">{"rp_only",#N/A,FALSE,"2225"}</definedName>
    <definedName name="dfgdgfd" hidden="1">{"rp_only",#N/A,FALSE,"2225"}</definedName>
    <definedName name="dfgdgfd_1" localSheetId="7" hidden="1">{"rp_only",#N/A,FALSE,"2225"}</definedName>
    <definedName name="dfgdgfd_1" hidden="1">{"rp_only",#N/A,FALSE,"2225"}</definedName>
    <definedName name="dfgdgfdf" localSheetId="7" hidden="1">{"rp_only",#N/A,FALSE,"2225"}</definedName>
    <definedName name="dfgdgfdf" hidden="1">{"rp_only",#N/A,FALSE,"2225"}</definedName>
    <definedName name="dfgdgfdf_1" localSheetId="7" hidden="1">{"rp_only",#N/A,FALSE,"2225"}</definedName>
    <definedName name="dfgdgfdf_1" hidden="1">{"rp_only",#N/A,FALSE,"2225"}</definedName>
    <definedName name="dfgdgfdfgdg" localSheetId="7" hidden="1">{"rp_only",#N/A,FALSE,"2225"}</definedName>
    <definedName name="dfgdgfdfgdg" hidden="1">{"rp_only",#N/A,FALSE,"2225"}</definedName>
    <definedName name="dfgdgfdfgdg_1" localSheetId="7" hidden="1">{"rp_only",#N/A,FALSE,"2225"}</definedName>
    <definedName name="dfgdgfdfgdg_1" hidden="1">{"rp_only",#N/A,FALSE,"2225"}</definedName>
    <definedName name="dfgdgfdg" localSheetId="7" hidden="1">{"rp_only",#N/A,FALSE,"2225"}</definedName>
    <definedName name="dfgdgfdg" hidden="1">{"rp_only",#N/A,FALSE,"2225"}</definedName>
    <definedName name="dfgdgfdg_1" localSheetId="7" hidden="1">{"rp_only",#N/A,FALSE,"2225"}</definedName>
    <definedName name="dfgdgfdg_1" hidden="1">{"rp_only",#N/A,FALSE,"2225"}</definedName>
    <definedName name="dfgdggd" localSheetId="7" hidden="1">{"rp_only",#N/A,FALSE,"2225"}</definedName>
    <definedName name="dfgdggd" hidden="1">{"rp_only",#N/A,FALSE,"2225"}</definedName>
    <definedName name="dfgdggd_1" localSheetId="7" hidden="1">{"rp_only",#N/A,FALSE,"2225"}</definedName>
    <definedName name="dfgdggd_1" hidden="1">{"rp_only",#N/A,FALSE,"2225"}</definedName>
    <definedName name="DFGDSFFG" localSheetId="7" hidden="1">{"rp_only",#N/A,FALSE,"2225"}</definedName>
    <definedName name="DFGDSFFG" hidden="1">{"rp_only",#N/A,FALSE,"2225"}</definedName>
    <definedName name="DFGDSFFG_1" localSheetId="7" hidden="1">{"rp_only",#N/A,FALSE,"2225"}</definedName>
    <definedName name="DFGDSFFG_1" hidden="1">{"rp_only",#N/A,FALSE,"2225"}</definedName>
    <definedName name="DFGDSFGDSGFFDG" localSheetId="7" hidden="1">{"rp_only",#N/A,FALSE,"2225"}</definedName>
    <definedName name="DFGDSFGDSGFFDG" hidden="1">{"rp_only",#N/A,FALSE,"2225"}</definedName>
    <definedName name="DFGDSFGDSGFFDG_1" localSheetId="7" hidden="1">{"rp_only",#N/A,FALSE,"2225"}</definedName>
    <definedName name="DFGDSFGDSGFFDG_1" hidden="1">{"rp_only",#N/A,FALSE,"2225"}</definedName>
    <definedName name="dfgfdf" localSheetId="7" hidden="1">{"rp_only",#N/A,FALSE,"2225"}</definedName>
    <definedName name="dfgfdf" hidden="1">{"rp_only",#N/A,FALSE,"2225"}</definedName>
    <definedName name="dfgfdf_1" localSheetId="7" hidden="1">{"rp_only",#N/A,FALSE,"2225"}</definedName>
    <definedName name="dfgfdf_1" hidden="1">{"rp_only",#N/A,FALSE,"2225"}</definedName>
    <definedName name="dfgfdgg" localSheetId="7" hidden="1">{"with_oth_curr",#N/A,FALSE,"2225"}</definedName>
    <definedName name="dfgfdgg" hidden="1">{"with_oth_curr",#N/A,FALSE,"2225"}</definedName>
    <definedName name="dfgfdgg_1" localSheetId="7" hidden="1">{"with_oth_curr",#N/A,FALSE,"2225"}</definedName>
    <definedName name="dfgfdgg_1" hidden="1">{"with_oth_curr",#N/A,FALSE,"2225"}</definedName>
    <definedName name="dfgfg" localSheetId="7" hidden="1">{"with_oth_curr",#N/A,FALSE,"2225"}</definedName>
    <definedName name="dfgfg" hidden="1">{"with_oth_curr",#N/A,FALSE,"2225"}</definedName>
    <definedName name="dfgfg_1" localSheetId="7" hidden="1">{"with_oth_curr",#N/A,FALSE,"2225"}</definedName>
    <definedName name="dfgfg_1" hidden="1">{"with_oth_curr",#N/A,FALSE,"2225"}</definedName>
    <definedName name="dfgg" localSheetId="7" hidden="1">{"rp_only",#N/A,FALSE,"2225"}</definedName>
    <definedName name="dfgg" hidden="1">{"rp_only",#N/A,FALSE,"2225"}</definedName>
    <definedName name="dfgg_1" localSheetId="7" hidden="1">{"rp_only",#N/A,FALSE,"2225"}</definedName>
    <definedName name="dfgg_1" hidden="1">{"rp_only",#N/A,FALSE,"2225"}</definedName>
    <definedName name="dfggf" localSheetId="7" hidden="1">{"rp_only",#N/A,FALSE,"2225"}</definedName>
    <definedName name="dfggf" hidden="1">{"rp_only",#N/A,FALSE,"2225"}</definedName>
    <definedName name="dfggf_1" localSheetId="7" hidden="1">{"rp_only",#N/A,FALSE,"2225"}</definedName>
    <definedName name="dfggf_1" hidden="1">{"rp_only",#N/A,FALSE,"2225"}</definedName>
    <definedName name="dfghdfhfd" localSheetId="7" hidden="1">{"rp_only",#N/A,FALSE,"2225"}</definedName>
    <definedName name="dfghdfhfd" hidden="1">{"rp_only",#N/A,FALSE,"2225"}</definedName>
    <definedName name="dfghdfhfd_1" localSheetId="7" hidden="1">{"rp_only",#N/A,FALSE,"2225"}</definedName>
    <definedName name="dfghdfhfd_1" hidden="1">{"rp_only",#N/A,FALSE,"2225"}</definedName>
    <definedName name="dfghfdghfgh" localSheetId="7" hidden="1">{"rp_only",#N/A,FALSE,"2225"}</definedName>
    <definedName name="dfghfdghfgh" hidden="1">{"rp_only",#N/A,FALSE,"2225"}</definedName>
    <definedName name="dfghfdghfgh_1" localSheetId="7" hidden="1">{"rp_only",#N/A,FALSE,"2225"}</definedName>
    <definedName name="dfghfdghfgh_1" hidden="1">{"rp_only",#N/A,FALSE,"2225"}</definedName>
    <definedName name="dfghj" localSheetId="7" hidden="1">{#N/A,#N/A,FALSE,"Aging Summary";#N/A,#N/A,FALSE,"Ratio Analysis";#N/A,#N/A,FALSE,"Test 120 Day Accts";#N/A,#N/A,FALSE,"Tickmarks"}</definedName>
    <definedName name="dfghj" hidden="1">{#N/A,#N/A,FALSE,"Aging Summary";#N/A,#N/A,FALSE,"Ratio Analysis";#N/A,#N/A,FALSE,"Test 120 Day Accts";#N/A,#N/A,FALSE,"Tickmarks"}</definedName>
    <definedName name="dfh" localSheetId="9" hidden="1">{#N/A,#N/A,FALSE,"特殊室（ＢＱ表）"}</definedName>
    <definedName name="dfh" localSheetId="7" hidden="1">{#N/A,#N/A,FALSE,"特殊室（ＢＱ表）"}</definedName>
    <definedName name="dfh" localSheetId="10" hidden="1">{#N/A,#N/A,FALSE,"特殊室（ＢＱ表）"}</definedName>
    <definedName name="dfh" hidden="1">{#N/A,#N/A,FALSE,"特殊室（ＢＱ表）"}</definedName>
    <definedName name="dfhcvbcb" localSheetId="7" hidden="1">{"rp_only",#N/A,FALSE,"2225"}</definedName>
    <definedName name="dfhcvbcb" hidden="1">{"rp_only",#N/A,FALSE,"2225"}</definedName>
    <definedName name="dfhcvbcb_1" localSheetId="7" hidden="1">{"rp_only",#N/A,FALSE,"2225"}</definedName>
    <definedName name="dfhcvbcb_1" hidden="1">{"rp_only",#N/A,FALSE,"2225"}</definedName>
    <definedName name="dfhdh" hidden="1">#REF!</definedName>
    <definedName name="dfhfhdh" localSheetId="7" hidden="1">{"'ตัวอย่าง'!$A$1:$O$21"}</definedName>
    <definedName name="dfhfhdh" hidden="1">{"'ตัวอย่าง'!$A$1:$O$21"}</definedName>
    <definedName name="dfsa" localSheetId="7" hidden="1">{"rp_only",#N/A,FALSE,"2225"}</definedName>
    <definedName name="dfsa" hidden="1">{"rp_only",#N/A,FALSE,"2225"}</definedName>
    <definedName name="dfsa_1" localSheetId="7" hidden="1">{"rp_only",#N/A,FALSE,"2225"}</definedName>
    <definedName name="dfsa_1" hidden="1">{"rp_only",#N/A,FALSE,"2225"}</definedName>
    <definedName name="dfsaadfsdfsafsdafsda" localSheetId="7" hidden="1">{"rp_only",#N/A,FALSE,"2225"}</definedName>
    <definedName name="dfsaadfsdfsafsdafsda" hidden="1">{"rp_only",#N/A,FALSE,"2225"}</definedName>
    <definedName name="dfsaadfsdfsafsdafsda_1" localSheetId="7" hidden="1">{"rp_only",#N/A,FALSE,"2225"}</definedName>
    <definedName name="dfsaadfsdfsafsdafsda_1" hidden="1">{"rp_only",#N/A,FALSE,"2225"}</definedName>
    <definedName name="dfsadf" localSheetId="7" hidden="1">{"rp_only",#N/A,FALSE,"2225"}</definedName>
    <definedName name="dfsadf" hidden="1">{"rp_only",#N/A,FALSE,"2225"}</definedName>
    <definedName name="dfsadf_1" localSheetId="7" hidden="1">{"rp_only",#N/A,FALSE,"2225"}</definedName>
    <definedName name="dfsadf_1" hidden="1">{"rp_only",#N/A,FALSE,"2225"}</definedName>
    <definedName name="dfsadsfadfsadasf" localSheetId="7" hidden="1">{"with_oth_curr",#N/A,FALSE,"2225"}</definedName>
    <definedName name="dfsadsfadfsadasf" hidden="1">{"with_oth_curr",#N/A,FALSE,"2225"}</definedName>
    <definedName name="dfsadsfadfsadasf_1" localSheetId="7" hidden="1">{"with_oth_curr",#N/A,FALSE,"2225"}</definedName>
    <definedName name="dfsadsfadfsadasf_1" hidden="1">{"with_oth_curr",#N/A,FALSE,"2225"}</definedName>
    <definedName name="dfsadsfdfsa" localSheetId="7" hidden="1">{"rp_only",#N/A,FALSE,"2225"}</definedName>
    <definedName name="dfsadsfdfsa" hidden="1">{"rp_only",#N/A,FALSE,"2225"}</definedName>
    <definedName name="dfsadsfdfsa_1" localSheetId="7" hidden="1">{"rp_only",#N/A,FALSE,"2225"}</definedName>
    <definedName name="dfsadsfdfsa_1" hidden="1">{"rp_only",#N/A,FALSE,"2225"}</definedName>
    <definedName name="dfsafasdfds" localSheetId="7" hidden="1">{"with_oth_curr",#N/A,FALSE,"2225"}</definedName>
    <definedName name="dfsafasdfds" hidden="1">{"with_oth_curr",#N/A,FALSE,"2225"}</definedName>
    <definedName name="dfsafasdfds_1" localSheetId="7" hidden="1">{"with_oth_curr",#N/A,FALSE,"2225"}</definedName>
    <definedName name="dfsafasdfds_1" hidden="1">{"with_oth_curr",#N/A,FALSE,"2225"}</definedName>
    <definedName name="dfsafdsafdsa" localSheetId="7" hidden="1">{"rp_only",#N/A,FALSE,"2225"}</definedName>
    <definedName name="dfsafdsafdsa" hidden="1">{"rp_only",#N/A,FALSE,"2225"}</definedName>
    <definedName name="dfsafdsafdsa_1" localSheetId="7" hidden="1">{"rp_only",#N/A,FALSE,"2225"}</definedName>
    <definedName name="dfsafdsafdsa_1" hidden="1">{"rp_only",#N/A,FALSE,"2225"}</definedName>
    <definedName name="dfsafdsfds" localSheetId="7" hidden="1">{"with_oth_curr",#N/A,FALSE,"2225"}</definedName>
    <definedName name="dfsafdsfds" hidden="1">{"with_oth_curr",#N/A,FALSE,"2225"}</definedName>
    <definedName name="dfsafdsfds_1" localSheetId="7" hidden="1">{"with_oth_curr",#N/A,FALSE,"2225"}</definedName>
    <definedName name="dfsafdsfds_1" hidden="1">{"with_oth_curr",#N/A,FALSE,"2225"}</definedName>
    <definedName name="dfsafgff" localSheetId="7" hidden="1">{"with_oth_curr",#N/A,FALSE,"2225"}</definedName>
    <definedName name="dfsafgff" hidden="1">{"with_oth_curr",#N/A,FALSE,"2225"}</definedName>
    <definedName name="dfsafgff_1" localSheetId="7" hidden="1">{"with_oth_curr",#N/A,FALSE,"2225"}</definedName>
    <definedName name="dfsafgff_1" hidden="1">{"with_oth_curr",#N/A,FALSE,"2225"}</definedName>
    <definedName name="dfsafsdafdsfds" localSheetId="7" hidden="1">{"with_oth_curr",#N/A,FALSE,"2225"}</definedName>
    <definedName name="dfsafsdafdsfds" hidden="1">{"with_oth_curr",#N/A,FALSE,"2225"}</definedName>
    <definedName name="dfsafsdafdsfds_1" localSheetId="7" hidden="1">{"with_oth_curr",#N/A,FALSE,"2225"}</definedName>
    <definedName name="dfsafsdafdsfds_1" hidden="1">{"with_oth_curr",#N/A,FALSE,"2225"}</definedName>
    <definedName name="dfsafsddsaf" localSheetId="7" hidden="1">{"with_oth_curr",#N/A,FALSE,"2225"}</definedName>
    <definedName name="dfsafsddsaf" hidden="1">{"with_oth_curr",#N/A,FALSE,"2225"}</definedName>
    <definedName name="dfsafsddsaf_1" localSheetId="7" hidden="1">{"with_oth_curr",#N/A,FALSE,"2225"}</definedName>
    <definedName name="dfsafsddsaf_1" hidden="1">{"with_oth_curr",#N/A,FALSE,"2225"}</definedName>
    <definedName name="dfsdfs" localSheetId="7" hidden="1">{"rp_only",#N/A,FALSE,"2225"}</definedName>
    <definedName name="dfsdfs" hidden="1">{"rp_only",#N/A,FALSE,"2225"}</definedName>
    <definedName name="dfsdfs_1" localSheetId="7" hidden="1">{"rp_only",#N/A,FALSE,"2225"}</definedName>
    <definedName name="dfsdfs_1" hidden="1">{"rp_only",#N/A,FALSE,"2225"}</definedName>
    <definedName name="dfsdfsafdsa" localSheetId="7" hidden="1">{"rp_only",#N/A,FALSE,"2225"}</definedName>
    <definedName name="dfsdfsafdsa" hidden="1">{"rp_only",#N/A,FALSE,"2225"}</definedName>
    <definedName name="dfsdfsafdsa_1" localSheetId="7" hidden="1">{"rp_only",#N/A,FALSE,"2225"}</definedName>
    <definedName name="dfsdfsafdsa_1" hidden="1">{"rp_only",#N/A,FALSE,"2225"}</definedName>
    <definedName name="dfsdfsafdsadasffads" localSheetId="7" hidden="1">{"rp_only",#N/A,FALSE,"2225"}</definedName>
    <definedName name="dfsdfsafdsadasffads" hidden="1">{"rp_only",#N/A,FALSE,"2225"}</definedName>
    <definedName name="dfsdfsafdsadasffads_1" localSheetId="7" hidden="1">{"rp_only",#N/A,FALSE,"2225"}</definedName>
    <definedName name="dfsdfsafdsadasffads_1" hidden="1">{"rp_only",#N/A,FALSE,"2225"}</definedName>
    <definedName name="dfsdfsd" localSheetId="7" hidden="1">{"rp_only",#N/A,FALSE,"2225"}</definedName>
    <definedName name="dfsdfsd" hidden="1">{"rp_only",#N/A,FALSE,"2225"}</definedName>
    <definedName name="dfsdfsd_1" localSheetId="7" hidden="1">{"rp_only",#N/A,FALSE,"2225"}</definedName>
    <definedName name="dfsdfsd_1" hidden="1">{"rp_only",#N/A,FALSE,"2225"}</definedName>
    <definedName name="dfsdfsdf" localSheetId="7" hidden="1">{"rp_only",#N/A,FALSE,"2225"}</definedName>
    <definedName name="dfsdfsdf" hidden="1">{"rp_only",#N/A,FALSE,"2225"}</definedName>
    <definedName name="dfsdfsdf_1" localSheetId="7" hidden="1">{"rp_only",#N/A,FALSE,"2225"}</definedName>
    <definedName name="dfsdfsdf_1" hidden="1">{"rp_only",#N/A,FALSE,"2225"}</definedName>
    <definedName name="dfsdfsdfs" localSheetId="7" hidden="1">{"rp_only",#N/A,FALSE,"2225"}</definedName>
    <definedName name="dfsdfsdfs" hidden="1">{"rp_only",#N/A,FALSE,"2225"}</definedName>
    <definedName name="dfsdfsdfs_1" localSheetId="7" hidden="1">{"rp_only",#N/A,FALSE,"2225"}</definedName>
    <definedName name="dfsdfsdfs_1" hidden="1">{"rp_only",#N/A,FALSE,"2225"}</definedName>
    <definedName name="dfsdfsdfsdfsfsd" localSheetId="7" hidden="1">{"with_oth_curr",#N/A,FALSE,"2225"}</definedName>
    <definedName name="dfsdfsdfsdfsfsd" hidden="1">{"with_oth_curr",#N/A,FALSE,"2225"}</definedName>
    <definedName name="dfsdfsdfsdfsfsd_1" localSheetId="7" hidden="1">{"with_oth_curr",#N/A,FALSE,"2225"}</definedName>
    <definedName name="dfsdfsdfsdfsfsd_1" hidden="1">{"with_oth_curr",#N/A,FALSE,"2225"}</definedName>
    <definedName name="dfsdfsfdsfdsadfs" localSheetId="7" hidden="1">{"with_oth_curr",#N/A,FALSE,"2225"}</definedName>
    <definedName name="dfsdfsfdsfdsadfs" hidden="1">{"with_oth_curr",#N/A,FALSE,"2225"}</definedName>
    <definedName name="dfsdfsfdsfdsadfs_1" localSheetId="7" hidden="1">{"with_oth_curr",#N/A,FALSE,"2225"}</definedName>
    <definedName name="dfsdfsfdsfdsadfs_1" hidden="1">{"with_oth_curr",#N/A,FALSE,"2225"}</definedName>
    <definedName name="dfsdfsfs" localSheetId="7" hidden="1">{"with_oth_curr",#N/A,FALSE,"2225"}</definedName>
    <definedName name="dfsdfsfs" hidden="1">{"with_oth_curr",#N/A,FALSE,"2225"}</definedName>
    <definedName name="dfsdfsfs_1" localSheetId="7" hidden="1">{"with_oth_curr",#N/A,FALSE,"2225"}</definedName>
    <definedName name="dfsdfsfs_1" hidden="1">{"with_oth_curr",#N/A,FALSE,"2225"}</definedName>
    <definedName name="dfsdfsfsf" localSheetId="7" hidden="1">{"with_oth_curr",#N/A,FALSE,"2225"}</definedName>
    <definedName name="dfsdfsfsf" hidden="1">{"with_oth_curr",#N/A,FALSE,"2225"}</definedName>
    <definedName name="dfsdfsfsf_1" localSheetId="7" hidden="1">{"with_oth_curr",#N/A,FALSE,"2225"}</definedName>
    <definedName name="dfsdfsfsf_1" hidden="1">{"with_oth_curr",#N/A,FALSE,"2225"}</definedName>
    <definedName name="DFSF" localSheetId="9" hidden="1">{#N/A,#N/A,FALSE,"特殊室（ＢＱ表）"}</definedName>
    <definedName name="DFSF" localSheetId="7" hidden="1">{#N/A,#N/A,FALSE,"特殊室（ＢＱ表）"}</definedName>
    <definedName name="DFSF" localSheetId="10" hidden="1">{#N/A,#N/A,FALSE,"特殊室（ＢＱ表）"}</definedName>
    <definedName name="DFSF" hidden="1">{#N/A,#N/A,FALSE,"特殊室（ＢＱ表）"}</definedName>
    <definedName name="dfsfdfds" localSheetId="7" hidden="1">{"rp_only",#N/A,FALSE,"2225"}</definedName>
    <definedName name="dfsfdfds" hidden="1">{"rp_only",#N/A,FALSE,"2225"}</definedName>
    <definedName name="dfsfdfds_1" localSheetId="7" hidden="1">{"rp_only",#N/A,FALSE,"2225"}</definedName>
    <definedName name="dfsfdfds_1" hidden="1">{"rp_only",#N/A,FALSE,"2225"}</definedName>
    <definedName name="dfsfds" localSheetId="7" hidden="1">{"with_oth_curr",#N/A,FALSE,"2225"}</definedName>
    <definedName name="dfsfds" hidden="1">{"with_oth_curr",#N/A,FALSE,"2225"}</definedName>
    <definedName name="dfsfds_1" localSheetId="7" hidden="1">{"with_oth_curr",#N/A,FALSE,"2225"}</definedName>
    <definedName name="dfsfds_1" hidden="1">{"with_oth_curr",#N/A,FALSE,"2225"}</definedName>
    <definedName name="dfsfdsadfa" localSheetId="7" hidden="1">{"rp_only",#N/A,FALSE,"2225"}</definedName>
    <definedName name="dfsfdsadfa" hidden="1">{"rp_only",#N/A,FALSE,"2225"}</definedName>
    <definedName name="dfsfdsadfa_1" localSheetId="7" hidden="1">{"rp_only",#N/A,FALSE,"2225"}</definedName>
    <definedName name="dfsfdsadfa_1" hidden="1">{"rp_only",#N/A,FALSE,"2225"}</definedName>
    <definedName name="dfsfdsadffdsfdsfdas" localSheetId="7" hidden="1">{"with_oth_curr",#N/A,FALSE,"2225"}</definedName>
    <definedName name="dfsfdsadffdsfdsfdas" hidden="1">{"with_oth_curr",#N/A,FALSE,"2225"}</definedName>
    <definedName name="dfsfdsadffdsfdsfdas_1" localSheetId="7" hidden="1">{"with_oth_curr",#N/A,FALSE,"2225"}</definedName>
    <definedName name="dfsfdsadffdsfdsfdas_1" hidden="1">{"with_oth_curr",#N/A,FALSE,"2225"}</definedName>
    <definedName name="dfsfdsafdsfdssdfa" localSheetId="7" hidden="1">{"with_oth_curr",#N/A,FALSE,"2225"}</definedName>
    <definedName name="dfsfdsafdsfdssdfa" hidden="1">{"with_oth_curr",#N/A,FALSE,"2225"}</definedName>
    <definedName name="dfsfdsafdsfdssdfa_1" localSheetId="7" hidden="1">{"with_oth_curr",#N/A,FALSE,"2225"}</definedName>
    <definedName name="dfsfdsafdsfdssdfa_1" hidden="1">{"with_oth_curr",#N/A,FALSE,"2225"}</definedName>
    <definedName name="dfsfdsafes" localSheetId="7" hidden="1">{"with_oth_curr",#N/A,FALSE,"2225"}</definedName>
    <definedName name="dfsfdsafes" hidden="1">{"with_oth_curr",#N/A,FALSE,"2225"}</definedName>
    <definedName name="dfsfdsafes_1" localSheetId="7" hidden="1">{"with_oth_curr",#N/A,FALSE,"2225"}</definedName>
    <definedName name="dfsfdsafes_1" hidden="1">{"with_oth_curr",#N/A,FALSE,"2225"}</definedName>
    <definedName name="dfsfdsafsdadfsdfasa" localSheetId="7" hidden="1">{"rp_only",#N/A,FALSE,"2225"}</definedName>
    <definedName name="dfsfdsafsdadfsdfasa" hidden="1">{"rp_only",#N/A,FALSE,"2225"}</definedName>
    <definedName name="dfsfdsafsdadfsdfasa_1" localSheetId="7" hidden="1">{"rp_only",#N/A,FALSE,"2225"}</definedName>
    <definedName name="dfsfdsafsdadfsdfasa_1" hidden="1">{"rp_only",#N/A,FALSE,"2225"}</definedName>
    <definedName name="dfsfdsdffd" localSheetId="7" hidden="1">{"rp_only",#N/A,FALSE,"2225"}</definedName>
    <definedName name="dfsfdsdffd" hidden="1">{"rp_only",#N/A,FALSE,"2225"}</definedName>
    <definedName name="dfsfdsdffd_1" localSheetId="7" hidden="1">{"rp_only",#N/A,FALSE,"2225"}</definedName>
    <definedName name="dfsfdsdffd_1" hidden="1">{"rp_only",#N/A,FALSE,"2225"}</definedName>
    <definedName name="dfsfdsdfs" localSheetId="7" hidden="1">{"with_oth_curr",#N/A,FALSE,"2225"}</definedName>
    <definedName name="dfsfdsdfs" hidden="1">{"with_oth_curr",#N/A,FALSE,"2225"}</definedName>
    <definedName name="dfsfdsdfs_1" localSheetId="7" hidden="1">{"with_oth_curr",#N/A,FALSE,"2225"}</definedName>
    <definedName name="dfsfdsdfs_1" hidden="1">{"with_oth_curr",#N/A,FALSE,"2225"}</definedName>
    <definedName name="dfsfdsfds" localSheetId="7" hidden="1">{"with_oth_curr",#N/A,FALSE,"2225"}</definedName>
    <definedName name="dfsfdsfds" hidden="1">{"with_oth_curr",#N/A,FALSE,"2225"}</definedName>
    <definedName name="dfsfdsfds_1" localSheetId="7" hidden="1">{"with_oth_curr",#N/A,FALSE,"2225"}</definedName>
    <definedName name="dfsfdsfds_1" hidden="1">{"with_oth_curr",#N/A,FALSE,"2225"}</definedName>
    <definedName name="dfsfdsfdsfgbvcxv" localSheetId="7" hidden="1">{"rp_only",#N/A,FALSE,"2225"}</definedName>
    <definedName name="dfsfdsfdsfgbvcxv" hidden="1">{"rp_only",#N/A,FALSE,"2225"}</definedName>
    <definedName name="dfsfdsfdsfgbvcxv_1" localSheetId="7" hidden="1">{"rp_only",#N/A,FALSE,"2225"}</definedName>
    <definedName name="dfsfdsfdsfgbvcxv_1" hidden="1">{"rp_only",#N/A,FALSE,"2225"}</definedName>
    <definedName name="dfsfdsfgvcxz" localSheetId="7" hidden="1">{"with_oth_curr",#N/A,FALSE,"2225"}</definedName>
    <definedName name="dfsfdsfgvcxz" hidden="1">{"with_oth_curr",#N/A,FALSE,"2225"}</definedName>
    <definedName name="dfsfdsfgvcxz_1" localSheetId="7" hidden="1">{"with_oth_curr",#N/A,FALSE,"2225"}</definedName>
    <definedName name="dfsfdsfgvcxz_1" hidden="1">{"with_oth_curr",#N/A,FALSE,"2225"}</definedName>
    <definedName name="dfsff" localSheetId="7" hidden="1">{"rp_only",#N/A,FALSE,"2225"}</definedName>
    <definedName name="dfsff" hidden="1">{"rp_only",#N/A,FALSE,"2225"}</definedName>
    <definedName name="dfsff_1" localSheetId="7" hidden="1">{"rp_only",#N/A,FALSE,"2225"}</definedName>
    <definedName name="dfsff_1" hidden="1">{"rp_only",#N/A,FALSE,"2225"}</definedName>
    <definedName name="dfsffds" localSheetId="7" hidden="1">{"rp_only",#N/A,FALSE,"2225"}</definedName>
    <definedName name="dfsffds" hidden="1">{"rp_only",#N/A,FALSE,"2225"}</definedName>
    <definedName name="dfsffds_1" localSheetId="7" hidden="1">{"rp_only",#N/A,FALSE,"2225"}</definedName>
    <definedName name="dfsffds_1" hidden="1">{"rp_only",#N/A,FALSE,"2225"}</definedName>
    <definedName name="dfsffsf" localSheetId="7" hidden="1">{"with_oth_curr",#N/A,FALSE,"2225"}</definedName>
    <definedName name="dfsffsf" hidden="1">{"with_oth_curr",#N/A,FALSE,"2225"}</definedName>
    <definedName name="dfsffsf_1" localSheetId="7" hidden="1">{"with_oth_curr",#N/A,FALSE,"2225"}</definedName>
    <definedName name="dfsffsf_1" hidden="1">{"with_oth_curr",#N/A,FALSE,"2225"}</definedName>
    <definedName name="dfsfs" localSheetId="7" hidden="1">{"rp_only",#N/A,FALSE,"2225"}</definedName>
    <definedName name="dfsfs" hidden="1">{"rp_only",#N/A,FALSE,"2225"}</definedName>
    <definedName name="dfsfs_1" localSheetId="7" hidden="1">{"rp_only",#N/A,FALSE,"2225"}</definedName>
    <definedName name="dfsfs_1" hidden="1">{"rp_only",#N/A,FALSE,"2225"}</definedName>
    <definedName name="dfsfsdafsdafdsfdsa" localSheetId="7" hidden="1">{"with_oth_curr",#N/A,FALSE,"2225"}</definedName>
    <definedName name="dfsfsdafsdafdsfdsa" hidden="1">{"with_oth_curr",#N/A,FALSE,"2225"}</definedName>
    <definedName name="dfsfsdafsdafdsfdsa_1" localSheetId="7" hidden="1">{"with_oth_curr",#N/A,FALSE,"2225"}</definedName>
    <definedName name="dfsfsdafsdafdsfdsa_1" hidden="1">{"with_oth_curr",#N/A,FALSE,"2225"}</definedName>
    <definedName name="dfsfsdasfdfsdfdsa" localSheetId="7" hidden="1">{"with_oth_curr",#N/A,FALSE,"2225"}</definedName>
    <definedName name="dfsfsdasfdfsdfdsa" hidden="1">{"with_oth_curr",#N/A,FALSE,"2225"}</definedName>
    <definedName name="dfsfsdasfdfsdfdsa_1" localSheetId="7" hidden="1">{"with_oth_curr",#N/A,FALSE,"2225"}</definedName>
    <definedName name="dfsfsdasfdfsdfdsa_1" hidden="1">{"with_oth_curr",#N/A,FALSE,"2225"}</definedName>
    <definedName name="dfsfsddfsfdsdvs" localSheetId="7" hidden="1">{"rp_only",#N/A,FALSE,"2225"}</definedName>
    <definedName name="dfsfsddfsfdsdvs" hidden="1">{"rp_only",#N/A,FALSE,"2225"}</definedName>
    <definedName name="dfsfsddfsfdsdvs_1" localSheetId="7" hidden="1">{"rp_only",#N/A,FALSE,"2225"}</definedName>
    <definedName name="dfsfsddfsfdsdvs_1" hidden="1">{"rp_only",#N/A,FALSE,"2225"}</definedName>
    <definedName name="dfsfsdf" localSheetId="7" hidden="1">{"with_oth_curr",#N/A,FALSE,"2225"}</definedName>
    <definedName name="dfsfsdf" hidden="1">{"with_oth_curr",#N/A,FALSE,"2225"}</definedName>
    <definedName name="dfsfsdf_1" localSheetId="7" hidden="1">{"with_oth_curr",#N/A,FALSE,"2225"}</definedName>
    <definedName name="dfsfsdf_1" hidden="1">{"with_oth_curr",#N/A,FALSE,"2225"}</definedName>
    <definedName name="dfsfsdfsf" localSheetId="7" hidden="1">{"rp_only",#N/A,FALSE,"2225"}</definedName>
    <definedName name="dfsfsdfsf" hidden="1">{"rp_only",#N/A,FALSE,"2225"}</definedName>
    <definedName name="dfsfsdfsf_1" localSheetId="7" hidden="1">{"rp_only",#N/A,FALSE,"2225"}</definedName>
    <definedName name="dfsfsdfsf_1" hidden="1">{"rp_only",#N/A,FALSE,"2225"}</definedName>
    <definedName name="dfsfsdfsfs" localSheetId="7" hidden="1">{"rp_only",#N/A,FALSE,"2225"}</definedName>
    <definedName name="dfsfsdfsfs" hidden="1">{"rp_only",#N/A,FALSE,"2225"}</definedName>
    <definedName name="dfsfsdfsfs_1" localSheetId="7" hidden="1">{"rp_only",#N/A,FALSE,"2225"}</definedName>
    <definedName name="dfsfsdfsfs_1" hidden="1">{"rp_only",#N/A,FALSE,"2225"}</definedName>
    <definedName name="dfsfsf" localSheetId="7" hidden="1">{"with_oth_curr",#N/A,FALSE,"2225"}</definedName>
    <definedName name="dfsfsf" hidden="1">{"with_oth_curr",#N/A,FALSE,"2225"}</definedName>
    <definedName name="dfsfsf_1" localSheetId="7" hidden="1">{"with_oth_curr",#N/A,FALSE,"2225"}</definedName>
    <definedName name="dfsfsf_1" hidden="1">{"with_oth_curr",#N/A,FALSE,"2225"}</definedName>
    <definedName name="dfsfsfsdfs" localSheetId="7" hidden="1">{"rp_only",#N/A,FALSE,"2225"}</definedName>
    <definedName name="dfsfsfsdfs" hidden="1">{"rp_only",#N/A,FALSE,"2225"}</definedName>
    <definedName name="dfsfsfsdfs_1" localSheetId="7" hidden="1">{"rp_only",#N/A,FALSE,"2225"}</definedName>
    <definedName name="dfsfsfsdfs_1" hidden="1">{"rp_only",#N/A,FALSE,"2225"}</definedName>
    <definedName name="dfsgsd" localSheetId="7" hidden="1">{"rp_only",#N/A,FALSE,"2225"}</definedName>
    <definedName name="dfsgsd" hidden="1">{"rp_only",#N/A,FALSE,"2225"}</definedName>
    <definedName name="dfsgsd_1" localSheetId="7" hidden="1">{"rp_only",#N/A,FALSE,"2225"}</definedName>
    <definedName name="dfsgsd_1" hidden="1">{"rp_only",#N/A,FALSE,"2225"}</definedName>
    <definedName name="DFSGSDFSDF" localSheetId="7" hidden="1">{"rp_only",#N/A,FALSE,"2225"}</definedName>
    <definedName name="DFSGSDFSDF" hidden="1">{"rp_only",#N/A,FALSE,"2225"}</definedName>
    <definedName name="DFSGSDFSDF_1" localSheetId="7" hidden="1">{"rp_only",#N/A,FALSE,"2225"}</definedName>
    <definedName name="DFSGSDFSDF_1" hidden="1">{"rp_only",#N/A,FALSE,"2225"}</definedName>
    <definedName name="DFSGSDGFDGDF" localSheetId="7" hidden="1">{"with_oth_curr",#N/A,FALSE,"2225"}</definedName>
    <definedName name="DFSGSDGFDGDF" hidden="1">{"with_oth_curr",#N/A,FALSE,"2225"}</definedName>
    <definedName name="DFSGSDGFDGDF_1" localSheetId="7" hidden="1">{"with_oth_curr",#N/A,FALSE,"2225"}</definedName>
    <definedName name="DFSGSDGFDGDF_1" hidden="1">{"with_oth_curr",#N/A,FALSE,"2225"}</definedName>
    <definedName name="dfssadfsadgf" localSheetId="7" hidden="1">{"rp_only",#N/A,FALSE,"2225"}</definedName>
    <definedName name="dfssadfsadgf" hidden="1">{"rp_only",#N/A,FALSE,"2225"}</definedName>
    <definedName name="dfssadfsadgf_1" localSheetId="7" hidden="1">{"rp_only",#N/A,FALSE,"2225"}</definedName>
    <definedName name="dfssadfsadgf_1" hidden="1">{"rp_only",#N/A,FALSE,"2225"}</definedName>
    <definedName name="dfssdffdsfds" localSheetId="7" hidden="1">{"rp_only",#N/A,FALSE,"2225"}</definedName>
    <definedName name="dfssdffdsfds" hidden="1">{"rp_only",#N/A,FALSE,"2225"}</definedName>
    <definedName name="dfssdffdsfds_1" localSheetId="7" hidden="1">{"rp_only",#N/A,FALSE,"2225"}</definedName>
    <definedName name="dfssdffdsfds_1" hidden="1">{"rp_only",#N/A,FALSE,"2225"}</definedName>
    <definedName name="dfssfd" localSheetId="7" hidden="1">{"rp_only",#N/A,FALSE,"2225"}</definedName>
    <definedName name="dfssfd" hidden="1">{"rp_only",#N/A,FALSE,"2225"}</definedName>
    <definedName name="dfssfd_1" localSheetId="7" hidden="1">{"rp_only",#N/A,FALSE,"2225"}</definedName>
    <definedName name="dfssfd_1" hidden="1">{"rp_only",#N/A,FALSE,"2225"}</definedName>
    <definedName name="dfssfsdfs" localSheetId="7" hidden="1">{"with_oth_curr",#N/A,FALSE,"2225"}</definedName>
    <definedName name="dfssfsdfs" hidden="1">{"with_oth_curr",#N/A,FALSE,"2225"}</definedName>
    <definedName name="dfssfsdfs_1" localSheetId="7" hidden="1">{"with_oth_curr",#N/A,FALSE,"2225"}</definedName>
    <definedName name="dfssfsdfs_1" hidden="1">{"with_oth_curr",#N/A,FALSE,"2225"}</definedName>
    <definedName name="DFST0405">#REF!</definedName>
    <definedName name="dfxgdfgdfg" localSheetId="7" hidden="1">{"with_oth_curr",#N/A,FALSE,"2225"}</definedName>
    <definedName name="dfxgdfgdfg" hidden="1">{"with_oth_curr",#N/A,FALSE,"2225"}</definedName>
    <definedName name="dfxgdfgdfg_1" localSheetId="7" hidden="1">{"with_oth_curr",#N/A,FALSE,"2225"}</definedName>
    <definedName name="dfxgdfgdfg_1" hidden="1">{"with_oth_curr",#N/A,FALSE,"2225"}</definedName>
    <definedName name="dfxvxcvxcv" localSheetId="7" hidden="1">{"rp_only",#N/A,FALSE,"2225"}</definedName>
    <definedName name="dfxvxcvxcv" hidden="1">{"rp_only",#N/A,FALSE,"2225"}</definedName>
    <definedName name="dfxvxcvxcv_1" localSheetId="7" hidden="1">{"rp_only",#N/A,FALSE,"2225"}</definedName>
    <definedName name="dfxvxcvxcv_1" hidden="1">{"rp_only",#N/A,FALSE,"2225"}</definedName>
    <definedName name="dg">#REF!</definedName>
    <definedName name="DGBBHop">#REF!</definedName>
    <definedName name="DGCTI592">#REF!</definedName>
    <definedName name="dgdfg" localSheetId="7" hidden="1">{"rp_only",#N/A,FALSE,"2225"}</definedName>
    <definedName name="dgdfg" hidden="1">{"rp_only",#N/A,FALSE,"2225"}</definedName>
    <definedName name="dgdfg_1" localSheetId="7" hidden="1">{"rp_only",#N/A,FALSE,"2225"}</definedName>
    <definedName name="dgdfg_1" hidden="1">{"rp_only",#N/A,FALSE,"2225"}</definedName>
    <definedName name="dgdfgdg" localSheetId="7" hidden="1">{"rp_only",#N/A,FALSE,"2225"}</definedName>
    <definedName name="dgdfgdg" hidden="1">{"rp_only",#N/A,FALSE,"2225"}</definedName>
    <definedName name="dgdfgdg_1" localSheetId="7" hidden="1">{"rp_only",#N/A,FALSE,"2225"}</definedName>
    <definedName name="dgdfgdg_1" hidden="1">{"rp_only",#N/A,FALSE,"2225"}</definedName>
    <definedName name="dgdg" localSheetId="7" hidden="1">{"rp_only",#N/A,FALSE,"2225"}</definedName>
    <definedName name="dgdg" hidden="1">{"rp_only",#N/A,FALSE,"2225"}</definedName>
    <definedName name="dgdg_1" localSheetId="7" hidden="1">{"rp_only",#N/A,FALSE,"2225"}</definedName>
    <definedName name="dgdg_1" hidden="1">{"rp_only",#N/A,FALSE,"2225"}</definedName>
    <definedName name="dgdgd" localSheetId="7" hidden="1">{"with_oth_curr",#N/A,FALSE,"2225"}</definedName>
    <definedName name="dgdgd" hidden="1">{"with_oth_curr",#N/A,FALSE,"2225"}</definedName>
    <definedName name="dgdgd_1" localSheetId="7" hidden="1">{"with_oth_curr",#N/A,FALSE,"2225"}</definedName>
    <definedName name="dgdgd_1" hidden="1">{"with_oth_curr",#N/A,FALSE,"2225"}</definedName>
    <definedName name="dgdgdg" localSheetId="7" hidden="1">{"rp_only",#N/A,FALSE,"2225"}</definedName>
    <definedName name="dgdgdg" hidden="1">{"rp_only",#N/A,FALSE,"2225"}</definedName>
    <definedName name="dgdgdg_1" localSheetId="7" hidden="1">{"rp_only",#N/A,FALSE,"2225"}</definedName>
    <definedName name="dgdgdg_1" hidden="1">{"rp_only",#N/A,FALSE,"2225"}</definedName>
    <definedName name="dgdgfdhg" localSheetId="7" hidden="1">{"rp_only",#N/A,FALSE,"2225"}</definedName>
    <definedName name="dgdgfdhg" hidden="1">{"rp_only",#N/A,FALSE,"2225"}</definedName>
    <definedName name="dgdgfdhg_1" localSheetId="7" hidden="1">{"rp_only",#N/A,FALSE,"2225"}</definedName>
    <definedName name="dgdgfdhg_1" hidden="1">{"rp_only",#N/A,FALSE,"2225"}</definedName>
    <definedName name="dgdsgsd">#REF!</definedName>
    <definedName name="dgdss" localSheetId="7" hidden="1">{"rp_only",#N/A,FALSE,"2225"}</definedName>
    <definedName name="dgdss" hidden="1">{"rp_only",#N/A,FALSE,"2225"}</definedName>
    <definedName name="dgdss_1" localSheetId="7" hidden="1">{"rp_only",#N/A,FALSE,"2225"}</definedName>
    <definedName name="dgdss_1" hidden="1">{"rp_only",#N/A,FALSE,"2225"}</definedName>
    <definedName name="DGF" localSheetId="9" hidden="1">{#N/A,#N/A,FALSE,"特殊室（ＢＱ表）"}</definedName>
    <definedName name="DGF" localSheetId="7" hidden="1">{#N/A,#N/A,FALSE,"特殊室（ＢＱ表）"}</definedName>
    <definedName name="DGF" localSheetId="10" hidden="1">{#N/A,#N/A,FALSE,"特殊室（ＢＱ表）"}</definedName>
    <definedName name="DGF" hidden="1">{#N/A,#N/A,FALSE,"特殊室（ＢＱ表）"}</definedName>
    <definedName name="dgfd" localSheetId="9" hidden="1">{#N/A,#N/A,FALSE,"SumG";#N/A,#N/A,FALSE,"ElecG";#N/A,#N/A,FALSE,"MechG";#N/A,#N/A,FALSE,"GeotG";#N/A,#N/A,FALSE,"PrcsG";#N/A,#N/A,FALSE,"TunnG";#N/A,#N/A,FALSE,"CivlG";#N/A,#N/A,FALSE,"NtwkG";#N/A,#N/A,FALSE,"EstgG";#N/A,#N/A,FALSE,"PEngG"}</definedName>
    <definedName name="dgfd" localSheetId="7" hidden="1">{#N/A,#N/A,FALSE,"SumG";#N/A,#N/A,FALSE,"ElecG";#N/A,#N/A,FALSE,"MechG";#N/A,#N/A,FALSE,"GeotG";#N/A,#N/A,FALSE,"PrcsG";#N/A,#N/A,FALSE,"TunnG";#N/A,#N/A,FALSE,"CivlG";#N/A,#N/A,FALSE,"NtwkG";#N/A,#N/A,FALSE,"EstgG";#N/A,#N/A,FALSE,"PEngG"}</definedName>
    <definedName name="dgfd" localSheetId="10" hidden="1">{#N/A,#N/A,FALSE,"SumG";#N/A,#N/A,FALSE,"ElecG";#N/A,#N/A,FALSE,"MechG";#N/A,#N/A,FALSE,"GeotG";#N/A,#N/A,FALSE,"PrcsG";#N/A,#N/A,FALSE,"TunnG";#N/A,#N/A,FALSE,"CivlG";#N/A,#N/A,FALSE,"NtwkG";#N/A,#N/A,FALSE,"EstgG";#N/A,#N/A,FALSE,"PEngG"}</definedName>
    <definedName name="dgfd" hidden="1">{#N/A,#N/A,FALSE,"SumG";#N/A,#N/A,FALSE,"ElecG";#N/A,#N/A,FALSE,"MechG";#N/A,#N/A,FALSE,"GeotG";#N/A,#N/A,FALSE,"PrcsG";#N/A,#N/A,FALSE,"TunnG";#N/A,#N/A,FALSE,"CivlG";#N/A,#N/A,FALSE,"NtwkG";#N/A,#N/A,FALSE,"EstgG";#N/A,#N/A,FALSE,"PEngG"}</definedName>
    <definedName name="dgfd_1" localSheetId="7" hidden="1">{"with_oth_curr",#N/A,FALSE,"2225"}</definedName>
    <definedName name="dgfd_1" hidden="1">{"with_oth_curr",#N/A,FALSE,"2225"}</definedName>
    <definedName name="dgfdfgd" localSheetId="7" hidden="1">{"with_oth_curr",#N/A,FALSE,"2225"}</definedName>
    <definedName name="dgfdfgd" hidden="1">{"with_oth_curr",#N/A,FALSE,"2225"}</definedName>
    <definedName name="dgfdfgd_1" localSheetId="7" hidden="1">{"with_oth_curr",#N/A,FALSE,"2225"}</definedName>
    <definedName name="dgfdfgd_1" hidden="1">{"with_oth_curr",#N/A,FALSE,"2225"}</definedName>
    <definedName name="DGFDG" localSheetId="9" hidden="1">{#N/A,#N/A,FALSE,"特殊室（ＢＱ表）"}</definedName>
    <definedName name="DGFDG" localSheetId="7" hidden="1">{#N/A,#N/A,FALSE,"特殊室（ＢＱ表）"}</definedName>
    <definedName name="DGFDG" localSheetId="10" hidden="1">{#N/A,#N/A,FALSE,"特殊室（ＢＱ表）"}</definedName>
    <definedName name="DGFDG" hidden="1">{#N/A,#N/A,FALSE,"特殊室（ＢＱ表）"}</definedName>
    <definedName name="dgfdg_1" localSheetId="7" hidden="1">{"with_oth_curr",#N/A,FALSE,"2225"}</definedName>
    <definedName name="dgfdg_1" hidden="1">{"with_oth_curr",#N/A,FALSE,"2225"}</definedName>
    <definedName name="dgfdgdgdfg" localSheetId="7" hidden="1">{"rp_only",#N/A,FALSE,"2225"}</definedName>
    <definedName name="dgfdgdgdfg" hidden="1">{"rp_only",#N/A,FALSE,"2225"}</definedName>
    <definedName name="dgfdgdgdfg_1" localSheetId="7" hidden="1">{"rp_only",#N/A,FALSE,"2225"}</definedName>
    <definedName name="dgfdgdgdfg_1" hidden="1">{"rp_only",#N/A,FALSE,"2225"}</definedName>
    <definedName name="dgfdgdgdg" localSheetId="7" hidden="1">{"with_oth_curr",#N/A,FALSE,"2225"}</definedName>
    <definedName name="dgfdgdgdg" hidden="1">{"with_oth_curr",#N/A,FALSE,"2225"}</definedName>
    <definedName name="dgfdgdgdg_1" localSheetId="7" hidden="1">{"with_oth_curr",#N/A,FALSE,"2225"}</definedName>
    <definedName name="dgfdgdgdg_1" hidden="1">{"with_oth_curr",#N/A,FALSE,"2225"}</definedName>
    <definedName name="dgfdgf" localSheetId="7" hidden="1">{"rp_only",#N/A,FALSE,"2225"}</definedName>
    <definedName name="dgfdgf" hidden="1">{"rp_only",#N/A,FALSE,"2225"}</definedName>
    <definedName name="dgfdgf_1" localSheetId="7" hidden="1">{"rp_only",#N/A,FALSE,"2225"}</definedName>
    <definedName name="dgfdgf_1" hidden="1">{"rp_only",#N/A,FALSE,"2225"}</definedName>
    <definedName name="dgfgjgj" localSheetId="9" hidden="1">{#N/A,#N/A,FALSE,"CCTV"}</definedName>
    <definedName name="dgfgjgj" localSheetId="7" hidden="1">{#N/A,#N/A,FALSE,"CCTV"}</definedName>
    <definedName name="dgfgjgj" localSheetId="10" hidden="1">{#N/A,#N/A,FALSE,"CCTV"}</definedName>
    <definedName name="dgfgjgj" hidden="1">{#N/A,#N/A,FALSE,"CCTV"}</definedName>
    <definedName name="dgfh" localSheetId="7" hidden="1">{#N/A,#N/A,FALSE,"Cost Report";#N/A,#N/A,FALSE,"Sept Qtr";#N/A,#N/A,FALSE,"Qtly Summ.";#N/A,#N/A,FALSE,"Report Summary";#N/A,#N/A,FALSE,"Ammort &amp; Dep.";#N/A,#N/A,FALSE,"Rev. GIC Summ.";#N/A,#N/A,FALSE,"CAPEX";#N/A,#N/A,FALSE,"Stockpile Adj.";#N/A,#N/A,FALSE,"Cost Summary"}</definedName>
    <definedName name="dgfh" hidden="1">{#N/A,#N/A,FALSE,"Cost Report";#N/A,#N/A,FALSE,"Sept Qtr";#N/A,#N/A,FALSE,"Qtly Summ.";#N/A,#N/A,FALSE,"Report Summary";#N/A,#N/A,FALSE,"Ammort &amp; Dep.";#N/A,#N/A,FALSE,"Rev. GIC Summ.";#N/A,#N/A,FALSE,"CAPEX";#N/A,#N/A,FALSE,"Stockpile Adj.";#N/A,#N/A,FALSE,"Cost Summary"}</definedName>
    <definedName name="dgfh_1" localSheetId="7" hidden="1">{#N/A,#N/A,FALSE,"Cost Report";#N/A,#N/A,FALSE,"Sept Qtr";#N/A,#N/A,FALSE,"Qtly Summ.";#N/A,#N/A,FALSE,"Report Summary";#N/A,#N/A,FALSE,"Ammort &amp; Dep.";#N/A,#N/A,FALSE,"Rev. GIC Summ.";#N/A,#N/A,FALSE,"CAPEX";#N/A,#N/A,FALSE,"Stockpile Adj.";#N/A,#N/A,FALSE,"Cost Summary"}</definedName>
    <definedName name="dgfh_1" hidden="1">{#N/A,#N/A,FALSE,"Cost Report";#N/A,#N/A,FALSE,"Sept Qtr";#N/A,#N/A,FALSE,"Qtly Summ.";#N/A,#N/A,FALSE,"Report Summary";#N/A,#N/A,FALSE,"Ammort &amp; Dep.";#N/A,#N/A,FALSE,"Rev. GIC Summ.";#N/A,#N/A,FALSE,"CAPEX";#N/A,#N/A,FALSE,"Stockpile Adj.";#N/A,#N/A,FALSE,"Cost Summary"}</definedName>
    <definedName name="dgfsgffds" localSheetId="7" hidden="1">{"rp_only",#N/A,FALSE,"2225"}</definedName>
    <definedName name="dgfsgffds" hidden="1">{"rp_only",#N/A,FALSE,"2225"}</definedName>
    <definedName name="dgfsgffds_1" localSheetId="7" hidden="1">{"rp_only",#N/A,FALSE,"2225"}</definedName>
    <definedName name="dgfsgffds_1" hidden="1">{"rp_only",#N/A,FALSE,"2225"}</definedName>
    <definedName name="dgh" localSheetId="7">{0.1;0;0.382758620689655;0;0;0;0.258620689655172;0;0.258620689655172}</definedName>
    <definedName name="dgh">{0.1;0;0.382758620689655;0;0;0;0.258620689655172;0;0.258620689655172}</definedName>
    <definedName name="dghn">#REF!</definedName>
    <definedName name="dgk">#REF!</definedName>
    <definedName name="dgk_1">#REF!</definedName>
    <definedName name="dgk_1_10">#REF!</definedName>
    <definedName name="dgk_10">#REF!</definedName>
    <definedName name="dgk_10_1">#REF!</definedName>
    <definedName name="dgk_11">#REF!</definedName>
    <definedName name="dgk_3">#REF!</definedName>
    <definedName name="dgk_4">#REF!</definedName>
    <definedName name="dgk_4_10">#REF!</definedName>
    <definedName name="dgk_5">#REF!</definedName>
    <definedName name="dgk_5_1">#REF!</definedName>
    <definedName name="dgk_5_10">#REF!</definedName>
    <definedName name="dgk_6">#REF!</definedName>
    <definedName name="dgk_6_10">#REF!</definedName>
    <definedName name="dgk_7">#REF!</definedName>
    <definedName name="dgk_7_10">#REF!</definedName>
    <definedName name="dgk_8">#REF!</definedName>
    <definedName name="dgk_8_10">#REF!</definedName>
    <definedName name="dgk_9">#REF!</definedName>
    <definedName name="dgk_9_10">#REF!</definedName>
    <definedName name="dgnc">12997</definedName>
    <definedName name="dgretertr" localSheetId="7" hidden="1">{"rp_only",#N/A,FALSE,"2225"}</definedName>
    <definedName name="dgretertr" hidden="1">{"rp_only",#N/A,FALSE,"2225"}</definedName>
    <definedName name="dgretertr_1" localSheetId="7" hidden="1">{"rp_only",#N/A,FALSE,"2225"}</definedName>
    <definedName name="dgretertr_1" hidden="1">{"rp_only",#N/A,FALSE,"2225"}</definedName>
    <definedName name="DGS" localSheetId="7" hidden="1">{"rp_only",#N/A,FALSE,"2225"}</definedName>
    <definedName name="DGS" hidden="1">{"rp_only",#N/A,FALSE,"2225"}</definedName>
    <definedName name="DGS_1" localSheetId="7" hidden="1">{"rp_only",#N/A,FALSE,"2225"}</definedName>
    <definedName name="DGS_1" hidden="1">{"rp_only",#N/A,FALSE,"2225"}</definedName>
    <definedName name="dgsdadgdsfgdfg" localSheetId="7" hidden="1">{"rp_only",#N/A,FALSE,"2225"}</definedName>
    <definedName name="dgsdadgdsfgdfg" hidden="1">{"rp_only",#N/A,FALSE,"2225"}</definedName>
    <definedName name="dgsdadgdsfgdfg_1" localSheetId="7" hidden="1">{"rp_only",#N/A,FALSE,"2225"}</definedName>
    <definedName name="dgsdadgdsfgdfg_1" hidden="1">{"rp_only",#N/A,FALSE,"2225"}</definedName>
    <definedName name="dgsdg" localSheetId="7" hidden="1">{"rp_only",#N/A,FALSE,"2225"}</definedName>
    <definedName name="dgsdg" hidden="1">{"rp_only",#N/A,FALSE,"2225"}</definedName>
    <definedName name="dgsdg_1" localSheetId="7" hidden="1">{"rp_only",#N/A,FALSE,"2225"}</definedName>
    <definedName name="dgsdg_1" hidden="1">{"rp_only",#N/A,FALSE,"2225"}</definedName>
    <definedName name="dgsg" localSheetId="7">BLCH</definedName>
    <definedName name="dgsg">BLCH</definedName>
    <definedName name="dgvl">#REF!</definedName>
    <definedName name="dh">#REF!</definedName>
    <definedName name="dhgh">#N/A</definedName>
    <definedName name="dhyrtyry" localSheetId="7" hidden="1">{"rp_only",#N/A,FALSE,"2225"}</definedName>
    <definedName name="dhyrtyry" hidden="1">{"rp_only",#N/A,FALSE,"2225"}</definedName>
    <definedName name="dhyrtyry_1" localSheetId="7" hidden="1">{"rp_only",#N/A,FALSE,"2225"}</definedName>
    <definedName name="dhyrtyry_1" hidden="1">{"rp_only",#N/A,FALSE,"2225"}</definedName>
    <definedName name="DI_1">#REF!</definedName>
    <definedName name="DI_10">#REF!</definedName>
    <definedName name="DI_11">#REF!</definedName>
    <definedName name="DI_12">#REF!</definedName>
    <definedName name="DI_13">#REF!</definedName>
    <definedName name="DI_2">#REF!</definedName>
    <definedName name="DI_3">#REF!</definedName>
    <definedName name="DI_4">#REF!</definedName>
    <definedName name="DI_5">#REF!</definedName>
    <definedName name="DI_6">#REF!</definedName>
    <definedName name="DI_7">#REF!</definedName>
    <definedName name="DI_8">#REF!</definedName>
    <definedName name="DI_9">#REF!</definedName>
    <definedName name="dia" localSheetId="7" hidden="1">{"SCH1A",#N/A,FALSE,"US";"SCH2A",#N/A,FALSE,"US"}</definedName>
    <definedName name="dia" hidden="1">{"SCH1A",#N/A,FALSE,"US";"SCH2A",#N/A,FALSE,"US"}</definedName>
    <definedName name="dia.10">#REF!</definedName>
    <definedName name="dia.12">#REF!</definedName>
    <definedName name="dia.13">#REF!</definedName>
    <definedName name="dia.16">#REF!</definedName>
    <definedName name="dia.8">#REF!</definedName>
    <definedName name="dia6_1">#REF!</definedName>
    <definedName name="dia6_1_10">#REF!</definedName>
    <definedName name="dia6_1_3">#REF!</definedName>
    <definedName name="dia6_1_5">#REF!</definedName>
    <definedName name="dia6_10">#REF!</definedName>
    <definedName name="dia6_10_1">#REF!</definedName>
    <definedName name="dia6_11">#REF!</definedName>
    <definedName name="dia6_3">#REF!</definedName>
    <definedName name="dia6_3_1">#REF!</definedName>
    <definedName name="dia6_4">#REF!</definedName>
    <definedName name="dia6_4_10">#REF!</definedName>
    <definedName name="dia6_5">#REF!</definedName>
    <definedName name="dia6_5_1">#REF!</definedName>
    <definedName name="dia6_5_10">#REF!</definedName>
    <definedName name="dia6_6">#REF!</definedName>
    <definedName name="dia6_6_10">#REF!</definedName>
    <definedName name="dia6_7">#REF!</definedName>
    <definedName name="dia6_7_10">#REF!</definedName>
    <definedName name="dia6_8">#REF!</definedName>
    <definedName name="dia6_8_10">#REF!</definedName>
    <definedName name="dia6_9">#REF!</definedName>
    <definedName name="dia6_9_10">#REF!</definedName>
    <definedName name="Diapragma316">#REF!</definedName>
    <definedName name="Diapragma400">#REF!</definedName>
    <definedName name="diapragma405">#REF!</definedName>
    <definedName name="dibet30">#REF!</definedName>
    <definedName name="didit" hidden="1">#REF!</definedName>
    <definedName name="dien">#REF!</definedName>
    <definedName name="dientichck">#REF!</definedName>
    <definedName name="diesel_hammer">#REF!</definedName>
    <definedName name="Difference">#REF!</definedName>
    <definedName name="Different" localSheetId="7" hidden="1">{#N/A,#N/A,FALSE,"Aging Summary";#N/A,#N/A,FALSE,"Ratio Analysis";#N/A,#N/A,FALSE,"Test 120 Day Accts";#N/A,#N/A,FALSE,"Tickmarks"}</definedName>
    <definedName name="Different" hidden="1">{#N/A,#N/A,FALSE,"Aging Summary";#N/A,#N/A,FALSE,"Ratio Analysis";#N/A,#N/A,FALSE,"Test 120 Day Accts";#N/A,#N/A,FALSE,"Tickmarks"}</definedName>
    <definedName name="DIFFINVALUEOFTRANSACTIONWITHUCC">#REF!</definedName>
    <definedName name="DIFFRESULTFROMEQUITYTRANSACTIONOFSUBS">#REF!</definedName>
    <definedName name="DIFFRESULTFROMFOREXTRANSLATION">#REF!</definedName>
    <definedName name="diffuser">#REF!</definedName>
    <definedName name="DIGIT">#REF!</definedName>
    <definedName name="DII_1">#REF!</definedName>
    <definedName name="DII_10">#REF!</definedName>
    <definedName name="DII_11">#REF!</definedName>
    <definedName name="DII_12">#REF!</definedName>
    <definedName name="DII_13">#REF!</definedName>
    <definedName name="DII_2">#REF!</definedName>
    <definedName name="DII_3">#REF!</definedName>
    <definedName name="DII_4">#REF!</definedName>
    <definedName name="DII_5">#REF!</definedName>
    <definedName name="DII_6">#REF!</definedName>
    <definedName name="DII_7">#REF!</definedName>
    <definedName name="DII_8">#REF!</definedName>
    <definedName name="DII_9">#REF!</definedName>
    <definedName name="DIII_1">#REF!</definedName>
    <definedName name="DIII_10">#REF!</definedName>
    <definedName name="DIII_11">#REF!</definedName>
    <definedName name="DIII_12">#REF!</definedName>
    <definedName name="DIII_13">#REF!</definedName>
    <definedName name="DIII_2">#REF!</definedName>
    <definedName name="DIII_3">#REF!</definedName>
    <definedName name="DIII_4">#REF!</definedName>
    <definedName name="DIII_5">#REF!</definedName>
    <definedName name="DIII_6">#REF!</definedName>
    <definedName name="DIII_7">#REF!</definedName>
    <definedName name="DIII_8">#REF!</definedName>
    <definedName name="DIII_9">#REF!</definedName>
    <definedName name="DIL">#REF!</definedName>
    <definedName name="dild100">#REF!</definedName>
    <definedName name="dild120">#REF!</definedName>
    <definedName name="dild60">#REF!</definedName>
    <definedName name="dild80">#REF!</definedName>
    <definedName name="dim">#REF!</definedName>
    <definedName name="Dimension">#REF!</definedName>
    <definedName name="dimensionlayout">#REF!</definedName>
    <definedName name="DIN">#REF!</definedName>
    <definedName name="dina" localSheetId="7" hidden="1">{#N/A,#N/A,FALSE,"Aging Summary";#N/A,#N/A,FALSE,"Ratio Analysis";#N/A,#N/A,FALSE,"Test 120 Day Accts";#N/A,#N/A,FALSE,"Tickmarks"}</definedName>
    <definedName name="dina" hidden="1">{#N/A,#N/A,FALSE,"Aging Summary";#N/A,#N/A,FALSE,"Ratio Analysis";#N/A,#N/A,FALSE,"Test 120 Day Accts";#N/A,#N/A,FALSE,"Tickmarks"}</definedName>
    <definedName name="dina_1" localSheetId="7" hidden="1">{#N/A,#N/A,FALSE,"Aging Summary";#N/A,#N/A,FALSE,"Ratio Analysis";#N/A,#N/A,FALSE,"Test 120 Day Accts";#N/A,#N/A,FALSE,"Tickmarks"}</definedName>
    <definedName name="dina_1" hidden="1">{#N/A,#N/A,FALSE,"Aging Summary";#N/A,#N/A,FALSE,"Ratio Analysis";#N/A,#N/A,FALSE,"Test 120 Day Accts";#N/A,#N/A,FALSE,"Tickmarks"}</definedName>
    <definedName name="dina1" localSheetId="7" hidden="1">{#N/A,#N/A,FALSE,"Aging Summary";#N/A,#N/A,FALSE,"Ratio Analysis";#N/A,#N/A,FALSE,"Test 120 Day Accts";#N/A,#N/A,FALSE,"Tickmarks"}</definedName>
    <definedName name="dina1" hidden="1">{#N/A,#N/A,FALSE,"Aging Summary";#N/A,#N/A,FALSE,"Ratio Analysis";#N/A,#N/A,FALSE,"Test 120 Day Accts";#N/A,#N/A,FALSE,"Tickmarks"}</definedName>
    <definedName name="dina1_1" localSheetId="7" hidden="1">{#N/A,#N/A,FALSE,"Aging Summary";#N/A,#N/A,FALSE,"Ratio Analysis";#N/A,#N/A,FALSE,"Test 120 Day Accts";#N/A,#N/A,FALSE,"Tickmarks"}</definedName>
    <definedName name="dina1_1" hidden="1">{#N/A,#N/A,FALSE,"Aging Summary";#N/A,#N/A,FALSE,"Ratio Analysis";#N/A,#N/A,FALSE,"Test 120 Day Accts";#N/A,#N/A,FALSE,"Tickmarks"}</definedName>
    <definedName name="dina4" localSheetId="7" hidden="1">{#N/A,#N/A,FALSE,"Aging Summary";#N/A,#N/A,FALSE,"Ratio Analysis";#N/A,#N/A,FALSE,"Test 120 Day Accts";#N/A,#N/A,FALSE,"Tickmarks"}</definedName>
    <definedName name="dina4" hidden="1">{#N/A,#N/A,FALSE,"Aging Summary";#N/A,#N/A,FALSE,"Ratio Analysis";#N/A,#N/A,FALSE,"Test 120 Day Accts";#N/A,#N/A,FALSE,"Tickmarks"}</definedName>
    <definedName name="dina4_1" localSheetId="7" hidden="1">{#N/A,#N/A,FALSE,"Aging Summary";#N/A,#N/A,FALSE,"Ratio Analysis";#N/A,#N/A,FALSE,"Test 120 Day Accts";#N/A,#N/A,FALSE,"Tickmarks"}</definedName>
    <definedName name="dina4_1" hidden="1">{#N/A,#N/A,FALSE,"Aging Summary";#N/A,#N/A,FALSE,"Ratio Analysis";#N/A,#N/A,FALSE,"Test 120 Day Accts";#N/A,#N/A,FALSE,"Tickmarks"}</definedName>
    <definedName name="dinar">#REF!</definedName>
    <definedName name="dinars">#REF!</definedName>
    <definedName name="dind30b220">#REF!</definedName>
    <definedName name="dindgrc">#REF!</definedName>
    <definedName name="dinding_zincalume">#REF!</definedName>
    <definedName name="dinding1">#REF!</definedName>
    <definedName name="dinker20">#REF!</definedName>
    <definedName name="directlabourcost">#REF!</definedName>
    <definedName name="DirektoratHO">#REF!</definedName>
    <definedName name="dirkit">#REF!</definedName>
    <definedName name="dis">#REF!</definedName>
    <definedName name="discbaja_6">#REF!</definedName>
    <definedName name="disceuro">#REF!</definedName>
    <definedName name="Dischubb">#REF!</definedName>
    <definedName name="Discitra">#REF!</definedName>
    <definedName name="Discount">#REF!</definedName>
    <definedName name="discpel">#REF!</definedName>
    <definedName name="discpel_6">#REF!</definedName>
    <definedName name="discpin">#REF!</definedName>
    <definedName name="discpin_6">#REF!</definedName>
    <definedName name="discrate">0.12</definedName>
    <definedName name="DISCRM">#REF!</definedName>
    <definedName name="DISCRM_6">#REF!</definedName>
    <definedName name="discsan">#REF!</definedName>
    <definedName name="discseis">#REF!</definedName>
    <definedName name="discseis_6">#REF!</definedName>
    <definedName name="DisCurtain">#REF!</definedName>
    <definedName name="disDiff">#REF!</definedName>
    <definedName name="disdir">#REF!</definedName>
    <definedName name="Disdraco">#REF!</definedName>
    <definedName name="Disfan">#REF!</definedName>
    <definedName name="Dishoneywell">#REF!</definedName>
    <definedName name="Disocean">#REF!</definedName>
    <definedName name="Dispatterson">#REF!</definedName>
    <definedName name="display_area_2" hidden="1">#REF!</definedName>
    <definedName name="Disposal" hidden="1">#REF!</definedName>
    <definedName name="DISPYR">#REF!</definedName>
    <definedName name="Dist">#REF!</definedName>
    <definedName name="Dist_code">#REF!</definedName>
    <definedName name="Dist2">#REF!</definedName>
    <definedName name="Distoyo">#REF!</definedName>
    <definedName name="Div.">#REF!</definedName>
    <definedName name="div_distr_tax">#REF!</definedName>
    <definedName name="div_paid_Equity_E_min">#REF!</definedName>
    <definedName name="div_paid_Equity_LC_group">#REF!</definedName>
    <definedName name="div_paid_Equity_LC_min">#REF!</definedName>
    <definedName name="div_paid_Global_E_group">#REF!</definedName>
    <definedName name="div_paid_Global_E_min">#REF!</definedName>
    <definedName name="div_paid_Global_LC_Group">#REF!</definedName>
    <definedName name="div_paid_Global_LC_min">#REF!</definedName>
    <definedName name="div_rec_Equity_E_group">#REF!</definedName>
    <definedName name="div_rec_Equity_E_min">#REF!</definedName>
    <definedName name="div_rec_Equity_LC_group">#REF!</definedName>
    <definedName name="div_rec_Equity_LC_min">#REF!</definedName>
    <definedName name="div_rec_Global_E_group">#REF!</definedName>
    <definedName name="div_rec_Global_E_min">#REF!</definedName>
    <definedName name="div_rec_Global_LC_Group">#REF!</definedName>
    <definedName name="div_rec_Global_LC_min">#REF!</definedName>
    <definedName name="DivdMinCashBal">#REF!</definedName>
    <definedName name="DivdMinDSCR">#REF!</definedName>
    <definedName name="DivdMinEquity">#REF!</definedName>
    <definedName name="dividend">#REF!</definedName>
    <definedName name="dividend2">#REF!</definedName>
    <definedName name="dividends">#REF!</definedName>
    <definedName name="DIVIDENPAYABLE">#REF!</definedName>
    <definedName name="DIVISI">#REF!</definedName>
    <definedName name="Division">#REF!</definedName>
    <definedName name="DivsPref">#REF!</definedName>
    <definedName name="dj" hidden="1">#REF!</definedName>
    <definedName name="dka">#REF!</definedName>
    <definedName name="dka_1">#REF!</definedName>
    <definedName name="dka_1_10">#REF!</definedName>
    <definedName name="dka_10">#REF!</definedName>
    <definedName name="dka_10_1">#REF!</definedName>
    <definedName name="dka_11">#REF!</definedName>
    <definedName name="dka_3">#REF!</definedName>
    <definedName name="dka_4">#REF!</definedName>
    <definedName name="dka_4_10">#REF!</definedName>
    <definedName name="dka_5">#REF!</definedName>
    <definedName name="dka_5_1">#REF!</definedName>
    <definedName name="dka_5_10">#REF!</definedName>
    <definedName name="dka_6">#REF!</definedName>
    <definedName name="dka_6_10">#REF!</definedName>
    <definedName name="dka_7">#REF!</definedName>
    <definedName name="dka_7_10">#REF!</definedName>
    <definedName name="dka_8">#REF!</definedName>
    <definedName name="dka_8_10">#REF!</definedName>
    <definedName name="dka_9">#REF!</definedName>
    <definedName name="dka_9_10">#REF!</definedName>
    <definedName name="dker20">#REF!</definedName>
    <definedName name="dkjfrkj" localSheetId="7" hidden="1">{#N/A,#N/A,FALSE,"Cost Report";#N/A,#N/A,FALSE,"Qtly Summ.";#N/A,#N/A,FALSE,"Mar  Qtr";#N/A,#N/A,FALSE,"Report Summary"}</definedName>
    <definedName name="dkjfrkj" hidden="1">{#N/A,#N/A,FALSE,"Cost Report";#N/A,#N/A,FALSE,"Qtly Summ.";#N/A,#N/A,FALSE,"Mar  Qtr";#N/A,#N/A,FALSE,"Report Summary"}</definedName>
    <definedName name="dkk">#REF!</definedName>
    <definedName name="dkk_1">#REF!</definedName>
    <definedName name="dkk_1_10">#REF!</definedName>
    <definedName name="dkk_10">#REF!</definedName>
    <definedName name="dkk_10_1">#REF!</definedName>
    <definedName name="dkk_11">#REF!</definedName>
    <definedName name="dkk_3">#REF!</definedName>
    <definedName name="dkk_4">#REF!</definedName>
    <definedName name="dkk_4_10">#REF!</definedName>
    <definedName name="dkk_5">#REF!</definedName>
    <definedName name="dkk_5_1">#REF!</definedName>
    <definedName name="dkk_5_10">#REF!</definedName>
    <definedName name="dkk_6">#REF!</definedName>
    <definedName name="dkk_6_10">#REF!</definedName>
    <definedName name="dkk_7">#REF!</definedName>
    <definedName name="dkk_7_10">#REF!</definedName>
    <definedName name="dkk_8">#REF!</definedName>
    <definedName name="dkk_8_10">#REF!</definedName>
    <definedName name="dkk_9">#REF!</definedName>
    <definedName name="dkk_9_10">#REF!</definedName>
    <definedName name="DL">#REF!</definedName>
    <definedName name="dl20dl">#REF!</definedName>
    <definedName name="dl20dl_1">#REF!</definedName>
    <definedName name="dl20dl_1_10">#REF!</definedName>
    <definedName name="dl20dl_10">#REF!</definedName>
    <definedName name="dl20dl_5">#REF!</definedName>
    <definedName name="dlh20_1">#REF!</definedName>
    <definedName name="dlh20_1_10">#REF!</definedName>
    <definedName name="dlh20_10">#REF!</definedName>
    <definedName name="dlh20_5">#REF!</definedName>
    <definedName name="dlh20c">#REF!</definedName>
    <definedName name="dlh20c_1">#REF!</definedName>
    <definedName name="dlh20c_1_10">#REF!</definedName>
    <definedName name="dlh20c_10">#REF!</definedName>
    <definedName name="dlh20c_5">#REF!</definedName>
    <definedName name="dlh20nb">#REF!</definedName>
    <definedName name="dlh20nb_1">#REF!</definedName>
    <definedName name="dlh20nb_1_10">#REF!</definedName>
    <definedName name="dlh20nb_10">#REF!</definedName>
    <definedName name="dlh20nb_5">#REF!</definedName>
    <definedName name="dlh50_1">#REF!</definedName>
    <definedName name="dlh50_1_10">#REF!</definedName>
    <definedName name="dlh50_10">#REF!</definedName>
    <definedName name="dlh50_5">#REF!</definedName>
    <definedName name="dlh50nb">#REF!</definedName>
    <definedName name="dlh50nb_1">#REF!</definedName>
    <definedName name="dlh50nb_1_10">#REF!</definedName>
    <definedName name="dlh50nb_10">#REF!</definedName>
    <definedName name="dlh50nb_5">#REF!</definedName>
    <definedName name="DLM">#REF!</definedName>
    <definedName name="dlpar150">#REF!</definedName>
    <definedName name="dlpar150_1">#REF!</definedName>
    <definedName name="dlpar150_1_10">#REF!</definedName>
    <definedName name="dlpar150_10">#REF!</definedName>
    <definedName name="dlpar150_5">#REF!</definedName>
    <definedName name="dlpar38120">#REF!</definedName>
    <definedName name="dlpar38120_1">#REF!</definedName>
    <definedName name="dlpar38120_1_10">#REF!</definedName>
    <definedName name="dlpar38120_10">#REF!</definedName>
    <definedName name="dlpar38120_10_1">#REF!</definedName>
    <definedName name="dlpar38120_11">#REF!</definedName>
    <definedName name="dlpar38120_3">#REF!</definedName>
    <definedName name="dlpar38120_3_1">#REF!</definedName>
    <definedName name="dlpar38120_4">#REF!</definedName>
    <definedName name="dlpar38120_4_10">#REF!</definedName>
    <definedName name="dlpar38120_5">#REF!</definedName>
    <definedName name="dlpar38120_5_1">#REF!</definedName>
    <definedName name="dlpar38120_5_10">#REF!</definedName>
    <definedName name="dlpar38120_6">#REF!</definedName>
    <definedName name="dlpar38120_6_1">#REF!</definedName>
    <definedName name="dlpar38120_6_10">#REF!</definedName>
    <definedName name="dlpar38120_7">#REF!</definedName>
    <definedName name="dlpar38120_7_10">#REF!</definedName>
    <definedName name="dlpar38120_8">#REF!</definedName>
    <definedName name="dlpar38120_8_10">#REF!</definedName>
    <definedName name="dlpar38120_9">#REF!</definedName>
    <definedName name="dlpar38120_9_10">#REF!</definedName>
    <definedName name="dlpar56150">#REF!</definedName>
    <definedName name="dlpar56150_1">#REF!</definedName>
    <definedName name="dlpar56150_1_10">#REF!</definedName>
    <definedName name="dlpar56150_10">#REF!</definedName>
    <definedName name="dlpar56150_5">#REF!</definedName>
    <definedName name="dlpar75">#REF!</definedName>
    <definedName name="dlpar75_1">#REF!</definedName>
    <definedName name="dlpar75_1_10">#REF!</definedName>
    <definedName name="dlpar75_10">#REF!</definedName>
    <definedName name="dlpar75_5">#REF!</definedName>
    <definedName name="dlpl18">#REF!</definedName>
    <definedName name="dlpl18_1">#REF!</definedName>
    <definedName name="dlpl18_1_10">#REF!</definedName>
    <definedName name="dlpl18_10">#REF!</definedName>
    <definedName name="dlpl18_5">#REF!</definedName>
    <definedName name="dlpl18nb">#REF!</definedName>
    <definedName name="dlpl18nb_1">#REF!</definedName>
    <definedName name="dlpl18nb_1_10">#REF!</definedName>
    <definedName name="dlpl18nb_10">#REF!</definedName>
    <definedName name="dlpl18nb_5">#REF!</definedName>
    <definedName name="dlpl1x13">#REF!</definedName>
    <definedName name="dlpl1x13_1">#REF!</definedName>
    <definedName name="dlpl1x13_1_10">#REF!</definedName>
    <definedName name="dlpl1x13_10">#REF!</definedName>
    <definedName name="dlpl1x13_5">#REF!</definedName>
    <definedName name="dlpl1x13nb">#REF!</definedName>
    <definedName name="dlpl1x13nb_1">#REF!</definedName>
    <definedName name="dlpl1x13nb_1_10">#REF!</definedName>
    <definedName name="dlpl1x13nb_10">#REF!</definedName>
    <definedName name="dlpl1x13nb_5">#REF!</definedName>
    <definedName name="dlpl2x18">#REF!</definedName>
    <definedName name="dlpl2x18_1">#REF!</definedName>
    <definedName name="dlpl2x18_1_10">#REF!</definedName>
    <definedName name="dlpl2x18_10">#REF!</definedName>
    <definedName name="dlpl2x18_5">#REF!</definedName>
    <definedName name="dlpl2x18nb">#REF!</definedName>
    <definedName name="dlpl2x18nb_1">#REF!</definedName>
    <definedName name="dlpl2x18nb_1_10">#REF!</definedName>
    <definedName name="dlpl2x18nb_10">#REF!</definedName>
    <definedName name="dlpl2x18nb_5">#REF!</definedName>
    <definedName name="dlpl9">#REF!</definedName>
    <definedName name="dlpl9_1">#REF!</definedName>
    <definedName name="dlpl9_1_10">#REF!</definedName>
    <definedName name="dlpl9_10">#REF!</definedName>
    <definedName name="dlpl9_5">#REF!</definedName>
    <definedName name="dlpl9nb">#REF!</definedName>
    <definedName name="dlpl9nb_1">#REF!</definedName>
    <definedName name="dlpl9nb_1_10">#REF!</definedName>
    <definedName name="dlpl9nb_10">#REF!</definedName>
    <definedName name="dlpl9nb_5">#REF!</definedName>
    <definedName name="DLPLC">#REF!</definedName>
    <definedName name="dlplc13w">#REF!</definedName>
    <definedName name="dlplc13w_1">#REF!</definedName>
    <definedName name="dlplc13w_1_10">#REF!</definedName>
    <definedName name="dlplc13w_10">#REF!</definedName>
    <definedName name="dlplc13w_10_1">#REF!</definedName>
    <definedName name="dlplc13w_11">#REF!</definedName>
    <definedName name="dlplc13w_3">#REF!</definedName>
    <definedName name="dlplc13w_3_1">#REF!</definedName>
    <definedName name="dlplc13w_4">#REF!</definedName>
    <definedName name="dlplc13w_4_10">#REF!</definedName>
    <definedName name="dlplc13w_5">#REF!</definedName>
    <definedName name="dlplc13w_5_1">#REF!</definedName>
    <definedName name="dlplc13w_5_10">#REF!</definedName>
    <definedName name="dlplc13w_6">#REF!</definedName>
    <definedName name="dlplc13w_6_1">#REF!</definedName>
    <definedName name="dlplc13w_6_10">#REF!</definedName>
    <definedName name="dlplc13w_7">#REF!</definedName>
    <definedName name="dlplc13w_7_10">#REF!</definedName>
    <definedName name="dlplc13w_8">#REF!</definedName>
    <definedName name="dlplc13w_8_10">#REF!</definedName>
    <definedName name="dlplc13w_9">#REF!</definedName>
    <definedName name="dlplc13w_9_10">#REF!</definedName>
    <definedName name="dlplc13wbimc">#REF!</definedName>
    <definedName name="dlplc13wbimc_1">#REF!</definedName>
    <definedName name="dlplc13wbimc_1_10">#REF!</definedName>
    <definedName name="dlplc13wbimc_10">#REF!</definedName>
    <definedName name="dlplc13wbimc_10_1">#REF!</definedName>
    <definedName name="dlplc13wbimc_11">#REF!</definedName>
    <definedName name="dlplc13wbimc_3">#REF!</definedName>
    <definedName name="dlplc13wbimc_3_1">#REF!</definedName>
    <definedName name="dlplc13wbimc_4">#REF!</definedName>
    <definedName name="dlplc13wbimc_4_10">#REF!</definedName>
    <definedName name="dlplc13wbimc_5">#REF!</definedName>
    <definedName name="dlplc13wbimc_5_1">#REF!</definedName>
    <definedName name="dlplc13wbimc_5_10">#REF!</definedName>
    <definedName name="dlplc13wbimc_6">#REF!</definedName>
    <definedName name="dlplc13wbimc_6_1">#REF!</definedName>
    <definedName name="dlplc13wbimc_6_10">#REF!</definedName>
    <definedName name="dlplc13wbimc_7">#REF!</definedName>
    <definedName name="dlplc13wbimc_7_10">#REF!</definedName>
    <definedName name="dlplc13wbimc_8">#REF!</definedName>
    <definedName name="dlplc13wbimc_8_10">#REF!</definedName>
    <definedName name="dlplc13wbimc_9">#REF!</definedName>
    <definedName name="dlplc13wbimc_9_10">#REF!</definedName>
    <definedName name="dlplc2x13">#REF!</definedName>
    <definedName name="dlplc2x13_1">#REF!</definedName>
    <definedName name="dlplc2x13_1_10">#REF!</definedName>
    <definedName name="dlplc2x13_10">#REF!</definedName>
    <definedName name="dlplc2x13_5">#REF!</definedName>
    <definedName name="dlplc2x13nb">#REF!</definedName>
    <definedName name="dlplc2x13nb_1">#REF!</definedName>
    <definedName name="dlplc2x13nb_1_10">#REF!</definedName>
    <definedName name="dlplc2x13nb_10">#REF!</definedName>
    <definedName name="dlplc2x13nb_5">#REF!</definedName>
    <definedName name="DLPLCbat">#REF!</definedName>
    <definedName name="dlwwh20">#REF!</definedName>
    <definedName name="dlwwh20_1">#REF!</definedName>
    <definedName name="dlwwh20_1_10">#REF!</definedName>
    <definedName name="dlwwh20_10">#REF!</definedName>
    <definedName name="dlwwh20_5">#REF!</definedName>
    <definedName name="dlwwh20nb">#REF!</definedName>
    <definedName name="dlwwh20nb_1">#REF!</definedName>
    <definedName name="dlwwh20nb_1_10">#REF!</definedName>
    <definedName name="dlwwh20nb_10">#REF!</definedName>
    <definedName name="dlwwh20nb_5">#REF!</definedName>
    <definedName name="DM">#REF!</definedName>
    <definedName name="DMAR">#REF!</definedName>
    <definedName name="dmat">#REF!</definedName>
    <definedName name="dmbo">#REF!</definedName>
    <definedName name="dmdv">#REF!</definedName>
    <definedName name="DMHH">#REF!</definedName>
    <definedName name="dmoi">#REF!</definedName>
    <definedName name="dmvt">#REF!</definedName>
    <definedName name="DN" hidden="1">#REF!</definedName>
    <definedName name="dnpntalm">#REF!</definedName>
    <definedName name="DÑt45x4">#REF!</definedName>
    <definedName name="do1_1">#REF!</definedName>
    <definedName name="doan1">#REF!</definedName>
    <definedName name="doan2">#REF!</definedName>
    <definedName name="doan3">#REF!</definedName>
    <definedName name="doan4">#REF!</definedName>
    <definedName name="doan5">#REF!</definedName>
    <definedName name="doan6">#REF!</definedName>
    <definedName name="dobt">#REF!</definedName>
    <definedName name="doc">#REF!</definedName>
    <definedName name="docr" localSheetId="7">{"Book1","4.09 FLORA DAN FAUNA.xls","4.22 PERLENGKAPAN SEKOLAH.xls"}</definedName>
    <definedName name="docr">{"Book1","4.09 FLORA DAN FAUNA.xls","4.22 PERLENGKAPAN SEKOLAH.xls"}</definedName>
    <definedName name="Document_array" localSheetId="7">{"Book1"}</definedName>
    <definedName name="Document_array">{"Book1"}</definedName>
    <definedName name="Documents_array">#REF!</definedName>
    <definedName name="dodol" localSheetId="7" hidden="1">{#N/A,#N/A,FALSE,"DATA"}</definedName>
    <definedName name="dodol" hidden="1">{#N/A,#N/A,FALSE,"DATA"}</definedName>
    <definedName name="DODOL_1">#REF!</definedName>
    <definedName name="DODOL_1_10">#REF!</definedName>
    <definedName name="DODOL_10">#REF!</definedName>
    <definedName name="DODOL_10_1">#REF!</definedName>
    <definedName name="DODOL_11">#REF!</definedName>
    <definedName name="DODOL_3">#REF!</definedName>
    <definedName name="DODOL_4">#REF!</definedName>
    <definedName name="DODOL_4_10">#REF!</definedName>
    <definedName name="DODOL_5">#REF!</definedName>
    <definedName name="DODOL_5_1">#REF!</definedName>
    <definedName name="DODOL_5_10">#REF!</definedName>
    <definedName name="DODOL_6">#REF!</definedName>
    <definedName name="DODOL_6_10">#REF!</definedName>
    <definedName name="DODOL_7">#REF!</definedName>
    <definedName name="DODOL_7_10">#REF!</definedName>
    <definedName name="DODOL_8">#REF!</definedName>
    <definedName name="DODOL_8_10">#REF!</definedName>
    <definedName name="DODOL_9">#REF!</definedName>
    <definedName name="DODOL_9_10">#REF!</definedName>
    <definedName name="DOGUB">#REF!</definedName>
    <definedName name="Dohara">#REF!</definedName>
    <definedName name="dok"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dok"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dok_1"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dok_1"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DOKLI">#N/A</definedName>
    <definedName name="dol">#REF!</definedName>
    <definedName name="dol_6">#REF!</definedName>
    <definedName name="Dolar">#REF!</definedName>
    <definedName name="dolken">#REF!</definedName>
    <definedName name="Dolken__4___6__cm">#REF!</definedName>
    <definedName name="Dolken_7_cm">#REF!</definedName>
    <definedName name="Dollar">#REF!</definedName>
    <definedName name="Dollar_aus">#REF!</definedName>
    <definedName name="Dollar_Australia">#REF!</definedName>
    <definedName name="DOMBA">#REF!</definedName>
    <definedName name="DOMBA_1">#REF!</definedName>
    <definedName name="DOMBA_1_10">#REF!</definedName>
    <definedName name="DOMBA_10">#REF!</definedName>
    <definedName name="DOMBA_10_1">#REF!</definedName>
    <definedName name="DOMBA_11">#REF!</definedName>
    <definedName name="DOMBA_3">#REF!</definedName>
    <definedName name="DOMBA_4">#REF!</definedName>
    <definedName name="DOMBA_4_10">#REF!</definedName>
    <definedName name="DOMBA_5">#REF!</definedName>
    <definedName name="DOMBA_5_1">#REF!</definedName>
    <definedName name="DOMBA_5_10">#REF!</definedName>
    <definedName name="DOMBA_6">#REF!</definedName>
    <definedName name="DOMBA_6_1">#REF!</definedName>
    <definedName name="DOMBA_6_10">#REF!</definedName>
    <definedName name="DOMBA_7">#REF!</definedName>
    <definedName name="DOMBA_7_10">#REF!</definedName>
    <definedName name="DOMBA_8">#REF!</definedName>
    <definedName name="DOMBA_8_10">#REF!</definedName>
    <definedName name="DOMBA_9">#REF!</definedName>
    <definedName name="DOMBA_9_10">#REF!</definedName>
    <definedName name="DOME">#REF!</definedName>
    <definedName name="DONATIONS">#REF!</definedName>
    <definedName name="Dong">#REF!</definedName>
    <definedName name="Door_Closer">#REF!</definedName>
    <definedName name="Door_Stoper">#REF!</definedName>
    <definedName name="dov">#REF!</definedName>
    <definedName name="down" localSheetId="7" hidden="1">{#N/A,#N/A,FALSE,"Umsatz";#N/A,#N/A,FALSE,"Base V.02";#N/A,#N/A,FALSE,"Charts"}</definedName>
    <definedName name="down" hidden="1">{#N/A,#N/A,FALSE,"Umsatz";#N/A,#N/A,FALSE,"Base V.02";#N/A,#N/A,FALSE,"Charts"}</definedName>
    <definedName name="Dozzer">#REF!</definedName>
    <definedName name="dpa">#REF!</definedName>
    <definedName name="dpa_1">#REF!</definedName>
    <definedName name="dpa_1_10">#REF!</definedName>
    <definedName name="dpa_10">#REF!</definedName>
    <definedName name="dpa_10_1">#REF!</definedName>
    <definedName name="dpa_11">#REF!</definedName>
    <definedName name="dpa_3">#REF!</definedName>
    <definedName name="dpa_4">#REF!</definedName>
    <definedName name="dpa_4_10">#REF!</definedName>
    <definedName name="dpa_5">#REF!</definedName>
    <definedName name="dpa_5_1">#REF!</definedName>
    <definedName name="dpa_5_10">#REF!</definedName>
    <definedName name="dpa_6">#REF!</definedName>
    <definedName name="dpa_6_10">#REF!</definedName>
    <definedName name="dpa_7">#REF!</definedName>
    <definedName name="dpa_7_10">#REF!</definedName>
    <definedName name="dpa_8">#REF!</definedName>
    <definedName name="dpa_8_10">#REF!</definedName>
    <definedName name="dpa_9">#REF!</definedName>
    <definedName name="dpa_9_10">#REF!</definedName>
    <definedName name="Dpc">#REF!</definedName>
    <definedName name="Dpd">#REF!</definedName>
    <definedName name="dpk">#REF!</definedName>
    <definedName name="dpk_1">#REF!</definedName>
    <definedName name="dpk_1_10">#REF!</definedName>
    <definedName name="dpk_10">#REF!</definedName>
    <definedName name="dpk_10_1">#REF!</definedName>
    <definedName name="dpk_11">#REF!</definedName>
    <definedName name="dpk_3">#REF!</definedName>
    <definedName name="dpk_4">#REF!</definedName>
    <definedName name="dpk_4_10">#REF!</definedName>
    <definedName name="dpk_5">#REF!</definedName>
    <definedName name="dpk_5_1">#REF!</definedName>
    <definedName name="dpk_5_10">#REF!</definedName>
    <definedName name="dpk_6">#REF!</definedName>
    <definedName name="dpk_6_10">#REF!</definedName>
    <definedName name="dpk_7">#REF!</definedName>
    <definedName name="dpk_7_10">#REF!</definedName>
    <definedName name="dpk_8">#REF!</definedName>
    <definedName name="dpk_8_10">#REF!</definedName>
    <definedName name="dpk_9">#REF!</definedName>
    <definedName name="dpk_9_10">#REF!</definedName>
    <definedName name="dpsr">#REF!</definedName>
    <definedName name="Drain">#REF!</definedName>
    <definedName name="draka" localSheetId="7"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draka"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DReport">#REF!</definedName>
    <definedName name="drh" localSheetId="7" hidden="1">{#N/A,#N/A,FALSE,"REK-S-TPL";#N/A,#N/A,FALSE,"REK-TPML";#N/A,#N/A,FALSE,"RAB-TEMPEL"}</definedName>
    <definedName name="drh" hidden="1">{#N/A,#N/A,FALSE,"REK-S-TPL";#N/A,#N/A,FALSE,"REK-TPML";#N/A,#N/A,FALSE,"RAB-TEMPEL"}</definedName>
    <definedName name="drilb2100">#REF!</definedName>
    <definedName name="drilb2100_1">#REF!</definedName>
    <definedName name="drilb2100_1_3">#REF!</definedName>
    <definedName name="drilb2100_10">#REF!</definedName>
    <definedName name="drilb2100_11">#REF!</definedName>
    <definedName name="drilb2100_3">#REF!</definedName>
    <definedName name="drilb2100_3_1">#REF!</definedName>
    <definedName name="drilb2100_4">#REF!</definedName>
    <definedName name="drilb2100_5">#REF!</definedName>
    <definedName name="drilb2100_6">#REF!</definedName>
    <definedName name="drilb2100_7">#REF!</definedName>
    <definedName name="drilb2100_8">#REF!</definedName>
    <definedName name="drilb2100_9">#REF!</definedName>
    <definedName name="drilb2120">#REF!</definedName>
    <definedName name="drilb2120_1">#REF!</definedName>
    <definedName name="drilb2120_1_3">#REF!</definedName>
    <definedName name="drilb2120_10">#REF!</definedName>
    <definedName name="drilb2120_11">#REF!</definedName>
    <definedName name="drilb2120_3">#REF!</definedName>
    <definedName name="drilb2120_3_1">#REF!</definedName>
    <definedName name="drilb2120_4">#REF!</definedName>
    <definedName name="drilb2120_5">#REF!</definedName>
    <definedName name="drilb2120_6">#REF!</definedName>
    <definedName name="drilb2120_7">#REF!</definedName>
    <definedName name="drilb2120_8">#REF!</definedName>
    <definedName name="drilb2120_9">#REF!</definedName>
    <definedName name="drilb250">#REF!</definedName>
    <definedName name="drilb250_1">#REF!</definedName>
    <definedName name="drilb250_1_3">#REF!</definedName>
    <definedName name="drilb250_10">#REF!</definedName>
    <definedName name="drilb250_11">#REF!</definedName>
    <definedName name="drilb250_3">#REF!</definedName>
    <definedName name="drilb250_3_1">#REF!</definedName>
    <definedName name="drilb250_4">#REF!</definedName>
    <definedName name="drilb250_5">#REF!</definedName>
    <definedName name="drilb250_6">#REF!</definedName>
    <definedName name="drilb250_7">#REF!</definedName>
    <definedName name="drilb250_8">#REF!</definedName>
    <definedName name="drilb250_9">#REF!</definedName>
    <definedName name="drilb260">#REF!</definedName>
    <definedName name="drilb260_1">#REF!</definedName>
    <definedName name="drilb260_1_3">#REF!</definedName>
    <definedName name="drilb260_10">#REF!</definedName>
    <definedName name="drilb260_11">#REF!</definedName>
    <definedName name="drilb260_3">#REF!</definedName>
    <definedName name="drilb260_3_1">#REF!</definedName>
    <definedName name="drilb260_4">#REF!</definedName>
    <definedName name="drilb260_5">#REF!</definedName>
    <definedName name="drilb260_6">#REF!</definedName>
    <definedName name="drilb260_7">#REF!</definedName>
    <definedName name="drilb260_8">#REF!</definedName>
    <definedName name="drilb260_9">#REF!</definedName>
    <definedName name="drilb280">#REF!</definedName>
    <definedName name="drilb280_1">#REF!</definedName>
    <definedName name="drilb280_1_3">#REF!</definedName>
    <definedName name="drilb280_10">#REF!</definedName>
    <definedName name="drilb280_11">#REF!</definedName>
    <definedName name="drilb280_3">#REF!</definedName>
    <definedName name="drilb280_3_1">#REF!</definedName>
    <definedName name="drilb280_4">#REF!</definedName>
    <definedName name="drilb280_5">#REF!</definedName>
    <definedName name="drilb280_6">#REF!</definedName>
    <definedName name="drilb280_7">#REF!</definedName>
    <definedName name="drilb280_8">#REF!</definedName>
    <definedName name="drilb280_9">#REF!</definedName>
    <definedName name="drildl3a100">#REF!</definedName>
    <definedName name="drildl3a100_1">#REF!</definedName>
    <definedName name="drildl3a100_1_10">#REF!</definedName>
    <definedName name="drildl3a100_1_3">#REF!</definedName>
    <definedName name="drildl3a100_10">#REF!</definedName>
    <definedName name="drildl3a100_10_1">#REF!</definedName>
    <definedName name="drildl3a100_11">#REF!</definedName>
    <definedName name="drildl3a100_3">#REF!</definedName>
    <definedName name="drildl3a100_3_1">#REF!</definedName>
    <definedName name="drildl3a100_4">#REF!</definedName>
    <definedName name="drildl3a100_4_10">#REF!</definedName>
    <definedName name="drildl3a100_5">#REF!</definedName>
    <definedName name="drildl3a100_5_1">#REF!</definedName>
    <definedName name="drildl3a100_5_10">#REF!</definedName>
    <definedName name="drildl3a100_6">#REF!</definedName>
    <definedName name="drildl3a100_6_10">#REF!</definedName>
    <definedName name="drildl3a100_7">#REF!</definedName>
    <definedName name="drildl3a100_7_10">#REF!</definedName>
    <definedName name="drildl3a100_8">#REF!</definedName>
    <definedName name="drildl3a100_8_10">#REF!</definedName>
    <definedName name="drildl3a100_9">#REF!</definedName>
    <definedName name="drildl3a100_9_10">#REF!</definedName>
    <definedName name="drildl3a120">#REF!</definedName>
    <definedName name="drildl3a120_1">#REF!</definedName>
    <definedName name="drildl3a120_1_10">#REF!</definedName>
    <definedName name="drildl3a120_1_3">#REF!</definedName>
    <definedName name="drildl3a120_10">#REF!</definedName>
    <definedName name="drildl3a120_10_1">#REF!</definedName>
    <definedName name="drildl3a120_11">#REF!</definedName>
    <definedName name="drildl3a120_3">#REF!</definedName>
    <definedName name="drildl3a120_3_1">#REF!</definedName>
    <definedName name="drildl3a120_4">#REF!</definedName>
    <definedName name="drildl3a120_4_10">#REF!</definedName>
    <definedName name="drildl3a120_5">#REF!</definedName>
    <definedName name="drildl3a120_5_1">#REF!</definedName>
    <definedName name="drildl3a120_5_10">#REF!</definedName>
    <definedName name="drildl3a120_6">#REF!</definedName>
    <definedName name="drildl3a120_6_10">#REF!</definedName>
    <definedName name="drildl3a120_7">#REF!</definedName>
    <definedName name="drildl3a120_7_10">#REF!</definedName>
    <definedName name="drildl3a120_8">#REF!</definedName>
    <definedName name="drildl3a120_8_10">#REF!</definedName>
    <definedName name="drildl3a120_9">#REF!</definedName>
    <definedName name="drildl3a120_9_10">#REF!</definedName>
    <definedName name="drildl3a50">#REF!</definedName>
    <definedName name="drildl3a50_1">#REF!</definedName>
    <definedName name="drildl3a50_1_10">#REF!</definedName>
    <definedName name="drildl3a50_1_3">#REF!</definedName>
    <definedName name="drildl3a50_10">#REF!</definedName>
    <definedName name="drildl3a50_10_1">#REF!</definedName>
    <definedName name="drildl3a50_11">#REF!</definedName>
    <definedName name="drildl3a50_3">#REF!</definedName>
    <definedName name="drildl3a50_3_1">#REF!</definedName>
    <definedName name="drildl3a50_4">#REF!</definedName>
    <definedName name="drildl3a50_4_10">#REF!</definedName>
    <definedName name="drildl3a50_5">#REF!</definedName>
    <definedName name="drildl3a50_5_1">#REF!</definedName>
    <definedName name="drildl3a50_5_10">#REF!</definedName>
    <definedName name="drildl3a50_6">#REF!</definedName>
    <definedName name="drildl3a50_6_10">#REF!</definedName>
    <definedName name="drildl3a50_7">#REF!</definedName>
    <definedName name="drildl3a50_7_10">#REF!</definedName>
    <definedName name="drildl3a50_8">#REF!</definedName>
    <definedName name="drildl3a50_8_10">#REF!</definedName>
    <definedName name="drildl3a50_9">#REF!</definedName>
    <definedName name="drildl3a50_9_10">#REF!</definedName>
    <definedName name="drildl3a60">#REF!</definedName>
    <definedName name="drildl3a60_1">#REF!</definedName>
    <definedName name="drildl3a60_1_10">#REF!</definedName>
    <definedName name="drildl3a60_1_3">#REF!</definedName>
    <definedName name="drildl3a60_10">#REF!</definedName>
    <definedName name="drildl3a60_10_1">#REF!</definedName>
    <definedName name="drildl3a60_11">#REF!</definedName>
    <definedName name="drildl3a60_3">#REF!</definedName>
    <definedName name="drildl3a60_3_1">#REF!</definedName>
    <definedName name="drildl3a60_4">#REF!</definedName>
    <definedName name="drildl3a60_4_10">#REF!</definedName>
    <definedName name="drildl3a60_5">#REF!</definedName>
    <definedName name="drildl3a60_5_1">#REF!</definedName>
    <definedName name="drildl3a60_5_10">#REF!</definedName>
    <definedName name="drildl3a60_6">#REF!</definedName>
    <definedName name="drildl3a60_6_10">#REF!</definedName>
    <definedName name="drildl3a60_7">#REF!</definedName>
    <definedName name="drildl3a60_7_10">#REF!</definedName>
    <definedName name="drildl3a60_8">#REF!</definedName>
    <definedName name="drildl3a60_8_10">#REF!</definedName>
    <definedName name="drildl3a60_9">#REF!</definedName>
    <definedName name="drildl3a60_9_10">#REF!</definedName>
    <definedName name="drildl3a80">#REF!</definedName>
    <definedName name="drildl3a80_1">#REF!</definedName>
    <definedName name="drildl3a80_1_10">#REF!</definedName>
    <definedName name="drildl3a80_1_3">#REF!</definedName>
    <definedName name="drildl3a80_10">#REF!</definedName>
    <definedName name="drildl3a80_10_1">#REF!</definedName>
    <definedName name="drildl3a80_11">#REF!</definedName>
    <definedName name="drildl3a80_3">#REF!</definedName>
    <definedName name="drildl3a80_3_1">#REF!</definedName>
    <definedName name="drildl3a80_4">#REF!</definedName>
    <definedName name="drildl3a80_4_10">#REF!</definedName>
    <definedName name="drildl3a80_5">#REF!</definedName>
    <definedName name="drildl3a80_5_1">#REF!</definedName>
    <definedName name="drildl3a80_5_10">#REF!</definedName>
    <definedName name="drildl3a80_6">#REF!</definedName>
    <definedName name="drildl3a80_6_10">#REF!</definedName>
    <definedName name="drildl3a80_7">#REF!</definedName>
    <definedName name="drildl3a80_7_10">#REF!</definedName>
    <definedName name="drildl3a80_8">#REF!</definedName>
    <definedName name="drildl3a80_8_10">#REF!</definedName>
    <definedName name="drildl3a80_9">#REF!</definedName>
    <definedName name="drildl3a80_9_10">#REF!</definedName>
    <definedName name="drill1100">#REF!</definedName>
    <definedName name="drill1100_1">#REF!</definedName>
    <definedName name="drill1100_1_10">#REF!</definedName>
    <definedName name="drill1100_1_3">#REF!</definedName>
    <definedName name="drill1100_10">#REF!</definedName>
    <definedName name="drill1100_10_1">#REF!</definedName>
    <definedName name="drill1100_11">#REF!</definedName>
    <definedName name="drill1100_3">#REF!</definedName>
    <definedName name="drill1100_3_1">#REF!</definedName>
    <definedName name="drill1100_4">#REF!</definedName>
    <definedName name="drill1100_4_10">#REF!</definedName>
    <definedName name="drill1100_5">#REF!</definedName>
    <definedName name="drill1100_5_1">#REF!</definedName>
    <definedName name="drill1100_5_10">#REF!</definedName>
    <definedName name="drill1100_6">#REF!</definedName>
    <definedName name="drill1100_6_10">#REF!</definedName>
    <definedName name="drill1100_7">#REF!</definedName>
    <definedName name="drill1100_7_10">#REF!</definedName>
    <definedName name="drill1100_8">#REF!</definedName>
    <definedName name="drill1100_8_10">#REF!</definedName>
    <definedName name="drill1100_9">#REF!</definedName>
    <definedName name="drill1100_9_10">#REF!</definedName>
    <definedName name="drill1120">#REF!</definedName>
    <definedName name="drill1120_1">#REF!</definedName>
    <definedName name="drill1120_1_10">#REF!</definedName>
    <definedName name="drill1120_1_3">#REF!</definedName>
    <definedName name="drill1120_10">#REF!</definedName>
    <definedName name="drill1120_10_1">#REF!</definedName>
    <definedName name="drill1120_11">#REF!</definedName>
    <definedName name="drill1120_3">#REF!</definedName>
    <definedName name="drill1120_3_1">#REF!</definedName>
    <definedName name="drill1120_4">#REF!</definedName>
    <definedName name="drill1120_4_10">#REF!</definedName>
    <definedName name="drill1120_5">#REF!</definedName>
    <definedName name="drill1120_5_1">#REF!</definedName>
    <definedName name="drill1120_5_10">#REF!</definedName>
    <definedName name="drill1120_6">#REF!</definedName>
    <definedName name="drill1120_6_10">#REF!</definedName>
    <definedName name="drill1120_7">#REF!</definedName>
    <definedName name="drill1120_7_10">#REF!</definedName>
    <definedName name="drill1120_8">#REF!</definedName>
    <definedName name="drill1120_8_10">#REF!</definedName>
    <definedName name="drill1120_9">#REF!</definedName>
    <definedName name="drill1120_9_10">#REF!</definedName>
    <definedName name="drill150">#REF!</definedName>
    <definedName name="drill150_1">#REF!</definedName>
    <definedName name="drill150_1_10">#REF!</definedName>
    <definedName name="drill150_1_3">#REF!</definedName>
    <definedName name="drill150_10">#REF!</definedName>
    <definedName name="drill150_10_1">#REF!</definedName>
    <definedName name="drill150_11">#REF!</definedName>
    <definedName name="drill150_3">#REF!</definedName>
    <definedName name="drill150_3_1">#REF!</definedName>
    <definedName name="drill150_4">#REF!</definedName>
    <definedName name="drill150_4_10">#REF!</definedName>
    <definedName name="drill150_5">#REF!</definedName>
    <definedName name="drill150_5_1">#REF!</definedName>
    <definedName name="drill150_5_10">#REF!</definedName>
    <definedName name="drill150_6">#REF!</definedName>
    <definedName name="drill150_6_10">#REF!</definedName>
    <definedName name="drill150_7">#REF!</definedName>
    <definedName name="drill150_7_10">#REF!</definedName>
    <definedName name="drill150_8">#REF!</definedName>
    <definedName name="drill150_8_10">#REF!</definedName>
    <definedName name="drill150_9">#REF!</definedName>
    <definedName name="drill150_9_10">#REF!</definedName>
    <definedName name="drill160">#REF!</definedName>
    <definedName name="drill160_1">#REF!</definedName>
    <definedName name="drill160_1_10">#REF!</definedName>
    <definedName name="drill160_1_3">#REF!</definedName>
    <definedName name="drill160_10">#REF!</definedName>
    <definedName name="drill160_10_1">#REF!</definedName>
    <definedName name="drill160_11">#REF!</definedName>
    <definedName name="drill160_3">#REF!</definedName>
    <definedName name="drill160_3_1">#REF!</definedName>
    <definedName name="drill160_4">#REF!</definedName>
    <definedName name="drill160_4_10">#REF!</definedName>
    <definedName name="drill160_5">#REF!</definedName>
    <definedName name="drill160_5_1">#REF!</definedName>
    <definedName name="drill160_5_10">#REF!</definedName>
    <definedName name="drill160_6">#REF!</definedName>
    <definedName name="drill160_6_10">#REF!</definedName>
    <definedName name="drill160_7">#REF!</definedName>
    <definedName name="drill160_7_10">#REF!</definedName>
    <definedName name="drill160_8">#REF!</definedName>
    <definedName name="drill160_8_10">#REF!</definedName>
    <definedName name="drill160_9">#REF!</definedName>
    <definedName name="drill160_9_10">#REF!</definedName>
    <definedName name="drill180">#REF!</definedName>
    <definedName name="drill180_1">#REF!</definedName>
    <definedName name="drill180_1_10">#REF!</definedName>
    <definedName name="drill180_1_3">#REF!</definedName>
    <definedName name="drill180_10">#REF!</definedName>
    <definedName name="drill180_10_1">#REF!</definedName>
    <definedName name="drill180_11">#REF!</definedName>
    <definedName name="drill180_3">#REF!</definedName>
    <definedName name="drill180_3_1">#REF!</definedName>
    <definedName name="drill180_4">#REF!</definedName>
    <definedName name="drill180_4_10">#REF!</definedName>
    <definedName name="drill180_5">#REF!</definedName>
    <definedName name="drill180_5_1">#REF!</definedName>
    <definedName name="drill180_5_10">#REF!</definedName>
    <definedName name="drill180_6">#REF!</definedName>
    <definedName name="drill180_6_10">#REF!</definedName>
    <definedName name="drill180_7">#REF!</definedName>
    <definedName name="drill180_7_10">#REF!</definedName>
    <definedName name="drill180_8">#REF!</definedName>
    <definedName name="drill180_8_10">#REF!</definedName>
    <definedName name="drill180_9">#REF!</definedName>
    <definedName name="drill180_9_10">#REF!</definedName>
    <definedName name="drill3100">#REF!</definedName>
    <definedName name="drill3100_1">#REF!</definedName>
    <definedName name="drill3100_1_10">#REF!</definedName>
    <definedName name="drill3100_1_3">#REF!</definedName>
    <definedName name="drill3100_10">#REF!</definedName>
    <definedName name="drill3100_10_1">#REF!</definedName>
    <definedName name="drill3100_11">#REF!</definedName>
    <definedName name="drill3100_3">#REF!</definedName>
    <definedName name="drill3100_3_1">#REF!</definedName>
    <definedName name="drill3100_4">#REF!</definedName>
    <definedName name="drill3100_4_10">#REF!</definedName>
    <definedName name="drill3100_5">#REF!</definedName>
    <definedName name="drill3100_5_1">#REF!</definedName>
    <definedName name="drill3100_5_10">#REF!</definedName>
    <definedName name="drill3100_6">#REF!</definedName>
    <definedName name="drill3100_6_10">#REF!</definedName>
    <definedName name="drill3100_7">#REF!</definedName>
    <definedName name="drill3100_7_10">#REF!</definedName>
    <definedName name="drill3100_8">#REF!</definedName>
    <definedName name="drill3100_8_10">#REF!</definedName>
    <definedName name="drill3100_9">#REF!</definedName>
    <definedName name="drill3100_9_10">#REF!</definedName>
    <definedName name="drill3120">#REF!</definedName>
    <definedName name="drill3120_1">#REF!</definedName>
    <definedName name="drill3120_1_10">#REF!</definedName>
    <definedName name="drill3120_1_3">#REF!</definedName>
    <definedName name="drill3120_10">#REF!</definedName>
    <definedName name="drill3120_10_1">#REF!</definedName>
    <definedName name="drill3120_11">#REF!</definedName>
    <definedName name="drill3120_3">#REF!</definedName>
    <definedName name="drill3120_3_1">#REF!</definedName>
    <definedName name="drill3120_4">#REF!</definedName>
    <definedName name="drill3120_4_10">#REF!</definedName>
    <definedName name="drill3120_5">#REF!</definedName>
    <definedName name="drill3120_5_1">#REF!</definedName>
    <definedName name="drill3120_5_10">#REF!</definedName>
    <definedName name="drill3120_6">#REF!</definedName>
    <definedName name="drill3120_6_10">#REF!</definedName>
    <definedName name="drill3120_7">#REF!</definedName>
    <definedName name="drill3120_7_10">#REF!</definedName>
    <definedName name="drill3120_8">#REF!</definedName>
    <definedName name="drill3120_8_10">#REF!</definedName>
    <definedName name="drill3120_9">#REF!</definedName>
    <definedName name="drill3120_9_10">#REF!</definedName>
    <definedName name="drill350">#REF!</definedName>
    <definedName name="drill350_1">#REF!</definedName>
    <definedName name="drill350_1_10">#REF!</definedName>
    <definedName name="drill350_1_3">#REF!</definedName>
    <definedName name="drill350_10">#REF!</definedName>
    <definedName name="drill350_10_1">#REF!</definedName>
    <definedName name="drill350_11">#REF!</definedName>
    <definedName name="drill350_3">#REF!</definedName>
    <definedName name="drill350_3_1">#REF!</definedName>
    <definedName name="drill350_4">#REF!</definedName>
    <definedName name="drill350_4_10">#REF!</definedName>
    <definedName name="drill350_5">#REF!</definedName>
    <definedName name="drill350_5_1">#REF!</definedName>
    <definedName name="drill350_5_10">#REF!</definedName>
    <definedName name="drill350_6">#REF!</definedName>
    <definedName name="drill350_6_10">#REF!</definedName>
    <definedName name="drill350_7">#REF!</definedName>
    <definedName name="drill350_7_10">#REF!</definedName>
    <definedName name="drill350_8">#REF!</definedName>
    <definedName name="drill350_8_10">#REF!</definedName>
    <definedName name="drill350_9">#REF!</definedName>
    <definedName name="drill350_9_10">#REF!</definedName>
    <definedName name="drill360">#REF!</definedName>
    <definedName name="drill360_1">#REF!</definedName>
    <definedName name="drill360_1_10">#REF!</definedName>
    <definedName name="drill360_1_3">#REF!</definedName>
    <definedName name="drill360_10">#REF!</definedName>
    <definedName name="drill360_10_1">#REF!</definedName>
    <definedName name="drill360_11">#REF!</definedName>
    <definedName name="drill360_3">#REF!</definedName>
    <definedName name="drill360_3_1">#REF!</definedName>
    <definedName name="drill360_4">#REF!</definedName>
    <definedName name="drill360_4_10">#REF!</definedName>
    <definedName name="drill360_5">#REF!</definedName>
    <definedName name="drill360_5_1">#REF!</definedName>
    <definedName name="drill360_5_10">#REF!</definedName>
    <definedName name="drill360_6">#REF!</definedName>
    <definedName name="drill360_6_10">#REF!</definedName>
    <definedName name="drill360_7">#REF!</definedName>
    <definedName name="drill360_7_10">#REF!</definedName>
    <definedName name="drill360_8">#REF!</definedName>
    <definedName name="drill360_8_10">#REF!</definedName>
    <definedName name="drill360_9">#REF!</definedName>
    <definedName name="drill360_9_10">#REF!</definedName>
    <definedName name="drill380">#REF!</definedName>
    <definedName name="drill380_1">#REF!</definedName>
    <definedName name="drill380_1_10">#REF!</definedName>
    <definedName name="drill380_1_3">#REF!</definedName>
    <definedName name="drill380_10">#REF!</definedName>
    <definedName name="drill380_10_1">#REF!</definedName>
    <definedName name="drill380_11">#REF!</definedName>
    <definedName name="drill380_3">#REF!</definedName>
    <definedName name="drill380_3_1">#REF!</definedName>
    <definedName name="drill380_4">#REF!</definedName>
    <definedName name="drill380_4_10">#REF!</definedName>
    <definedName name="drill380_5">#REF!</definedName>
    <definedName name="drill380_5_1">#REF!</definedName>
    <definedName name="drill380_5_10">#REF!</definedName>
    <definedName name="drill380_6">#REF!</definedName>
    <definedName name="drill380_6_10">#REF!</definedName>
    <definedName name="drill380_7">#REF!</definedName>
    <definedName name="drill380_7_10">#REF!</definedName>
    <definedName name="drill380_8">#REF!</definedName>
    <definedName name="drill380_8_10">#REF!</definedName>
    <definedName name="drill380_9">#REF!</definedName>
    <definedName name="drill380_9_10">#REF!</definedName>
    <definedName name="drill5100">#REF!</definedName>
    <definedName name="drill5100_1">#REF!</definedName>
    <definedName name="drill5100_1_10">#REF!</definedName>
    <definedName name="drill5100_1_3">#REF!</definedName>
    <definedName name="drill5100_10">#REF!</definedName>
    <definedName name="drill5100_10_1">#REF!</definedName>
    <definedName name="drill5100_11">#REF!</definedName>
    <definedName name="drill5100_3">#REF!</definedName>
    <definedName name="drill5100_3_1">#REF!</definedName>
    <definedName name="drill5100_4">#REF!</definedName>
    <definedName name="drill5100_4_10">#REF!</definedName>
    <definedName name="drill5100_5">#REF!</definedName>
    <definedName name="drill5100_5_1">#REF!</definedName>
    <definedName name="drill5100_5_10">#REF!</definedName>
    <definedName name="drill5100_6">#REF!</definedName>
    <definedName name="drill5100_6_10">#REF!</definedName>
    <definedName name="drill5100_7">#REF!</definedName>
    <definedName name="drill5100_7_10">#REF!</definedName>
    <definedName name="drill5100_8">#REF!</definedName>
    <definedName name="drill5100_8_10">#REF!</definedName>
    <definedName name="drill5100_9">#REF!</definedName>
    <definedName name="drill5100_9_10">#REF!</definedName>
    <definedName name="drill5120">#REF!</definedName>
    <definedName name="drill5120_1">#REF!</definedName>
    <definedName name="drill5120_1_10">#REF!</definedName>
    <definedName name="drill5120_1_3">#REF!</definedName>
    <definedName name="drill5120_10">#REF!</definedName>
    <definedName name="drill5120_10_1">#REF!</definedName>
    <definedName name="drill5120_11">#REF!</definedName>
    <definedName name="drill5120_3">#REF!</definedName>
    <definedName name="drill5120_3_1">#REF!</definedName>
    <definedName name="drill5120_4">#REF!</definedName>
    <definedName name="drill5120_4_10">#REF!</definedName>
    <definedName name="drill5120_5">#REF!</definedName>
    <definedName name="drill5120_5_1">#REF!</definedName>
    <definedName name="drill5120_5_10">#REF!</definedName>
    <definedName name="drill5120_6">#REF!</definedName>
    <definedName name="drill5120_6_10">#REF!</definedName>
    <definedName name="drill5120_7">#REF!</definedName>
    <definedName name="drill5120_7_10">#REF!</definedName>
    <definedName name="drill5120_8">#REF!</definedName>
    <definedName name="drill5120_8_10">#REF!</definedName>
    <definedName name="drill5120_9">#REF!</definedName>
    <definedName name="drill5120_9_10">#REF!</definedName>
    <definedName name="drill550">#REF!</definedName>
    <definedName name="drill550_1">#REF!</definedName>
    <definedName name="drill550_1_10">#REF!</definedName>
    <definedName name="drill550_1_3">#REF!</definedName>
    <definedName name="drill550_10">#REF!</definedName>
    <definedName name="drill550_10_1">#REF!</definedName>
    <definedName name="drill550_11">#REF!</definedName>
    <definedName name="drill550_3">#REF!</definedName>
    <definedName name="drill550_3_1">#REF!</definedName>
    <definedName name="drill550_4">#REF!</definedName>
    <definedName name="drill550_4_10">#REF!</definedName>
    <definedName name="drill550_5">#REF!</definedName>
    <definedName name="drill550_5_1">#REF!</definedName>
    <definedName name="drill550_5_10">#REF!</definedName>
    <definedName name="drill550_6">#REF!</definedName>
    <definedName name="drill550_6_10">#REF!</definedName>
    <definedName name="drill550_7">#REF!</definedName>
    <definedName name="drill550_7_10">#REF!</definedName>
    <definedName name="drill550_8">#REF!</definedName>
    <definedName name="drill550_8_10">#REF!</definedName>
    <definedName name="drill550_9">#REF!</definedName>
    <definedName name="drill550_9_10">#REF!</definedName>
    <definedName name="drill560">#REF!</definedName>
    <definedName name="drill560_1">#REF!</definedName>
    <definedName name="drill560_1_10">#REF!</definedName>
    <definedName name="drill560_1_3">#REF!</definedName>
    <definedName name="drill560_10">#REF!</definedName>
    <definedName name="drill560_10_1">#REF!</definedName>
    <definedName name="drill560_11">#REF!</definedName>
    <definedName name="drill560_3">#REF!</definedName>
    <definedName name="drill560_3_1">#REF!</definedName>
    <definedName name="drill560_4">#REF!</definedName>
    <definedName name="drill560_4_10">#REF!</definedName>
    <definedName name="drill560_5">#REF!</definedName>
    <definedName name="drill560_5_1">#REF!</definedName>
    <definedName name="drill560_5_10">#REF!</definedName>
    <definedName name="drill560_6">#REF!</definedName>
    <definedName name="drill560_6_10">#REF!</definedName>
    <definedName name="drill560_7">#REF!</definedName>
    <definedName name="drill560_7_10">#REF!</definedName>
    <definedName name="drill560_8">#REF!</definedName>
    <definedName name="drill560_8_10">#REF!</definedName>
    <definedName name="drill560_9">#REF!</definedName>
    <definedName name="drill560_9_10">#REF!</definedName>
    <definedName name="drill580">#REF!</definedName>
    <definedName name="drill580_1">#REF!</definedName>
    <definedName name="drill580_1_10">#REF!</definedName>
    <definedName name="drill580_1_3">#REF!</definedName>
    <definedName name="drill580_10">#REF!</definedName>
    <definedName name="drill580_10_1">#REF!</definedName>
    <definedName name="drill580_11">#REF!</definedName>
    <definedName name="drill580_3">#REF!</definedName>
    <definedName name="drill580_3_1">#REF!</definedName>
    <definedName name="drill580_4">#REF!</definedName>
    <definedName name="drill580_4_10">#REF!</definedName>
    <definedName name="drill580_5">#REF!</definedName>
    <definedName name="drill580_5_1">#REF!</definedName>
    <definedName name="drill580_5_10">#REF!</definedName>
    <definedName name="drill580_6">#REF!</definedName>
    <definedName name="drill580_6_10">#REF!</definedName>
    <definedName name="drill580_7">#REF!</definedName>
    <definedName name="drill580_7_10">#REF!</definedName>
    <definedName name="drill580_8">#REF!</definedName>
    <definedName name="drill580_8_10">#REF!</definedName>
    <definedName name="drill580_9">#REF!</definedName>
    <definedName name="drill580_9_10">#REF!</definedName>
    <definedName name="drill5a100">#REF!</definedName>
    <definedName name="drill5a100_1">#REF!</definedName>
    <definedName name="drill5a100_1_10">#REF!</definedName>
    <definedName name="drill5a100_1_3">#REF!</definedName>
    <definedName name="drill5a100_10">#REF!</definedName>
    <definedName name="drill5a100_10_1">#REF!</definedName>
    <definedName name="drill5a100_11">#REF!</definedName>
    <definedName name="drill5a100_3">#REF!</definedName>
    <definedName name="drill5a100_3_1">#REF!</definedName>
    <definedName name="drill5a100_4">#REF!</definedName>
    <definedName name="drill5a100_4_10">#REF!</definedName>
    <definedName name="drill5a100_5">#REF!</definedName>
    <definedName name="drill5a100_5_1">#REF!</definedName>
    <definedName name="drill5a100_5_10">#REF!</definedName>
    <definedName name="drill5a100_6">#REF!</definedName>
    <definedName name="drill5a100_6_10">#REF!</definedName>
    <definedName name="drill5a100_7">#REF!</definedName>
    <definedName name="drill5a100_7_10">#REF!</definedName>
    <definedName name="drill5a100_8">#REF!</definedName>
    <definedName name="drill5a100_8_10">#REF!</definedName>
    <definedName name="drill5a100_9">#REF!</definedName>
    <definedName name="drill5a100_9_10">#REF!</definedName>
    <definedName name="drill5a120">#REF!</definedName>
    <definedName name="drill5a120_1">#REF!</definedName>
    <definedName name="drill5a120_1_10">#REF!</definedName>
    <definedName name="drill5a120_1_3">#REF!</definedName>
    <definedName name="drill5a120_10">#REF!</definedName>
    <definedName name="drill5a120_10_1">#REF!</definedName>
    <definedName name="drill5a120_11">#REF!</definedName>
    <definedName name="drill5a120_3">#REF!</definedName>
    <definedName name="drill5a120_3_1">#REF!</definedName>
    <definedName name="drill5a120_4">#REF!</definedName>
    <definedName name="drill5a120_4_10">#REF!</definedName>
    <definedName name="drill5a120_5">#REF!</definedName>
    <definedName name="drill5a120_5_1">#REF!</definedName>
    <definedName name="drill5a120_5_10">#REF!</definedName>
    <definedName name="drill5a120_6">#REF!</definedName>
    <definedName name="drill5a120_6_10">#REF!</definedName>
    <definedName name="drill5a120_7">#REF!</definedName>
    <definedName name="drill5a120_7_10">#REF!</definedName>
    <definedName name="drill5a120_8">#REF!</definedName>
    <definedName name="drill5a120_8_10">#REF!</definedName>
    <definedName name="drill5a120_9">#REF!</definedName>
    <definedName name="drill5a120_9_10">#REF!</definedName>
    <definedName name="drill5a50">#REF!</definedName>
    <definedName name="drill5a50_1">#REF!</definedName>
    <definedName name="drill5a50_1_10">#REF!</definedName>
    <definedName name="drill5a50_1_3">#REF!</definedName>
    <definedName name="drill5a50_10">#REF!</definedName>
    <definedName name="drill5a50_10_1">#REF!</definedName>
    <definedName name="drill5a50_11">#REF!</definedName>
    <definedName name="drill5a50_3">#REF!</definedName>
    <definedName name="drill5a50_3_1">#REF!</definedName>
    <definedName name="drill5a50_4">#REF!</definedName>
    <definedName name="drill5a50_4_10">#REF!</definedName>
    <definedName name="drill5a50_5">#REF!</definedName>
    <definedName name="drill5a50_5_1">#REF!</definedName>
    <definedName name="drill5a50_5_10">#REF!</definedName>
    <definedName name="drill5a50_6">#REF!</definedName>
    <definedName name="drill5a50_6_10">#REF!</definedName>
    <definedName name="drill5a50_7">#REF!</definedName>
    <definedName name="drill5a50_7_10">#REF!</definedName>
    <definedName name="drill5a50_8">#REF!</definedName>
    <definedName name="drill5a50_8_10">#REF!</definedName>
    <definedName name="drill5a50_9">#REF!</definedName>
    <definedName name="drill5a50_9_10">#REF!</definedName>
    <definedName name="drill5a60">#REF!</definedName>
    <definedName name="drill5a60_1">#REF!</definedName>
    <definedName name="drill5a60_1_10">#REF!</definedName>
    <definedName name="drill5a60_1_3">#REF!</definedName>
    <definedName name="drill5a60_10">#REF!</definedName>
    <definedName name="drill5a60_10_1">#REF!</definedName>
    <definedName name="drill5a60_11">#REF!</definedName>
    <definedName name="drill5a60_3">#REF!</definedName>
    <definedName name="drill5a60_3_1">#REF!</definedName>
    <definedName name="drill5a60_4">#REF!</definedName>
    <definedName name="drill5a60_4_10">#REF!</definedName>
    <definedName name="drill5a60_5">#REF!</definedName>
    <definedName name="drill5a60_5_1">#REF!</definedName>
    <definedName name="drill5a60_5_10">#REF!</definedName>
    <definedName name="drill5a60_6">#REF!</definedName>
    <definedName name="drill5a60_6_10">#REF!</definedName>
    <definedName name="drill5a60_7">#REF!</definedName>
    <definedName name="drill5a60_7_10">#REF!</definedName>
    <definedName name="drill5a60_8">#REF!</definedName>
    <definedName name="drill5a60_8_10">#REF!</definedName>
    <definedName name="drill5a60_9">#REF!</definedName>
    <definedName name="drill5a60_9_10">#REF!</definedName>
    <definedName name="drill5a80">#REF!</definedName>
    <definedName name="drill5a80_1">#REF!</definedName>
    <definedName name="drill5a80_1_10">#REF!</definedName>
    <definedName name="drill5a80_1_3">#REF!</definedName>
    <definedName name="drill5a80_10">#REF!</definedName>
    <definedName name="drill5a80_10_1">#REF!</definedName>
    <definedName name="drill5a80_11">#REF!</definedName>
    <definedName name="drill5a80_3">#REF!</definedName>
    <definedName name="drill5a80_3_1">#REF!</definedName>
    <definedName name="drill5a80_4">#REF!</definedName>
    <definedName name="drill5a80_4_10">#REF!</definedName>
    <definedName name="drill5a80_5">#REF!</definedName>
    <definedName name="drill5a80_5_1">#REF!</definedName>
    <definedName name="drill5a80_5_10">#REF!</definedName>
    <definedName name="drill5a80_6">#REF!</definedName>
    <definedName name="drill5a80_6_10">#REF!</definedName>
    <definedName name="drill5a80_7">#REF!</definedName>
    <definedName name="drill5a80_7_10">#REF!</definedName>
    <definedName name="drill5a80_8">#REF!</definedName>
    <definedName name="drill5a80_8_10">#REF!</definedName>
    <definedName name="drill5a80_9">#REF!</definedName>
    <definedName name="drill5a80_9_10">#REF!</definedName>
    <definedName name="drill6a100">#REF!</definedName>
    <definedName name="drill6a100_1">#REF!</definedName>
    <definedName name="drill6a100_1_10">#REF!</definedName>
    <definedName name="drill6a100_1_3">#REF!</definedName>
    <definedName name="drill6a100_10">#REF!</definedName>
    <definedName name="drill6a100_10_1">#REF!</definedName>
    <definedName name="drill6a100_11">#REF!</definedName>
    <definedName name="drill6a100_3">#REF!</definedName>
    <definedName name="drill6a100_3_1">#REF!</definedName>
    <definedName name="drill6a100_4">#REF!</definedName>
    <definedName name="drill6a100_4_10">#REF!</definedName>
    <definedName name="drill6a100_5">#REF!</definedName>
    <definedName name="drill6a100_5_1">#REF!</definedName>
    <definedName name="drill6a100_5_10">#REF!</definedName>
    <definedName name="drill6a100_6">#REF!</definedName>
    <definedName name="drill6a100_6_10">#REF!</definedName>
    <definedName name="drill6a100_7">#REF!</definedName>
    <definedName name="drill6a100_7_10">#REF!</definedName>
    <definedName name="drill6a100_8">#REF!</definedName>
    <definedName name="drill6a100_8_10">#REF!</definedName>
    <definedName name="drill6a100_9">#REF!</definedName>
    <definedName name="drill6a100_9_10">#REF!</definedName>
    <definedName name="drill6a120">#REF!</definedName>
    <definedName name="drill6a120_1">#REF!</definedName>
    <definedName name="drill6a120_1_10">#REF!</definedName>
    <definedName name="drill6a120_1_3">#REF!</definedName>
    <definedName name="drill6a120_10">#REF!</definedName>
    <definedName name="drill6a120_10_1">#REF!</definedName>
    <definedName name="drill6a120_11">#REF!</definedName>
    <definedName name="drill6a120_3">#REF!</definedName>
    <definedName name="drill6a120_3_1">#REF!</definedName>
    <definedName name="drill6a120_4">#REF!</definedName>
    <definedName name="drill6a120_4_10">#REF!</definedName>
    <definedName name="drill6a120_5">#REF!</definedName>
    <definedName name="drill6a120_5_1">#REF!</definedName>
    <definedName name="drill6a120_5_10">#REF!</definedName>
    <definedName name="drill6a120_6">#REF!</definedName>
    <definedName name="drill6a120_6_10">#REF!</definedName>
    <definedName name="drill6a120_7">#REF!</definedName>
    <definedName name="drill6a120_7_10">#REF!</definedName>
    <definedName name="drill6a120_8">#REF!</definedName>
    <definedName name="drill6a120_8_10">#REF!</definedName>
    <definedName name="drill6a120_9">#REF!</definedName>
    <definedName name="drill6a120_9_10">#REF!</definedName>
    <definedName name="drill6a50">#REF!</definedName>
    <definedName name="drill6a50_1">#REF!</definedName>
    <definedName name="drill6a50_1_10">#REF!</definedName>
    <definedName name="drill6a50_1_3">#REF!</definedName>
    <definedName name="drill6a50_10">#REF!</definedName>
    <definedName name="drill6a50_10_1">#REF!</definedName>
    <definedName name="drill6a50_11">#REF!</definedName>
    <definedName name="drill6a50_3">#REF!</definedName>
    <definedName name="drill6a50_3_1">#REF!</definedName>
    <definedName name="drill6a50_4">#REF!</definedName>
    <definedName name="drill6a50_4_10">#REF!</definedName>
    <definedName name="drill6a50_5">#REF!</definedName>
    <definedName name="drill6a50_5_1">#REF!</definedName>
    <definedName name="drill6a50_5_10">#REF!</definedName>
    <definedName name="drill6a50_6">#REF!</definedName>
    <definedName name="drill6a50_6_10">#REF!</definedName>
    <definedName name="drill6a50_7">#REF!</definedName>
    <definedName name="drill6a50_7_10">#REF!</definedName>
    <definedName name="drill6a50_8">#REF!</definedName>
    <definedName name="drill6a50_8_10">#REF!</definedName>
    <definedName name="drill6a50_9">#REF!</definedName>
    <definedName name="drill6a50_9_10">#REF!</definedName>
    <definedName name="drill6a60">#REF!</definedName>
    <definedName name="drill6a60_1">#REF!</definedName>
    <definedName name="drill6a60_1_10">#REF!</definedName>
    <definedName name="drill6a60_1_3">#REF!</definedName>
    <definedName name="drill6a60_10">#REF!</definedName>
    <definedName name="drill6a60_10_1">#REF!</definedName>
    <definedName name="drill6a60_11">#REF!</definedName>
    <definedName name="drill6a60_3">#REF!</definedName>
    <definedName name="drill6a60_3_1">#REF!</definedName>
    <definedName name="drill6a60_4">#REF!</definedName>
    <definedName name="drill6a60_4_10">#REF!</definedName>
    <definedName name="drill6a60_5">#REF!</definedName>
    <definedName name="drill6a60_5_1">#REF!</definedName>
    <definedName name="drill6a60_5_10">#REF!</definedName>
    <definedName name="drill6a60_6">#REF!</definedName>
    <definedName name="drill6a60_6_10">#REF!</definedName>
    <definedName name="drill6a60_7">#REF!</definedName>
    <definedName name="drill6a60_7_10">#REF!</definedName>
    <definedName name="drill6a60_8">#REF!</definedName>
    <definedName name="drill6a60_8_10">#REF!</definedName>
    <definedName name="drill6a60_9">#REF!</definedName>
    <definedName name="drill6a60_9_10">#REF!</definedName>
    <definedName name="drill6a80">#REF!</definedName>
    <definedName name="drill6a80_1">#REF!</definedName>
    <definedName name="drill6a80_1_10">#REF!</definedName>
    <definedName name="drill6a80_1_3">#REF!</definedName>
    <definedName name="drill6a80_10">#REF!</definedName>
    <definedName name="drill6a80_10_1">#REF!</definedName>
    <definedName name="drill6a80_11">#REF!</definedName>
    <definedName name="drill6a80_3">#REF!</definedName>
    <definedName name="drill6a80_3_1">#REF!</definedName>
    <definedName name="drill6a80_4">#REF!</definedName>
    <definedName name="drill6a80_4_10">#REF!</definedName>
    <definedName name="drill6a80_5">#REF!</definedName>
    <definedName name="drill6a80_5_1">#REF!</definedName>
    <definedName name="drill6a80_5_10">#REF!</definedName>
    <definedName name="drill6a80_6">#REF!</definedName>
    <definedName name="drill6a80_6_10">#REF!</definedName>
    <definedName name="drill6a80_7">#REF!</definedName>
    <definedName name="drill6a80_7_10">#REF!</definedName>
    <definedName name="drill6a80_8">#REF!</definedName>
    <definedName name="drill6a80_8_10">#REF!</definedName>
    <definedName name="drill6a80_9">#REF!</definedName>
    <definedName name="drill6a80_9_10">#REF!</definedName>
    <definedName name="drillug100">#REF!</definedName>
    <definedName name="drillug100_1">#REF!</definedName>
    <definedName name="drillug100_1_10">#REF!</definedName>
    <definedName name="drillug100_1_3">#REF!</definedName>
    <definedName name="drillug100_10">#REF!</definedName>
    <definedName name="drillug100_10_1">#REF!</definedName>
    <definedName name="drillug100_11">#REF!</definedName>
    <definedName name="drillug100_3">#REF!</definedName>
    <definedName name="drillug100_3_1">#REF!</definedName>
    <definedName name="drillug100_4">#REF!</definedName>
    <definedName name="drillug100_4_10">#REF!</definedName>
    <definedName name="drillug100_5">#REF!</definedName>
    <definedName name="drillug100_5_1">#REF!</definedName>
    <definedName name="drillug100_5_10">#REF!</definedName>
    <definedName name="drillug100_6">#REF!</definedName>
    <definedName name="drillug100_6_10">#REF!</definedName>
    <definedName name="drillug100_7">#REF!</definedName>
    <definedName name="drillug100_7_10">#REF!</definedName>
    <definedName name="drillug100_8">#REF!</definedName>
    <definedName name="drillug100_8_10">#REF!</definedName>
    <definedName name="drillug100_9">#REF!</definedName>
    <definedName name="drillug100_9_10">#REF!</definedName>
    <definedName name="drillug120">#REF!</definedName>
    <definedName name="drillug120_1">#REF!</definedName>
    <definedName name="drillug120_1_10">#REF!</definedName>
    <definedName name="drillug120_1_3">#REF!</definedName>
    <definedName name="drillug120_10">#REF!</definedName>
    <definedName name="drillug120_10_1">#REF!</definedName>
    <definedName name="drillug120_11">#REF!</definedName>
    <definedName name="drillug120_3">#REF!</definedName>
    <definedName name="drillug120_3_1">#REF!</definedName>
    <definedName name="drillug120_4">#REF!</definedName>
    <definedName name="drillug120_4_10">#REF!</definedName>
    <definedName name="drillug120_5">#REF!</definedName>
    <definedName name="drillug120_5_1">#REF!</definedName>
    <definedName name="drillug120_5_10">#REF!</definedName>
    <definedName name="drillug120_6">#REF!</definedName>
    <definedName name="drillug120_6_10">#REF!</definedName>
    <definedName name="drillug120_7">#REF!</definedName>
    <definedName name="drillug120_7_10">#REF!</definedName>
    <definedName name="drillug120_8">#REF!</definedName>
    <definedName name="drillug120_8_10">#REF!</definedName>
    <definedName name="drillug120_9">#REF!</definedName>
    <definedName name="drillug120_9_10">#REF!</definedName>
    <definedName name="drillug50">#REF!</definedName>
    <definedName name="drillug50_1">#REF!</definedName>
    <definedName name="drillug50_1_10">#REF!</definedName>
    <definedName name="drillug50_1_3">#REF!</definedName>
    <definedName name="drillug50_10">#REF!</definedName>
    <definedName name="drillug50_10_1">#REF!</definedName>
    <definedName name="drillug50_11">#REF!</definedName>
    <definedName name="drillug50_3">#REF!</definedName>
    <definedName name="drillug50_3_1">#REF!</definedName>
    <definedName name="drillug50_4">#REF!</definedName>
    <definedName name="drillug50_4_10">#REF!</definedName>
    <definedName name="drillug50_5">#REF!</definedName>
    <definedName name="drillug50_5_1">#REF!</definedName>
    <definedName name="drillug50_5_10">#REF!</definedName>
    <definedName name="drillug50_6">#REF!</definedName>
    <definedName name="drillug50_6_10">#REF!</definedName>
    <definedName name="drillug50_7">#REF!</definedName>
    <definedName name="drillug50_7_10">#REF!</definedName>
    <definedName name="drillug50_8">#REF!</definedName>
    <definedName name="drillug50_8_10">#REF!</definedName>
    <definedName name="drillug50_9">#REF!</definedName>
    <definedName name="drillug50_9_10">#REF!</definedName>
    <definedName name="drillug60">#REF!</definedName>
    <definedName name="drillug60_1">#REF!</definedName>
    <definedName name="drillug60_1_10">#REF!</definedName>
    <definedName name="drillug60_1_3">#REF!</definedName>
    <definedName name="drillug60_10">#REF!</definedName>
    <definedName name="drillug60_10_1">#REF!</definedName>
    <definedName name="drillug60_11">#REF!</definedName>
    <definedName name="drillug60_3">#REF!</definedName>
    <definedName name="drillug60_3_1">#REF!</definedName>
    <definedName name="drillug60_4">#REF!</definedName>
    <definedName name="drillug60_4_10">#REF!</definedName>
    <definedName name="drillug60_5">#REF!</definedName>
    <definedName name="drillug60_5_1">#REF!</definedName>
    <definedName name="drillug60_5_10">#REF!</definedName>
    <definedName name="drillug60_6">#REF!</definedName>
    <definedName name="drillug60_6_10">#REF!</definedName>
    <definedName name="drillug60_7">#REF!</definedName>
    <definedName name="drillug60_7_10">#REF!</definedName>
    <definedName name="drillug60_8">#REF!</definedName>
    <definedName name="drillug60_8_10">#REF!</definedName>
    <definedName name="drillug60_9">#REF!</definedName>
    <definedName name="drillug60_9_10">#REF!</definedName>
    <definedName name="drillug80">#REF!</definedName>
    <definedName name="drillug80_1">#REF!</definedName>
    <definedName name="drillug80_1_10">#REF!</definedName>
    <definedName name="drillug80_1_3">#REF!</definedName>
    <definedName name="drillug80_10">#REF!</definedName>
    <definedName name="drillug80_10_1">#REF!</definedName>
    <definedName name="drillug80_11">#REF!</definedName>
    <definedName name="drillug80_3">#REF!</definedName>
    <definedName name="drillug80_3_1">#REF!</definedName>
    <definedName name="drillug80_4">#REF!</definedName>
    <definedName name="drillug80_4_10">#REF!</definedName>
    <definedName name="drillug80_5">#REF!</definedName>
    <definedName name="drillug80_5_1">#REF!</definedName>
    <definedName name="drillug80_5_10">#REF!</definedName>
    <definedName name="drillug80_6">#REF!</definedName>
    <definedName name="drillug80_6_10">#REF!</definedName>
    <definedName name="drillug80_7">#REF!</definedName>
    <definedName name="drillug80_7_10">#REF!</definedName>
    <definedName name="drillug80_8">#REF!</definedName>
    <definedName name="drillug80_8_10">#REF!</definedName>
    <definedName name="drillug80_9">#REF!</definedName>
    <definedName name="drillug80_9_10">#REF!</definedName>
    <definedName name="Drop_Ceiling_L___15_cm">#REF!</definedName>
    <definedName name="Drop_Ceiling_L___30_cm">#REF!</definedName>
    <definedName name="DRUCK_1">#REF!</definedName>
    <definedName name="DRUCK_2">#REF!</definedName>
    <definedName name="DRUCK_3">#REF!</definedName>
    <definedName name="DRUCK_4">#REF!</definedName>
    <definedName name="DRUCKMENÜ">#REF!</definedName>
    <definedName name="ds" localSheetId="7" hidden="1">{#N/A,#N/A,FALSE,"Aging Summary";#N/A,#N/A,FALSE,"Ratio Analysis";#N/A,#N/A,FALSE,"Test 120 Day Accts";#N/A,#N/A,FALSE,"Tickmarks"}</definedName>
    <definedName name="ds" hidden="1">{#N/A,#N/A,FALSE,"Aging Summary";#N/A,#N/A,FALSE,"Ratio Analysis";#N/A,#N/A,FALSE,"Test 120 Day Accts";#N/A,#N/A,FALSE,"Tickmarks"}</definedName>
    <definedName name="ds1pnc">#REF!</definedName>
    <definedName name="ds1pvl">#REF!</definedName>
    <definedName name="ds3pnc">#REF!</definedName>
    <definedName name="ds3pvl">#REF!</definedName>
    <definedName name="dsaa" localSheetId="7" hidden="1">{"rp_only",#N/A,FALSE,"2225"}</definedName>
    <definedName name="dsaa" hidden="1">{"rp_only",#N/A,FALSE,"2225"}</definedName>
    <definedName name="dsaa_1" localSheetId="7" hidden="1">{"rp_only",#N/A,FALSE,"2225"}</definedName>
    <definedName name="dsaa_1" hidden="1">{"rp_only",#N/A,FALSE,"2225"}</definedName>
    <definedName name="dsaads" localSheetId="7" hidden="1">{"with_oth_curr",#N/A,FALSE,"2225"}</definedName>
    <definedName name="dsaads" hidden="1">{"with_oth_curr",#N/A,FALSE,"2225"}</definedName>
    <definedName name="dsaads_1" localSheetId="7" hidden="1">{"with_oth_curr",#N/A,FALSE,"2225"}</definedName>
    <definedName name="dsaads_1" hidden="1">{"with_oth_curr",#N/A,FALSE,"2225"}</definedName>
    <definedName name="dsaasd" localSheetId="7" hidden="1">{"rp_only",#N/A,FALSE,"2225"}</definedName>
    <definedName name="dsaasd" hidden="1">{"rp_only",#N/A,FALSE,"2225"}</definedName>
    <definedName name="dsaasd_1" localSheetId="7" hidden="1">{"rp_only",#N/A,FALSE,"2225"}</definedName>
    <definedName name="dsaasd_1" hidden="1">{"rp_only",#N/A,FALSE,"2225"}</definedName>
    <definedName name="dsaasdsda" localSheetId="7" hidden="1">{"rp_only",#N/A,FALSE,"2225"}</definedName>
    <definedName name="dsaasdsda" hidden="1">{"rp_only",#N/A,FALSE,"2225"}</definedName>
    <definedName name="dsaasdsda_1" localSheetId="7" hidden="1">{"rp_only",#N/A,FALSE,"2225"}</definedName>
    <definedName name="dsaasdsda_1" hidden="1">{"rp_only",#N/A,FALSE,"2225"}</definedName>
    <definedName name="dsad" localSheetId="7" hidden="1">{"rp_only",#N/A,FALSE,"2225"}</definedName>
    <definedName name="dsad" hidden="1">{"rp_only",#N/A,FALSE,"2225"}</definedName>
    <definedName name="dsad_1" localSheetId="7" hidden="1">{"rp_only",#N/A,FALSE,"2225"}</definedName>
    <definedName name="dsad_1" hidden="1">{"rp_only",#N/A,FALSE,"2225"}</definedName>
    <definedName name="DSADA" localSheetId="7" hidden="1">{"rp_only",#N/A,FALSE,"2225"}</definedName>
    <definedName name="DSADA" hidden="1">{"rp_only",#N/A,FALSE,"2225"}</definedName>
    <definedName name="DSADA_1" localSheetId="7" hidden="1">{"rp_only",#N/A,FALSE,"2225"}</definedName>
    <definedName name="DSADA_1" hidden="1">{"rp_only",#N/A,FALSE,"2225"}</definedName>
    <definedName name="dsadadads" localSheetId="7" hidden="1">{"rp_only",#N/A,FALSE,"2225"}</definedName>
    <definedName name="dsadadads" hidden="1">{"rp_only",#N/A,FALSE,"2225"}</definedName>
    <definedName name="dsadadads_1" localSheetId="7" hidden="1">{"rp_only",#N/A,FALSE,"2225"}</definedName>
    <definedName name="dsadadads_1" hidden="1">{"rp_only",#N/A,FALSE,"2225"}</definedName>
    <definedName name="dsadas" localSheetId="7" hidden="1">{"rp_only",#N/A,FALSE,"2225"}</definedName>
    <definedName name="dsadas" hidden="1">{"rp_only",#N/A,FALSE,"2225"}</definedName>
    <definedName name="dsadas_1" localSheetId="7" hidden="1">{"rp_only",#N/A,FALSE,"2225"}</definedName>
    <definedName name="dsadas_1" hidden="1">{"rp_only",#N/A,FALSE,"2225"}</definedName>
    <definedName name="dsadasads" localSheetId="7" hidden="1">{"with_oth_curr",#N/A,FALSE,"2225"}</definedName>
    <definedName name="dsadasads" hidden="1">{"with_oth_curr",#N/A,FALSE,"2225"}</definedName>
    <definedName name="dsadasads_1" localSheetId="7" hidden="1">{"with_oth_curr",#N/A,FALSE,"2225"}</definedName>
    <definedName name="dsadasads_1" hidden="1">{"with_oth_curr",#N/A,FALSE,"2225"}</definedName>
    <definedName name="dsadasds" localSheetId="7" hidden="1">{"with_oth_curr",#N/A,FALSE,"2225"}</definedName>
    <definedName name="dsadasds" hidden="1">{"with_oth_curr",#N/A,FALSE,"2225"}</definedName>
    <definedName name="dsadasds_1" localSheetId="7" hidden="1">{"with_oth_curr",#N/A,FALSE,"2225"}</definedName>
    <definedName name="dsadasds_1" hidden="1">{"with_oth_curr",#N/A,FALSE,"2225"}</definedName>
    <definedName name="dsadassdasad" localSheetId="7" hidden="1">{"with_oth_curr",#N/A,FALSE,"2225"}</definedName>
    <definedName name="dsadassdasad" hidden="1">{"with_oth_curr",#N/A,FALSE,"2225"}</definedName>
    <definedName name="dsadassdasad_1" localSheetId="7" hidden="1">{"with_oth_curr",#N/A,FALSE,"2225"}</definedName>
    <definedName name="dsadassdasad_1" hidden="1">{"with_oth_curr",#N/A,FALSE,"2225"}</definedName>
    <definedName name="dsaddsa" localSheetId="7" hidden="1">{"rp_only",#N/A,FALSE,"2225"}</definedName>
    <definedName name="dsaddsa" hidden="1">{"rp_only",#N/A,FALSE,"2225"}</definedName>
    <definedName name="dsaddsa_1" localSheetId="7" hidden="1">{"rp_only",#N/A,FALSE,"2225"}</definedName>
    <definedName name="dsaddsa_1" hidden="1">{"rp_only",#N/A,FALSE,"2225"}</definedName>
    <definedName name="dsads" localSheetId="7" hidden="1">{"rp_only",#N/A,FALSE,"2225"}</definedName>
    <definedName name="dsads" hidden="1">{"rp_only",#N/A,FALSE,"2225"}</definedName>
    <definedName name="dsads_1" localSheetId="7" hidden="1">{"rp_only",#N/A,FALSE,"2225"}</definedName>
    <definedName name="dsads_1" hidden="1">{"rp_only",#N/A,FALSE,"2225"}</definedName>
    <definedName name="dsadsa" localSheetId="7" hidden="1">{"rp_only",#N/A,FALSE,"2225"}</definedName>
    <definedName name="dsadsa" hidden="1">{"rp_only",#N/A,FALSE,"2225"}</definedName>
    <definedName name="dsadsa_1" localSheetId="7" hidden="1">{"rp_only",#N/A,FALSE,"2225"}</definedName>
    <definedName name="dsadsa_1" hidden="1">{"rp_only",#N/A,FALSE,"2225"}</definedName>
    <definedName name="dsadsadas" localSheetId="7" hidden="1">{"rp_only",#N/A,FALSE,"2225"}</definedName>
    <definedName name="dsadsadas" hidden="1">{"rp_only",#N/A,FALSE,"2225"}</definedName>
    <definedName name="dsadsadas_1" localSheetId="7" hidden="1">{"rp_only",#N/A,FALSE,"2225"}</definedName>
    <definedName name="dsadsadas_1" hidden="1">{"rp_only",#N/A,FALSE,"2225"}</definedName>
    <definedName name="dsadsadsa" localSheetId="7" hidden="1">{"rp_only",#N/A,FALSE,"2225"}</definedName>
    <definedName name="dsadsadsa" hidden="1">{"rp_only",#N/A,FALSE,"2225"}</definedName>
    <definedName name="dsadsadsa_1" localSheetId="7" hidden="1">{"rp_only",#N/A,FALSE,"2225"}</definedName>
    <definedName name="dsadsadsa_1" hidden="1">{"rp_only",#N/A,FALSE,"2225"}</definedName>
    <definedName name="dsadsadsasda" localSheetId="7" hidden="1">{"rp_only",#N/A,FALSE,"2225"}</definedName>
    <definedName name="dsadsadsasda" hidden="1">{"rp_only",#N/A,FALSE,"2225"}</definedName>
    <definedName name="dsadsadsasda_1" localSheetId="7" hidden="1">{"rp_only",#N/A,FALSE,"2225"}</definedName>
    <definedName name="dsadsadsasda_1" hidden="1">{"rp_only",#N/A,FALSE,"2225"}</definedName>
    <definedName name="dsadsasadsad" localSheetId="7" hidden="1">{"rp_only",#N/A,FALSE,"2225"}</definedName>
    <definedName name="dsadsasadsad" hidden="1">{"rp_only",#N/A,FALSE,"2225"}</definedName>
    <definedName name="dsadsasadsad_1" localSheetId="7" hidden="1">{"rp_only",#N/A,FALSE,"2225"}</definedName>
    <definedName name="dsadsasadsad_1" hidden="1">{"rp_only",#N/A,FALSE,"2225"}</definedName>
    <definedName name="dsadsasd" localSheetId="7" hidden="1">{"with_oth_curr",#N/A,FALSE,"2225"}</definedName>
    <definedName name="dsadsasd" hidden="1">{"with_oth_curr",#N/A,FALSE,"2225"}</definedName>
    <definedName name="dsadsasd_1" localSheetId="7" hidden="1">{"with_oth_curr",#N/A,FALSE,"2225"}</definedName>
    <definedName name="dsadsasd_1" hidden="1">{"with_oth_curr",#N/A,FALSE,"2225"}</definedName>
    <definedName name="dsadsasda" localSheetId="7" hidden="1">{"rp_only",#N/A,FALSE,"2225"}</definedName>
    <definedName name="dsadsasda" hidden="1">{"rp_only",#N/A,FALSE,"2225"}</definedName>
    <definedName name="dsadsasda_1" localSheetId="7" hidden="1">{"rp_only",#N/A,FALSE,"2225"}</definedName>
    <definedName name="dsadsasda_1" hidden="1">{"rp_only",#N/A,FALSE,"2225"}</definedName>
    <definedName name="dsaf" localSheetId="7" hidden="1">{"rp_only",#N/A,FALSE,"2225"}</definedName>
    <definedName name="dsaf" hidden="1">{"rp_only",#N/A,FALSE,"2225"}</definedName>
    <definedName name="dsaf_1" localSheetId="7" hidden="1">{"rp_only",#N/A,FALSE,"2225"}</definedName>
    <definedName name="dsaf_1" hidden="1">{"rp_only",#N/A,FALSE,"2225"}</definedName>
    <definedName name="dsafads" localSheetId="7" hidden="1">{"rp_only",#N/A,FALSE,"2225"}</definedName>
    <definedName name="dsafads" hidden="1">{"rp_only",#N/A,FALSE,"2225"}</definedName>
    <definedName name="dsafads_1" localSheetId="7" hidden="1">{"rp_only",#N/A,FALSE,"2225"}</definedName>
    <definedName name="dsafads_1" hidden="1">{"rp_only",#N/A,FALSE,"2225"}</definedName>
    <definedName name="dsafasdfasdf" localSheetId="7" hidden="1">{"rp_only",#N/A,FALSE,"2225"}</definedName>
    <definedName name="dsafasdfasdf" hidden="1">{"rp_only",#N/A,FALSE,"2225"}</definedName>
    <definedName name="dsafasdfasdf_1" localSheetId="7" hidden="1">{"rp_only",#N/A,FALSE,"2225"}</definedName>
    <definedName name="dsafasdfasdf_1" hidden="1">{"rp_only",#N/A,FALSE,"2225"}</definedName>
    <definedName name="dsafasdfsa" localSheetId="7" hidden="1">{"rp_only",#N/A,FALSE,"2225"}</definedName>
    <definedName name="dsafasdfsa" hidden="1">{"rp_only",#N/A,FALSE,"2225"}</definedName>
    <definedName name="dsafasdfsa_1" localSheetId="7" hidden="1">{"rp_only",#N/A,FALSE,"2225"}</definedName>
    <definedName name="dsafasdfsa_1" hidden="1">{"rp_only",#N/A,FALSE,"2225"}</definedName>
    <definedName name="dsafasgasfg" localSheetId="7" hidden="1">{"rp_only",#N/A,FALSE,"2225"}</definedName>
    <definedName name="dsafasgasfg" hidden="1">{"rp_only",#N/A,FALSE,"2225"}</definedName>
    <definedName name="dsafasgasfg_1" localSheetId="7" hidden="1">{"rp_only",#N/A,FALSE,"2225"}</definedName>
    <definedName name="dsafasgasfg_1" hidden="1">{"rp_only",#N/A,FALSE,"2225"}</definedName>
    <definedName name="dsafd" localSheetId="7" hidden="1">{"rp_only",#N/A,FALSE,"2225"}</definedName>
    <definedName name="dsafd" hidden="1">{"rp_only",#N/A,FALSE,"2225"}</definedName>
    <definedName name="dsafd_1" localSheetId="7" hidden="1">{"rp_only",#N/A,FALSE,"2225"}</definedName>
    <definedName name="dsafd_1" hidden="1">{"rp_only",#N/A,FALSE,"2225"}</definedName>
    <definedName name="dsafds" localSheetId="7" hidden="1">{"with_oth_curr",#N/A,FALSE,"2225"}</definedName>
    <definedName name="dsafds" hidden="1">{"with_oth_curr",#N/A,FALSE,"2225"}</definedName>
    <definedName name="dsafds_1" localSheetId="7" hidden="1">{"with_oth_curr",#N/A,FALSE,"2225"}</definedName>
    <definedName name="dsafds_1" hidden="1">{"with_oth_curr",#N/A,FALSE,"2225"}</definedName>
    <definedName name="dsafdsafsadf" localSheetId="7" hidden="1">{"rp_only",#N/A,FALSE,"2225"}</definedName>
    <definedName name="dsafdsafsadf" hidden="1">{"rp_only",#N/A,FALSE,"2225"}</definedName>
    <definedName name="dsafdsafsadf_1" localSheetId="7" hidden="1">{"rp_only",#N/A,FALSE,"2225"}</definedName>
    <definedName name="dsafdsafsadf_1" hidden="1">{"rp_only",#N/A,FALSE,"2225"}</definedName>
    <definedName name="dsaffds" localSheetId="7" hidden="1">{"rp_only",#N/A,FALSE,"2225"}</definedName>
    <definedName name="dsaffds" hidden="1">{"rp_only",#N/A,FALSE,"2225"}</definedName>
    <definedName name="dsaffds_1" localSheetId="7" hidden="1">{"rp_only",#N/A,FALSE,"2225"}</definedName>
    <definedName name="dsaffds_1" hidden="1">{"rp_only",#N/A,FALSE,"2225"}</definedName>
    <definedName name="dsafsdfdsa" localSheetId="7" hidden="1">{"rp_only",#N/A,FALSE,"2225"}</definedName>
    <definedName name="dsafsdfdsa" hidden="1">{"rp_only",#N/A,FALSE,"2225"}</definedName>
    <definedName name="dsafsdfdsa_1" localSheetId="7" hidden="1">{"rp_only",#N/A,FALSE,"2225"}</definedName>
    <definedName name="dsafsdfdsa_1" hidden="1">{"rp_only",#N/A,FALSE,"2225"}</definedName>
    <definedName name="dsasa" localSheetId="7" hidden="1">{"rp_only",#N/A,FALSE,"2225"}</definedName>
    <definedName name="dsasa" hidden="1">{"rp_only",#N/A,FALSE,"2225"}</definedName>
    <definedName name="dsasa_1" localSheetId="7" hidden="1">{"rp_only",#N/A,FALSE,"2225"}</definedName>
    <definedName name="dsasa_1" hidden="1">{"rp_only",#N/A,FALSE,"2225"}</definedName>
    <definedName name="DSASADD" localSheetId="7" hidden="1">{"rp_only",#N/A,FALSE,"2225"}</definedName>
    <definedName name="DSASADD" hidden="1">{"rp_only",#N/A,FALSE,"2225"}</definedName>
    <definedName name="DSASADD_1" localSheetId="7" hidden="1">{"rp_only",#N/A,FALSE,"2225"}</definedName>
    <definedName name="DSASADD_1" hidden="1">{"rp_only",#N/A,FALSE,"2225"}</definedName>
    <definedName name="dsasadsad" localSheetId="7" hidden="1">{"rp_only",#N/A,FALSE,"2225"}</definedName>
    <definedName name="dsasadsad" hidden="1">{"rp_only",#N/A,FALSE,"2225"}</definedName>
    <definedName name="dsasadsad_1" localSheetId="7" hidden="1">{"rp_only",#N/A,FALSE,"2225"}</definedName>
    <definedName name="dsasadsad_1" hidden="1">{"rp_only",#N/A,FALSE,"2225"}</definedName>
    <definedName name="dsasadsd" localSheetId="7" hidden="1">{"rp_only",#N/A,FALSE,"2225"}</definedName>
    <definedName name="dsasadsd" hidden="1">{"rp_only",#N/A,FALSE,"2225"}</definedName>
    <definedName name="dsasadsd_1" localSheetId="7" hidden="1">{"rp_only",#N/A,FALSE,"2225"}</definedName>
    <definedName name="dsasadsd_1" hidden="1">{"rp_only",#N/A,FALSE,"2225"}</definedName>
    <definedName name="dsasadsgf" localSheetId="7" hidden="1">{"rp_only",#N/A,FALSE,"2225"}</definedName>
    <definedName name="dsasadsgf" hidden="1">{"rp_only",#N/A,FALSE,"2225"}</definedName>
    <definedName name="dsasadsgf_1" localSheetId="7" hidden="1">{"rp_only",#N/A,FALSE,"2225"}</definedName>
    <definedName name="dsasadsgf_1" hidden="1">{"rp_only",#N/A,FALSE,"2225"}</definedName>
    <definedName name="dsasd" localSheetId="7" hidden="1">{"rp_only",#N/A,FALSE,"2225"}</definedName>
    <definedName name="dsasd" hidden="1">{"rp_only",#N/A,FALSE,"2225"}</definedName>
    <definedName name="dsasd_1" localSheetId="7" hidden="1">{"rp_only",#N/A,FALSE,"2225"}</definedName>
    <definedName name="dsasd_1" hidden="1">{"rp_only",#N/A,FALSE,"2225"}</definedName>
    <definedName name="dsasdasd" localSheetId="7" hidden="1">{"with_oth_curr",#N/A,FALSE,"2225"}</definedName>
    <definedName name="dsasdasd" hidden="1">{"with_oth_curr",#N/A,FALSE,"2225"}</definedName>
    <definedName name="dsasdasd_1" localSheetId="7" hidden="1">{"with_oth_curr",#N/A,FALSE,"2225"}</definedName>
    <definedName name="dsasdasd_1" hidden="1">{"with_oth_curr",#N/A,FALSE,"2225"}</definedName>
    <definedName name="dsasdsa" localSheetId="7" hidden="1">{"rp_only",#N/A,FALSE,"2225"}</definedName>
    <definedName name="dsasdsa" hidden="1">{"rp_only",#N/A,FALSE,"2225"}</definedName>
    <definedName name="dsasdsa_1" localSheetId="7" hidden="1">{"rp_only",#N/A,FALSE,"2225"}</definedName>
    <definedName name="dsasdsa_1" hidden="1">{"rp_only",#N/A,FALSE,"2225"}</definedName>
    <definedName name="dsasdsad" localSheetId="7" hidden="1">{"rp_only",#N/A,FALSE,"2225"}</definedName>
    <definedName name="dsasdsad" hidden="1">{"rp_only",#N/A,FALSE,"2225"}</definedName>
    <definedName name="dsasdsad_1" localSheetId="7" hidden="1">{"rp_only",#N/A,FALSE,"2225"}</definedName>
    <definedName name="dsasdsad_1" hidden="1">{"rp_only",#N/A,FALSE,"2225"}</definedName>
    <definedName name="DSASDSD" localSheetId="7" hidden="1">{"rp_only",#N/A,FALSE,"2225"}</definedName>
    <definedName name="DSASDSD" hidden="1">{"rp_only",#N/A,FALSE,"2225"}</definedName>
    <definedName name="DSASDSD_1" localSheetId="7" hidden="1">{"rp_only",#N/A,FALSE,"2225"}</definedName>
    <definedName name="DSASDSD_1" hidden="1">{"rp_only",#N/A,FALSE,"2225"}</definedName>
    <definedName name="dsd">#REF!</definedName>
    <definedName name="dsdasda" localSheetId="7" hidden="1">{"with_oth_curr",#N/A,FALSE,"2225"}</definedName>
    <definedName name="dsdasda" hidden="1">{"with_oth_curr",#N/A,FALSE,"2225"}</definedName>
    <definedName name="dsdasda_1" localSheetId="7" hidden="1">{"with_oth_curr",#N/A,FALSE,"2225"}</definedName>
    <definedName name="dsdasda_1" hidden="1">{"with_oth_curr",#N/A,FALSE,"2225"}</definedName>
    <definedName name="dsdfsdfs" localSheetId="7" hidden="1">{"rp_only",#N/A,FALSE,"2225"}</definedName>
    <definedName name="dsdfsdfs" hidden="1">{"rp_only",#N/A,FALSE,"2225"}</definedName>
    <definedName name="dsdfsdfs_1" localSheetId="7" hidden="1">{"rp_only",#N/A,FALSE,"2225"}</definedName>
    <definedName name="dsdfsdfs_1" hidden="1">{"rp_only",#N/A,FALSE,"2225"}</definedName>
    <definedName name="DSDSGDFG" localSheetId="7" hidden="1">{"rp_only",#N/A,FALSE,"2225"}</definedName>
    <definedName name="DSDSGDFG" hidden="1">{"rp_only",#N/A,FALSE,"2225"}</definedName>
    <definedName name="DSDSGDFG_1" localSheetId="7" hidden="1">{"rp_only",#N/A,FALSE,"2225"}</definedName>
    <definedName name="DSDSGDFG_1" hidden="1">{"rp_only",#N/A,FALSE,"2225"}</definedName>
    <definedName name="dsf" localSheetId="7" hidden="1">{"rp_only",#N/A,FALSE,"2225"}</definedName>
    <definedName name="dsf" hidden="1">{"rp_only",#N/A,FALSE,"2225"}</definedName>
    <definedName name="dsf_1" localSheetId="7" hidden="1">{"rp_only",#N/A,FALSE,"2225"}</definedName>
    <definedName name="dsf_1" hidden="1">{"rp_only",#N/A,FALSE,"2225"}</definedName>
    <definedName name="dsfadffds" localSheetId="7" hidden="1">{"rp_only",#N/A,FALSE,"2225"}</definedName>
    <definedName name="dsfadffds" hidden="1">{"rp_only",#N/A,FALSE,"2225"}</definedName>
    <definedName name="dsfadffds_1" localSheetId="7" hidden="1">{"rp_only",#N/A,FALSE,"2225"}</definedName>
    <definedName name="dsfadffds_1" hidden="1">{"rp_only",#N/A,FALSE,"2225"}</definedName>
    <definedName name="dsfads" localSheetId="7" hidden="1">{"rp_only",#N/A,FALSE,"2225"}</definedName>
    <definedName name="dsfads" hidden="1">{"rp_only",#N/A,FALSE,"2225"}</definedName>
    <definedName name="dsfads_1" localSheetId="7" hidden="1">{"rp_only",#N/A,FALSE,"2225"}</definedName>
    <definedName name="dsfads_1" hidden="1">{"rp_only",#N/A,FALSE,"2225"}</definedName>
    <definedName name="dsfafsdadsf" localSheetId="7" hidden="1">{"rp_only",#N/A,FALSE,"2225"}</definedName>
    <definedName name="dsfafsdadsf" hidden="1">{"rp_only",#N/A,FALSE,"2225"}</definedName>
    <definedName name="dsfafsdadsf_1" localSheetId="7" hidden="1">{"rp_only",#N/A,FALSE,"2225"}</definedName>
    <definedName name="dsfafsdadsf_1" hidden="1">{"rp_only",#N/A,FALSE,"2225"}</definedName>
    <definedName name="dsfddsfd" localSheetId="7" hidden="1">{"rp_only",#N/A,FALSE,"2225"}</definedName>
    <definedName name="dsfddsfd" hidden="1">{"rp_only",#N/A,FALSE,"2225"}</definedName>
    <definedName name="dsfddsfd_1" localSheetId="7" hidden="1">{"rp_only",#N/A,FALSE,"2225"}</definedName>
    <definedName name="dsfddsfd_1" hidden="1">{"rp_only",#N/A,FALSE,"2225"}</definedName>
    <definedName name="dsfdfdsf" localSheetId="7" hidden="1">{"with_oth_curr",#N/A,FALSE,"2225"}</definedName>
    <definedName name="dsfdfdsf" hidden="1">{"with_oth_curr",#N/A,FALSE,"2225"}</definedName>
    <definedName name="dsfdfdsf_1" localSheetId="7" hidden="1">{"with_oth_curr",#N/A,FALSE,"2225"}</definedName>
    <definedName name="dsfdfdsf_1" hidden="1">{"with_oth_curr",#N/A,FALSE,"2225"}</definedName>
    <definedName name="dsfdfdsfafdsfd" localSheetId="7" hidden="1">{"rp_only",#N/A,FALSE,"2225"}</definedName>
    <definedName name="dsfdfdsfafdsfd" hidden="1">{"rp_only",#N/A,FALSE,"2225"}</definedName>
    <definedName name="dsfdfdsfafdsfd_1" localSheetId="7" hidden="1">{"rp_only",#N/A,FALSE,"2225"}</definedName>
    <definedName name="dsfdfdsfafdsfd_1" hidden="1">{"rp_only",#N/A,FALSE,"2225"}</definedName>
    <definedName name="dsfdffdsa" localSheetId="7" hidden="1">{"rp_only",#N/A,FALSE,"2225"}</definedName>
    <definedName name="dsfdffdsa" hidden="1">{"rp_only",#N/A,FALSE,"2225"}</definedName>
    <definedName name="dsfdffdsa_1" localSheetId="7" hidden="1">{"rp_only",#N/A,FALSE,"2225"}</definedName>
    <definedName name="dsfdffdsa_1" hidden="1">{"rp_only",#N/A,FALSE,"2225"}</definedName>
    <definedName name="dsfdfsadsfadfsadfsafs" localSheetId="7" hidden="1">{"rp_only",#N/A,FALSE,"2225"}</definedName>
    <definedName name="dsfdfsadsfadfsadfsafs" hidden="1">{"rp_only",#N/A,FALSE,"2225"}</definedName>
    <definedName name="dsfdfsadsfadfsadfsafs_1" localSheetId="7" hidden="1">{"rp_only",#N/A,FALSE,"2225"}</definedName>
    <definedName name="dsfdfsadsfadfsadfsafs_1" hidden="1">{"rp_only",#N/A,FALSE,"2225"}</definedName>
    <definedName name="dsfdfsddsdsd" localSheetId="7" hidden="1">{"rp_only",#N/A,FALSE,"2225"}</definedName>
    <definedName name="dsfdfsddsdsd" hidden="1">{"rp_only",#N/A,FALSE,"2225"}</definedName>
    <definedName name="dsfdfsddsdsd_1" localSheetId="7" hidden="1">{"rp_only",#N/A,FALSE,"2225"}</definedName>
    <definedName name="dsfdfsddsdsd_1" hidden="1">{"rp_only",#N/A,FALSE,"2225"}</definedName>
    <definedName name="dsfdfsfds" localSheetId="7" hidden="1">{"rp_only",#N/A,FALSE,"2225"}</definedName>
    <definedName name="dsfdfsfds" hidden="1">{"rp_only",#N/A,FALSE,"2225"}</definedName>
    <definedName name="dsfdfsfds_1" localSheetId="7" hidden="1">{"rp_only",#N/A,FALSE,"2225"}</definedName>
    <definedName name="dsfdfsfds_1" hidden="1">{"rp_only",#N/A,FALSE,"2225"}</definedName>
    <definedName name="dsfds" localSheetId="7" hidden="1">{"rp_only",#N/A,FALSE,"2225"}</definedName>
    <definedName name="dsfds" hidden="1">{"rp_only",#N/A,FALSE,"2225"}</definedName>
    <definedName name="dsfds_1" localSheetId="7" hidden="1">{"rp_only",#N/A,FALSE,"2225"}</definedName>
    <definedName name="dsfds_1" hidden="1">{"rp_only",#N/A,FALSE,"2225"}</definedName>
    <definedName name="dsfdsaf" localSheetId="7" hidden="1">{"with_oth_curr",#N/A,FALSE,"2225"}</definedName>
    <definedName name="dsfdsaf" hidden="1">{"with_oth_curr",#N/A,FALSE,"2225"}</definedName>
    <definedName name="dsfdsaf_1" localSheetId="7" hidden="1">{"with_oth_curr",#N/A,FALSE,"2225"}</definedName>
    <definedName name="dsfdsaf_1" hidden="1">{"with_oth_curr",#N/A,FALSE,"2225"}</definedName>
    <definedName name="dsfdsafd" localSheetId="7" hidden="1">{"rp_only",#N/A,FALSE,"2225"}</definedName>
    <definedName name="dsfdsafd" hidden="1">{"rp_only",#N/A,FALSE,"2225"}</definedName>
    <definedName name="dsfdsafd_1" localSheetId="7" hidden="1">{"rp_only",#N/A,FALSE,"2225"}</definedName>
    <definedName name="dsfdsafd_1" hidden="1">{"rp_only",#N/A,FALSE,"2225"}</definedName>
    <definedName name="dsfdsdsfdf" localSheetId="7" hidden="1">{"with_oth_curr",#N/A,FALSE,"2225"}</definedName>
    <definedName name="dsfdsdsfdf" hidden="1">{"with_oth_curr",#N/A,FALSE,"2225"}</definedName>
    <definedName name="dsfdsdsfdf_1" localSheetId="7" hidden="1">{"with_oth_curr",#N/A,FALSE,"2225"}</definedName>
    <definedName name="dsfdsdsfdf_1" hidden="1">{"with_oth_curr",#N/A,FALSE,"2225"}</definedName>
    <definedName name="dsfdsfcfdssddsfsd" localSheetId="7" hidden="1">{"with_oth_curr",#N/A,FALSE,"2225"}</definedName>
    <definedName name="dsfdsfcfdssddsfsd" hidden="1">{"with_oth_curr",#N/A,FALSE,"2225"}</definedName>
    <definedName name="dsfdsfcfdssddsfsd_1" localSheetId="7" hidden="1">{"with_oth_curr",#N/A,FALSE,"2225"}</definedName>
    <definedName name="dsfdsfcfdssddsfsd_1" hidden="1">{"with_oth_curr",#N/A,FALSE,"2225"}</definedName>
    <definedName name="dsfdsfdfsadsfafdsa" localSheetId="7" hidden="1">{"with_oth_curr",#N/A,FALSE,"2225"}</definedName>
    <definedName name="dsfdsfdfsadsfafdsa" hidden="1">{"with_oth_curr",#N/A,FALSE,"2225"}</definedName>
    <definedName name="dsfdsfdfsadsfafdsa_1" localSheetId="7" hidden="1">{"with_oth_curr",#N/A,FALSE,"2225"}</definedName>
    <definedName name="dsfdsfdfsadsfafdsa_1" hidden="1">{"with_oth_curr",#N/A,FALSE,"2225"}</definedName>
    <definedName name="dsfdsfsdds" localSheetId="7" hidden="1">{"rp_only",#N/A,FALSE,"2225"}</definedName>
    <definedName name="dsfdsfsdds" hidden="1">{"rp_only",#N/A,FALSE,"2225"}</definedName>
    <definedName name="dsfdsfsdds_1" localSheetId="7" hidden="1">{"rp_only",#N/A,FALSE,"2225"}</definedName>
    <definedName name="dsfdsfsdds_1" hidden="1">{"rp_only",#N/A,FALSE,"2225"}</definedName>
    <definedName name="dsfdsfsdfdasfdfsdfs" localSheetId="7" hidden="1">{"rp_only",#N/A,FALSE,"2225"}</definedName>
    <definedName name="dsfdsfsdfdasfdfsdfs" hidden="1">{"rp_only",#N/A,FALSE,"2225"}</definedName>
    <definedName name="dsfdsfsdfdasfdfsdfs_1" localSheetId="7" hidden="1">{"rp_only",#N/A,FALSE,"2225"}</definedName>
    <definedName name="dsfdsfsdfdasfdfsdfs_1" hidden="1">{"rp_only",#N/A,FALSE,"2225"}</definedName>
    <definedName name="dsfdsg" localSheetId="7" hidden="1">{"rp_only",#N/A,FALSE,"2225"}</definedName>
    <definedName name="dsfdsg" hidden="1">{"rp_only",#N/A,FALSE,"2225"}</definedName>
    <definedName name="dsfdsg_1" localSheetId="7" hidden="1">{"rp_only",#N/A,FALSE,"2225"}</definedName>
    <definedName name="dsfdsg_1" hidden="1">{"rp_only",#N/A,FALSE,"2225"}</definedName>
    <definedName name="dsff" localSheetId="7" hidden="1">{"rp_only",#N/A,FALSE,"2225"}</definedName>
    <definedName name="dsff" hidden="1">{"rp_only",#N/A,FALSE,"2225"}</definedName>
    <definedName name="dsff_1" localSheetId="7" hidden="1">{"rp_only",#N/A,FALSE,"2225"}</definedName>
    <definedName name="dsff_1" hidden="1">{"rp_only",#N/A,FALSE,"2225"}</definedName>
    <definedName name="dsffds" localSheetId="7" hidden="1">{"rp_only",#N/A,FALSE,"2225"}</definedName>
    <definedName name="dsffds" hidden="1">{"rp_only",#N/A,FALSE,"2225"}</definedName>
    <definedName name="dsffds_1" localSheetId="7" hidden="1">{"rp_only",#N/A,FALSE,"2225"}</definedName>
    <definedName name="dsffds_1" hidden="1">{"rp_only",#N/A,FALSE,"2225"}</definedName>
    <definedName name="dsffdsafds" localSheetId="7" hidden="1">{"rp_only",#N/A,FALSE,"2225"}</definedName>
    <definedName name="dsffdsafds" hidden="1">{"rp_only",#N/A,FALSE,"2225"}</definedName>
    <definedName name="dsffdsafds_1" localSheetId="7" hidden="1">{"rp_only",#N/A,FALSE,"2225"}</definedName>
    <definedName name="dsffdsafds_1" hidden="1">{"rp_only",#N/A,FALSE,"2225"}</definedName>
    <definedName name="dsffdsfd" localSheetId="7" hidden="1">{"with_oth_curr",#N/A,FALSE,"2225"}</definedName>
    <definedName name="dsffdsfd" hidden="1">{"with_oth_curr",#N/A,FALSE,"2225"}</definedName>
    <definedName name="dsffdsfd_1" localSheetId="7" hidden="1">{"with_oth_curr",#N/A,FALSE,"2225"}</definedName>
    <definedName name="dsffdsfd_1" hidden="1">{"with_oth_curr",#N/A,FALSE,"2225"}</definedName>
    <definedName name="dsffdsfdasdfsaafsd" localSheetId="7" hidden="1">{"rp_only",#N/A,FALSE,"2225"}</definedName>
    <definedName name="dsffdsfdasdfsaafsd" hidden="1">{"rp_only",#N/A,FALSE,"2225"}</definedName>
    <definedName name="dsffdsfdasdfsaafsd_1" localSheetId="7" hidden="1">{"rp_only",#N/A,FALSE,"2225"}</definedName>
    <definedName name="dsffdsfdasdfsaafsd_1" hidden="1">{"rp_only",#N/A,FALSE,"2225"}</definedName>
    <definedName name="DSFGDFGSDG" localSheetId="7" hidden="1">{"rp_only",#N/A,FALSE,"2225"}</definedName>
    <definedName name="DSFGDFGSDG" hidden="1">{"rp_only",#N/A,FALSE,"2225"}</definedName>
    <definedName name="DSFGDFGSDG_1" localSheetId="7" hidden="1">{"rp_only",#N/A,FALSE,"2225"}</definedName>
    <definedName name="DSFGDFGSDG_1" hidden="1">{"rp_only",#N/A,FALSE,"2225"}</definedName>
    <definedName name="dsfgdsgcxgvbcxbv" localSheetId="7" hidden="1">{"rp_only",#N/A,FALSE,"2225"}</definedName>
    <definedName name="dsfgdsgcxgvbcxbv" hidden="1">{"rp_only",#N/A,FALSE,"2225"}</definedName>
    <definedName name="dsfgdsgcxgvbcxbv_1" localSheetId="7" hidden="1">{"rp_only",#N/A,FALSE,"2225"}</definedName>
    <definedName name="dsfgdsgcxgvbcxbv_1" hidden="1">{"rp_only",#N/A,FALSE,"2225"}</definedName>
    <definedName name="DSFGSDGDFG" localSheetId="7" hidden="1">{"rp_only",#N/A,FALSE,"2225"}</definedName>
    <definedName name="DSFGSDGDFG" hidden="1">{"rp_only",#N/A,FALSE,"2225"}</definedName>
    <definedName name="DSFGSDGDFG_1" localSheetId="7" hidden="1">{"rp_only",#N/A,FALSE,"2225"}</definedName>
    <definedName name="DSFGSDGDFG_1" hidden="1">{"rp_only",#N/A,FALSE,"2225"}</definedName>
    <definedName name="dsfgsdgf" localSheetId="7" hidden="1">{"rp_only",#N/A,FALSE,"2225"}</definedName>
    <definedName name="dsfgsdgf" hidden="1">{"rp_only",#N/A,FALSE,"2225"}</definedName>
    <definedName name="dsfgsdgf_1" localSheetId="7" hidden="1">{"rp_only",#N/A,FALSE,"2225"}</definedName>
    <definedName name="dsfgsdgf_1" hidden="1">{"rp_only",#N/A,FALSE,"2225"}</definedName>
    <definedName name="dsfs" localSheetId="7" hidden="1">{"rp_only",#N/A,FALSE,"2225"}</definedName>
    <definedName name="dsfs" hidden="1">{"rp_only",#N/A,FALSE,"2225"}</definedName>
    <definedName name="dsfs_1" localSheetId="7" hidden="1">{"rp_only",#N/A,FALSE,"2225"}</definedName>
    <definedName name="dsfs_1" hidden="1">{"rp_only",#N/A,FALSE,"2225"}</definedName>
    <definedName name="dsfsa" localSheetId="7" hidden="1">{"rp_only",#N/A,FALSE,"2225"}</definedName>
    <definedName name="dsfsa" hidden="1">{"rp_only",#N/A,FALSE,"2225"}</definedName>
    <definedName name="dsfsa_1" localSheetId="7" hidden="1">{"rp_only",#N/A,FALSE,"2225"}</definedName>
    <definedName name="dsfsa_1" hidden="1">{"rp_only",#N/A,FALSE,"2225"}</definedName>
    <definedName name="dsfsadf" localSheetId="7" hidden="1">{"rp_only",#N/A,FALSE,"2225"}</definedName>
    <definedName name="dsfsadf" hidden="1">{"rp_only",#N/A,FALSE,"2225"}</definedName>
    <definedName name="dsfsadf_1" localSheetId="7" hidden="1">{"rp_only",#N/A,FALSE,"2225"}</definedName>
    <definedName name="dsfsadf_1" hidden="1">{"rp_only",#N/A,FALSE,"2225"}</definedName>
    <definedName name="dsfsd" localSheetId="7" hidden="1">{"rp_only",#N/A,FALSE,"2225"}</definedName>
    <definedName name="dsfsd" hidden="1">{"rp_only",#N/A,FALSE,"2225"}</definedName>
    <definedName name="dsfsd_1" localSheetId="7" hidden="1">{"rp_only",#N/A,FALSE,"2225"}</definedName>
    <definedName name="dsfsd_1" hidden="1">{"rp_only",#N/A,FALSE,"2225"}</definedName>
    <definedName name="dsfsdaafsddfs" localSheetId="7" hidden="1">{"rp_only",#N/A,FALSE,"2225"}</definedName>
    <definedName name="dsfsdaafsddfs" hidden="1">{"rp_only",#N/A,FALSE,"2225"}</definedName>
    <definedName name="dsfsdaafsddfs_1" localSheetId="7" hidden="1">{"rp_only",#N/A,FALSE,"2225"}</definedName>
    <definedName name="dsfsdaafsddfs_1" hidden="1">{"rp_only",#N/A,FALSE,"2225"}</definedName>
    <definedName name="dsfsdf" localSheetId="7" hidden="1">{"with_oth_curr",#N/A,FALSE,"2225"}</definedName>
    <definedName name="dsfsdf" hidden="1">{"with_oth_curr",#N/A,FALSE,"2225"}</definedName>
    <definedName name="dsfsdf_1" localSheetId="7" hidden="1">{"with_oth_curr",#N/A,FALSE,"2225"}</definedName>
    <definedName name="dsfsdf_1" hidden="1">{"with_oth_curr",#N/A,FALSE,"2225"}</definedName>
    <definedName name="dsfsdfd" localSheetId="7" hidden="1">{"rp_only",#N/A,FALSE,"2225"}</definedName>
    <definedName name="dsfsdfd" hidden="1">{"rp_only",#N/A,FALSE,"2225"}</definedName>
    <definedName name="dsfsdfd_1" localSheetId="7" hidden="1">{"rp_only",#N/A,FALSE,"2225"}</definedName>
    <definedName name="dsfsdfd_1" hidden="1">{"rp_only",#N/A,FALSE,"2225"}</definedName>
    <definedName name="dsfsdfdf" localSheetId="7" hidden="1">{"rp_only",#N/A,FALSE,"2225"}</definedName>
    <definedName name="dsfsdfdf" hidden="1">{"rp_only",#N/A,FALSE,"2225"}</definedName>
    <definedName name="dsfsdfdf_1" localSheetId="7" hidden="1">{"rp_only",#N/A,FALSE,"2225"}</definedName>
    <definedName name="dsfsdfdf_1" hidden="1">{"rp_only",#N/A,FALSE,"2225"}</definedName>
    <definedName name="dsfsdfds" localSheetId="7" hidden="1">{"rp_only",#N/A,FALSE,"2225"}</definedName>
    <definedName name="dsfsdfds" hidden="1">{"rp_only",#N/A,FALSE,"2225"}</definedName>
    <definedName name="dsfsdfds_1" localSheetId="7" hidden="1">{"rp_only",#N/A,FALSE,"2225"}</definedName>
    <definedName name="dsfsdfds_1" hidden="1">{"rp_only",#N/A,FALSE,"2225"}</definedName>
    <definedName name="dsfsdfs" localSheetId="7" hidden="1">{"with_oth_curr",#N/A,FALSE,"2225"}</definedName>
    <definedName name="dsfsdfs" hidden="1">{"with_oth_curr",#N/A,FALSE,"2225"}</definedName>
    <definedName name="dsfsdfs_1" localSheetId="7" hidden="1">{"with_oth_curr",#N/A,FALSE,"2225"}</definedName>
    <definedName name="dsfsdfs_1" hidden="1">{"with_oth_curr",#N/A,FALSE,"2225"}</definedName>
    <definedName name="dsfsdfsd" localSheetId="7" hidden="1">{"with_oth_curr",#N/A,FALSE,"2225"}</definedName>
    <definedName name="dsfsdfsd" hidden="1">{"with_oth_curr",#N/A,FALSE,"2225"}</definedName>
    <definedName name="dsfsdfsd_1" localSheetId="7" hidden="1">{"with_oth_curr",#N/A,FALSE,"2225"}</definedName>
    <definedName name="dsfsdfsd_1" hidden="1">{"with_oth_curr",#N/A,FALSE,"2225"}</definedName>
    <definedName name="dsfsdfsdf">#N/A</definedName>
    <definedName name="dsfsdfsdfsf" localSheetId="7" hidden="1">{"with_oth_curr",#N/A,FALSE,"2225"}</definedName>
    <definedName name="dsfsdfsdfsf" hidden="1">{"with_oth_curr",#N/A,FALSE,"2225"}</definedName>
    <definedName name="dsfsdfsdfsf_1" localSheetId="7" hidden="1">{"with_oth_curr",#N/A,FALSE,"2225"}</definedName>
    <definedName name="dsfsdfsdfsf_1" hidden="1">{"with_oth_curr",#N/A,FALSE,"2225"}</definedName>
    <definedName name="dsfsdfsf" localSheetId="7" hidden="1">{"rp_only",#N/A,FALSE,"2225"}</definedName>
    <definedName name="dsfsdfsf" hidden="1">{"rp_only",#N/A,FALSE,"2225"}</definedName>
    <definedName name="dsfsdfsf_1" localSheetId="7" hidden="1">{"rp_only",#N/A,FALSE,"2225"}</definedName>
    <definedName name="dsfsdfsf_1" hidden="1">{"rp_only",#N/A,FALSE,"2225"}</definedName>
    <definedName name="dsfsdfsfd" localSheetId="7" hidden="1">{"rp_only",#N/A,FALSE,"2225"}</definedName>
    <definedName name="dsfsdfsfd" hidden="1">{"rp_only",#N/A,FALSE,"2225"}</definedName>
    <definedName name="dsfsdfsfd_1" localSheetId="7" hidden="1">{"rp_only",#N/A,FALSE,"2225"}</definedName>
    <definedName name="dsfsdfsfd_1" hidden="1">{"rp_only",#N/A,FALSE,"2225"}</definedName>
    <definedName name="dsfsdgdg" localSheetId="7" hidden="1">{"rp_only",#N/A,FALSE,"2225"}</definedName>
    <definedName name="dsfsdgdg" hidden="1">{"rp_only",#N/A,FALSE,"2225"}</definedName>
    <definedName name="dsfsdgdg_1" localSheetId="7" hidden="1">{"rp_only",#N/A,FALSE,"2225"}</definedName>
    <definedName name="dsfsdgdg_1" hidden="1">{"rp_only",#N/A,FALSE,"2225"}</definedName>
    <definedName name="dsfsf" localSheetId="7" hidden="1">{"with_oth_curr",#N/A,FALSE,"2225"}</definedName>
    <definedName name="dsfsf" hidden="1">{"with_oth_curr",#N/A,FALSE,"2225"}</definedName>
    <definedName name="dsfsf_1" localSheetId="7" hidden="1">{"with_oth_curr",#N/A,FALSE,"2225"}</definedName>
    <definedName name="dsfsf_1" hidden="1">{"with_oth_curr",#N/A,FALSE,"2225"}</definedName>
    <definedName name="dsfsfdsfsffsdfddddddddddddddddddddddddddd" localSheetId="7" hidden="1">{"rp_only",#N/A,FALSE,"2225"}</definedName>
    <definedName name="dsfsfdsfsffsdfddddddddddddddddddddddddddd" hidden="1">{"rp_only",#N/A,FALSE,"2225"}</definedName>
    <definedName name="dsfsfdsfsffsdfddddddddddddddddddddddddddd_1" localSheetId="7" hidden="1">{"rp_only",#N/A,FALSE,"2225"}</definedName>
    <definedName name="dsfsfdsfsffsdfddddddddddddddddddddddddddd_1" hidden="1">{"rp_only",#N/A,FALSE,"2225"}</definedName>
    <definedName name="dsfsfs" localSheetId="7" hidden="1">{"rp_only",#N/A,FALSE,"2225"}</definedName>
    <definedName name="dsfsfs" hidden="1">{"rp_only",#N/A,FALSE,"2225"}</definedName>
    <definedName name="dsfsfs_1" localSheetId="7" hidden="1">{"rp_only",#N/A,FALSE,"2225"}</definedName>
    <definedName name="dsfsfs_1" hidden="1">{"rp_only",#N/A,FALSE,"2225"}</definedName>
    <definedName name="dsfsfsd" localSheetId="7" hidden="1">{"rp_only",#N/A,FALSE,"2225"}</definedName>
    <definedName name="dsfsfsd" hidden="1">{"rp_only",#N/A,FALSE,"2225"}</definedName>
    <definedName name="dsfsfsd_1" localSheetId="7" hidden="1">{"rp_only",#N/A,FALSE,"2225"}</definedName>
    <definedName name="dsfsfsd_1" hidden="1">{"rp_only",#N/A,FALSE,"2225"}</definedName>
    <definedName name="dsfsfsdfsf" localSheetId="7" hidden="1">{"with_oth_curr",#N/A,FALSE,"2225"}</definedName>
    <definedName name="dsfsfsdfsf" hidden="1">{"with_oth_curr",#N/A,FALSE,"2225"}</definedName>
    <definedName name="dsfsfsdfsf_1" localSheetId="7" hidden="1">{"with_oth_curr",#N/A,FALSE,"2225"}</definedName>
    <definedName name="dsfsfsdfsf_1" hidden="1">{"with_oth_curr",#N/A,FALSE,"2225"}</definedName>
    <definedName name="dsfsfsf" localSheetId="7" hidden="1">{"rp_only",#N/A,FALSE,"2225"}</definedName>
    <definedName name="dsfsfsf" hidden="1">{"rp_only",#N/A,FALSE,"2225"}</definedName>
    <definedName name="dsfsfsf_1" localSheetId="7" hidden="1">{"rp_only",#N/A,FALSE,"2225"}</definedName>
    <definedName name="dsfsfsf_1" hidden="1">{"rp_only",#N/A,FALSE,"2225"}</definedName>
    <definedName name="dsfsgsfgfh" localSheetId="7" hidden="1">{"rp_only",#N/A,FALSE,"2225"}</definedName>
    <definedName name="dsfsgsfgfh" hidden="1">{"rp_only",#N/A,FALSE,"2225"}</definedName>
    <definedName name="dsfsgsfgfh_1" localSheetId="7" hidden="1">{"rp_only",#N/A,FALSE,"2225"}</definedName>
    <definedName name="dsfsgsfgfh_1" hidden="1">{"rp_only",#N/A,FALSE,"2225"}</definedName>
    <definedName name="dsfssf" localSheetId="7" hidden="1">{"rp_only",#N/A,FALSE,"2225"}</definedName>
    <definedName name="dsfssf" hidden="1">{"rp_only",#N/A,FALSE,"2225"}</definedName>
    <definedName name="dsfssf_1" localSheetId="7" hidden="1">{"rp_only",#N/A,FALSE,"2225"}</definedName>
    <definedName name="dsfssf_1" hidden="1">{"rp_only",#N/A,FALSE,"2225"}</definedName>
    <definedName name="DSG" localSheetId="7" hidden="1">{"rp_only",#N/A,FALSE,"2225"}</definedName>
    <definedName name="DSG" hidden="1">{"rp_only",#N/A,FALSE,"2225"}</definedName>
    <definedName name="DSG_1" localSheetId="7" hidden="1">{"rp_only",#N/A,FALSE,"2225"}</definedName>
    <definedName name="DSG_1" hidden="1">{"rp_only",#N/A,FALSE,"2225"}</definedName>
    <definedName name="DSGDSFD" localSheetId="7" hidden="1">{"rp_only",#N/A,FALSE,"2225"}</definedName>
    <definedName name="DSGDSFD" hidden="1">{"rp_only",#N/A,FALSE,"2225"}</definedName>
    <definedName name="DSGDSFD_1" localSheetId="7" hidden="1">{"rp_only",#N/A,FALSE,"2225"}</definedName>
    <definedName name="DSGDSFD_1" hidden="1">{"rp_only",#N/A,FALSE,"2225"}</definedName>
    <definedName name="dsgdsfgfdgs" localSheetId="7" hidden="1">{"with_oth_curr",#N/A,FALSE,"2225"}</definedName>
    <definedName name="dsgdsfgfdgs" hidden="1">{"with_oth_curr",#N/A,FALSE,"2225"}</definedName>
    <definedName name="dsgdsfgfdgs_1" localSheetId="7" hidden="1">{"with_oth_curr",#N/A,FALSE,"2225"}</definedName>
    <definedName name="dsgdsfgfdgs_1" hidden="1">{"with_oth_curr",#N/A,FALSE,"2225"}</definedName>
    <definedName name="dsgdsg" localSheetId="7" hidden="1">{"rp_only",#N/A,FALSE,"2225"}</definedName>
    <definedName name="dsgdsg" hidden="1">{"rp_only",#N/A,FALSE,"2225"}</definedName>
    <definedName name="dsgdsg_1" localSheetId="7" hidden="1">{"rp_only",#N/A,FALSE,"2225"}</definedName>
    <definedName name="dsgdsg_1" hidden="1">{"rp_only",#N/A,FALSE,"2225"}</definedName>
    <definedName name="dsgdsgfsd" localSheetId="7" hidden="1">{"rp_only",#N/A,FALSE,"2225"}</definedName>
    <definedName name="dsgdsgfsd" hidden="1">{"rp_only",#N/A,FALSE,"2225"}</definedName>
    <definedName name="dsgdsgfsd_1" localSheetId="7" hidden="1">{"rp_only",#N/A,FALSE,"2225"}</definedName>
    <definedName name="dsgdsgfsd_1" hidden="1">{"rp_only",#N/A,FALSE,"2225"}</definedName>
    <definedName name="dsgfg" localSheetId="7" hidden="1">{"rp_only",#N/A,FALSE,"2225"}</definedName>
    <definedName name="dsgfg" hidden="1">{"rp_only",#N/A,FALSE,"2225"}</definedName>
    <definedName name="dsgfg_1" localSheetId="7" hidden="1">{"rp_only",#N/A,FALSE,"2225"}</definedName>
    <definedName name="dsgfg_1" hidden="1">{"rp_only",#N/A,FALSE,"2225"}</definedName>
    <definedName name="dsggd" localSheetId="7" hidden="1">{#N/A,#N/A,FALSE,"Cover";"Short outputs",#N/A,FALSE,"Outputs";#N/A,#N/A,FALSE,"Control (In)";"tesco summary",#N/A,FALSE,"Tesco";"Outputs and Co summaries",#N/A,FALSE,"Sainsbury";"Outputs and Co Summaries",#N/A,FALSE,"Carrefour";"Outputs and Co summaries",#N/A,FALSE,"Co D";"Outputs and Co summaries",#N/A,FALSE,"Co E"}</definedName>
    <definedName name="dsggd" hidden="1">{#N/A,#N/A,FALSE,"Cover";"Short outputs",#N/A,FALSE,"Outputs";#N/A,#N/A,FALSE,"Control (In)";"tesco summary",#N/A,FALSE,"Tesco";"Outputs and Co summaries",#N/A,FALSE,"Sainsbury";"Outputs and Co Summaries",#N/A,FALSE,"Carrefour";"Outputs and Co summaries",#N/A,FALSE,"Co D";"Outputs and Co summaries",#N/A,FALSE,"Co E"}</definedName>
    <definedName name="dsgrgtgtf" localSheetId="7" hidden="1">{"rp_only",#N/A,FALSE,"2225"}</definedName>
    <definedName name="dsgrgtgtf" hidden="1">{"rp_only",#N/A,FALSE,"2225"}</definedName>
    <definedName name="dsgrgtgtf_1" localSheetId="7" hidden="1">{"rp_only",#N/A,FALSE,"2225"}</definedName>
    <definedName name="dsgrgtgtf_1" hidden="1">{"rp_only",#N/A,FALSE,"2225"}</definedName>
    <definedName name="dsgsags" localSheetId="7" hidden="1">{"rp_only",#N/A,FALSE,"2225"}</definedName>
    <definedName name="dsgsags" hidden="1">{"rp_only",#N/A,FALSE,"2225"}</definedName>
    <definedName name="dsgsags_1" localSheetId="7" hidden="1">{"rp_only",#N/A,FALSE,"2225"}</definedName>
    <definedName name="dsgsags_1" hidden="1">{"rp_only",#N/A,FALSE,"2225"}</definedName>
    <definedName name="dshgjj" localSheetId="7" hidden="1">{"with_oth_curr",#N/A,FALSE,"2225"}</definedName>
    <definedName name="dshgjj" hidden="1">{"with_oth_curr",#N/A,FALSE,"2225"}</definedName>
    <definedName name="dshgjj_1" localSheetId="7" hidden="1">{"with_oth_curr",#N/A,FALSE,"2225"}</definedName>
    <definedName name="dshgjj_1" hidden="1">{"with_oth_curr",#N/A,FALSE,"2225"}</definedName>
    <definedName name="dsilb2100">#REF!</definedName>
    <definedName name="dsilb2100_1">#REF!</definedName>
    <definedName name="dsilb2100_1_3">#REF!</definedName>
    <definedName name="dsilb2100_10">#REF!</definedName>
    <definedName name="dsilb2100_11">#REF!</definedName>
    <definedName name="dsilb2100_3">#REF!</definedName>
    <definedName name="dsilb2100_3_1">#REF!</definedName>
    <definedName name="dsilb2100_4">#REF!</definedName>
    <definedName name="dsilb2100_5">#REF!</definedName>
    <definedName name="dsilb2100_6">#REF!</definedName>
    <definedName name="dsilb2100_7">#REF!</definedName>
    <definedName name="dsilb2100_8">#REF!</definedName>
    <definedName name="dsilb2100_9">#REF!</definedName>
    <definedName name="dsilb2120">#REF!</definedName>
    <definedName name="dsilb2120_1">#REF!</definedName>
    <definedName name="dsilb2120_1_3">#REF!</definedName>
    <definedName name="dsilb2120_10">#REF!</definedName>
    <definedName name="dsilb2120_11">#REF!</definedName>
    <definedName name="dsilb2120_3">#REF!</definedName>
    <definedName name="dsilb2120_3_1">#REF!</definedName>
    <definedName name="dsilb2120_4">#REF!</definedName>
    <definedName name="dsilb2120_5">#REF!</definedName>
    <definedName name="dsilb2120_6">#REF!</definedName>
    <definedName name="dsilb2120_7">#REF!</definedName>
    <definedName name="dsilb2120_8">#REF!</definedName>
    <definedName name="dsilb2120_9">#REF!</definedName>
    <definedName name="dsilb250">#REF!</definedName>
    <definedName name="dsilb250_1">#REF!</definedName>
    <definedName name="dsilb250_1_3">#REF!</definedName>
    <definedName name="dsilb250_10">#REF!</definedName>
    <definedName name="dsilb250_11">#REF!</definedName>
    <definedName name="dsilb250_3">#REF!</definedName>
    <definedName name="dsilb250_3_1">#REF!</definedName>
    <definedName name="dsilb250_4">#REF!</definedName>
    <definedName name="dsilb250_5">#REF!</definedName>
    <definedName name="dsilb250_6">#REF!</definedName>
    <definedName name="dsilb250_7">#REF!</definedName>
    <definedName name="dsilb250_8">#REF!</definedName>
    <definedName name="dsilb250_9">#REF!</definedName>
    <definedName name="dsilb260">#REF!</definedName>
    <definedName name="dsilb260_1">#REF!</definedName>
    <definedName name="dsilb260_1_3">#REF!</definedName>
    <definedName name="dsilb260_10">#REF!</definedName>
    <definedName name="dsilb260_11">#REF!</definedName>
    <definedName name="dsilb260_3">#REF!</definedName>
    <definedName name="dsilb260_3_1">#REF!</definedName>
    <definedName name="dsilb260_4">#REF!</definedName>
    <definedName name="dsilb260_5">#REF!</definedName>
    <definedName name="dsilb260_6">#REF!</definedName>
    <definedName name="dsilb260_7">#REF!</definedName>
    <definedName name="dsilb260_8">#REF!</definedName>
    <definedName name="dsilb260_9">#REF!</definedName>
    <definedName name="dsilb280">#REF!</definedName>
    <definedName name="dsilb280_1">#REF!</definedName>
    <definedName name="dsilb280_1_3">#REF!</definedName>
    <definedName name="dsilb280_10">#REF!</definedName>
    <definedName name="dsilb280_11">#REF!</definedName>
    <definedName name="dsilb280_3">#REF!</definedName>
    <definedName name="dsilb280_3_1">#REF!</definedName>
    <definedName name="dsilb280_4">#REF!</definedName>
    <definedName name="dsilb280_5">#REF!</definedName>
    <definedName name="dsilb280_6">#REF!</definedName>
    <definedName name="dsilb280_7">#REF!</definedName>
    <definedName name="dsilb280_8">#REF!</definedName>
    <definedName name="dsilb280_9">#REF!</definedName>
    <definedName name="dsildb2100">#REF!</definedName>
    <definedName name="dsildb2100_1">#REF!</definedName>
    <definedName name="dsildb2100_10">#REF!</definedName>
    <definedName name="dsildb2100_11">#REF!</definedName>
    <definedName name="dsildb2100_3">#REF!</definedName>
    <definedName name="dsildb2100_4">#REF!</definedName>
    <definedName name="dsildb2100_5">#REF!</definedName>
    <definedName name="dsildb2100_6">#REF!</definedName>
    <definedName name="dsildb2100_7">#REF!</definedName>
    <definedName name="dsildb2100_8">#REF!</definedName>
    <definedName name="dsildb2100_9">#REF!</definedName>
    <definedName name="dsildb2120">#REF!</definedName>
    <definedName name="dsildb2120_1">#REF!</definedName>
    <definedName name="dsildb2120_10">#REF!</definedName>
    <definedName name="dsildb2120_11">#REF!</definedName>
    <definedName name="dsildb2120_3">#REF!</definedName>
    <definedName name="dsildb2120_4">#REF!</definedName>
    <definedName name="dsildb2120_5">#REF!</definedName>
    <definedName name="dsildb2120_6">#REF!</definedName>
    <definedName name="dsildb2120_7">#REF!</definedName>
    <definedName name="dsildb2120_8">#REF!</definedName>
    <definedName name="dsildb2120_9">#REF!</definedName>
    <definedName name="dsildb250">#REF!</definedName>
    <definedName name="dsildb250_1">#REF!</definedName>
    <definedName name="dsildb250_10">#REF!</definedName>
    <definedName name="dsildb250_11">#REF!</definedName>
    <definedName name="dsildb250_3">#REF!</definedName>
    <definedName name="dsildb250_4">#REF!</definedName>
    <definedName name="dsildb250_5">#REF!</definedName>
    <definedName name="dsildb250_6">#REF!</definedName>
    <definedName name="dsildb250_7">#REF!</definedName>
    <definedName name="dsildb250_8">#REF!</definedName>
    <definedName name="dsildb250_9">#REF!</definedName>
    <definedName name="dsildb260">#REF!</definedName>
    <definedName name="dsildb260_1">#REF!</definedName>
    <definedName name="dsildb260_10">#REF!</definedName>
    <definedName name="dsildb260_11">#REF!</definedName>
    <definedName name="dsildb260_3">#REF!</definedName>
    <definedName name="dsildb260_4">#REF!</definedName>
    <definedName name="dsildb260_5">#REF!</definedName>
    <definedName name="dsildb260_6">#REF!</definedName>
    <definedName name="dsildb260_7">#REF!</definedName>
    <definedName name="dsildb260_8">#REF!</definedName>
    <definedName name="dsildb260_9">#REF!</definedName>
    <definedName name="dsildb280">#REF!</definedName>
    <definedName name="dsildb280_1">#REF!</definedName>
    <definedName name="dsildb280_10">#REF!</definedName>
    <definedName name="dsildb280_11">#REF!</definedName>
    <definedName name="dsildb280_3">#REF!</definedName>
    <definedName name="dsildb280_4">#REF!</definedName>
    <definedName name="dsildb280_5">#REF!</definedName>
    <definedName name="dsildb280_6">#REF!</definedName>
    <definedName name="dsildb280_7">#REF!</definedName>
    <definedName name="dsildb280_8">#REF!</definedName>
    <definedName name="dsildb280_9">#REF!</definedName>
    <definedName name="dsildl1100">#REF!</definedName>
    <definedName name="dsildl1100_1">#REF!</definedName>
    <definedName name="dsildl1100_1_10">#REF!</definedName>
    <definedName name="dsildl1100_1_3">#REF!</definedName>
    <definedName name="dsildl1100_10">#REF!</definedName>
    <definedName name="dsildl1100_10_1">#REF!</definedName>
    <definedName name="dsildl1100_11">#REF!</definedName>
    <definedName name="dsildl1100_3">#REF!</definedName>
    <definedName name="dsildl1100_3_1">#REF!</definedName>
    <definedName name="dsildl1100_4">#REF!</definedName>
    <definedName name="dsildl1100_4_10">#REF!</definedName>
    <definedName name="dsildl1100_5">#REF!</definedName>
    <definedName name="dsildl1100_5_1">#REF!</definedName>
    <definedName name="dsildl1100_5_10">#REF!</definedName>
    <definedName name="dsildl1100_6">#REF!</definedName>
    <definedName name="dsildl1100_6_10">#REF!</definedName>
    <definedName name="dsildl1100_7">#REF!</definedName>
    <definedName name="dsildl1100_7_10">#REF!</definedName>
    <definedName name="dsildl1100_8">#REF!</definedName>
    <definedName name="dsildl1100_8_10">#REF!</definedName>
    <definedName name="dsildl1100_9">#REF!</definedName>
    <definedName name="dsildl1100_9_10">#REF!</definedName>
    <definedName name="dsildl1120">#REF!</definedName>
    <definedName name="dsildl1120_1">#REF!</definedName>
    <definedName name="dsildl1120_1_10">#REF!</definedName>
    <definedName name="dsildl1120_1_3">#REF!</definedName>
    <definedName name="dsildl1120_10">#REF!</definedName>
    <definedName name="dsildl1120_10_1">#REF!</definedName>
    <definedName name="dsildl1120_11">#REF!</definedName>
    <definedName name="dsildl1120_3">#REF!</definedName>
    <definedName name="dsildl1120_3_1">#REF!</definedName>
    <definedName name="dsildl1120_4">#REF!</definedName>
    <definedName name="dsildl1120_4_10">#REF!</definedName>
    <definedName name="dsildl1120_5">#REF!</definedName>
    <definedName name="dsildl1120_5_1">#REF!</definedName>
    <definedName name="dsildl1120_5_10">#REF!</definedName>
    <definedName name="dsildl1120_6">#REF!</definedName>
    <definedName name="dsildl1120_6_10">#REF!</definedName>
    <definedName name="dsildl1120_7">#REF!</definedName>
    <definedName name="dsildl1120_7_10">#REF!</definedName>
    <definedName name="dsildl1120_8">#REF!</definedName>
    <definedName name="dsildl1120_8_10">#REF!</definedName>
    <definedName name="dsildl1120_9">#REF!</definedName>
    <definedName name="dsildl1120_9_10">#REF!</definedName>
    <definedName name="dsildl150">#REF!</definedName>
    <definedName name="dsildl150_1">#REF!</definedName>
    <definedName name="dsildl150_1_10">#REF!</definedName>
    <definedName name="dsildl150_1_3">#REF!</definedName>
    <definedName name="dsildl150_10">#REF!</definedName>
    <definedName name="dsildl150_10_1">#REF!</definedName>
    <definedName name="dsildl150_11">#REF!</definedName>
    <definedName name="dsildl150_3">#REF!</definedName>
    <definedName name="dsildl150_3_1">#REF!</definedName>
    <definedName name="dsildl150_4">#REF!</definedName>
    <definedName name="dsildl150_4_10">#REF!</definedName>
    <definedName name="dsildl150_5">#REF!</definedName>
    <definedName name="dsildl150_5_1">#REF!</definedName>
    <definedName name="dsildl150_5_10">#REF!</definedName>
    <definedName name="dsildl150_6">#REF!</definedName>
    <definedName name="dsildl150_6_10">#REF!</definedName>
    <definedName name="dsildl150_7">#REF!</definedName>
    <definedName name="dsildl150_7_10">#REF!</definedName>
    <definedName name="dsildl150_8">#REF!</definedName>
    <definedName name="dsildl150_8_10">#REF!</definedName>
    <definedName name="dsildl150_9">#REF!</definedName>
    <definedName name="dsildl150_9_10">#REF!</definedName>
    <definedName name="dsildl160">#REF!</definedName>
    <definedName name="dsildl160_1">#REF!</definedName>
    <definedName name="dsildl160_1_10">#REF!</definedName>
    <definedName name="dsildl160_1_3">#REF!</definedName>
    <definedName name="dsildl160_10">#REF!</definedName>
    <definedName name="dsildl160_10_1">#REF!</definedName>
    <definedName name="dsildl160_11">#REF!</definedName>
    <definedName name="dsildl160_3">#REF!</definedName>
    <definedName name="dsildl160_3_1">#REF!</definedName>
    <definedName name="dsildl160_4">#REF!</definedName>
    <definedName name="dsildl160_4_10">#REF!</definedName>
    <definedName name="dsildl160_5">#REF!</definedName>
    <definedName name="dsildl160_5_1">#REF!</definedName>
    <definedName name="dsildl160_5_10">#REF!</definedName>
    <definedName name="dsildl160_6">#REF!</definedName>
    <definedName name="dsildl160_6_10">#REF!</definedName>
    <definedName name="dsildl160_7">#REF!</definedName>
    <definedName name="dsildl160_7_10">#REF!</definedName>
    <definedName name="dsildl160_8">#REF!</definedName>
    <definedName name="dsildl160_8_10">#REF!</definedName>
    <definedName name="dsildl160_9">#REF!</definedName>
    <definedName name="dsildl160_9_10">#REF!</definedName>
    <definedName name="dsildl180">#REF!</definedName>
    <definedName name="dsildl180_1">#REF!</definedName>
    <definedName name="dsildl180_1_10">#REF!</definedName>
    <definedName name="dsildl180_1_3">#REF!</definedName>
    <definedName name="dsildl180_10">#REF!</definedName>
    <definedName name="dsildl180_10_1">#REF!</definedName>
    <definedName name="dsildl180_11">#REF!</definedName>
    <definedName name="dsildl180_3">#REF!</definedName>
    <definedName name="dsildl180_3_1">#REF!</definedName>
    <definedName name="dsildl180_4">#REF!</definedName>
    <definedName name="dsildl180_4_10">#REF!</definedName>
    <definedName name="dsildl180_5">#REF!</definedName>
    <definedName name="dsildl180_5_1">#REF!</definedName>
    <definedName name="dsildl180_5_10">#REF!</definedName>
    <definedName name="dsildl180_6">#REF!</definedName>
    <definedName name="dsildl180_6_10">#REF!</definedName>
    <definedName name="dsildl180_7">#REF!</definedName>
    <definedName name="dsildl180_7_10">#REF!</definedName>
    <definedName name="dsildl180_8">#REF!</definedName>
    <definedName name="dsildl180_8_10">#REF!</definedName>
    <definedName name="dsildl180_9">#REF!</definedName>
    <definedName name="dsildl180_9_10">#REF!</definedName>
    <definedName name="dsildl3100">#REF!</definedName>
    <definedName name="dsildl3100_1">#REF!</definedName>
    <definedName name="dsildl3100_1_10">#REF!</definedName>
    <definedName name="dsildl3100_1_3">#REF!</definedName>
    <definedName name="dsildl3100_10">#REF!</definedName>
    <definedName name="dsildl3100_10_1">#REF!</definedName>
    <definedName name="dsildl3100_11">#REF!</definedName>
    <definedName name="dsildl3100_3">#REF!</definedName>
    <definedName name="dsildl3100_3_1">#REF!</definedName>
    <definedName name="dsildl3100_4">#REF!</definedName>
    <definedName name="dsildl3100_4_10">#REF!</definedName>
    <definedName name="dsildl3100_5">#REF!</definedName>
    <definedName name="dsildl3100_5_1">#REF!</definedName>
    <definedName name="dsildl3100_5_10">#REF!</definedName>
    <definedName name="dsildl3100_6">#REF!</definedName>
    <definedName name="dsildl3100_6_10">#REF!</definedName>
    <definedName name="dsildl3100_7">#REF!</definedName>
    <definedName name="dsildl3100_7_10">#REF!</definedName>
    <definedName name="dsildl3100_8">#REF!</definedName>
    <definedName name="dsildl3100_8_10">#REF!</definedName>
    <definedName name="dsildl3100_9">#REF!</definedName>
    <definedName name="dsildl3100_9_10">#REF!</definedName>
    <definedName name="dsildl3120">#REF!</definedName>
    <definedName name="dsildl3120_1">#REF!</definedName>
    <definedName name="dsildl3120_1_10">#REF!</definedName>
    <definedName name="dsildl3120_1_3">#REF!</definedName>
    <definedName name="dsildl3120_10">#REF!</definedName>
    <definedName name="dsildl3120_10_1">#REF!</definedName>
    <definedName name="dsildl3120_11">#REF!</definedName>
    <definedName name="dsildl3120_3">#REF!</definedName>
    <definedName name="dsildl3120_3_1">#REF!</definedName>
    <definedName name="dsildl3120_4">#REF!</definedName>
    <definedName name="dsildl3120_4_10">#REF!</definedName>
    <definedName name="dsildl3120_5">#REF!</definedName>
    <definedName name="dsildl3120_5_1">#REF!</definedName>
    <definedName name="dsildl3120_5_10">#REF!</definedName>
    <definedName name="dsildl3120_6">#REF!</definedName>
    <definedName name="dsildl3120_6_10">#REF!</definedName>
    <definedName name="dsildl3120_7">#REF!</definedName>
    <definedName name="dsildl3120_7_10">#REF!</definedName>
    <definedName name="dsildl3120_8">#REF!</definedName>
    <definedName name="dsildl3120_8_10">#REF!</definedName>
    <definedName name="dsildl3120_9">#REF!</definedName>
    <definedName name="dsildl3120_9_10">#REF!</definedName>
    <definedName name="dsildl350">#REF!</definedName>
    <definedName name="dsildl350_1">#REF!</definedName>
    <definedName name="dsildl350_1_10">#REF!</definedName>
    <definedName name="dsildl350_1_3">#REF!</definedName>
    <definedName name="dsildl350_10">#REF!</definedName>
    <definedName name="dsildl350_10_1">#REF!</definedName>
    <definedName name="dsildl350_11">#REF!</definedName>
    <definedName name="dsildl350_3">#REF!</definedName>
    <definedName name="dsildl350_3_1">#REF!</definedName>
    <definedName name="dsildl350_4">#REF!</definedName>
    <definedName name="dsildl350_4_10">#REF!</definedName>
    <definedName name="dsildl350_5">#REF!</definedName>
    <definedName name="dsildl350_5_1">#REF!</definedName>
    <definedName name="dsildl350_5_10">#REF!</definedName>
    <definedName name="dsildl350_6">#REF!</definedName>
    <definedName name="dsildl350_6_10">#REF!</definedName>
    <definedName name="dsildl350_7">#REF!</definedName>
    <definedName name="dsildl350_7_10">#REF!</definedName>
    <definedName name="dsildl350_8">#REF!</definedName>
    <definedName name="dsildl350_8_10">#REF!</definedName>
    <definedName name="dsildl350_9">#REF!</definedName>
    <definedName name="dsildl350_9_10">#REF!</definedName>
    <definedName name="dsildl360">#REF!</definedName>
    <definedName name="dsildl360_1">#REF!</definedName>
    <definedName name="dsildl360_1_10">#REF!</definedName>
    <definedName name="dsildl360_1_3">#REF!</definedName>
    <definedName name="dsildl360_10">#REF!</definedName>
    <definedName name="dsildl360_10_1">#REF!</definedName>
    <definedName name="dsildl360_11">#REF!</definedName>
    <definedName name="dsildl360_3">#REF!</definedName>
    <definedName name="dsildl360_3_1">#REF!</definedName>
    <definedName name="dsildl360_4">#REF!</definedName>
    <definedName name="dsildl360_4_10">#REF!</definedName>
    <definedName name="dsildl360_5">#REF!</definedName>
    <definedName name="dsildl360_5_1">#REF!</definedName>
    <definedName name="dsildl360_5_10">#REF!</definedName>
    <definedName name="dsildl360_6">#REF!</definedName>
    <definedName name="dsildl360_6_10">#REF!</definedName>
    <definedName name="dsildl360_7">#REF!</definedName>
    <definedName name="dsildl360_7_10">#REF!</definedName>
    <definedName name="dsildl360_8">#REF!</definedName>
    <definedName name="dsildl360_8_10">#REF!</definedName>
    <definedName name="dsildl360_9">#REF!</definedName>
    <definedName name="dsildl360_9_10">#REF!</definedName>
    <definedName name="dsildl380">#REF!</definedName>
    <definedName name="dsildl380_1">#REF!</definedName>
    <definedName name="dsildl380_1_10">#REF!</definedName>
    <definedName name="dsildl380_1_3">#REF!</definedName>
    <definedName name="dsildl380_10">#REF!</definedName>
    <definedName name="dsildl380_10_1">#REF!</definedName>
    <definedName name="dsildl380_11">#REF!</definedName>
    <definedName name="dsildl380_3">#REF!</definedName>
    <definedName name="dsildl380_3_1">#REF!</definedName>
    <definedName name="dsildl380_4">#REF!</definedName>
    <definedName name="dsildl380_4_10">#REF!</definedName>
    <definedName name="dsildl380_5">#REF!</definedName>
    <definedName name="dsildl380_5_1">#REF!</definedName>
    <definedName name="dsildl380_5_10">#REF!</definedName>
    <definedName name="dsildl380_6">#REF!</definedName>
    <definedName name="dsildl380_6_10">#REF!</definedName>
    <definedName name="dsildl380_7">#REF!</definedName>
    <definedName name="dsildl380_7_10">#REF!</definedName>
    <definedName name="dsildl380_8">#REF!</definedName>
    <definedName name="dsildl380_8_10">#REF!</definedName>
    <definedName name="dsildl380_9">#REF!</definedName>
    <definedName name="dsildl380_9_10">#REF!</definedName>
    <definedName name="dsildl3a100">#REF!</definedName>
    <definedName name="dsildl3a100_1">#REF!</definedName>
    <definedName name="dsildl3a100_1_10">#REF!</definedName>
    <definedName name="dsildl3a100_1_3">#REF!</definedName>
    <definedName name="dsildl3a100_10">#REF!</definedName>
    <definedName name="dsildl3a100_10_1">#REF!</definedName>
    <definedName name="dsildl3a100_11">#REF!</definedName>
    <definedName name="dsildl3a100_3">#REF!</definedName>
    <definedName name="dsildl3a100_3_1">#REF!</definedName>
    <definedName name="dsildl3a100_4">#REF!</definedName>
    <definedName name="dsildl3a100_4_10">#REF!</definedName>
    <definedName name="dsildl3a100_5">#REF!</definedName>
    <definedName name="dsildl3a100_5_1">#REF!</definedName>
    <definedName name="dsildl3a100_5_10">#REF!</definedName>
    <definedName name="dsildl3a100_6">#REF!</definedName>
    <definedName name="dsildl3a100_6_10">#REF!</definedName>
    <definedName name="dsildl3a100_7">#REF!</definedName>
    <definedName name="dsildl3a100_7_10">#REF!</definedName>
    <definedName name="dsildl3a100_8">#REF!</definedName>
    <definedName name="dsildl3a100_8_10">#REF!</definedName>
    <definedName name="dsildl3a100_9">#REF!</definedName>
    <definedName name="dsildl3a100_9_10">#REF!</definedName>
    <definedName name="dsildl3a120">#REF!</definedName>
    <definedName name="dsildl3a120_1">#REF!</definedName>
    <definedName name="dsildl3a120_1_10">#REF!</definedName>
    <definedName name="dsildl3a120_1_3">#REF!</definedName>
    <definedName name="dsildl3a120_10">#REF!</definedName>
    <definedName name="dsildl3a120_10_1">#REF!</definedName>
    <definedName name="dsildl3a120_11">#REF!</definedName>
    <definedName name="dsildl3a120_3">#REF!</definedName>
    <definedName name="dsildl3a120_3_1">#REF!</definedName>
    <definedName name="dsildl3a120_4">#REF!</definedName>
    <definedName name="dsildl3a120_4_10">#REF!</definedName>
    <definedName name="dsildl3a120_5">#REF!</definedName>
    <definedName name="dsildl3a120_5_1">#REF!</definedName>
    <definedName name="dsildl3a120_5_10">#REF!</definedName>
    <definedName name="dsildl3a120_6">#REF!</definedName>
    <definedName name="dsildl3a120_6_10">#REF!</definedName>
    <definedName name="dsildl3a120_7">#REF!</definedName>
    <definedName name="dsildl3a120_7_10">#REF!</definedName>
    <definedName name="dsildl3a120_8">#REF!</definedName>
    <definedName name="dsildl3a120_8_10">#REF!</definedName>
    <definedName name="dsildl3a120_9">#REF!</definedName>
    <definedName name="dsildl3a120_9_10">#REF!</definedName>
    <definedName name="dsildl3a50">#REF!</definedName>
    <definedName name="dsildl3a50_1">#REF!</definedName>
    <definedName name="dsildl3a50_1_10">#REF!</definedName>
    <definedName name="dsildl3a50_1_3">#REF!</definedName>
    <definedName name="dsildl3a50_10">#REF!</definedName>
    <definedName name="dsildl3a50_10_1">#REF!</definedName>
    <definedName name="dsildl3a50_11">#REF!</definedName>
    <definedName name="dsildl3a50_3">#REF!</definedName>
    <definedName name="dsildl3a50_3_1">#REF!</definedName>
    <definedName name="dsildl3a50_4">#REF!</definedName>
    <definedName name="dsildl3a50_4_10">#REF!</definedName>
    <definedName name="dsildl3a50_5">#REF!</definedName>
    <definedName name="dsildl3a50_5_1">#REF!</definedName>
    <definedName name="dsildl3a50_5_10">#REF!</definedName>
    <definedName name="dsildl3a50_6">#REF!</definedName>
    <definedName name="dsildl3a50_6_10">#REF!</definedName>
    <definedName name="dsildl3a50_7">#REF!</definedName>
    <definedName name="dsildl3a50_7_10">#REF!</definedName>
    <definedName name="dsildl3a50_8">#REF!</definedName>
    <definedName name="dsildl3a50_8_10">#REF!</definedName>
    <definedName name="dsildl3a50_9">#REF!</definedName>
    <definedName name="dsildl3a50_9_10">#REF!</definedName>
    <definedName name="dsildl3a60">#REF!</definedName>
    <definedName name="dsildl3a60_1">#REF!</definedName>
    <definedName name="dsildl3a60_1_10">#REF!</definedName>
    <definedName name="dsildl3a60_1_3">#REF!</definedName>
    <definedName name="dsildl3a60_10">#REF!</definedName>
    <definedName name="dsildl3a60_10_1">#REF!</definedName>
    <definedName name="dsildl3a60_11">#REF!</definedName>
    <definedName name="dsildl3a60_3">#REF!</definedName>
    <definedName name="dsildl3a60_3_1">#REF!</definedName>
    <definedName name="dsildl3a60_4">#REF!</definedName>
    <definedName name="dsildl3a60_4_10">#REF!</definedName>
    <definedName name="dsildl3a60_5">#REF!</definedName>
    <definedName name="dsildl3a60_5_1">#REF!</definedName>
    <definedName name="dsildl3a60_5_10">#REF!</definedName>
    <definedName name="dsildl3a60_6">#REF!</definedName>
    <definedName name="dsildl3a60_6_10">#REF!</definedName>
    <definedName name="dsildl3a60_7">#REF!</definedName>
    <definedName name="dsildl3a60_7_10">#REF!</definedName>
    <definedName name="dsildl3a60_8">#REF!</definedName>
    <definedName name="dsildl3a60_8_10">#REF!</definedName>
    <definedName name="dsildl3a60_9">#REF!</definedName>
    <definedName name="dsildl3a60_9_10">#REF!</definedName>
    <definedName name="dsildl3a80">#REF!</definedName>
    <definedName name="dsildl3a80_1">#REF!</definedName>
    <definedName name="dsildl3a80_1_10">#REF!</definedName>
    <definedName name="dsildl3a80_1_3">#REF!</definedName>
    <definedName name="dsildl3a80_10">#REF!</definedName>
    <definedName name="dsildl3a80_10_1">#REF!</definedName>
    <definedName name="dsildl3a80_11">#REF!</definedName>
    <definedName name="dsildl3a80_3">#REF!</definedName>
    <definedName name="dsildl3a80_3_1">#REF!</definedName>
    <definedName name="dsildl3a80_4">#REF!</definedName>
    <definedName name="dsildl3a80_4_10">#REF!</definedName>
    <definedName name="dsildl3a80_5">#REF!</definedName>
    <definedName name="dsildl3a80_5_1">#REF!</definedName>
    <definedName name="dsildl3a80_5_10">#REF!</definedName>
    <definedName name="dsildl3a80_6">#REF!</definedName>
    <definedName name="dsildl3a80_6_10">#REF!</definedName>
    <definedName name="dsildl3a80_7">#REF!</definedName>
    <definedName name="dsildl3a80_7_10">#REF!</definedName>
    <definedName name="dsildl3a80_8">#REF!</definedName>
    <definedName name="dsildl3a80_8_10">#REF!</definedName>
    <definedName name="dsildl3a80_9">#REF!</definedName>
    <definedName name="dsildl3a80_9_10">#REF!</definedName>
    <definedName name="dsildl5100">#REF!</definedName>
    <definedName name="dsildl5100_1">#REF!</definedName>
    <definedName name="dsildl5100_1_10">#REF!</definedName>
    <definedName name="dsildl5100_1_3">#REF!</definedName>
    <definedName name="dsildl5100_10">#REF!</definedName>
    <definedName name="dsildl5100_10_1">#REF!</definedName>
    <definedName name="dsildl5100_11">#REF!</definedName>
    <definedName name="dsildl5100_3">#REF!</definedName>
    <definedName name="dsildl5100_3_1">#REF!</definedName>
    <definedName name="dsildl5100_4">#REF!</definedName>
    <definedName name="dsildl5100_4_10">#REF!</definedName>
    <definedName name="dsildl5100_5">#REF!</definedName>
    <definedName name="dsildl5100_5_1">#REF!</definedName>
    <definedName name="dsildl5100_5_10">#REF!</definedName>
    <definedName name="dsildl5100_6">#REF!</definedName>
    <definedName name="dsildl5100_6_10">#REF!</definedName>
    <definedName name="dsildl5100_7">#REF!</definedName>
    <definedName name="dsildl5100_7_10">#REF!</definedName>
    <definedName name="dsildl5100_8">#REF!</definedName>
    <definedName name="dsildl5100_8_10">#REF!</definedName>
    <definedName name="dsildl5100_9">#REF!</definedName>
    <definedName name="dsildl5100_9_10">#REF!</definedName>
    <definedName name="dsildl5120">#REF!</definedName>
    <definedName name="dsildl5120_1">#REF!</definedName>
    <definedName name="dsildl5120_1_10">#REF!</definedName>
    <definedName name="dsildl5120_1_3">#REF!</definedName>
    <definedName name="dsildl5120_10">#REF!</definedName>
    <definedName name="dsildl5120_10_1">#REF!</definedName>
    <definedName name="dsildl5120_11">#REF!</definedName>
    <definedName name="dsildl5120_3">#REF!</definedName>
    <definedName name="dsildl5120_3_1">#REF!</definedName>
    <definedName name="dsildl5120_4">#REF!</definedName>
    <definedName name="dsildl5120_4_10">#REF!</definedName>
    <definedName name="dsildl5120_5">#REF!</definedName>
    <definedName name="dsildl5120_5_1">#REF!</definedName>
    <definedName name="dsildl5120_5_10">#REF!</definedName>
    <definedName name="dsildl5120_6">#REF!</definedName>
    <definedName name="dsildl5120_6_10">#REF!</definedName>
    <definedName name="dsildl5120_7">#REF!</definedName>
    <definedName name="dsildl5120_7_10">#REF!</definedName>
    <definedName name="dsildl5120_8">#REF!</definedName>
    <definedName name="dsildl5120_8_10">#REF!</definedName>
    <definedName name="dsildl5120_9">#REF!</definedName>
    <definedName name="dsildl5120_9_10">#REF!</definedName>
    <definedName name="dsildl550">#REF!</definedName>
    <definedName name="dsildl550_1">#REF!</definedName>
    <definedName name="dsildl550_1_10">#REF!</definedName>
    <definedName name="dsildl550_1_3">#REF!</definedName>
    <definedName name="dsildl550_10">#REF!</definedName>
    <definedName name="dsildl550_10_1">#REF!</definedName>
    <definedName name="dsildl550_11">#REF!</definedName>
    <definedName name="dsildl550_3">#REF!</definedName>
    <definedName name="dsildl550_3_1">#REF!</definedName>
    <definedName name="dsildl550_4">#REF!</definedName>
    <definedName name="dsildl550_4_10">#REF!</definedName>
    <definedName name="dsildl550_5">#REF!</definedName>
    <definedName name="dsildl550_5_1">#REF!</definedName>
    <definedName name="dsildl550_5_10">#REF!</definedName>
    <definedName name="dsildl550_6">#REF!</definedName>
    <definedName name="dsildl550_6_10">#REF!</definedName>
    <definedName name="dsildl550_7">#REF!</definedName>
    <definedName name="dsildl550_7_10">#REF!</definedName>
    <definedName name="dsildl550_8">#REF!</definedName>
    <definedName name="dsildl550_8_10">#REF!</definedName>
    <definedName name="dsildl550_9">#REF!</definedName>
    <definedName name="dsildl550_9_10">#REF!</definedName>
    <definedName name="dsildl560">#REF!</definedName>
    <definedName name="dsildl560_1">#REF!</definedName>
    <definedName name="dsildl560_1_10">#REF!</definedName>
    <definedName name="dsildl560_1_3">#REF!</definedName>
    <definedName name="dsildl560_10">#REF!</definedName>
    <definedName name="dsildl560_10_1">#REF!</definedName>
    <definedName name="dsildl560_11">#REF!</definedName>
    <definedName name="dsildl560_3">#REF!</definedName>
    <definedName name="dsildl560_3_1">#REF!</definedName>
    <definedName name="dsildl560_4">#REF!</definedName>
    <definedName name="dsildl560_4_10">#REF!</definedName>
    <definedName name="dsildl560_5">#REF!</definedName>
    <definedName name="dsildl560_5_1">#REF!</definedName>
    <definedName name="dsildl560_5_10">#REF!</definedName>
    <definedName name="dsildl560_6">#REF!</definedName>
    <definedName name="dsildl560_6_10">#REF!</definedName>
    <definedName name="dsildl560_7">#REF!</definedName>
    <definedName name="dsildl560_7_10">#REF!</definedName>
    <definedName name="dsildl560_8">#REF!</definedName>
    <definedName name="dsildl560_8_10">#REF!</definedName>
    <definedName name="dsildl560_9">#REF!</definedName>
    <definedName name="dsildl560_9_10">#REF!</definedName>
    <definedName name="dsildl580">#REF!</definedName>
    <definedName name="dsildl580_1">#REF!</definedName>
    <definedName name="dsildl580_1_10">#REF!</definedName>
    <definedName name="dsildl580_1_3">#REF!</definedName>
    <definedName name="dsildl580_10">#REF!</definedName>
    <definedName name="dsildl580_10_1">#REF!</definedName>
    <definedName name="dsildl580_11">#REF!</definedName>
    <definedName name="dsildl580_3">#REF!</definedName>
    <definedName name="dsildl580_3_1">#REF!</definedName>
    <definedName name="dsildl580_4">#REF!</definedName>
    <definedName name="dsildl580_4_10">#REF!</definedName>
    <definedName name="dsildl580_5">#REF!</definedName>
    <definedName name="dsildl580_5_1">#REF!</definedName>
    <definedName name="dsildl580_5_10">#REF!</definedName>
    <definedName name="dsildl580_6">#REF!</definedName>
    <definedName name="dsildl580_6_10">#REF!</definedName>
    <definedName name="dsildl580_7">#REF!</definedName>
    <definedName name="dsildl580_7_10">#REF!</definedName>
    <definedName name="dsildl580_8">#REF!</definedName>
    <definedName name="dsildl580_8_10">#REF!</definedName>
    <definedName name="dsildl580_9">#REF!</definedName>
    <definedName name="dsildl580_9_10">#REF!</definedName>
    <definedName name="dsildl5a100">#REF!</definedName>
    <definedName name="dsildl5a100_1">#REF!</definedName>
    <definedName name="dsildl5a100_1_10">#REF!</definedName>
    <definedName name="dsildl5a100_1_3">#REF!</definedName>
    <definedName name="dsildl5a100_10">#REF!</definedName>
    <definedName name="dsildl5a100_10_1">#REF!</definedName>
    <definedName name="dsildl5a100_11">#REF!</definedName>
    <definedName name="dsildl5a100_3">#REF!</definedName>
    <definedName name="dsildl5a100_3_1">#REF!</definedName>
    <definedName name="dsildl5a100_4">#REF!</definedName>
    <definedName name="dsildl5a100_4_10">#REF!</definedName>
    <definedName name="dsildl5a100_5">#REF!</definedName>
    <definedName name="dsildl5a100_5_1">#REF!</definedName>
    <definedName name="dsildl5a100_5_10">#REF!</definedName>
    <definedName name="dsildl5a100_6">#REF!</definedName>
    <definedName name="dsildl5a100_6_10">#REF!</definedName>
    <definedName name="dsildl5a100_7">#REF!</definedName>
    <definedName name="dsildl5a100_7_10">#REF!</definedName>
    <definedName name="dsildl5a100_8">#REF!</definedName>
    <definedName name="dsildl5a100_8_10">#REF!</definedName>
    <definedName name="dsildl5a100_9">#REF!</definedName>
    <definedName name="dsildl5a100_9_10">#REF!</definedName>
    <definedName name="dsildl5a120">#REF!</definedName>
    <definedName name="dsildl5a120_1">#REF!</definedName>
    <definedName name="dsildl5a120_1_10">#REF!</definedName>
    <definedName name="dsildl5a120_1_3">#REF!</definedName>
    <definedName name="dsildl5a120_10">#REF!</definedName>
    <definedName name="dsildl5a120_10_1">#REF!</definedName>
    <definedName name="dsildl5a120_11">#REF!</definedName>
    <definedName name="dsildl5a120_3">#REF!</definedName>
    <definedName name="dsildl5a120_3_1">#REF!</definedName>
    <definedName name="dsildl5a120_4">#REF!</definedName>
    <definedName name="dsildl5a120_4_10">#REF!</definedName>
    <definedName name="dsildl5a120_5">#REF!</definedName>
    <definedName name="dsildl5a120_5_1">#REF!</definedName>
    <definedName name="dsildl5a120_5_10">#REF!</definedName>
    <definedName name="dsildl5a120_6">#REF!</definedName>
    <definedName name="dsildl5a120_6_10">#REF!</definedName>
    <definedName name="dsildl5a120_7">#REF!</definedName>
    <definedName name="dsildl5a120_7_10">#REF!</definedName>
    <definedName name="dsildl5a120_8">#REF!</definedName>
    <definedName name="dsildl5a120_8_10">#REF!</definedName>
    <definedName name="dsildl5a120_9">#REF!</definedName>
    <definedName name="dsildl5a120_9_10">#REF!</definedName>
    <definedName name="dsildl5a50">#REF!</definedName>
    <definedName name="dsildl5a50_1">#REF!</definedName>
    <definedName name="dsildl5a50_1_10">#REF!</definedName>
    <definedName name="dsildl5a50_1_3">#REF!</definedName>
    <definedName name="dsildl5a50_10">#REF!</definedName>
    <definedName name="dsildl5a50_10_1">#REF!</definedName>
    <definedName name="dsildl5a50_11">#REF!</definedName>
    <definedName name="dsildl5a50_3">#REF!</definedName>
    <definedName name="dsildl5a50_3_1">#REF!</definedName>
    <definedName name="dsildl5a50_4">#REF!</definedName>
    <definedName name="dsildl5a50_4_10">#REF!</definedName>
    <definedName name="dsildl5a50_5">#REF!</definedName>
    <definedName name="dsildl5a50_5_1">#REF!</definedName>
    <definedName name="dsildl5a50_5_10">#REF!</definedName>
    <definedName name="dsildl5a50_6">#REF!</definedName>
    <definedName name="dsildl5a50_6_10">#REF!</definedName>
    <definedName name="dsildl5a50_7">#REF!</definedName>
    <definedName name="dsildl5a50_7_10">#REF!</definedName>
    <definedName name="dsildl5a50_8">#REF!</definedName>
    <definedName name="dsildl5a50_8_10">#REF!</definedName>
    <definedName name="dsildl5a50_9">#REF!</definedName>
    <definedName name="dsildl5a50_9_10">#REF!</definedName>
    <definedName name="dsildl5a60">#REF!</definedName>
    <definedName name="dsildl5a60_1">#REF!</definedName>
    <definedName name="dsildl5a60_1_10">#REF!</definedName>
    <definedName name="dsildl5a60_1_3">#REF!</definedName>
    <definedName name="dsildl5a60_10">#REF!</definedName>
    <definedName name="dsildl5a60_10_1">#REF!</definedName>
    <definedName name="dsildl5a60_11">#REF!</definedName>
    <definedName name="dsildl5a60_3">#REF!</definedName>
    <definedName name="dsildl5a60_3_1">#REF!</definedName>
    <definedName name="dsildl5a60_4">#REF!</definedName>
    <definedName name="dsildl5a60_4_10">#REF!</definedName>
    <definedName name="dsildl5a60_5">#REF!</definedName>
    <definedName name="dsildl5a60_5_1">#REF!</definedName>
    <definedName name="dsildl5a60_5_10">#REF!</definedName>
    <definedName name="dsildl5a60_6">#REF!</definedName>
    <definedName name="dsildl5a60_6_10">#REF!</definedName>
    <definedName name="dsildl5a60_7">#REF!</definedName>
    <definedName name="dsildl5a60_7_10">#REF!</definedName>
    <definedName name="dsildl5a60_8">#REF!</definedName>
    <definedName name="dsildl5a60_8_10">#REF!</definedName>
    <definedName name="dsildl5a60_9">#REF!</definedName>
    <definedName name="dsildl5a60_9_10">#REF!</definedName>
    <definedName name="dsildl5a80">#REF!</definedName>
    <definedName name="dsildl5a80_1">#REF!</definedName>
    <definedName name="dsildl5a80_1_10">#REF!</definedName>
    <definedName name="dsildl5a80_1_3">#REF!</definedName>
    <definedName name="dsildl5a80_10">#REF!</definedName>
    <definedName name="dsildl5a80_10_1">#REF!</definedName>
    <definedName name="dsildl5a80_11">#REF!</definedName>
    <definedName name="dsildl5a80_3">#REF!</definedName>
    <definedName name="dsildl5a80_3_1">#REF!</definedName>
    <definedName name="dsildl5a80_4">#REF!</definedName>
    <definedName name="dsildl5a80_4_10">#REF!</definedName>
    <definedName name="dsildl5a80_5">#REF!</definedName>
    <definedName name="dsildl5a80_5_1">#REF!</definedName>
    <definedName name="dsildl5a80_5_10">#REF!</definedName>
    <definedName name="dsildl5a80_6">#REF!</definedName>
    <definedName name="dsildl5a80_6_10">#REF!</definedName>
    <definedName name="dsildl5a80_7">#REF!</definedName>
    <definedName name="dsildl5a80_7_10">#REF!</definedName>
    <definedName name="dsildl5a80_8">#REF!</definedName>
    <definedName name="dsildl5a80_8_10">#REF!</definedName>
    <definedName name="dsildl5a80_9">#REF!</definedName>
    <definedName name="dsildl5a80_9_10">#REF!</definedName>
    <definedName name="dsildl6a100">#REF!</definedName>
    <definedName name="dsildl6a100_1">#REF!</definedName>
    <definedName name="dsildl6a100_1_10">#REF!</definedName>
    <definedName name="dsildl6a100_1_3">#REF!</definedName>
    <definedName name="dsildl6a100_10">#REF!</definedName>
    <definedName name="dsildl6a100_10_1">#REF!</definedName>
    <definedName name="dsildl6a100_11">#REF!</definedName>
    <definedName name="dsildl6a100_3">#REF!</definedName>
    <definedName name="dsildl6a100_3_1">#REF!</definedName>
    <definedName name="dsildl6a100_4">#REF!</definedName>
    <definedName name="dsildl6a100_4_10">#REF!</definedName>
    <definedName name="dsildl6a100_5">#REF!</definedName>
    <definedName name="dsildl6a100_5_1">#REF!</definedName>
    <definedName name="dsildl6a100_5_10">#REF!</definedName>
    <definedName name="dsildl6a100_6">#REF!</definedName>
    <definedName name="dsildl6a100_6_10">#REF!</definedName>
    <definedName name="dsildl6a100_7">#REF!</definedName>
    <definedName name="dsildl6a100_7_10">#REF!</definedName>
    <definedName name="dsildl6a100_8">#REF!</definedName>
    <definedName name="dsildl6a100_8_10">#REF!</definedName>
    <definedName name="dsildl6a100_9">#REF!</definedName>
    <definedName name="dsildl6a100_9_10">#REF!</definedName>
    <definedName name="dsildl6a120">#REF!</definedName>
    <definedName name="dsildl6a120_1">#REF!</definedName>
    <definedName name="dsildl6a120_1_10">#REF!</definedName>
    <definedName name="dsildl6a120_1_3">#REF!</definedName>
    <definedName name="dsildl6a120_10">#REF!</definedName>
    <definedName name="dsildl6a120_10_1">#REF!</definedName>
    <definedName name="dsildl6a120_11">#REF!</definedName>
    <definedName name="dsildl6a120_3">#REF!</definedName>
    <definedName name="dsildl6a120_3_1">#REF!</definedName>
    <definedName name="dsildl6a120_4">#REF!</definedName>
    <definedName name="dsildl6a120_4_10">#REF!</definedName>
    <definedName name="dsildl6a120_5">#REF!</definedName>
    <definedName name="dsildl6a120_5_1">#REF!</definedName>
    <definedName name="dsildl6a120_5_10">#REF!</definedName>
    <definedName name="dsildl6a120_6">#REF!</definedName>
    <definedName name="dsildl6a120_6_10">#REF!</definedName>
    <definedName name="dsildl6a120_7">#REF!</definedName>
    <definedName name="dsildl6a120_7_10">#REF!</definedName>
    <definedName name="dsildl6a120_8">#REF!</definedName>
    <definedName name="dsildl6a120_8_10">#REF!</definedName>
    <definedName name="dsildl6a120_9">#REF!</definedName>
    <definedName name="dsildl6a120_9_10">#REF!</definedName>
    <definedName name="dsildl6a50">#REF!</definedName>
    <definedName name="dsildl6a50_1">#REF!</definedName>
    <definedName name="dsildl6a50_1_10">#REF!</definedName>
    <definedName name="dsildl6a50_1_3">#REF!</definedName>
    <definedName name="dsildl6a50_10">#REF!</definedName>
    <definedName name="dsildl6a50_10_1">#REF!</definedName>
    <definedName name="dsildl6a50_11">#REF!</definedName>
    <definedName name="dsildl6a50_3">#REF!</definedName>
    <definedName name="dsildl6a50_3_1">#REF!</definedName>
    <definedName name="dsildl6a50_4">#REF!</definedName>
    <definedName name="dsildl6a50_4_10">#REF!</definedName>
    <definedName name="dsildl6a50_5">#REF!</definedName>
    <definedName name="dsildl6a50_5_1">#REF!</definedName>
    <definedName name="dsildl6a50_5_10">#REF!</definedName>
    <definedName name="dsildl6a50_6">#REF!</definedName>
    <definedName name="dsildl6a50_6_10">#REF!</definedName>
    <definedName name="dsildl6a50_7">#REF!</definedName>
    <definedName name="dsildl6a50_7_10">#REF!</definedName>
    <definedName name="dsildl6a50_8">#REF!</definedName>
    <definedName name="dsildl6a50_8_10">#REF!</definedName>
    <definedName name="dsildl6a50_9">#REF!</definedName>
    <definedName name="dsildl6a50_9_10">#REF!</definedName>
    <definedName name="dsildl6a60">#REF!</definedName>
    <definedName name="dsildl6a60_1">#REF!</definedName>
    <definedName name="dsildl6a60_1_10">#REF!</definedName>
    <definedName name="dsildl6a60_1_3">#REF!</definedName>
    <definedName name="dsildl6a60_10">#REF!</definedName>
    <definedName name="dsildl6a60_10_1">#REF!</definedName>
    <definedName name="dsildl6a60_11">#REF!</definedName>
    <definedName name="dsildl6a60_3">#REF!</definedName>
    <definedName name="dsildl6a60_3_1">#REF!</definedName>
    <definedName name="dsildl6a60_4">#REF!</definedName>
    <definedName name="dsildl6a60_4_10">#REF!</definedName>
    <definedName name="dsildl6a60_5">#REF!</definedName>
    <definedName name="dsildl6a60_5_1">#REF!</definedName>
    <definedName name="dsildl6a60_5_10">#REF!</definedName>
    <definedName name="dsildl6a60_6">#REF!</definedName>
    <definedName name="dsildl6a60_6_10">#REF!</definedName>
    <definedName name="dsildl6a60_7">#REF!</definedName>
    <definedName name="dsildl6a60_7_10">#REF!</definedName>
    <definedName name="dsildl6a60_8">#REF!</definedName>
    <definedName name="dsildl6a60_8_10">#REF!</definedName>
    <definedName name="dsildl6a60_9">#REF!</definedName>
    <definedName name="dsildl6a60_9_10">#REF!</definedName>
    <definedName name="dsildl6a80">#REF!</definedName>
    <definedName name="dsildl6a80_1">#REF!</definedName>
    <definedName name="dsildl6a80_1_10">#REF!</definedName>
    <definedName name="dsildl6a80_1_3">#REF!</definedName>
    <definedName name="dsildl6a80_10">#REF!</definedName>
    <definedName name="dsildl6a80_10_1">#REF!</definedName>
    <definedName name="dsildl6a80_11">#REF!</definedName>
    <definedName name="dsildl6a80_3">#REF!</definedName>
    <definedName name="dsildl6a80_3_1">#REF!</definedName>
    <definedName name="dsildl6a80_4">#REF!</definedName>
    <definedName name="dsildl6a80_4_10">#REF!</definedName>
    <definedName name="dsildl6a80_5">#REF!</definedName>
    <definedName name="dsildl6a80_5_1">#REF!</definedName>
    <definedName name="dsildl6a80_5_10">#REF!</definedName>
    <definedName name="dsildl6a80_6">#REF!</definedName>
    <definedName name="dsildl6a80_6_10">#REF!</definedName>
    <definedName name="dsildl6a80_7">#REF!</definedName>
    <definedName name="dsildl6a80_7_10">#REF!</definedName>
    <definedName name="dsildl6a80_8">#REF!</definedName>
    <definedName name="dsildl6a80_8_10">#REF!</definedName>
    <definedName name="dsildl6a80_9">#REF!</definedName>
    <definedName name="dsildl6a80_9_10">#REF!</definedName>
    <definedName name="dsildlug100">#REF!</definedName>
    <definedName name="dsildlug100_1">#REF!</definedName>
    <definedName name="dsildlug100_1_10">#REF!</definedName>
    <definedName name="dsildlug100_1_3">#REF!</definedName>
    <definedName name="dsildlug100_10">#REF!</definedName>
    <definedName name="dsildlug100_10_1">#REF!</definedName>
    <definedName name="dsildlug100_11">#REF!</definedName>
    <definedName name="dsildlug100_3">#REF!</definedName>
    <definedName name="dsildlug100_3_1">#REF!</definedName>
    <definedName name="dsildlug100_4">#REF!</definedName>
    <definedName name="dsildlug100_4_10">#REF!</definedName>
    <definedName name="dsildlug100_5">#REF!</definedName>
    <definedName name="dsildlug100_5_1">#REF!</definedName>
    <definedName name="dsildlug100_5_10">#REF!</definedName>
    <definedName name="dsildlug100_6">#REF!</definedName>
    <definedName name="dsildlug100_6_10">#REF!</definedName>
    <definedName name="dsildlug100_7">#REF!</definedName>
    <definedName name="dsildlug100_7_10">#REF!</definedName>
    <definedName name="dsildlug100_8">#REF!</definedName>
    <definedName name="dsildlug100_8_10">#REF!</definedName>
    <definedName name="dsildlug100_9">#REF!</definedName>
    <definedName name="dsildlug100_9_10">#REF!</definedName>
    <definedName name="dsildlug120">#REF!</definedName>
    <definedName name="dsildlug120_1">#REF!</definedName>
    <definedName name="dsildlug120_1_10">#REF!</definedName>
    <definedName name="dsildlug120_1_3">#REF!</definedName>
    <definedName name="dsildlug120_10">#REF!</definedName>
    <definedName name="dsildlug120_10_1">#REF!</definedName>
    <definedName name="dsildlug120_11">#REF!</definedName>
    <definedName name="dsildlug120_3">#REF!</definedName>
    <definedName name="dsildlug120_3_1">#REF!</definedName>
    <definedName name="dsildlug120_4">#REF!</definedName>
    <definedName name="dsildlug120_4_10">#REF!</definedName>
    <definedName name="dsildlug120_5">#REF!</definedName>
    <definedName name="dsildlug120_5_1">#REF!</definedName>
    <definedName name="dsildlug120_5_10">#REF!</definedName>
    <definedName name="dsildlug120_6">#REF!</definedName>
    <definedName name="dsildlug120_6_10">#REF!</definedName>
    <definedName name="dsildlug120_7">#REF!</definedName>
    <definedName name="dsildlug120_7_10">#REF!</definedName>
    <definedName name="dsildlug120_8">#REF!</definedName>
    <definedName name="dsildlug120_8_10">#REF!</definedName>
    <definedName name="dsildlug120_9">#REF!</definedName>
    <definedName name="dsildlug120_9_10">#REF!</definedName>
    <definedName name="dsildlug50">#REF!</definedName>
    <definedName name="dsildlug50_1">#REF!</definedName>
    <definedName name="dsildlug50_1_10">#REF!</definedName>
    <definedName name="dsildlug50_1_3">#REF!</definedName>
    <definedName name="dsildlug50_10">#REF!</definedName>
    <definedName name="dsildlug50_10_1">#REF!</definedName>
    <definedName name="dsildlug50_11">#REF!</definedName>
    <definedName name="dsildlug50_3">#REF!</definedName>
    <definedName name="dsildlug50_3_1">#REF!</definedName>
    <definedName name="dsildlug50_4">#REF!</definedName>
    <definedName name="dsildlug50_4_10">#REF!</definedName>
    <definedName name="dsildlug50_5">#REF!</definedName>
    <definedName name="dsildlug50_5_1">#REF!</definedName>
    <definedName name="dsildlug50_5_10">#REF!</definedName>
    <definedName name="dsildlug50_6">#REF!</definedName>
    <definedName name="dsildlug50_6_10">#REF!</definedName>
    <definedName name="dsildlug50_7">#REF!</definedName>
    <definedName name="dsildlug50_7_10">#REF!</definedName>
    <definedName name="dsildlug50_8">#REF!</definedName>
    <definedName name="dsildlug50_8_10">#REF!</definedName>
    <definedName name="dsildlug50_9">#REF!</definedName>
    <definedName name="dsildlug50_9_10">#REF!</definedName>
    <definedName name="dsildlug60">#REF!</definedName>
    <definedName name="dsildlug60_1">#REF!</definedName>
    <definedName name="dsildlug60_1_10">#REF!</definedName>
    <definedName name="dsildlug60_1_3">#REF!</definedName>
    <definedName name="dsildlug60_10">#REF!</definedName>
    <definedName name="dsildlug60_10_1">#REF!</definedName>
    <definedName name="dsildlug60_11">#REF!</definedName>
    <definedName name="dsildlug60_3">#REF!</definedName>
    <definedName name="dsildlug60_3_1">#REF!</definedName>
    <definedName name="dsildlug60_4">#REF!</definedName>
    <definedName name="dsildlug60_4_10">#REF!</definedName>
    <definedName name="dsildlug60_5">#REF!</definedName>
    <definedName name="dsildlug60_5_1">#REF!</definedName>
    <definedName name="dsildlug60_5_10">#REF!</definedName>
    <definedName name="dsildlug60_6">#REF!</definedName>
    <definedName name="dsildlug60_6_10">#REF!</definedName>
    <definedName name="dsildlug60_7">#REF!</definedName>
    <definedName name="dsildlug60_7_10">#REF!</definedName>
    <definedName name="dsildlug60_8">#REF!</definedName>
    <definedName name="dsildlug60_8_10">#REF!</definedName>
    <definedName name="dsildlug60_9">#REF!</definedName>
    <definedName name="dsildlug60_9_10">#REF!</definedName>
    <definedName name="dsildlug80">#REF!</definedName>
    <definedName name="dsildlug80_1">#REF!</definedName>
    <definedName name="dsildlug80_1_10">#REF!</definedName>
    <definedName name="dsildlug80_1_3">#REF!</definedName>
    <definedName name="dsildlug80_10">#REF!</definedName>
    <definedName name="dsildlug80_10_1">#REF!</definedName>
    <definedName name="dsildlug80_11">#REF!</definedName>
    <definedName name="dsildlug80_3">#REF!</definedName>
    <definedName name="dsildlug80_3_1">#REF!</definedName>
    <definedName name="dsildlug80_4">#REF!</definedName>
    <definedName name="dsildlug80_4_10">#REF!</definedName>
    <definedName name="dsildlug80_5">#REF!</definedName>
    <definedName name="dsildlug80_5_1">#REF!</definedName>
    <definedName name="dsildlug80_5_10">#REF!</definedName>
    <definedName name="dsildlug80_6">#REF!</definedName>
    <definedName name="dsildlug80_6_10">#REF!</definedName>
    <definedName name="dsildlug80_7">#REF!</definedName>
    <definedName name="dsildlug80_7_10">#REF!</definedName>
    <definedName name="dsildlug80_8">#REF!</definedName>
    <definedName name="dsildlug80_8_10">#REF!</definedName>
    <definedName name="dsildlug80_9">#REF!</definedName>
    <definedName name="dsildlug80_9_10">#REF!</definedName>
    <definedName name="dsill1100">#REF!</definedName>
    <definedName name="dsill1100_1">#REF!</definedName>
    <definedName name="dsill1100_1_10">#REF!</definedName>
    <definedName name="dsill1100_1_3">#REF!</definedName>
    <definedName name="dsill1100_10">#REF!</definedName>
    <definedName name="dsill1100_10_1">#REF!</definedName>
    <definedName name="dsill1100_11">#REF!</definedName>
    <definedName name="dsill1100_3">#REF!</definedName>
    <definedName name="dsill1100_3_1">#REF!</definedName>
    <definedName name="dsill1100_4">#REF!</definedName>
    <definedName name="dsill1100_4_10">#REF!</definedName>
    <definedName name="dsill1100_5">#REF!</definedName>
    <definedName name="dsill1100_5_1">#REF!</definedName>
    <definedName name="dsill1100_5_10">#REF!</definedName>
    <definedName name="dsill1100_6">#REF!</definedName>
    <definedName name="dsill1100_6_10">#REF!</definedName>
    <definedName name="dsill1100_7">#REF!</definedName>
    <definedName name="dsill1100_7_10">#REF!</definedName>
    <definedName name="dsill1100_8">#REF!</definedName>
    <definedName name="dsill1100_8_10">#REF!</definedName>
    <definedName name="dsill1100_9">#REF!</definedName>
    <definedName name="dsill1100_9_10">#REF!</definedName>
    <definedName name="dsill1120">#REF!</definedName>
    <definedName name="dsill1120_1">#REF!</definedName>
    <definedName name="dsill1120_1_10">#REF!</definedName>
    <definedName name="dsill1120_1_3">#REF!</definedName>
    <definedName name="dsill1120_10">#REF!</definedName>
    <definedName name="dsill1120_10_1">#REF!</definedName>
    <definedName name="dsill1120_11">#REF!</definedName>
    <definedName name="dsill1120_3">#REF!</definedName>
    <definedName name="dsill1120_3_1">#REF!</definedName>
    <definedName name="dsill1120_4">#REF!</definedName>
    <definedName name="dsill1120_4_10">#REF!</definedName>
    <definedName name="dsill1120_5">#REF!</definedName>
    <definedName name="dsill1120_5_1">#REF!</definedName>
    <definedName name="dsill1120_5_10">#REF!</definedName>
    <definedName name="dsill1120_6">#REF!</definedName>
    <definedName name="dsill1120_6_10">#REF!</definedName>
    <definedName name="dsill1120_7">#REF!</definedName>
    <definedName name="dsill1120_7_10">#REF!</definedName>
    <definedName name="dsill1120_8">#REF!</definedName>
    <definedName name="dsill1120_8_10">#REF!</definedName>
    <definedName name="dsill1120_9">#REF!</definedName>
    <definedName name="dsill1120_9_10">#REF!</definedName>
    <definedName name="dsill150">#REF!</definedName>
    <definedName name="dsill150_1">#REF!</definedName>
    <definedName name="dsill150_1_10">#REF!</definedName>
    <definedName name="dsill150_1_3">#REF!</definedName>
    <definedName name="dsill150_10">#REF!</definedName>
    <definedName name="dsill150_10_1">#REF!</definedName>
    <definedName name="dsill150_11">#REF!</definedName>
    <definedName name="dsill150_3">#REF!</definedName>
    <definedName name="dsill150_3_1">#REF!</definedName>
    <definedName name="dsill150_4">#REF!</definedName>
    <definedName name="dsill150_4_10">#REF!</definedName>
    <definedName name="dsill150_5">#REF!</definedName>
    <definedName name="dsill150_5_1">#REF!</definedName>
    <definedName name="dsill150_5_10">#REF!</definedName>
    <definedName name="dsill150_6">#REF!</definedName>
    <definedName name="dsill150_6_10">#REF!</definedName>
    <definedName name="dsill150_7">#REF!</definedName>
    <definedName name="dsill150_7_10">#REF!</definedName>
    <definedName name="dsill150_8">#REF!</definedName>
    <definedName name="dsill150_8_10">#REF!</definedName>
    <definedName name="dsill150_9">#REF!</definedName>
    <definedName name="dsill150_9_10">#REF!</definedName>
    <definedName name="dsill160">#REF!</definedName>
    <definedName name="dsill160_1">#REF!</definedName>
    <definedName name="dsill160_1_10">#REF!</definedName>
    <definedName name="dsill160_1_3">#REF!</definedName>
    <definedName name="dsill160_10">#REF!</definedName>
    <definedName name="dsill160_10_1">#REF!</definedName>
    <definedName name="dsill160_11">#REF!</definedName>
    <definedName name="dsill160_3">#REF!</definedName>
    <definedName name="dsill160_3_1">#REF!</definedName>
    <definedName name="dsill160_4">#REF!</definedName>
    <definedName name="dsill160_4_10">#REF!</definedName>
    <definedName name="dsill160_5">#REF!</definedName>
    <definedName name="dsill160_5_1">#REF!</definedName>
    <definedName name="dsill160_5_10">#REF!</definedName>
    <definedName name="dsill160_6">#REF!</definedName>
    <definedName name="dsill160_6_10">#REF!</definedName>
    <definedName name="dsill160_7">#REF!</definedName>
    <definedName name="dsill160_7_10">#REF!</definedName>
    <definedName name="dsill160_8">#REF!</definedName>
    <definedName name="dsill160_8_10">#REF!</definedName>
    <definedName name="dsill160_9">#REF!</definedName>
    <definedName name="dsill160_9_10">#REF!</definedName>
    <definedName name="dsill180">#REF!</definedName>
    <definedName name="dsill180_1">#REF!</definedName>
    <definedName name="dsill180_1_10">#REF!</definedName>
    <definedName name="dsill180_1_3">#REF!</definedName>
    <definedName name="dsill180_10">#REF!</definedName>
    <definedName name="dsill180_10_1">#REF!</definedName>
    <definedName name="dsill180_11">#REF!</definedName>
    <definedName name="dsill180_3">#REF!</definedName>
    <definedName name="dsill180_3_1">#REF!</definedName>
    <definedName name="dsill180_4">#REF!</definedName>
    <definedName name="dsill180_4_10">#REF!</definedName>
    <definedName name="dsill180_5">#REF!</definedName>
    <definedName name="dsill180_5_1">#REF!</definedName>
    <definedName name="dsill180_5_10">#REF!</definedName>
    <definedName name="dsill180_6">#REF!</definedName>
    <definedName name="dsill180_6_10">#REF!</definedName>
    <definedName name="dsill180_7">#REF!</definedName>
    <definedName name="dsill180_7_10">#REF!</definedName>
    <definedName name="dsill180_8">#REF!</definedName>
    <definedName name="dsill180_8_10">#REF!</definedName>
    <definedName name="dsill180_9">#REF!</definedName>
    <definedName name="dsill180_9_10">#REF!</definedName>
    <definedName name="dsill3100">#REF!</definedName>
    <definedName name="dsill3100_1">#REF!</definedName>
    <definedName name="dsill3100_1_10">#REF!</definedName>
    <definedName name="dsill3100_1_3">#REF!</definedName>
    <definedName name="dsill3100_10">#REF!</definedName>
    <definedName name="dsill3100_10_1">#REF!</definedName>
    <definedName name="dsill3100_11">#REF!</definedName>
    <definedName name="dsill3100_3">#REF!</definedName>
    <definedName name="dsill3100_3_1">#REF!</definedName>
    <definedName name="dsill3100_4">#REF!</definedName>
    <definedName name="dsill3100_4_10">#REF!</definedName>
    <definedName name="dsill3100_5">#REF!</definedName>
    <definedName name="dsill3100_5_1">#REF!</definedName>
    <definedName name="dsill3100_5_10">#REF!</definedName>
    <definedName name="dsill3100_6">#REF!</definedName>
    <definedName name="dsill3100_6_10">#REF!</definedName>
    <definedName name="dsill3100_7">#REF!</definedName>
    <definedName name="dsill3100_7_10">#REF!</definedName>
    <definedName name="dsill3100_8">#REF!</definedName>
    <definedName name="dsill3100_8_10">#REF!</definedName>
    <definedName name="dsill3100_9">#REF!</definedName>
    <definedName name="dsill3100_9_10">#REF!</definedName>
    <definedName name="dsill3120">#REF!</definedName>
    <definedName name="dsill3120_1">#REF!</definedName>
    <definedName name="dsill3120_1_10">#REF!</definedName>
    <definedName name="dsill3120_1_3">#REF!</definedName>
    <definedName name="dsill3120_10">#REF!</definedName>
    <definedName name="dsill3120_10_1">#REF!</definedName>
    <definedName name="dsill3120_11">#REF!</definedName>
    <definedName name="dsill3120_3">#REF!</definedName>
    <definedName name="dsill3120_3_1">#REF!</definedName>
    <definedName name="dsill3120_4">#REF!</definedName>
    <definedName name="dsill3120_4_10">#REF!</definedName>
    <definedName name="dsill3120_5">#REF!</definedName>
    <definedName name="dsill3120_5_1">#REF!</definedName>
    <definedName name="dsill3120_5_10">#REF!</definedName>
    <definedName name="dsill3120_6">#REF!</definedName>
    <definedName name="dsill3120_6_10">#REF!</definedName>
    <definedName name="dsill3120_7">#REF!</definedName>
    <definedName name="dsill3120_7_10">#REF!</definedName>
    <definedName name="dsill3120_8">#REF!</definedName>
    <definedName name="dsill3120_8_10">#REF!</definedName>
    <definedName name="dsill3120_9">#REF!</definedName>
    <definedName name="dsill3120_9_10">#REF!</definedName>
    <definedName name="dsill350">#REF!</definedName>
    <definedName name="dsill350_1">#REF!</definedName>
    <definedName name="dsill350_1_10">#REF!</definedName>
    <definedName name="dsill350_1_3">#REF!</definedName>
    <definedName name="dsill350_10">#REF!</definedName>
    <definedName name="dsill350_10_1">#REF!</definedName>
    <definedName name="dsill350_11">#REF!</definedName>
    <definedName name="dsill350_3">#REF!</definedName>
    <definedName name="dsill350_3_1">#REF!</definedName>
    <definedName name="dsill350_4">#REF!</definedName>
    <definedName name="dsill350_4_10">#REF!</definedName>
    <definedName name="dsill350_5">#REF!</definedName>
    <definedName name="dsill350_5_1">#REF!</definedName>
    <definedName name="dsill350_5_10">#REF!</definedName>
    <definedName name="dsill350_6">#REF!</definedName>
    <definedName name="dsill350_6_10">#REF!</definedName>
    <definedName name="dsill350_7">#REF!</definedName>
    <definedName name="dsill350_7_10">#REF!</definedName>
    <definedName name="dsill350_8">#REF!</definedName>
    <definedName name="dsill350_8_10">#REF!</definedName>
    <definedName name="dsill350_9">#REF!</definedName>
    <definedName name="dsill350_9_10">#REF!</definedName>
    <definedName name="dsill360">#REF!</definedName>
    <definedName name="dsill360_1">#REF!</definedName>
    <definedName name="dsill360_1_10">#REF!</definedName>
    <definedName name="dsill360_1_3">#REF!</definedName>
    <definedName name="dsill360_10">#REF!</definedName>
    <definedName name="dsill360_10_1">#REF!</definedName>
    <definedName name="dsill360_11">#REF!</definedName>
    <definedName name="dsill360_3">#REF!</definedName>
    <definedName name="dsill360_3_1">#REF!</definedName>
    <definedName name="dsill360_4">#REF!</definedName>
    <definedName name="dsill360_4_10">#REF!</definedName>
    <definedName name="dsill360_5">#REF!</definedName>
    <definedName name="dsill360_5_1">#REF!</definedName>
    <definedName name="dsill360_5_10">#REF!</definedName>
    <definedName name="dsill360_6">#REF!</definedName>
    <definedName name="dsill360_6_10">#REF!</definedName>
    <definedName name="dsill360_7">#REF!</definedName>
    <definedName name="dsill360_7_10">#REF!</definedName>
    <definedName name="dsill360_8">#REF!</definedName>
    <definedName name="dsill360_8_10">#REF!</definedName>
    <definedName name="dsill360_9">#REF!</definedName>
    <definedName name="dsill360_9_10">#REF!</definedName>
    <definedName name="dsill380">#REF!</definedName>
    <definedName name="dsill380_1">#REF!</definedName>
    <definedName name="dsill380_1_10">#REF!</definedName>
    <definedName name="dsill380_1_3">#REF!</definedName>
    <definedName name="dsill380_10">#REF!</definedName>
    <definedName name="dsill380_10_1">#REF!</definedName>
    <definedName name="dsill380_11">#REF!</definedName>
    <definedName name="dsill380_3">#REF!</definedName>
    <definedName name="dsill380_3_1">#REF!</definedName>
    <definedName name="dsill380_4">#REF!</definedName>
    <definedName name="dsill380_4_10">#REF!</definedName>
    <definedName name="dsill380_5">#REF!</definedName>
    <definedName name="dsill380_5_1">#REF!</definedName>
    <definedName name="dsill380_5_10">#REF!</definedName>
    <definedName name="dsill380_6">#REF!</definedName>
    <definedName name="dsill380_6_10">#REF!</definedName>
    <definedName name="dsill380_7">#REF!</definedName>
    <definedName name="dsill380_7_10">#REF!</definedName>
    <definedName name="dsill380_8">#REF!</definedName>
    <definedName name="dsill380_8_10">#REF!</definedName>
    <definedName name="dsill380_9">#REF!</definedName>
    <definedName name="dsill380_9_10">#REF!</definedName>
    <definedName name="dsill3a100">#REF!</definedName>
    <definedName name="dsill3a100_1">#REF!</definedName>
    <definedName name="dsill3a100_1_10">#REF!</definedName>
    <definedName name="dsill3a100_1_3">#REF!</definedName>
    <definedName name="dsill3a100_10">#REF!</definedName>
    <definedName name="dsill3a100_10_1">#REF!</definedName>
    <definedName name="dsill3a100_11">#REF!</definedName>
    <definedName name="dsill3a100_3">#REF!</definedName>
    <definedName name="dsill3a100_3_1">#REF!</definedName>
    <definedName name="dsill3a100_4">#REF!</definedName>
    <definedName name="dsill3a100_4_10">#REF!</definedName>
    <definedName name="dsill3a100_5">#REF!</definedName>
    <definedName name="dsill3a100_5_1">#REF!</definedName>
    <definedName name="dsill3a100_5_10">#REF!</definedName>
    <definedName name="dsill3a100_6">#REF!</definedName>
    <definedName name="dsill3a100_6_10">#REF!</definedName>
    <definedName name="dsill3a100_7">#REF!</definedName>
    <definedName name="dsill3a100_7_10">#REF!</definedName>
    <definedName name="dsill3a100_8">#REF!</definedName>
    <definedName name="dsill3a100_8_10">#REF!</definedName>
    <definedName name="dsill3a100_9">#REF!</definedName>
    <definedName name="dsill3a100_9_10">#REF!</definedName>
    <definedName name="dsill3a120">#REF!</definedName>
    <definedName name="dsill3a120_1">#REF!</definedName>
    <definedName name="dsill3a120_1_10">#REF!</definedName>
    <definedName name="dsill3a120_1_3">#REF!</definedName>
    <definedName name="dsill3a120_10">#REF!</definedName>
    <definedName name="dsill3a120_10_1">#REF!</definedName>
    <definedName name="dsill3a120_11">#REF!</definedName>
    <definedName name="dsill3a120_3">#REF!</definedName>
    <definedName name="dsill3a120_3_1">#REF!</definedName>
    <definedName name="dsill3a120_4">#REF!</definedName>
    <definedName name="dsill3a120_4_10">#REF!</definedName>
    <definedName name="dsill3a120_5">#REF!</definedName>
    <definedName name="dsill3a120_5_1">#REF!</definedName>
    <definedName name="dsill3a120_5_10">#REF!</definedName>
    <definedName name="dsill3a120_6">#REF!</definedName>
    <definedName name="dsill3a120_6_10">#REF!</definedName>
    <definedName name="dsill3a120_7">#REF!</definedName>
    <definedName name="dsill3a120_7_10">#REF!</definedName>
    <definedName name="dsill3a120_8">#REF!</definedName>
    <definedName name="dsill3a120_8_10">#REF!</definedName>
    <definedName name="dsill3a120_9">#REF!</definedName>
    <definedName name="dsill3a120_9_10">#REF!</definedName>
    <definedName name="dsill3a50">#REF!</definedName>
    <definedName name="dsill3a50_1">#REF!</definedName>
    <definedName name="dsill3a50_1_10">#REF!</definedName>
    <definedName name="dsill3a50_1_3">#REF!</definedName>
    <definedName name="dsill3a50_10">#REF!</definedName>
    <definedName name="dsill3a50_10_1">#REF!</definedName>
    <definedName name="dsill3a50_11">#REF!</definedName>
    <definedName name="dsill3a50_3">#REF!</definedName>
    <definedName name="dsill3a50_3_1">#REF!</definedName>
    <definedName name="dsill3a50_4">#REF!</definedName>
    <definedName name="dsill3a50_4_10">#REF!</definedName>
    <definedName name="dsill3a50_5">#REF!</definedName>
    <definedName name="dsill3a50_5_1">#REF!</definedName>
    <definedName name="dsill3a50_5_10">#REF!</definedName>
    <definedName name="dsill3a50_6">#REF!</definedName>
    <definedName name="dsill3a50_6_10">#REF!</definedName>
    <definedName name="dsill3a50_7">#REF!</definedName>
    <definedName name="dsill3a50_7_10">#REF!</definedName>
    <definedName name="dsill3a50_8">#REF!</definedName>
    <definedName name="dsill3a50_8_10">#REF!</definedName>
    <definedName name="dsill3a50_9">#REF!</definedName>
    <definedName name="dsill3a50_9_10">#REF!</definedName>
    <definedName name="dsill3a60">#REF!</definedName>
    <definedName name="dsill3a60_1">#REF!</definedName>
    <definedName name="dsill3a60_1_10">#REF!</definedName>
    <definedName name="dsill3a60_1_3">#REF!</definedName>
    <definedName name="dsill3a60_10">#REF!</definedName>
    <definedName name="dsill3a60_10_1">#REF!</definedName>
    <definedName name="dsill3a60_11">#REF!</definedName>
    <definedName name="dsill3a60_3">#REF!</definedName>
    <definedName name="dsill3a60_3_1">#REF!</definedName>
    <definedName name="dsill3a60_4">#REF!</definedName>
    <definedName name="dsill3a60_4_10">#REF!</definedName>
    <definedName name="dsill3a60_5">#REF!</definedName>
    <definedName name="dsill3a60_5_1">#REF!</definedName>
    <definedName name="dsill3a60_5_10">#REF!</definedName>
    <definedName name="dsill3a60_6">#REF!</definedName>
    <definedName name="dsill3a60_6_10">#REF!</definedName>
    <definedName name="dsill3a60_7">#REF!</definedName>
    <definedName name="dsill3a60_7_10">#REF!</definedName>
    <definedName name="dsill3a60_8">#REF!</definedName>
    <definedName name="dsill3a60_8_10">#REF!</definedName>
    <definedName name="dsill3a60_9">#REF!</definedName>
    <definedName name="dsill3a60_9_10">#REF!</definedName>
    <definedName name="dsill3a80">#REF!</definedName>
    <definedName name="dsill3a80_1">#REF!</definedName>
    <definedName name="dsill3a80_1_10">#REF!</definedName>
    <definedName name="dsill3a80_1_3">#REF!</definedName>
    <definedName name="dsill3a80_10">#REF!</definedName>
    <definedName name="dsill3a80_10_1">#REF!</definedName>
    <definedName name="dsill3a80_11">#REF!</definedName>
    <definedName name="dsill3a80_3">#REF!</definedName>
    <definedName name="dsill3a80_3_1">#REF!</definedName>
    <definedName name="dsill3a80_4">#REF!</definedName>
    <definedName name="dsill3a80_4_10">#REF!</definedName>
    <definedName name="dsill3a80_5">#REF!</definedName>
    <definedName name="dsill3a80_5_1">#REF!</definedName>
    <definedName name="dsill3a80_5_10">#REF!</definedName>
    <definedName name="dsill3a80_6">#REF!</definedName>
    <definedName name="dsill3a80_6_10">#REF!</definedName>
    <definedName name="dsill3a80_7">#REF!</definedName>
    <definedName name="dsill3a80_7_10">#REF!</definedName>
    <definedName name="dsill3a80_8">#REF!</definedName>
    <definedName name="dsill3a80_8_10">#REF!</definedName>
    <definedName name="dsill3a80_9">#REF!</definedName>
    <definedName name="dsill3a80_9_10">#REF!</definedName>
    <definedName name="dsill5100">#REF!</definedName>
    <definedName name="dsill5100_1">#REF!</definedName>
    <definedName name="dsill5100_1_10">#REF!</definedName>
    <definedName name="dsill5100_1_3">#REF!</definedName>
    <definedName name="dsill5100_10">#REF!</definedName>
    <definedName name="dsill5100_10_1">#REF!</definedName>
    <definedName name="dsill5100_11">#REF!</definedName>
    <definedName name="dsill5100_3">#REF!</definedName>
    <definedName name="dsill5100_3_1">#REF!</definedName>
    <definedName name="dsill5100_4">#REF!</definedName>
    <definedName name="dsill5100_4_10">#REF!</definedName>
    <definedName name="dsill5100_5">#REF!</definedName>
    <definedName name="dsill5100_5_1">#REF!</definedName>
    <definedName name="dsill5100_5_10">#REF!</definedName>
    <definedName name="dsill5100_6">#REF!</definedName>
    <definedName name="dsill5100_6_10">#REF!</definedName>
    <definedName name="dsill5100_7">#REF!</definedName>
    <definedName name="dsill5100_7_10">#REF!</definedName>
    <definedName name="dsill5100_8">#REF!</definedName>
    <definedName name="dsill5100_8_10">#REF!</definedName>
    <definedName name="dsill5100_9">#REF!</definedName>
    <definedName name="dsill5100_9_10">#REF!</definedName>
    <definedName name="dsill5120">#REF!</definedName>
    <definedName name="dsill5120_1">#REF!</definedName>
    <definedName name="dsill5120_1_10">#REF!</definedName>
    <definedName name="dsill5120_1_3">#REF!</definedName>
    <definedName name="dsill5120_10">#REF!</definedName>
    <definedName name="dsill5120_10_1">#REF!</definedName>
    <definedName name="dsill5120_11">#REF!</definedName>
    <definedName name="dsill5120_3">#REF!</definedName>
    <definedName name="dsill5120_3_1">#REF!</definedName>
    <definedName name="dsill5120_4">#REF!</definedName>
    <definedName name="dsill5120_4_10">#REF!</definedName>
    <definedName name="dsill5120_5">#REF!</definedName>
    <definedName name="dsill5120_5_1">#REF!</definedName>
    <definedName name="dsill5120_5_10">#REF!</definedName>
    <definedName name="dsill5120_6">#REF!</definedName>
    <definedName name="dsill5120_6_10">#REF!</definedName>
    <definedName name="dsill5120_7">#REF!</definedName>
    <definedName name="dsill5120_7_10">#REF!</definedName>
    <definedName name="dsill5120_8">#REF!</definedName>
    <definedName name="dsill5120_8_10">#REF!</definedName>
    <definedName name="dsill5120_9">#REF!</definedName>
    <definedName name="dsill5120_9_10">#REF!</definedName>
    <definedName name="dsill550">#REF!</definedName>
    <definedName name="dsill550_1">#REF!</definedName>
    <definedName name="dsill550_1_10">#REF!</definedName>
    <definedName name="dsill550_1_3">#REF!</definedName>
    <definedName name="dsill550_10">#REF!</definedName>
    <definedName name="dsill550_10_1">#REF!</definedName>
    <definedName name="dsill550_11">#REF!</definedName>
    <definedName name="dsill550_3">#REF!</definedName>
    <definedName name="dsill550_3_1">#REF!</definedName>
    <definedName name="dsill550_4">#REF!</definedName>
    <definedName name="dsill550_4_10">#REF!</definedName>
    <definedName name="dsill550_5">#REF!</definedName>
    <definedName name="dsill550_5_1">#REF!</definedName>
    <definedName name="dsill550_5_10">#REF!</definedName>
    <definedName name="dsill550_6">#REF!</definedName>
    <definedName name="dsill550_6_10">#REF!</definedName>
    <definedName name="dsill550_7">#REF!</definedName>
    <definedName name="dsill550_7_10">#REF!</definedName>
    <definedName name="dsill550_8">#REF!</definedName>
    <definedName name="dsill550_8_10">#REF!</definedName>
    <definedName name="dsill550_9">#REF!</definedName>
    <definedName name="dsill550_9_10">#REF!</definedName>
    <definedName name="dsill560">#REF!</definedName>
    <definedName name="dsill560_1">#REF!</definedName>
    <definedName name="dsill560_1_10">#REF!</definedName>
    <definedName name="dsill560_1_3">#REF!</definedName>
    <definedName name="dsill560_10">#REF!</definedName>
    <definedName name="dsill560_10_1">#REF!</definedName>
    <definedName name="dsill560_11">#REF!</definedName>
    <definedName name="dsill560_3">#REF!</definedName>
    <definedName name="dsill560_3_1">#REF!</definedName>
    <definedName name="dsill560_4">#REF!</definedName>
    <definedName name="dsill560_4_10">#REF!</definedName>
    <definedName name="dsill560_5">#REF!</definedName>
    <definedName name="dsill560_5_1">#REF!</definedName>
    <definedName name="dsill560_5_10">#REF!</definedName>
    <definedName name="dsill560_6">#REF!</definedName>
    <definedName name="dsill560_6_10">#REF!</definedName>
    <definedName name="dsill560_7">#REF!</definedName>
    <definedName name="dsill560_7_10">#REF!</definedName>
    <definedName name="dsill560_8">#REF!</definedName>
    <definedName name="dsill560_8_10">#REF!</definedName>
    <definedName name="dsill560_9">#REF!</definedName>
    <definedName name="dsill560_9_10">#REF!</definedName>
    <definedName name="dsill580">#REF!</definedName>
    <definedName name="dsill580_1">#REF!</definedName>
    <definedName name="dsill580_1_10">#REF!</definedName>
    <definedName name="dsill580_1_3">#REF!</definedName>
    <definedName name="dsill580_10">#REF!</definedName>
    <definedName name="dsill580_10_1">#REF!</definedName>
    <definedName name="dsill580_11">#REF!</definedName>
    <definedName name="dsill580_3">#REF!</definedName>
    <definedName name="dsill580_3_1">#REF!</definedName>
    <definedName name="dsill580_4">#REF!</definedName>
    <definedName name="dsill580_4_10">#REF!</definedName>
    <definedName name="dsill580_5">#REF!</definedName>
    <definedName name="dsill580_5_1">#REF!</definedName>
    <definedName name="dsill580_5_10">#REF!</definedName>
    <definedName name="dsill580_6">#REF!</definedName>
    <definedName name="dsill580_6_10">#REF!</definedName>
    <definedName name="dsill580_7">#REF!</definedName>
    <definedName name="dsill580_7_10">#REF!</definedName>
    <definedName name="dsill580_8">#REF!</definedName>
    <definedName name="dsill580_8_10">#REF!</definedName>
    <definedName name="dsill580_9">#REF!</definedName>
    <definedName name="dsill580_9_10">#REF!</definedName>
    <definedName name="dsill5a100">#REF!</definedName>
    <definedName name="dsill5a100_1">#REF!</definedName>
    <definedName name="dsill5a100_1_10">#REF!</definedName>
    <definedName name="dsill5a100_1_3">#REF!</definedName>
    <definedName name="dsill5a100_10">#REF!</definedName>
    <definedName name="dsill5a100_10_1">#REF!</definedName>
    <definedName name="dsill5a100_11">#REF!</definedName>
    <definedName name="dsill5a100_3">#REF!</definedName>
    <definedName name="dsill5a100_3_1">#REF!</definedName>
    <definedName name="dsill5a100_4">#REF!</definedName>
    <definedName name="dsill5a100_4_10">#REF!</definedName>
    <definedName name="dsill5a100_5">#REF!</definedName>
    <definedName name="dsill5a100_5_1">#REF!</definedName>
    <definedName name="dsill5a100_5_10">#REF!</definedName>
    <definedName name="dsill5a100_6">#REF!</definedName>
    <definedName name="dsill5a100_6_10">#REF!</definedName>
    <definedName name="dsill5a100_7">#REF!</definedName>
    <definedName name="dsill5a100_7_10">#REF!</definedName>
    <definedName name="dsill5a100_8">#REF!</definedName>
    <definedName name="dsill5a100_8_10">#REF!</definedName>
    <definedName name="dsill5a100_9">#REF!</definedName>
    <definedName name="dsill5a100_9_10">#REF!</definedName>
    <definedName name="dsill5a120">#REF!</definedName>
    <definedName name="dsill5a120_1">#REF!</definedName>
    <definedName name="dsill5a120_1_10">#REF!</definedName>
    <definedName name="dsill5a120_1_3">#REF!</definedName>
    <definedName name="dsill5a120_10">#REF!</definedName>
    <definedName name="dsill5a120_10_1">#REF!</definedName>
    <definedName name="dsill5a120_11">#REF!</definedName>
    <definedName name="dsill5a120_3">#REF!</definedName>
    <definedName name="dsill5a120_3_1">#REF!</definedName>
    <definedName name="dsill5a120_4">#REF!</definedName>
    <definedName name="dsill5a120_4_10">#REF!</definedName>
    <definedName name="dsill5a120_5">#REF!</definedName>
    <definedName name="dsill5a120_5_1">#REF!</definedName>
    <definedName name="dsill5a120_5_10">#REF!</definedName>
    <definedName name="dsill5a120_6">#REF!</definedName>
    <definedName name="dsill5a120_6_10">#REF!</definedName>
    <definedName name="dsill5a120_7">#REF!</definedName>
    <definedName name="dsill5a120_7_10">#REF!</definedName>
    <definedName name="dsill5a120_8">#REF!</definedName>
    <definedName name="dsill5a120_8_10">#REF!</definedName>
    <definedName name="dsill5a120_9">#REF!</definedName>
    <definedName name="dsill5a120_9_10">#REF!</definedName>
    <definedName name="dsill5a50">#REF!</definedName>
    <definedName name="dsill5a50_1">#REF!</definedName>
    <definedName name="dsill5a50_1_10">#REF!</definedName>
    <definedName name="dsill5a50_1_3">#REF!</definedName>
    <definedName name="dsill5a50_10">#REF!</definedName>
    <definedName name="dsill5a50_10_1">#REF!</definedName>
    <definedName name="dsill5a50_11">#REF!</definedName>
    <definedName name="dsill5a50_3">#REF!</definedName>
    <definedName name="dsill5a50_3_1">#REF!</definedName>
    <definedName name="dsill5a50_4">#REF!</definedName>
    <definedName name="dsill5a50_4_10">#REF!</definedName>
    <definedName name="dsill5a50_5">#REF!</definedName>
    <definedName name="dsill5a50_5_1">#REF!</definedName>
    <definedName name="dsill5a50_5_10">#REF!</definedName>
    <definedName name="dsill5a50_6">#REF!</definedName>
    <definedName name="dsill5a50_6_10">#REF!</definedName>
    <definedName name="dsill5a50_7">#REF!</definedName>
    <definedName name="dsill5a50_7_10">#REF!</definedName>
    <definedName name="dsill5a50_8">#REF!</definedName>
    <definedName name="dsill5a50_8_10">#REF!</definedName>
    <definedName name="dsill5a50_9">#REF!</definedName>
    <definedName name="dsill5a50_9_10">#REF!</definedName>
    <definedName name="dsill5a60">#REF!</definedName>
    <definedName name="dsill5a60_1">#REF!</definedName>
    <definedName name="dsill5a60_1_10">#REF!</definedName>
    <definedName name="dsill5a60_1_3">#REF!</definedName>
    <definedName name="dsill5a60_10">#REF!</definedName>
    <definedName name="dsill5a60_10_1">#REF!</definedName>
    <definedName name="dsill5a60_11">#REF!</definedName>
    <definedName name="dsill5a60_3">#REF!</definedName>
    <definedName name="dsill5a60_3_1">#REF!</definedName>
    <definedName name="dsill5a60_4">#REF!</definedName>
    <definedName name="dsill5a60_4_10">#REF!</definedName>
    <definedName name="dsill5a60_5">#REF!</definedName>
    <definedName name="dsill5a60_5_1">#REF!</definedName>
    <definedName name="dsill5a60_5_10">#REF!</definedName>
    <definedName name="dsill5a60_6">#REF!</definedName>
    <definedName name="dsill5a60_6_10">#REF!</definedName>
    <definedName name="dsill5a60_7">#REF!</definedName>
    <definedName name="dsill5a60_7_10">#REF!</definedName>
    <definedName name="dsill5a60_8">#REF!</definedName>
    <definedName name="dsill5a60_8_10">#REF!</definedName>
    <definedName name="dsill5a60_9">#REF!</definedName>
    <definedName name="dsill5a60_9_10">#REF!</definedName>
    <definedName name="dsill5a80">#REF!</definedName>
    <definedName name="dsill5a80_1">#REF!</definedName>
    <definedName name="dsill5a80_1_10">#REF!</definedName>
    <definedName name="dsill5a80_1_3">#REF!</definedName>
    <definedName name="dsill5a80_10">#REF!</definedName>
    <definedName name="dsill5a80_10_1">#REF!</definedName>
    <definedName name="dsill5a80_11">#REF!</definedName>
    <definedName name="dsill5a80_3">#REF!</definedName>
    <definedName name="dsill5a80_3_1">#REF!</definedName>
    <definedName name="dsill5a80_4">#REF!</definedName>
    <definedName name="dsill5a80_4_10">#REF!</definedName>
    <definedName name="dsill5a80_5">#REF!</definedName>
    <definedName name="dsill5a80_5_1">#REF!</definedName>
    <definedName name="dsill5a80_5_10">#REF!</definedName>
    <definedName name="dsill5a80_6">#REF!</definedName>
    <definedName name="dsill5a80_6_10">#REF!</definedName>
    <definedName name="dsill5a80_7">#REF!</definedName>
    <definedName name="dsill5a80_7_10">#REF!</definedName>
    <definedName name="dsill5a80_8">#REF!</definedName>
    <definedName name="dsill5a80_8_10">#REF!</definedName>
    <definedName name="dsill5a80_9">#REF!</definedName>
    <definedName name="dsill5a80_9_10">#REF!</definedName>
    <definedName name="dsill6a100">#REF!</definedName>
    <definedName name="dsill6a100_1">#REF!</definedName>
    <definedName name="dsill6a100_1_10">#REF!</definedName>
    <definedName name="dsill6a100_1_3">#REF!</definedName>
    <definedName name="dsill6a100_10">#REF!</definedName>
    <definedName name="dsill6a100_10_1">#REF!</definedName>
    <definedName name="dsill6a100_11">#REF!</definedName>
    <definedName name="dsill6a100_3">#REF!</definedName>
    <definedName name="dsill6a100_3_1">#REF!</definedName>
    <definedName name="dsill6a100_4">#REF!</definedName>
    <definedName name="dsill6a100_4_10">#REF!</definedName>
    <definedName name="dsill6a100_5">#REF!</definedName>
    <definedName name="dsill6a100_5_1">#REF!</definedName>
    <definedName name="dsill6a100_5_10">#REF!</definedName>
    <definedName name="dsill6a100_6">#REF!</definedName>
    <definedName name="dsill6a100_6_10">#REF!</definedName>
    <definedName name="dsill6a100_7">#REF!</definedName>
    <definedName name="dsill6a100_7_10">#REF!</definedName>
    <definedName name="dsill6a100_8">#REF!</definedName>
    <definedName name="dsill6a100_8_10">#REF!</definedName>
    <definedName name="dsill6a100_9">#REF!</definedName>
    <definedName name="dsill6a100_9_10">#REF!</definedName>
    <definedName name="dsill6a120">#REF!</definedName>
    <definedName name="dsill6a120_1">#REF!</definedName>
    <definedName name="dsill6a120_1_10">#REF!</definedName>
    <definedName name="dsill6a120_1_3">#REF!</definedName>
    <definedName name="dsill6a120_10">#REF!</definedName>
    <definedName name="dsill6a120_10_1">#REF!</definedName>
    <definedName name="dsill6a120_11">#REF!</definedName>
    <definedName name="dsill6a120_3">#REF!</definedName>
    <definedName name="dsill6a120_3_1">#REF!</definedName>
    <definedName name="dsill6a120_4">#REF!</definedName>
    <definedName name="dsill6a120_4_10">#REF!</definedName>
    <definedName name="dsill6a120_5">#REF!</definedName>
    <definedName name="dsill6a120_5_1">#REF!</definedName>
    <definedName name="dsill6a120_5_10">#REF!</definedName>
    <definedName name="dsill6a120_6">#REF!</definedName>
    <definedName name="dsill6a120_6_10">#REF!</definedName>
    <definedName name="dsill6a120_7">#REF!</definedName>
    <definedName name="dsill6a120_7_10">#REF!</definedName>
    <definedName name="dsill6a120_8">#REF!</definedName>
    <definedName name="dsill6a120_8_10">#REF!</definedName>
    <definedName name="dsill6a120_9">#REF!</definedName>
    <definedName name="dsill6a120_9_10">#REF!</definedName>
    <definedName name="dsill6a50">#REF!</definedName>
    <definedName name="dsill6a50_1">#REF!</definedName>
    <definedName name="dsill6a50_1_10">#REF!</definedName>
    <definedName name="dsill6a50_1_3">#REF!</definedName>
    <definedName name="dsill6a50_10">#REF!</definedName>
    <definedName name="dsill6a50_10_1">#REF!</definedName>
    <definedName name="dsill6a50_11">#REF!</definedName>
    <definedName name="dsill6a50_3">#REF!</definedName>
    <definedName name="dsill6a50_3_1">#REF!</definedName>
    <definedName name="dsill6a50_4">#REF!</definedName>
    <definedName name="dsill6a50_4_10">#REF!</definedName>
    <definedName name="dsill6a50_5">#REF!</definedName>
    <definedName name="dsill6a50_5_1">#REF!</definedName>
    <definedName name="dsill6a50_5_10">#REF!</definedName>
    <definedName name="dsill6a50_6">#REF!</definedName>
    <definedName name="dsill6a50_6_10">#REF!</definedName>
    <definedName name="dsill6a50_7">#REF!</definedName>
    <definedName name="dsill6a50_7_10">#REF!</definedName>
    <definedName name="dsill6a50_8">#REF!</definedName>
    <definedName name="dsill6a50_8_10">#REF!</definedName>
    <definedName name="dsill6a50_9">#REF!</definedName>
    <definedName name="dsill6a50_9_10">#REF!</definedName>
    <definedName name="dsill6a60">#REF!</definedName>
    <definedName name="dsill6a60_1">#REF!</definedName>
    <definedName name="dsill6a60_1_10">#REF!</definedName>
    <definedName name="dsill6a60_1_3">#REF!</definedName>
    <definedName name="dsill6a60_10">#REF!</definedName>
    <definedName name="dsill6a60_10_1">#REF!</definedName>
    <definedName name="dsill6a60_11">#REF!</definedName>
    <definedName name="dsill6a60_3">#REF!</definedName>
    <definedName name="dsill6a60_3_1">#REF!</definedName>
    <definedName name="dsill6a60_4">#REF!</definedName>
    <definedName name="dsill6a60_4_10">#REF!</definedName>
    <definedName name="dsill6a60_5">#REF!</definedName>
    <definedName name="dsill6a60_5_1">#REF!</definedName>
    <definedName name="dsill6a60_5_10">#REF!</definedName>
    <definedName name="dsill6a60_6">#REF!</definedName>
    <definedName name="dsill6a60_6_10">#REF!</definedName>
    <definedName name="dsill6a60_7">#REF!</definedName>
    <definedName name="dsill6a60_7_10">#REF!</definedName>
    <definedName name="dsill6a60_8">#REF!</definedName>
    <definedName name="dsill6a60_8_10">#REF!</definedName>
    <definedName name="dsill6a60_9">#REF!</definedName>
    <definedName name="dsill6a60_9_10">#REF!</definedName>
    <definedName name="dsill6a80">#REF!</definedName>
    <definedName name="dsill6a80_1">#REF!</definedName>
    <definedName name="dsill6a80_1_10">#REF!</definedName>
    <definedName name="dsill6a80_1_3">#REF!</definedName>
    <definedName name="dsill6a80_10">#REF!</definedName>
    <definedName name="dsill6a80_10_1">#REF!</definedName>
    <definedName name="dsill6a80_11">#REF!</definedName>
    <definedName name="dsill6a80_3">#REF!</definedName>
    <definedName name="dsill6a80_3_1">#REF!</definedName>
    <definedName name="dsill6a80_4">#REF!</definedName>
    <definedName name="dsill6a80_4_10">#REF!</definedName>
    <definedName name="dsill6a80_5">#REF!</definedName>
    <definedName name="dsill6a80_5_1">#REF!</definedName>
    <definedName name="dsill6a80_5_10">#REF!</definedName>
    <definedName name="dsill6a80_6">#REF!</definedName>
    <definedName name="dsill6a80_6_10">#REF!</definedName>
    <definedName name="dsill6a80_7">#REF!</definedName>
    <definedName name="dsill6a80_7_10">#REF!</definedName>
    <definedName name="dsill6a80_8">#REF!</definedName>
    <definedName name="dsill6a80_8_10">#REF!</definedName>
    <definedName name="dsill6a80_9">#REF!</definedName>
    <definedName name="dsill6a80_9_10">#REF!</definedName>
    <definedName name="dsillug100">#REF!</definedName>
    <definedName name="dsillug100_1">#REF!</definedName>
    <definedName name="dsillug100_1_10">#REF!</definedName>
    <definedName name="dsillug100_1_3">#REF!</definedName>
    <definedName name="dsillug100_10">#REF!</definedName>
    <definedName name="dsillug100_10_1">#REF!</definedName>
    <definedName name="dsillug100_11">#REF!</definedName>
    <definedName name="dsillug100_3">#REF!</definedName>
    <definedName name="dsillug100_3_1">#REF!</definedName>
    <definedName name="dsillug100_4">#REF!</definedName>
    <definedName name="dsillug100_4_10">#REF!</definedName>
    <definedName name="dsillug100_5">#REF!</definedName>
    <definedName name="dsillug100_5_1">#REF!</definedName>
    <definedName name="dsillug100_5_10">#REF!</definedName>
    <definedName name="dsillug100_6">#REF!</definedName>
    <definedName name="dsillug100_6_10">#REF!</definedName>
    <definedName name="dsillug100_7">#REF!</definedName>
    <definedName name="dsillug100_7_10">#REF!</definedName>
    <definedName name="dsillug100_8">#REF!</definedName>
    <definedName name="dsillug100_8_10">#REF!</definedName>
    <definedName name="dsillug100_9">#REF!</definedName>
    <definedName name="dsillug100_9_10">#REF!</definedName>
    <definedName name="dsillug120">#REF!</definedName>
    <definedName name="dsillug120_1">#REF!</definedName>
    <definedName name="dsillug120_1_10">#REF!</definedName>
    <definedName name="dsillug120_1_3">#REF!</definedName>
    <definedName name="dsillug120_10">#REF!</definedName>
    <definedName name="dsillug120_10_1">#REF!</definedName>
    <definedName name="dsillug120_11">#REF!</definedName>
    <definedName name="dsillug120_3">#REF!</definedName>
    <definedName name="dsillug120_3_1">#REF!</definedName>
    <definedName name="dsillug120_4">#REF!</definedName>
    <definedName name="dsillug120_4_10">#REF!</definedName>
    <definedName name="dsillug120_5">#REF!</definedName>
    <definedName name="dsillug120_5_1">#REF!</definedName>
    <definedName name="dsillug120_5_10">#REF!</definedName>
    <definedName name="dsillug120_6">#REF!</definedName>
    <definedName name="dsillug120_6_10">#REF!</definedName>
    <definedName name="dsillug120_7">#REF!</definedName>
    <definedName name="dsillug120_7_10">#REF!</definedName>
    <definedName name="dsillug120_8">#REF!</definedName>
    <definedName name="dsillug120_8_10">#REF!</definedName>
    <definedName name="dsillug120_9">#REF!</definedName>
    <definedName name="dsillug120_9_10">#REF!</definedName>
    <definedName name="dsillug50">#REF!</definedName>
    <definedName name="dsillug50_1">#REF!</definedName>
    <definedName name="dsillug50_1_10">#REF!</definedName>
    <definedName name="dsillug50_1_3">#REF!</definedName>
    <definedName name="dsillug50_10">#REF!</definedName>
    <definedName name="dsillug50_10_1">#REF!</definedName>
    <definedName name="dsillug50_11">#REF!</definedName>
    <definedName name="dsillug50_3">#REF!</definedName>
    <definedName name="dsillug50_3_1">#REF!</definedName>
    <definedName name="dsillug50_4">#REF!</definedName>
    <definedName name="dsillug50_4_10">#REF!</definedName>
    <definedName name="dsillug50_5">#REF!</definedName>
    <definedName name="dsillug50_5_1">#REF!</definedName>
    <definedName name="dsillug50_5_10">#REF!</definedName>
    <definedName name="dsillug50_6">#REF!</definedName>
    <definedName name="dsillug50_6_10">#REF!</definedName>
    <definedName name="dsillug50_7">#REF!</definedName>
    <definedName name="dsillug50_7_10">#REF!</definedName>
    <definedName name="dsillug50_8">#REF!</definedName>
    <definedName name="dsillug50_8_10">#REF!</definedName>
    <definedName name="dsillug50_9">#REF!</definedName>
    <definedName name="dsillug50_9_10">#REF!</definedName>
    <definedName name="dsillug60">#REF!</definedName>
    <definedName name="dsillug60_1">#REF!</definedName>
    <definedName name="dsillug60_1_10">#REF!</definedName>
    <definedName name="dsillug60_1_3">#REF!</definedName>
    <definedName name="dsillug60_10">#REF!</definedName>
    <definedName name="dsillug60_10_1">#REF!</definedName>
    <definedName name="dsillug60_11">#REF!</definedName>
    <definedName name="dsillug60_3">#REF!</definedName>
    <definedName name="dsillug60_3_1">#REF!</definedName>
    <definedName name="dsillug60_4">#REF!</definedName>
    <definedName name="dsillug60_4_10">#REF!</definedName>
    <definedName name="dsillug60_5">#REF!</definedName>
    <definedName name="dsillug60_5_1">#REF!</definedName>
    <definedName name="dsillug60_5_10">#REF!</definedName>
    <definedName name="dsillug60_6">#REF!</definedName>
    <definedName name="dsillug60_6_10">#REF!</definedName>
    <definedName name="dsillug60_7">#REF!</definedName>
    <definedName name="dsillug60_7_10">#REF!</definedName>
    <definedName name="dsillug60_8">#REF!</definedName>
    <definedName name="dsillug60_8_10">#REF!</definedName>
    <definedName name="dsillug60_9">#REF!</definedName>
    <definedName name="dsillug60_9_10">#REF!</definedName>
    <definedName name="dsillug80">#REF!</definedName>
    <definedName name="dsillug80_1">#REF!</definedName>
    <definedName name="dsillug80_1_10">#REF!</definedName>
    <definedName name="dsillug80_1_3">#REF!</definedName>
    <definedName name="dsillug80_10">#REF!</definedName>
    <definedName name="dsillug80_10_1">#REF!</definedName>
    <definedName name="dsillug80_11">#REF!</definedName>
    <definedName name="dsillug80_3">#REF!</definedName>
    <definedName name="dsillug80_3_1">#REF!</definedName>
    <definedName name="dsillug80_4">#REF!</definedName>
    <definedName name="dsillug80_4_10">#REF!</definedName>
    <definedName name="dsillug80_5">#REF!</definedName>
    <definedName name="dsillug80_5_1">#REF!</definedName>
    <definedName name="dsillug80_5_10">#REF!</definedName>
    <definedName name="dsillug80_6">#REF!</definedName>
    <definedName name="dsillug80_6_10">#REF!</definedName>
    <definedName name="dsillug80_7">#REF!</definedName>
    <definedName name="dsillug80_7_10">#REF!</definedName>
    <definedName name="dsillug80_8">#REF!</definedName>
    <definedName name="dsillug80_8_10">#REF!</definedName>
    <definedName name="dsillug80_9">#REF!</definedName>
    <definedName name="dsillug80_9_10">#REF!</definedName>
    <definedName name="dsrwe" localSheetId="7" hidden="1">{"with_oth_curr",#N/A,FALSE,"2225"}</definedName>
    <definedName name="dsrwe" hidden="1">{"with_oth_curr",#N/A,FALSE,"2225"}</definedName>
    <definedName name="dsrwe_1" localSheetId="7" hidden="1">{"with_oth_curr",#N/A,FALSE,"2225"}</definedName>
    <definedName name="dsrwe_1" hidden="1">{"with_oth_curr",#N/A,FALSE,"2225"}</definedName>
    <definedName name="dssdfsd" localSheetId="7" hidden="1">{"rp_only",#N/A,FALSE,"2225"}</definedName>
    <definedName name="dssdfsd" hidden="1">{"rp_only",#N/A,FALSE,"2225"}</definedName>
    <definedName name="dssdfsd_1" localSheetId="7" hidden="1">{"rp_only",#N/A,FALSE,"2225"}</definedName>
    <definedName name="dssdfsd_1" hidden="1">{"rp_only",#N/A,FALSE,"2225"}</definedName>
    <definedName name="dssdg" localSheetId="7" hidden="1">{"with_oth_curr",#N/A,FALSE,"2225"}</definedName>
    <definedName name="dssdg" hidden="1">{"with_oth_curr",#N/A,FALSE,"2225"}</definedName>
    <definedName name="dssdg_1" localSheetId="7" hidden="1">{"with_oth_curr",#N/A,FALSE,"2225"}</definedName>
    <definedName name="dssdg_1" hidden="1">{"with_oth_curr",#N/A,FALSE,"2225"}</definedName>
    <definedName name="dssdsaAF" localSheetId="7" hidden="1">{"rp_only",#N/A,FALSE,"2225"}</definedName>
    <definedName name="dssdsaAF" hidden="1">{"rp_only",#N/A,FALSE,"2225"}</definedName>
    <definedName name="dssdsaAF_1" localSheetId="7" hidden="1">{"rp_only",#N/A,FALSE,"2225"}</definedName>
    <definedName name="dssdsaAF_1" hidden="1">{"rp_only",#N/A,FALSE,"2225"}</definedName>
    <definedName name="dssf" localSheetId="7" hidden="1">{"with_oth_curr",#N/A,FALSE,"2225"}</definedName>
    <definedName name="dssf" hidden="1">{"with_oth_curr",#N/A,FALSE,"2225"}</definedName>
    <definedName name="dssf_1" localSheetId="7" hidden="1">{"with_oth_curr",#N/A,FALSE,"2225"}</definedName>
    <definedName name="dssf_1" hidden="1">{"with_oth_curr",#N/A,FALSE,"2225"}</definedName>
    <definedName name="dssfds" localSheetId="7" hidden="1">{"rp_only",#N/A,FALSE,"2225"}</definedName>
    <definedName name="dssfds" hidden="1">{"rp_only",#N/A,FALSE,"2225"}</definedName>
    <definedName name="dssfds_1" localSheetId="7" hidden="1">{"rp_only",#N/A,FALSE,"2225"}</definedName>
    <definedName name="dssfds_1" hidden="1">{"rp_only",#N/A,FALSE,"2225"}</definedName>
    <definedName name="DSTD_Clear">#N/A</definedName>
    <definedName name="dstib2100">#REF!</definedName>
    <definedName name="dstib2100_1">#REF!</definedName>
    <definedName name="dstib2100_1_10">#REF!</definedName>
    <definedName name="dstib2100_1_3">#REF!</definedName>
    <definedName name="dstib2100_1_5">#REF!</definedName>
    <definedName name="dstib2100_10">#REF!</definedName>
    <definedName name="dstib2100_10_1">#REF!</definedName>
    <definedName name="dstib2100_11">#REF!</definedName>
    <definedName name="dstib2100_3">#REF!</definedName>
    <definedName name="dstib2100_3_1">#REF!</definedName>
    <definedName name="dstib2100_4">#REF!</definedName>
    <definedName name="dstib2100_4_10">#REF!</definedName>
    <definedName name="dstib2100_5">#REF!</definedName>
    <definedName name="dstib2100_5_1">#REF!</definedName>
    <definedName name="dstib2100_5_10">#REF!</definedName>
    <definedName name="dstib2100_6">#REF!</definedName>
    <definedName name="dstib2100_6_1">#REF!</definedName>
    <definedName name="dstib2100_6_10">#REF!</definedName>
    <definedName name="dstib2100_7">#REF!</definedName>
    <definedName name="dstib2100_7_10">#REF!</definedName>
    <definedName name="dstib2100_8">#REF!</definedName>
    <definedName name="dstib2100_8_10">#REF!</definedName>
    <definedName name="dstib2100_9">#REF!</definedName>
    <definedName name="dstib2100_9_10">#REF!</definedName>
    <definedName name="dstib2120">#REF!</definedName>
    <definedName name="dstib2120_1">#REF!</definedName>
    <definedName name="dstib2120_1_10">#REF!</definedName>
    <definedName name="dstib2120_1_3">#REF!</definedName>
    <definedName name="dstib2120_1_5">#REF!</definedName>
    <definedName name="dstib2120_10">#REF!</definedName>
    <definedName name="dstib2120_10_1">#REF!</definedName>
    <definedName name="dstib2120_11">#REF!</definedName>
    <definedName name="dstib2120_3">#REF!</definedName>
    <definedName name="dstib2120_3_1">#REF!</definedName>
    <definedName name="dstib2120_4">#REF!</definedName>
    <definedName name="dstib2120_4_10">#REF!</definedName>
    <definedName name="dstib2120_5">#REF!</definedName>
    <definedName name="dstib2120_5_1">#REF!</definedName>
    <definedName name="dstib2120_5_10">#REF!</definedName>
    <definedName name="dstib2120_6">#REF!</definedName>
    <definedName name="dstib2120_6_1">#REF!</definedName>
    <definedName name="dstib2120_6_10">#REF!</definedName>
    <definedName name="dstib2120_7">#REF!</definedName>
    <definedName name="dstib2120_7_10">#REF!</definedName>
    <definedName name="dstib2120_8">#REF!</definedName>
    <definedName name="dstib2120_8_10">#REF!</definedName>
    <definedName name="dstib2120_9">#REF!</definedName>
    <definedName name="dstib2120_9_10">#REF!</definedName>
    <definedName name="dstib250">#REF!</definedName>
    <definedName name="dstib250_1">#REF!</definedName>
    <definedName name="dstib250_1_10">#REF!</definedName>
    <definedName name="dstib250_1_3">#REF!</definedName>
    <definedName name="dstib250_1_5">#REF!</definedName>
    <definedName name="dstib250_10">#REF!</definedName>
    <definedName name="dstib250_10_1">#REF!</definedName>
    <definedName name="dstib250_11">#REF!</definedName>
    <definedName name="dstib250_3">#REF!</definedName>
    <definedName name="dstib250_3_1">#REF!</definedName>
    <definedName name="dstib250_4">#REF!</definedName>
    <definedName name="dstib250_4_10">#REF!</definedName>
    <definedName name="dstib250_5">#REF!</definedName>
    <definedName name="dstib250_5_1">#REF!</definedName>
    <definedName name="dstib250_5_10">#REF!</definedName>
    <definedName name="dstib250_6">#REF!</definedName>
    <definedName name="dstib250_6_1">#REF!</definedName>
    <definedName name="dstib250_6_10">#REF!</definedName>
    <definedName name="dstib250_7">#REF!</definedName>
    <definedName name="dstib250_7_10">#REF!</definedName>
    <definedName name="dstib250_8">#REF!</definedName>
    <definedName name="dstib250_8_10">#REF!</definedName>
    <definedName name="dstib250_9">#REF!</definedName>
    <definedName name="dstib250_9_10">#REF!</definedName>
    <definedName name="dstib260">#REF!</definedName>
    <definedName name="dstib260_1">#REF!</definedName>
    <definedName name="dstib260_1_10">#REF!</definedName>
    <definedName name="dstib260_1_3">#REF!</definedName>
    <definedName name="dstib260_1_5">#REF!</definedName>
    <definedName name="dstib260_10">#REF!</definedName>
    <definedName name="dstib260_10_1">#REF!</definedName>
    <definedName name="dstib260_11">#REF!</definedName>
    <definedName name="dstib260_3">#REF!</definedName>
    <definedName name="dstib260_3_1">#REF!</definedName>
    <definedName name="dstib260_4">#REF!</definedName>
    <definedName name="dstib260_4_10">#REF!</definedName>
    <definedName name="dstib260_5">#REF!</definedName>
    <definedName name="dstib260_5_1">#REF!</definedName>
    <definedName name="dstib260_5_10">#REF!</definedName>
    <definedName name="dstib260_6">#REF!</definedName>
    <definedName name="dstib260_6_1">#REF!</definedName>
    <definedName name="dstib260_6_10">#REF!</definedName>
    <definedName name="dstib260_7">#REF!</definedName>
    <definedName name="dstib260_7_10">#REF!</definedName>
    <definedName name="dstib260_8">#REF!</definedName>
    <definedName name="dstib260_8_10">#REF!</definedName>
    <definedName name="dstib260_9">#REF!</definedName>
    <definedName name="dstib260_9_10">#REF!</definedName>
    <definedName name="dstib280">#REF!</definedName>
    <definedName name="dstib280_1">#REF!</definedName>
    <definedName name="dstib280_1_10">#REF!</definedName>
    <definedName name="dstib280_1_3">#REF!</definedName>
    <definedName name="dstib280_1_5">#REF!</definedName>
    <definedName name="dstib280_10">#REF!</definedName>
    <definedName name="dstib280_10_1">#REF!</definedName>
    <definedName name="dstib280_11">#REF!</definedName>
    <definedName name="dstib280_3">#REF!</definedName>
    <definedName name="dstib280_3_1">#REF!</definedName>
    <definedName name="dstib280_4">#REF!</definedName>
    <definedName name="dstib280_4_10">#REF!</definedName>
    <definedName name="dstib280_5">#REF!</definedName>
    <definedName name="dstib280_5_1">#REF!</definedName>
    <definedName name="dstib280_5_10">#REF!</definedName>
    <definedName name="dstib280_6">#REF!</definedName>
    <definedName name="dstib280_6_1">#REF!</definedName>
    <definedName name="dstib280_6_10">#REF!</definedName>
    <definedName name="dstib280_7">#REF!</definedName>
    <definedName name="dstib280_7_10">#REF!</definedName>
    <definedName name="dstib280_8">#REF!</definedName>
    <definedName name="dstib280_8_10">#REF!</definedName>
    <definedName name="dstib280_9">#REF!</definedName>
    <definedName name="dstib280_9_10">#REF!</definedName>
    <definedName name="DSUMDATA">#REF!</definedName>
    <definedName name="dt" hidden="1">#REF!</definedName>
    <definedName name="DT_6">#REF!</definedName>
    <definedName name="DT_8">#REF!</definedName>
    <definedName name="DT_StockMonitoring_MB">#REF!</definedName>
    <definedName name="dt4ton">#REF!</definedName>
    <definedName name="dt8ton">#REF!</definedName>
    <definedName name="DTBH">#REF!</definedName>
    <definedName name="DTengkel">#REF!</definedName>
    <definedName name="dtich1">#REF!</definedName>
    <definedName name="dtich2">#REF!</definedName>
    <definedName name="dtich3">#REF!</definedName>
    <definedName name="dtich4">#REF!</definedName>
    <definedName name="dtich5">#REF!</definedName>
    <definedName name="dtich6">#REF!</definedName>
    <definedName name="dtndchoco">#REF!,#REF!,#REF!,#REF!,#REF!,#REF!</definedName>
    <definedName name="DTScalc" localSheetId="7" hidden="1">{#N/A,#N/A,FALSE,"Bank Rec Cover Sheet";#N/A,#N/A,FALSE,"Bank Rec Details"}</definedName>
    <definedName name="DTScalc" hidden="1">{#N/A,#N/A,FALSE,"Bank Rec Cover Sheet";#N/A,#N/A,FALSE,"Bank Rec Details"}</definedName>
    <definedName name="DTScalc_1" localSheetId="7" hidden="1">{#N/A,#N/A,FALSE,"Bank Rec Cover Sheet";#N/A,#N/A,FALSE,"Bank Rec Details"}</definedName>
    <definedName name="DTScalc_1" hidden="1">{#N/A,#N/A,FALSE,"Bank Rec Cover Sheet";#N/A,#N/A,FALSE,"Bank Rec Details"}</definedName>
    <definedName name="dtt" localSheetId="7" hidden="1">{"rp_only",#N/A,FALSE,"2225"}</definedName>
    <definedName name="dtt" hidden="1">{"rp_only",#N/A,FALSE,"2225"}</definedName>
    <definedName name="dtt_1" localSheetId="7" hidden="1">{"rp_only",#N/A,FALSE,"2225"}</definedName>
    <definedName name="dtt_1" hidden="1">{"rp_only",#N/A,FALSE,"2225"}</definedName>
    <definedName name="DTtronton">#REF!</definedName>
    <definedName name="dua">#REF!</definedName>
    <definedName name="duco">#REF!</definedName>
    <definedName name="duct_isolasi">#REF!</definedName>
    <definedName name="duct_soundliner">#REF!</definedName>
    <definedName name="duct_tanpa">#REF!</definedName>
    <definedName name="DUEFROMAFFBB">#REF!</definedName>
    <definedName name="DUEFROMAFFCO">#REF!</definedName>
    <definedName name="DUEFROMCOUNTERPART">#REF!</definedName>
    <definedName name="DUEFROMOTHSTOCKHOLDER">#REF!</definedName>
    <definedName name="DUEFROMSTOCKHOLDER">#REF!</definedName>
    <definedName name="DUEFROMSUBSCO">#REF!</definedName>
    <definedName name="DUETOAFFBB">#REF!</definedName>
    <definedName name="DUETOAFFCO">#REF!</definedName>
    <definedName name="DUETOCOUNTERPART">#REF!</definedName>
    <definedName name="DUETOPLASMAPROJECT">#REF!</definedName>
    <definedName name="DUETOSTOCKHOLDER">#REF!</definedName>
    <definedName name="DUETOSTOCKSUBSBB">#REF!</definedName>
    <definedName name="Dump.Truck">#REF!</definedName>
    <definedName name="Dump.Truck.K">#REF!</definedName>
    <definedName name="dump_truck">#REF!</definedName>
    <definedName name="DUMPTRUCK1">#REF!</definedName>
    <definedName name="DUMPTRUCK2">#REF!</definedName>
    <definedName name="dumptruk">#REF!</definedName>
    <definedName name="Dung">#REF!</definedName>
    <definedName name="duoi">#REF!</definedName>
    <definedName name="DURATION">#REF!</definedName>
    <definedName name="DV_1">#REF!</definedName>
    <definedName name="DV_10">#REF!</definedName>
    <definedName name="DV_11">#REF!</definedName>
    <definedName name="DV_12">#REF!</definedName>
    <definedName name="DV_13">#REF!</definedName>
    <definedName name="DV_2">#REF!</definedName>
    <definedName name="DV_3">#REF!</definedName>
    <definedName name="DV_4">#REF!</definedName>
    <definedName name="DV_5">#REF!</definedName>
    <definedName name="DV_6">#REF!</definedName>
    <definedName name="DV_7">#REF!</definedName>
    <definedName name="DV_8">#REF!</definedName>
    <definedName name="DV_9">#REF!</definedName>
    <definedName name="dvbgf" localSheetId="9" hidden="1">{#N/A,#N/A,FALSE,"SumD";#N/A,#N/A,FALSE,"ElecD";#N/A,#N/A,FALSE,"MechD";#N/A,#N/A,FALSE,"GeotD";#N/A,#N/A,FALSE,"PrcsD";#N/A,#N/A,FALSE,"TunnD";#N/A,#N/A,FALSE,"CivlD";#N/A,#N/A,FALSE,"NtwkD";#N/A,#N/A,FALSE,"EstgD";#N/A,#N/A,FALSE,"PEngD"}</definedName>
    <definedName name="dvbgf" localSheetId="7" hidden="1">{#N/A,#N/A,FALSE,"SumD";#N/A,#N/A,FALSE,"ElecD";#N/A,#N/A,FALSE,"MechD";#N/A,#N/A,FALSE,"GeotD";#N/A,#N/A,FALSE,"PrcsD";#N/A,#N/A,FALSE,"TunnD";#N/A,#N/A,FALSE,"CivlD";#N/A,#N/A,FALSE,"NtwkD";#N/A,#N/A,FALSE,"EstgD";#N/A,#N/A,FALSE,"PEngD"}</definedName>
    <definedName name="dvbgf" localSheetId="10" hidden="1">{#N/A,#N/A,FALSE,"SumD";#N/A,#N/A,FALSE,"ElecD";#N/A,#N/A,FALSE,"MechD";#N/A,#N/A,FALSE,"GeotD";#N/A,#N/A,FALSE,"PrcsD";#N/A,#N/A,FALSE,"TunnD";#N/A,#N/A,FALSE,"CivlD";#N/A,#N/A,FALSE,"NtwkD";#N/A,#N/A,FALSE,"EstgD";#N/A,#N/A,FALSE,"PEngD"}</definedName>
    <definedName name="dvbgf" hidden="1">{#N/A,#N/A,FALSE,"SumD";#N/A,#N/A,FALSE,"ElecD";#N/A,#N/A,FALSE,"MechD";#N/A,#N/A,FALSE,"GeotD";#N/A,#N/A,FALSE,"PrcsD";#N/A,#N/A,FALSE,"TunnD";#N/A,#N/A,FALSE,"CivlD";#N/A,#N/A,FALSE,"NtwkD";#N/A,#N/A,FALSE,"EstgD";#N/A,#N/A,FALSE,"PEngD"}</definedName>
    <definedName name="dvxcv" localSheetId="7" hidden="1">{"rp_only",#N/A,FALSE,"2225"}</definedName>
    <definedName name="dvxcv" hidden="1">{"rp_only",#N/A,FALSE,"2225"}</definedName>
    <definedName name="dvxcv_1" localSheetId="7" hidden="1">{"rp_only",#N/A,FALSE,"2225"}</definedName>
    <definedName name="dvxcv_1" hidden="1">{"rp_only",#N/A,FALSE,"2225"}</definedName>
    <definedName name="dvzcxdfvgffa" localSheetId="7" hidden="1">{"rp_only",#N/A,FALSE,"2225"}</definedName>
    <definedName name="dvzcxdfvgffa" hidden="1">{"rp_only",#N/A,FALSE,"2225"}</definedName>
    <definedName name="dvzcxdfvgffa_1" localSheetId="7" hidden="1">{"rp_only",#N/A,FALSE,"2225"}</definedName>
    <definedName name="dvzcxdfvgffa_1" hidden="1">{"rp_only",#N/A,FALSE,"2225"}</definedName>
    <definedName name="dw">#REF!</definedName>
    <definedName name="dweswf">#REF!</definedName>
    <definedName name="dwi">#REF!</definedName>
    <definedName name="DWI_Cap">#REF!</definedName>
    <definedName name="dxgg" localSheetId="7" hidden="1">{"rp_only",#N/A,FALSE,"2225"}</definedName>
    <definedName name="dxgg" hidden="1">{"rp_only",#N/A,FALSE,"2225"}</definedName>
    <definedName name="dxgg_1" localSheetId="7" hidden="1">{"rp_only",#N/A,FALSE,"2225"}</definedName>
    <definedName name="dxgg_1" hidden="1">{"rp_only",#N/A,FALSE,"2225"}</definedName>
    <definedName name="DxXac_AccPayTradeTP_0">#REF!</definedName>
    <definedName name="DxXac_AccREcFinAs_0">#REF!</definedName>
    <definedName name="DxXac_AccREcFinGr_0">#REF!</definedName>
    <definedName name="DxXac_AccREcFinTP_0">#REF!</definedName>
    <definedName name="DxXac_AccRecOth_0">#REF!</definedName>
    <definedName name="DxXac_AccRecTrAS_0">#REF!</definedName>
    <definedName name="DxXac_AccRecTrGR_0">#REF!</definedName>
    <definedName name="DxXac_AccRecTrTP_0">#REF!</definedName>
    <definedName name="DxXac_AdvIntPayIntDivAS_0">#REF!</definedName>
    <definedName name="DxXac_AdvIntPayIntDivGr_0">#REF!</definedName>
    <definedName name="DxXac_AdvIntPayIntDivTP_0">#REF!</definedName>
    <definedName name="DxXac_AdvPaymTP_0">#REF!</definedName>
    <definedName name="DxXac_AllDfaFinAS_0">#REF!</definedName>
    <definedName name="DxXac_AllDfaFinTP_0">#REF!</definedName>
    <definedName name="DxXac_AllDfaTrAs_0">#REF!</definedName>
    <definedName name="DxXac_AllDfaTrTP_0">#REF!</definedName>
    <definedName name="DxXac_AuthCap_0">#REF!</definedName>
    <definedName name="DxXac_CapSurplus_0">#REF!</definedName>
    <definedName name="DxXac_Cash_0">#REF!</definedName>
    <definedName name="DxXac_CpLtFinAS_0">#REF!</definedName>
    <definedName name="DxXac_CpLtFinGr_0">#REF!</definedName>
    <definedName name="DxXac_CpLtFinTP_0">#REF!</definedName>
    <definedName name="DxXac_CTA_0">#REF!</definedName>
    <definedName name="DxXac_DefCharges_0">#REF!</definedName>
    <definedName name="DxXac_DefincTax_0">#REF!</definedName>
    <definedName name="DxXac_FinInvAS_0">#REF!</definedName>
    <definedName name="DxXac_FinInvGr_0">#REF!</definedName>
    <definedName name="DxXac_FinInvTP_0">#REF!</definedName>
    <definedName name="DxXac_Goodwill_0">#REF!</definedName>
    <definedName name="DxXac_IntangAss_0">#REF!</definedName>
    <definedName name="DxXac_IntMinShEqtyVar_0">#REF!</definedName>
    <definedName name="DxXac_InventFuels_0">#REF!</definedName>
    <definedName name="DxXac_InventParts_0">#REF!</definedName>
    <definedName name="DxXac_InventProd_0">#REF!</definedName>
    <definedName name="DxXac_InventRawMat_0">#REF!</definedName>
    <definedName name="DxXac_InventServices_0">#REF!</definedName>
    <definedName name="DxXac_InventTot_0">#REF!</definedName>
    <definedName name="DxXac_LiaStAS_0">#REF!</definedName>
    <definedName name="DxXac_LiaStGr_0">#REF!</definedName>
    <definedName name="DxXac_LiaStTP_0">#REF!</definedName>
    <definedName name="DxXac_LpLtFinAS_0">#REF!</definedName>
    <definedName name="DxXac_LpLtFinGr_0">#REF!</definedName>
    <definedName name="DxXac_LpLtFinTP_0">#REF!</definedName>
    <definedName name="DxXac_LtRecAS_0">#REF!</definedName>
    <definedName name="DxXac_LtRecGr_0">#REF!</definedName>
    <definedName name="DxXac_LtRecTP_0">#REF!</definedName>
    <definedName name="DxXac_MiscAss_0">#REF!</definedName>
    <definedName name="DxXac_NetIncCy_0">#REF!</definedName>
    <definedName name="DxXac_OthCAss_0">#REF!</definedName>
    <definedName name="DxXac_OthCliaAS_0">#REF!</definedName>
    <definedName name="DxXac_OthCliaGr_0">#REF!</definedName>
    <definedName name="DxXac_PPE_Buildings_0">#REF!</definedName>
    <definedName name="DxXac_PPE_Constr_0">#REF!</definedName>
    <definedName name="DxXac_PPE_Furnitures_0">#REF!</definedName>
    <definedName name="DxXac_PPE_Land_0">#REF!</definedName>
    <definedName name="DxXac_PPE_Machines_0">#REF!</definedName>
    <definedName name="DxXac_PPE_TOT_0">#REF!</definedName>
    <definedName name="DxXac_PrepExp_0">#REF!</definedName>
    <definedName name="DxXac_PrepIntAccIntDivAS">#REF!</definedName>
    <definedName name="DxXac_PrepIntAccIntDivTP">#REF!</definedName>
    <definedName name="DxXac_PrepIntAccIntGR_0">#REF!</definedName>
    <definedName name="DxXac_ProvIncTax_0">#REF!</definedName>
    <definedName name="DxXac_Reserves_0">#REF!</definedName>
    <definedName name="DxXac_RetEarnPy_0">#REF!</definedName>
    <definedName name="DxXac_SecGr_0">#REF!</definedName>
    <definedName name="DxXac_SecTP_0">#REF!</definedName>
    <definedName name="DxXac_TotAccRecTrOth_0">#REF!</definedName>
    <definedName name="DxXac_TotAss_0">#REF!</definedName>
    <definedName name="DxXac_TotCash_0">#REF!</definedName>
    <definedName name="DxXac_TotCAss_0">#REF!</definedName>
    <definedName name="DxXac_TotCurrFinLia_0">#REF!</definedName>
    <definedName name="DxXac_TotFinInv_0">#REF!</definedName>
    <definedName name="DxXac_TotLia_0">#REF!</definedName>
    <definedName name="DxXac_TotLiaShEqty_0">#REF!</definedName>
    <definedName name="DxXac_TotLtAss_0">#REF!</definedName>
    <definedName name="DxXac_TotLTFinLia_0">#REF!</definedName>
    <definedName name="DxXac_TotLTLia_0">#REF!</definedName>
    <definedName name="DxXac_TotLTProv_0">#REF!</definedName>
    <definedName name="DxXac_TotOhtCLiaTP_0">#REF!</definedName>
    <definedName name="DxXac_TotOthAss_0">#REF!</definedName>
    <definedName name="DxXac_TotOthCLia_0">#REF!</definedName>
    <definedName name="DxXac_TotOthProv_0">#REF!</definedName>
    <definedName name="DxXac_TotPrepExp_0">#REF!</definedName>
    <definedName name="DxXac_TotShEqty_0">#REF!</definedName>
    <definedName name="DxXac_TotSTAccRecFin_0">#REF!</definedName>
    <definedName name="DxXac_UncCap_0">#REF!</definedName>
    <definedName name="DxXai_AccPayTradeTP.clo_PER1">#REF!</definedName>
    <definedName name="DxXai_AccPayTradeTP.clo_PER3">#REF!</definedName>
    <definedName name="DxXai_AccRecFinAs.clo_PER1">#REF!</definedName>
    <definedName name="DxXai_AccRecFinAs.clo_PER3">#REF!</definedName>
    <definedName name="DxXai_AccRecFinGr.clo_PER1">#REF!</definedName>
    <definedName name="DxXai_AccRecFinGr.clo_PER3">#REF!</definedName>
    <definedName name="DxXai_AccRecFinTP.clo_PER1">#REF!</definedName>
    <definedName name="DxXai_AccRecFinTP.clo_PER3">#REF!</definedName>
    <definedName name="DxXai_AccRecOth.clo_PER1">#REF!</definedName>
    <definedName name="DxXai_AccRecOth.clo_PER3">#REF!</definedName>
    <definedName name="DxXai_AccRecTrAs.clo_PER1">#REF!</definedName>
    <definedName name="DxXai_AccRecTrAs.clo_PER3">#REF!</definedName>
    <definedName name="DxXai_AccRecTrGr.clo_PER1">#REF!</definedName>
    <definedName name="DxXai_AccRecTrGr.clo_PER3">#REF!</definedName>
    <definedName name="DxXai_AccRecTrTP.clo_PER1">#REF!</definedName>
    <definedName name="DxXai_AccRecTrTP.clo_PER3">#REF!</definedName>
    <definedName name="DxXai_AdvIntPayIntDivAs.clo_PER1">#REF!</definedName>
    <definedName name="DxXai_AdvIntPayIntDivAs.clo_PER3">#REF!</definedName>
    <definedName name="DxXai_AdvIntPayIntDivGR.clo_PER1">#REF!</definedName>
    <definedName name="DxXai_AdvIntPayIntDivGR.clo_PER3">#REF!</definedName>
    <definedName name="DxXai_AdvIntPayIntDivTP.clo_PER1">#REF!</definedName>
    <definedName name="DxXai_AdvIntPayIntDivTP.clo_PER3">#REF!</definedName>
    <definedName name="DxXai_AdvPaymTP.clo_PER1">#REF!</definedName>
    <definedName name="DxXai_AdvPaymTP.clo_PER3">#REF!</definedName>
    <definedName name="DxXai_AllDfaFinAs.clo_PER1">#REF!</definedName>
    <definedName name="DxXai_AllDfaFinAs.clo_PER3">#REF!</definedName>
    <definedName name="DxXai_AllDfaFinTP.clo_PER1">#REF!</definedName>
    <definedName name="DxXai_AllDfaFinTP.clo_PER3">#REF!</definedName>
    <definedName name="DxXai_AllDfaTrAs.clo_PER1">#REF!</definedName>
    <definedName name="DxXai_AllDfaTrAs.clo_PER3">#REF!</definedName>
    <definedName name="DxXai_AllDfaTrTP.clo_PER1">#REF!</definedName>
    <definedName name="DxXai_AllDfaTrTP.clo_PER3">#REF!</definedName>
    <definedName name="DxXai_AuthCap.clo_PER1">#REF!</definedName>
    <definedName name="DxXai_AuthCap.clo_PER3">#REF!</definedName>
    <definedName name="DxXai_CapSurplus.clo_PER1">#REF!</definedName>
    <definedName name="DxXai_CapSurplus.clo_PER3">#REF!</definedName>
    <definedName name="DxXai_Cash.clo_PER1">#REF!</definedName>
    <definedName name="DxXai_Cash.clo_PER3">#REF!</definedName>
    <definedName name="DxXai_CpLtFinAs.clo_PER1">#REF!</definedName>
    <definedName name="DxXai_CpLtFinAs.clo_PER3">#REF!</definedName>
    <definedName name="DxXai_CpLtFinGr.clo_PER1">#REF!</definedName>
    <definedName name="DxXai_CpLtFinGr.clo_PER3">#REF!</definedName>
    <definedName name="DxXai_CpLtFinTP.clo_PER1">#REF!</definedName>
    <definedName name="DxXai_CpLtFinTP.clo_PER3">#REF!</definedName>
    <definedName name="DxXai_Cta.clo_PER1">#REF!</definedName>
    <definedName name="DxXai_Cta.clo_PER3">#REF!</definedName>
    <definedName name="DxXai_DefCharges.clo_PER1">#REF!</definedName>
    <definedName name="DxXai_DefCharges.clo_PER3">#REF!</definedName>
    <definedName name="DxXai_DefincTax.clo_PER1">#REF!</definedName>
    <definedName name="DxXai_DefincTax.clo_PER3">#REF!</definedName>
    <definedName name="DxXai_FinInvAs.clo_PER1">#REF!</definedName>
    <definedName name="DxXai_FinInvAs.clo_PER3">#REF!</definedName>
    <definedName name="DxXai_FinInvGr.clo_PER1">#REF!</definedName>
    <definedName name="DxXai_FinInvGr.clo_PER3">#REF!</definedName>
    <definedName name="DxXai_FinInvTp.clo_PER1">#REF!</definedName>
    <definedName name="DxXai_FinInvTp.clo_PER3">#REF!</definedName>
    <definedName name="DxXai_Goodwill.clo_PER1">#REF!</definedName>
    <definedName name="DxXai_Goodwill.clo_PER3">#REF!</definedName>
    <definedName name="DxXai_IntangAss.clo_PER1">#REF!</definedName>
    <definedName name="DxXai_IntangAss.clo_PER3">#REF!</definedName>
    <definedName name="DxXai_IntMinShEqtyVar.clo_PER1">#REF!</definedName>
    <definedName name="DxXai_IntMinShEqtyVar.clo_PER3">#REF!</definedName>
    <definedName name="DxXai_InventFuels.clo_PER1">#REF!</definedName>
    <definedName name="DxXai_InventFuels.clo_PER3">#REF!</definedName>
    <definedName name="DxXai_InventParts.clo_PER1">#REF!</definedName>
    <definedName name="DxXai_InventParts.clo_PER3">#REF!</definedName>
    <definedName name="DxXai_InventProd.clo_PER1">#REF!</definedName>
    <definedName name="DxXai_InventProd.clo_PER3">#REF!</definedName>
    <definedName name="DxXai_InventRawmat.clo_PER1">#REF!</definedName>
    <definedName name="DxXai_InventRawmat.clo_PER3">#REF!</definedName>
    <definedName name="DxXai_InventServices.clo_PER1">#REF!</definedName>
    <definedName name="DxXai_InventServices.clo_PER3">#REF!</definedName>
    <definedName name="DxXai_LiaStAs.clo_PER1">#REF!</definedName>
    <definedName name="DxXai_LiaStAs.clo_PER3">#REF!</definedName>
    <definedName name="DxXai_LiaStGr.clo_PER1">#REF!</definedName>
    <definedName name="DxXai_LiaStGr.clo_PER3">#REF!</definedName>
    <definedName name="DxXai_LiaStTp.clo_PER1">#REF!</definedName>
    <definedName name="DxXai_LiaStTp.clo_PER3">#REF!</definedName>
    <definedName name="DxXai_LpLtFinAs.clo_PER1">#REF!</definedName>
    <definedName name="DxXai_LpLtFinAs.clo_PER3">#REF!</definedName>
    <definedName name="DxXai_LpLtFinGr.clo_PER1">#REF!</definedName>
    <definedName name="DxXai_LpLtFinGr.clo_PER3">#REF!</definedName>
    <definedName name="DxXai_LpLtFinTP.clo_PER1">#REF!</definedName>
    <definedName name="DxXai_LpLtFinTP.clo_PER3">#REF!</definedName>
    <definedName name="DxXai_LtRecAs.clo_PER1">#REF!</definedName>
    <definedName name="DxXai_LtRecAs.clo_PER3">#REF!</definedName>
    <definedName name="DxXai_LtRecGr.clo_PER1">#REF!</definedName>
    <definedName name="DxXai_LtRecGr.clo_PER3">#REF!</definedName>
    <definedName name="DxXai_LtRecTp.clo_PER1">#REF!</definedName>
    <definedName name="DxXai_LtRecTp.clo_PER3">#REF!</definedName>
    <definedName name="DxXai_MiscAss.clo_PER1">#REF!</definedName>
    <definedName name="DxXai_MiscAss.clo_PER3">#REF!</definedName>
    <definedName name="DxXai_NetIncCy.clo_PER1">#REF!</definedName>
    <definedName name="DxXai_NetIncCy.clo_PER3">#REF!</definedName>
    <definedName name="DxXai_OthCAss.clo_PER1">#REF!</definedName>
    <definedName name="DxXai_OthCAss.clo_PER3">#REF!</definedName>
    <definedName name="DxXai_OthCliaAS.clo_PER1">#REF!</definedName>
    <definedName name="DxXai_OthCliaAS.clo_PER3">#REF!</definedName>
    <definedName name="DxXai_OthCliaGR.clo_PER1">#REF!</definedName>
    <definedName name="DxXai_OthCliaGR.clo_PER3">#REF!</definedName>
    <definedName name="DxXai_PPE_Buildings.clo_PER1">#REF!</definedName>
    <definedName name="DxXai_PPE_Buildings.clo_PER3">#REF!</definedName>
    <definedName name="DxXai_PPE_Constr.clo_PER1">#REF!</definedName>
    <definedName name="DxXai_PPE_Constr.clo_PER3">#REF!</definedName>
    <definedName name="DxXai_PPE_Furniture.clo_PER1">#REF!</definedName>
    <definedName name="DxXai_PPE_Furniture.clo_PER3">#REF!</definedName>
    <definedName name="DxXai_PPE_Land.clo_PER1">#REF!</definedName>
    <definedName name="DxXai_PPE_Land.clo_PER3">#REF!</definedName>
    <definedName name="DxXai_PPE_Machines.clo_PER1">#REF!</definedName>
    <definedName name="DxXai_PPE_Machines.clo_PER3">#REF!</definedName>
    <definedName name="DxXai_PrepExp.clo_PER1">#REF!</definedName>
    <definedName name="DxXai_PrepExp.clo_PER3">#REF!</definedName>
    <definedName name="DxXai_PrepIntAccIntDivAs.clo_PER1">#REF!</definedName>
    <definedName name="DxXai_PrepIntAccIntDivAs.clo_PER3">#REF!</definedName>
    <definedName name="DxXai_PrepIntAccIntDivGR.clo_PER1">#REF!</definedName>
    <definedName name="DxXai_PrepIntAccIntDivGR.clo_PER3">#REF!</definedName>
    <definedName name="DxXai_PrepIntAccIntDivTP.clo_PER1">#REF!</definedName>
    <definedName name="DxXai_PrepIntAccIntDivTP.clo_PER3">#REF!</definedName>
    <definedName name="DxXai_PrepIntAccIntGR.clo_PER3">#REF!</definedName>
    <definedName name="DxXai_ProvIncTax.clo_PER1">#REF!</definedName>
    <definedName name="DxXai_ProvIncTax.clo_PER3">#REF!</definedName>
    <definedName name="DxXai_Reserves.clo_PER1">#REF!</definedName>
    <definedName name="DxXai_Reserves.clo_PER3">#REF!</definedName>
    <definedName name="DxXai_RetEarnPy.clo_PER1">#REF!</definedName>
    <definedName name="DxXai_RetEarnPy.clo_PER3">#REF!</definedName>
    <definedName name="DxXai_SecGr.clo_PER1">#REF!</definedName>
    <definedName name="DxXai_SecGr.clo_PER3">#REF!</definedName>
    <definedName name="DxXai_SecTP.clo_PER1">#REF!</definedName>
    <definedName name="DxXai_SecTP.clo_PER3">#REF!</definedName>
    <definedName name="DxXai_TotOthCliaTP.clo_PER1">#REF!</definedName>
    <definedName name="DxXai_TotOthCliaTP.clo_PER3">#REF!</definedName>
    <definedName name="DxXai_TotOthProv.clo_PER1">#REF!</definedName>
    <definedName name="DxXai_TotOthProv.clo_PER3">#REF!</definedName>
    <definedName name="DxXai_UncCap.clo_PER1">#REF!</definedName>
    <definedName name="DxXai_UncCap.clo_PER3">#REF!</definedName>
    <definedName name="dydy">#REF!</definedName>
    <definedName name="dyfdy" localSheetId="7" hidden="1">{"WORK IN PROCESS",#N/A,FALSE,"COGS"}</definedName>
    <definedName name="dyfdy" hidden="1">{"WORK IN PROCESS",#N/A,FALSE,"COGS"}</definedName>
    <definedName name="dyfdy_1" localSheetId="7" hidden="1">{"WORK IN PROCESS",#N/A,FALSE,"COGS"}</definedName>
    <definedName name="dyfdy_1" hidden="1">{"WORK IN PROCESS",#N/A,FALSE,"COGS"}</definedName>
    <definedName name="e">#REF!</definedName>
    <definedName name="E..." localSheetId="7" hidden="1">{"with_oth_curr",#N/A,FALSE,"2225"}</definedName>
    <definedName name="E..." hidden="1">{"with_oth_curr",#N/A,FALSE,"2225"}</definedName>
    <definedName name="E..._1" localSheetId="7" hidden="1">{"with_oth_curr",#N/A,FALSE,"2225"}</definedName>
    <definedName name="E..._1" hidden="1">{"with_oth_curr",#N/A,FALSE,"2225"}</definedName>
    <definedName name="E.2" localSheetId="7" hidden="1">{"with_oth_curr",#N/A,FALSE,"2225"}</definedName>
    <definedName name="E.2" hidden="1">{"with_oth_curr",#N/A,FALSE,"2225"}</definedName>
    <definedName name="E.2_1" localSheetId="7" hidden="1">{"with_oth_curr",#N/A,FALSE,"2225"}</definedName>
    <definedName name="E.2_1" hidden="1">{"with_oth_curr",#N/A,FALSE,"2225"}</definedName>
    <definedName name="E.2ddsada" localSheetId="7" hidden="1">{"with_oth_curr",#N/A,FALSE,"2225"}</definedName>
    <definedName name="E.2ddsada" hidden="1">{"with_oth_curr",#N/A,FALSE,"2225"}</definedName>
    <definedName name="E.2ddsada_1" localSheetId="7" hidden="1">{"with_oth_curr",#N/A,FALSE,"2225"}</definedName>
    <definedName name="E.2ddsada_1" hidden="1">{"with_oth_curr",#N/A,FALSE,"2225"}</definedName>
    <definedName name="E.3" localSheetId="7" hidden="1">{"rp_only",#N/A,FALSE,"2225"}</definedName>
    <definedName name="E.3" hidden="1">{"rp_only",#N/A,FALSE,"2225"}</definedName>
    <definedName name="E.3_1" localSheetId="7" hidden="1">{"rp_only",#N/A,FALSE,"2225"}</definedName>
    <definedName name="E.3_1" hidden="1">{"rp_only",#N/A,FALSE,"2225"}</definedName>
    <definedName name="E.3dada" localSheetId="7" hidden="1">{"rp_only",#N/A,FALSE,"2225"}</definedName>
    <definedName name="E.3dada" hidden="1">{"rp_only",#N/A,FALSE,"2225"}</definedName>
    <definedName name="E.3dada_1" localSheetId="7" hidden="1">{"rp_only",#N/A,FALSE,"2225"}</definedName>
    <definedName name="E.3dada_1" hidden="1">{"rp_only",#N/A,FALSE,"2225"}</definedName>
    <definedName name="E.4" localSheetId="7" hidden="1">{"rp_only",#N/A,FALSE,"2225"}</definedName>
    <definedName name="E.4" hidden="1">{"rp_only",#N/A,FALSE,"2225"}</definedName>
    <definedName name="E.4...." localSheetId="7" hidden="1">{"rp_only",#N/A,FALSE,"2225"}</definedName>
    <definedName name="E.4...." hidden="1">{"rp_only",#N/A,FALSE,"2225"}</definedName>
    <definedName name="E.4...._1" localSheetId="7" hidden="1">{"rp_only",#N/A,FALSE,"2225"}</definedName>
    <definedName name="E.4...._1" hidden="1">{"rp_only",#N/A,FALSE,"2225"}</definedName>
    <definedName name="E.4..hgdsaj" localSheetId="7" hidden="1">{"rp_only",#N/A,FALSE,"2225"}</definedName>
    <definedName name="E.4..hgdsaj" hidden="1">{"rp_only",#N/A,FALSE,"2225"}</definedName>
    <definedName name="E.4..hgdsaj_1" localSheetId="7" hidden="1">{"rp_only",#N/A,FALSE,"2225"}</definedName>
    <definedName name="E.4..hgdsaj_1" hidden="1">{"rp_only",#N/A,FALSE,"2225"}</definedName>
    <definedName name="E.4_1" localSheetId="7" hidden="1">{"rp_only",#N/A,FALSE,"2225"}</definedName>
    <definedName name="E.4_1" hidden="1">{"rp_only",#N/A,FALSE,"2225"}</definedName>
    <definedName name="E.sec" localSheetId="7" hidden="1">{"rp_only",#N/A,FALSE,"2225"}</definedName>
    <definedName name="E.sec" hidden="1">{"rp_only",#N/A,FALSE,"2225"}</definedName>
    <definedName name="E.sec_1" localSheetId="7" hidden="1">{"rp_only",#N/A,FALSE,"2225"}</definedName>
    <definedName name="E.sec_1" hidden="1">{"rp_only",#N/A,FALSE,"2225"}</definedName>
    <definedName name="E_1">#REF!</definedName>
    <definedName name="E_1_1">#REF!</definedName>
    <definedName name="E_1_1_1">#REF!</definedName>
    <definedName name="E_1_1_1_10">#REF!</definedName>
    <definedName name="E_1_1_10">#REF!</definedName>
    <definedName name="E_1_10">#REF!</definedName>
    <definedName name="E_1_10_1">#REF!</definedName>
    <definedName name="E_1_11">#REF!</definedName>
    <definedName name="E_1_3">#REF!</definedName>
    <definedName name="E_1_3_1">#REF!</definedName>
    <definedName name="E_1_4">#REF!</definedName>
    <definedName name="E_1_4_10">#REF!</definedName>
    <definedName name="E_1_5">#REF!</definedName>
    <definedName name="E_1_5_1">#REF!</definedName>
    <definedName name="E_1_5_10">#REF!</definedName>
    <definedName name="E_1_6">#REF!</definedName>
    <definedName name="E_1_6_10">#REF!</definedName>
    <definedName name="E_1_7">#REF!</definedName>
    <definedName name="E_1_7_10">#REF!</definedName>
    <definedName name="E_1_8">#REF!</definedName>
    <definedName name="E_1_8_10">#REF!</definedName>
    <definedName name="E_1_9">#REF!</definedName>
    <definedName name="E_1_9_10">#REF!</definedName>
    <definedName name="E_10">#REF!</definedName>
    <definedName name="E_10_1">#REF!</definedName>
    <definedName name="E_11">#REF!</definedName>
    <definedName name="E_12">#REF!</definedName>
    <definedName name="E_13">#REF!</definedName>
    <definedName name="E_2">#REF!</definedName>
    <definedName name="E_3">#REF!</definedName>
    <definedName name="E_3_1">#REF!</definedName>
    <definedName name="E_4">#REF!</definedName>
    <definedName name="E_4_10">#REF!</definedName>
    <definedName name="E_5">#REF!</definedName>
    <definedName name="E_5_1">#REF!</definedName>
    <definedName name="E_5_10">#REF!</definedName>
    <definedName name="E_6">#REF!</definedName>
    <definedName name="E_6_10">#REF!</definedName>
    <definedName name="E_7">#REF!</definedName>
    <definedName name="E_7_10">#REF!</definedName>
    <definedName name="E_8">#REF!</definedName>
    <definedName name="E_8_10">#REF!</definedName>
    <definedName name="E_9">#REF!</definedName>
    <definedName name="E_9_10">#REF!</definedName>
    <definedName name="e01e">#REF!</definedName>
    <definedName name="e02e_ex">#REF!</definedName>
    <definedName name="e02e_in">#REF!</definedName>
    <definedName name="e03e_ex">#REF!</definedName>
    <definedName name="e03e_in">#REF!</definedName>
    <definedName name="e04e">#REF!</definedName>
    <definedName name="e05e">#REF!</definedName>
    <definedName name="e06e">#REF!</definedName>
    <definedName name="e07e">#REF!</definedName>
    <definedName name="e08e">#REF!</definedName>
    <definedName name="e09e">#REF!</definedName>
    <definedName name="e10e">#REF!</definedName>
    <definedName name="e35u" localSheetId="7" hidden="1">{#N/A,#N/A,FALSE,"REK-S-TPL";#N/A,#N/A,FALSE,"REK-TPML";#N/A,#N/A,FALSE,"RAB-TEMPEL"}</definedName>
    <definedName name="e35u" hidden="1">{#N/A,#N/A,FALSE,"REK-S-TPL";#N/A,#N/A,FALSE,"REK-TPML";#N/A,#N/A,FALSE,"RAB-TEMPEL"}</definedName>
    <definedName name="E5700.">#REF!</definedName>
    <definedName name="ea" localSheetId="7" hidden="1">{#N/A,#N/A,FALSE,"Aging Summary";#N/A,#N/A,FALSE,"Ratio Analysis";#N/A,#N/A,FALSE,"Test 120 Day Accts";#N/A,#N/A,FALSE,"Tickmarks"}</definedName>
    <definedName name="ea" hidden="1">{#N/A,#N/A,FALSE,"Aging Summary";#N/A,#N/A,FALSE,"Ratio Analysis";#N/A,#N/A,FALSE,"Test 120 Day Accts";#N/A,#N/A,FALSE,"Tickmarks"}</definedName>
    <definedName name="ea_1" localSheetId="7" hidden="1">{#N/A,#N/A,FALSE,"Aging Summary";#N/A,#N/A,FALSE,"Ratio Analysis";#N/A,#N/A,FALSE,"Test 120 Day Accts";#N/A,#N/A,FALSE,"Tickmarks"}</definedName>
    <definedName name="ea_1" hidden="1">{#N/A,#N/A,FALSE,"Aging Summary";#N/A,#N/A,FALSE,"Ratio Analysis";#N/A,#N/A,FALSE,"Test 120 Day Accts";#N/A,#N/A,FALSE,"Tickmarks"}</definedName>
    <definedName name="EA_10">#REF!</definedName>
    <definedName name="EA_5">#REF!</definedName>
    <definedName name="EA1.1">#REF!</definedName>
    <definedName name="EA1.1_5">#REF!</definedName>
    <definedName name="EA1.2">#REF!</definedName>
    <definedName name="EA1.2_10">#REF!</definedName>
    <definedName name="EA1.2_5">#REF!</definedName>
    <definedName name="EA1.3">#REF!</definedName>
    <definedName name="EA1.3_10">#REF!</definedName>
    <definedName name="EA1.3_5">#REF!</definedName>
    <definedName name="EA2.1">#REF!</definedName>
    <definedName name="EA2.1_10">#REF!</definedName>
    <definedName name="EA2.1_5">#REF!</definedName>
    <definedName name="EA2.2">#REF!</definedName>
    <definedName name="EA2.2_10">#REF!</definedName>
    <definedName name="EA2.2_5">#REF!</definedName>
    <definedName name="EA2.3">#REF!</definedName>
    <definedName name="EA2.3_10">#REF!</definedName>
    <definedName name="EA2.3_5">#REF!</definedName>
    <definedName name="EA2.5">#REF!</definedName>
    <definedName name="EA2.5_10">#REF!</definedName>
    <definedName name="EA2.5_5">#REF!</definedName>
    <definedName name="EA2.6">#REF!</definedName>
    <definedName name="EA2.6_10">#REF!</definedName>
    <definedName name="EA2.6_5">#REF!</definedName>
    <definedName name="EA2.7">#REF!</definedName>
    <definedName name="EA2.7_10">#REF!</definedName>
    <definedName name="EA2.7_5">#REF!</definedName>
    <definedName name="EA2.8">#REF!</definedName>
    <definedName name="EA2.8_10">#REF!</definedName>
    <definedName name="EA2.8_5">#REF!</definedName>
    <definedName name="EA21.1">#REF!</definedName>
    <definedName name="EA21.1_10">#REF!</definedName>
    <definedName name="EA21.1_5">#REF!</definedName>
    <definedName name="EA21.2">#REF!</definedName>
    <definedName name="EA21.2_10">#REF!</definedName>
    <definedName name="EA21.2_5">#REF!</definedName>
    <definedName name="EA21.3">#REF!</definedName>
    <definedName name="EA21.3_10">#REF!</definedName>
    <definedName name="EA21.3_5">#REF!</definedName>
    <definedName name="EA21.4">#REF!</definedName>
    <definedName name="EA21.4_10">#REF!</definedName>
    <definedName name="EA21.4_5">#REF!</definedName>
    <definedName name="EA21.5">#REF!</definedName>
    <definedName name="EA21.5_10">#REF!</definedName>
    <definedName name="EA21.5_5">#REF!</definedName>
    <definedName name="EA3.1">#REF!</definedName>
    <definedName name="EA3.1_10">#REF!</definedName>
    <definedName name="EA3.1_5">#REF!</definedName>
    <definedName name="EA3.2">#REF!</definedName>
    <definedName name="EA3.2_10">#REF!</definedName>
    <definedName name="EA3.2_5">#REF!</definedName>
    <definedName name="EA3.3">#REF!</definedName>
    <definedName name="EA3.3_10">#REF!</definedName>
    <definedName name="EA3.3_5">#REF!</definedName>
    <definedName name="EA3.4">#REF!</definedName>
    <definedName name="EA3.4_10">#REF!</definedName>
    <definedName name="EA3.4_5">#REF!</definedName>
    <definedName name="eada" localSheetId="7" hidden="1">{"with_oth_curr",#N/A,FALSE,"2225"}</definedName>
    <definedName name="eada" hidden="1">{"with_oth_curr",#N/A,FALSE,"2225"}</definedName>
    <definedName name="eada_1" localSheetId="7" hidden="1">{"with_oth_curr",#N/A,FALSE,"2225"}</definedName>
    <definedName name="eada_1" hidden="1">{"with_oth_curr",#N/A,FALSE,"2225"}</definedName>
    <definedName name="EAF">#REF!</definedName>
    <definedName name="EAF_2">#REF!</definedName>
    <definedName name="EAF_3">#REF!</definedName>
    <definedName name="ear">#REF!</definedName>
    <definedName name="EAVEHEIGHT">#REF!</definedName>
    <definedName name="EB">#REF!</definedName>
    <definedName name="EB_10">#REF!</definedName>
    <definedName name="EB_5">#REF!</definedName>
    <definedName name="EB1.1">#REF!</definedName>
    <definedName name="EB1.1_10">#REF!</definedName>
    <definedName name="EB1.1_5">#REF!</definedName>
    <definedName name="Ebara">#REF!</definedName>
    <definedName name="ebara1">#REF!</definedName>
    <definedName name="ebe" localSheetId="7" hidden="1">{#N/A,#N/A,FALSE,"M06";#N/A,#N/A,FALSE,"M07"}</definedName>
    <definedName name="ebe" hidden="1">{#N/A,#N/A,FALSE,"M06";#N/A,#N/A,FALSE,"M07"}</definedName>
    <definedName name="ebidet">#REF!</definedName>
    <definedName name="ebitda">#REF!</definedName>
    <definedName name="ebitdas">#REF!</definedName>
    <definedName name="ebl">#REF!</definedName>
    <definedName name="ebsr">#REF!</definedName>
    <definedName name="EC1.1">#REF!</definedName>
    <definedName name="EC1.1_10">#REF!</definedName>
    <definedName name="EC1.1_5">#REF!</definedName>
    <definedName name="EC1_">#REF!</definedName>
    <definedName name="EC2_">#REF!</definedName>
    <definedName name="EC3_">#REF!</definedName>
    <definedName name="EcartHorsGroupe">#REF!</definedName>
    <definedName name="ECP">#REF!</definedName>
    <definedName name="ECT">#REF!</definedName>
    <definedName name="ED">#N/A</definedName>
    <definedName name="ED1.1">#REF!</definedName>
    <definedName name="ED1.1_10">#REF!</definedName>
    <definedName name="ED1.1_5">#REF!</definedName>
    <definedName name="eddy" hidden="1">#REF!</definedName>
    <definedName name="edfqwe" localSheetId="7" hidden="1">{"rp_only",#N/A,FALSE,"2225"}</definedName>
    <definedName name="edfqwe" hidden="1">{"rp_only",#N/A,FALSE,"2225"}</definedName>
    <definedName name="edfqwe_1" localSheetId="7" hidden="1">{"rp_only",#N/A,FALSE,"2225"}</definedName>
    <definedName name="edfqwe_1" hidden="1">{"rp_only",#N/A,FALSE,"2225"}</definedName>
    <definedName name="EDK" localSheetId="7"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EDK"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EDK_1" localSheetId="7"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EDK_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edp" localSheetId="7" hidden="1">{"assumption 50 50",#N/A,TRUE,"Merger";"has gets cash",#N/A,TRUE,"Merger";"accretion dilution",#N/A,TRUE,"Merger";"comparison credit stats",#N/A,TRUE,"Merger";"pf credit stats",#N/A,TRUE,"Merger";"pf sheets",#N/A,TRUE,"Merger"}</definedName>
    <definedName name="edp" hidden="1">{"assumption 50 50",#N/A,TRUE,"Merger";"has gets cash",#N/A,TRUE,"Merger";"accretion dilution",#N/A,TRUE,"Merger";"comparison credit stats",#N/A,TRUE,"Merger";"pf credit stats",#N/A,TRUE,"Merger";"pf sheets",#N/A,TRUE,"Merger"}</definedName>
    <definedName name="EDUCATION">#REF!</definedName>
    <definedName name="EduLevel">#REF!</definedName>
    <definedName name="EDY">#REF!</definedName>
    <definedName name="EDYQ">#REF!</definedName>
    <definedName name="ee" hidden="1">#REF!</definedName>
    <definedName name="EEE" localSheetId="7">BLCH</definedName>
    <definedName name="EEE">BLCH</definedName>
    <definedName name="EEE_1">#REF!</definedName>
    <definedName name="EEE_5">#REF!</definedName>
    <definedName name="eeeee" localSheetId="7" hidden="1">{#N/A,#N/A,FALSE,"Sheet1";#N/A,#N/A,FALSE,"Sheet2"}</definedName>
    <definedName name="eeeee" hidden="1">{#N/A,#N/A,FALSE,"Sheet1";#N/A,#N/A,FALSE,"Sheet2"}</definedName>
    <definedName name="eetrt" localSheetId="7" hidden="1">{"rp_only",#N/A,FALSE,"2225"}</definedName>
    <definedName name="eetrt" hidden="1">{"rp_only",#N/A,FALSE,"2225"}</definedName>
    <definedName name="eetrt_1" localSheetId="7" hidden="1">{"rp_only",#N/A,FALSE,"2225"}</definedName>
    <definedName name="eetrt_1" hidden="1">{"rp_only",#N/A,FALSE,"2225"}</definedName>
    <definedName name="EEX">#REF!</definedName>
    <definedName name="EEX_1">#REF!</definedName>
    <definedName name="EEX_10">#REF!</definedName>
    <definedName name="EEX_11">#REF!</definedName>
    <definedName name="EEX_3">#REF!</definedName>
    <definedName name="EEX_4">#REF!</definedName>
    <definedName name="EEX_5">#REF!</definedName>
    <definedName name="EEX_6">#REF!</definedName>
    <definedName name="EEX_7">#REF!</definedName>
    <definedName name="EEX_8">#REF!</definedName>
    <definedName name="EEX_9">#REF!</definedName>
    <definedName name="ef" localSheetId="7" hidden="1">{#N/A,#N/A,FALSE,"Cost Report";"Geology",#N/A,FALSE,"Cost Summary";"Geolgy Recon",#N/A,FALSE,"UG Geology Rep."}</definedName>
    <definedName name="ef" hidden="1">{#N/A,#N/A,FALSE,"Cost Report";"Geology",#N/A,FALSE,"Cost Summary";"Geolgy Recon",#N/A,FALSE,"UG Geology Rep."}</definedName>
    <definedName name="ef_1" localSheetId="7" hidden="1">{#N/A,#N/A,FALSE,"Cost Report";"Geology",#N/A,FALSE,"Cost Summary";"Geolgy Recon",#N/A,FALSE,"UG Geology Rep."}</definedName>
    <definedName name="ef_1" hidden="1">{#N/A,#N/A,FALSE,"Cost Report";"Geology",#N/A,FALSE,"Cost Summary";"Geolgy Recon",#N/A,FALSE,"UG Geology Rep."}</definedName>
    <definedName name="effBal">#REF!</definedName>
    <definedName name="effrate">#REF!</definedName>
    <definedName name="efftax">#REF!</definedName>
    <definedName name="efftaxbal">#REF!</definedName>
    <definedName name="efg"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efg"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efg_1"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efg_1"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efsdfsdf" localSheetId="7" hidden="1">{"rp_only",#N/A,FALSE,"2225"}</definedName>
    <definedName name="efsdfsdf" hidden="1">{"rp_only",#N/A,FALSE,"2225"}</definedName>
    <definedName name="efsdfsdf_1" localSheetId="7" hidden="1">{"rp_only",#N/A,FALSE,"2225"}</definedName>
    <definedName name="efsdfsdf_1" hidden="1">{"rp_only",#N/A,FALSE,"2225"}</definedName>
    <definedName name="EFWEWEF">#REF!</definedName>
    <definedName name="EFX">#REF!</definedName>
    <definedName name="EFX_1">#REF!</definedName>
    <definedName name="EFX_10">#REF!</definedName>
    <definedName name="EFX_11">#REF!</definedName>
    <definedName name="EFX_3">#REF!</definedName>
    <definedName name="EFX_4">#REF!</definedName>
    <definedName name="EFX_5">#REF!</definedName>
    <definedName name="EFX_6">#REF!</definedName>
    <definedName name="EFX_7">#REF!</definedName>
    <definedName name="EFX_8">#REF!</definedName>
    <definedName name="EFX_9">#REF!</definedName>
    <definedName name="eg">#REF!</definedName>
    <definedName name="EGCF" localSheetId="7" hidden="1">{"mult96",#N/A,FALSE,"PETCOMP";"est96",#N/A,FALSE,"PETCOMP";"mult95",#N/A,FALSE,"PETCOMP";"est95",#N/A,FALSE,"PETCOMP";"multltm",#N/A,FALSE,"PETCOMP";"resultltm",#N/A,FALSE,"PETCOMP"}</definedName>
    <definedName name="EGCF" hidden="1">{"mult96",#N/A,FALSE,"PETCOMP";"est96",#N/A,FALSE,"PETCOMP";"mult95",#N/A,FALSE,"PETCOMP";"est95",#N/A,FALSE,"PETCOMP";"multltm",#N/A,FALSE,"PETCOMP";"resultltm",#N/A,FALSE,"PETCOMP"}</definedName>
    <definedName name="EGX">#REF!</definedName>
    <definedName name="EGX_1">#REF!</definedName>
    <definedName name="EGX_10">#REF!</definedName>
    <definedName name="EGX_11">#REF!</definedName>
    <definedName name="EGX_3">#REF!</definedName>
    <definedName name="EGX_4">#REF!</definedName>
    <definedName name="EGX_5">#REF!</definedName>
    <definedName name="EGX_6">#REF!</definedName>
    <definedName name="EGX_7">#REF!</definedName>
    <definedName name="EGX_8">#REF!</definedName>
    <definedName name="EGX_9">#REF!</definedName>
    <definedName name="EHX">#REF!</definedName>
    <definedName name="EHX_1">#REF!</definedName>
    <definedName name="EHX_10">#REF!</definedName>
    <definedName name="EHX_11">#REF!</definedName>
    <definedName name="EHX_3">#REF!</definedName>
    <definedName name="EHX_4">#REF!</definedName>
    <definedName name="EHX_5">#REF!</definedName>
    <definedName name="EHX_6">#REF!</definedName>
    <definedName name="EHX_7">#REF!</definedName>
    <definedName name="EHX_8">#REF!</definedName>
    <definedName name="EHX_9">#REF!</definedName>
    <definedName name="EINGABE">#REF!</definedName>
    <definedName name="EINGMENÜ">#REF!</definedName>
    <definedName name="EINHEIT">#REF!</definedName>
    <definedName name="EJX">#REF!</definedName>
    <definedName name="EJX_1">#REF!</definedName>
    <definedName name="EJX_10">#REF!</definedName>
    <definedName name="EJX_11">#REF!</definedName>
    <definedName name="EJX_3">#REF!</definedName>
    <definedName name="EJX_4">#REF!</definedName>
    <definedName name="EJX_5">#REF!</definedName>
    <definedName name="EJX_6">#REF!</definedName>
    <definedName name="EJX_7">#REF!</definedName>
    <definedName name="EJX_8">#REF!</definedName>
    <definedName name="EJX_9">#REF!</definedName>
    <definedName name="eka" localSheetId="7" hidden="1">{#N/A,#N/A,FALSE,"Aging Summary";#N/A,#N/A,FALSE,"Ratio Analysis";#N/A,#N/A,FALSE,"Test 120 Day Accts";#N/A,#N/A,FALSE,"Tickmarks"}</definedName>
    <definedName name="eka" hidden="1">{#N/A,#N/A,FALSE,"Aging Summary";#N/A,#N/A,FALSE,"Ratio Analysis";#N/A,#N/A,FALSE,"Test 120 Day Accts";#N/A,#N/A,FALSE,"Tickmarks"}</definedName>
    <definedName name="eki" hidden="1">#REF!</definedName>
    <definedName name="eko" hidden="1">#REF!</definedName>
    <definedName name="EKOP" hidden="1">#REF!</definedName>
    <definedName name="ekpanobesar">#REF!</definedName>
    <definedName name="ekpanobesar_1">#REF!</definedName>
    <definedName name="ekpanobesarc">#REF!</definedName>
    <definedName name="ekpanobesarc_1">#REF!</definedName>
    <definedName name="EKX">#REF!</definedName>
    <definedName name="EKX_1">#REF!</definedName>
    <definedName name="EKX_10">#REF!</definedName>
    <definedName name="EKX_11">#REF!</definedName>
    <definedName name="EKX_3">#REF!</definedName>
    <definedName name="EKX_4">#REF!</definedName>
    <definedName name="EKX_5">#REF!</definedName>
    <definedName name="EKX_6">#REF!</definedName>
    <definedName name="EKX_7">#REF!</definedName>
    <definedName name="EKX_8">#REF!</definedName>
    <definedName name="EKX_9">#REF!</definedName>
    <definedName name="el"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el"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el_1"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el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el_1_10">#REF!</definedName>
    <definedName name="el_10">#REF!</definedName>
    <definedName name="el_5">#REF!</definedName>
    <definedName name="ElastomericA">#REF!</definedName>
    <definedName name="ElastomericB">#REF!</definedName>
    <definedName name="ELECT">#REF!</definedName>
    <definedName name="elek">#REF!</definedName>
    <definedName name="elek_1">#REF!</definedName>
    <definedName name="elek_10">#REF!</definedName>
    <definedName name="elek_11">#REF!</definedName>
    <definedName name="elek_3">#REF!</definedName>
    <definedName name="elek_4">#REF!</definedName>
    <definedName name="elek_5">#REF!</definedName>
    <definedName name="elek_6">#REF!</definedName>
    <definedName name="elek_7">#REF!</definedName>
    <definedName name="elek_8">#REF!</definedName>
    <definedName name="elek_9">#REF!</definedName>
    <definedName name="ELEKTRIKAL">#REF!</definedName>
    <definedName name="ELEKTRIKAL_10">#REF!</definedName>
    <definedName name="ELEKTRIKAL_5">#REF!</definedName>
    <definedName name="Elektronik">#REF!</definedName>
    <definedName name="Elektronik_1">#REF!</definedName>
    <definedName name="ELX">#REF!</definedName>
    <definedName name="ELX_1">#REF!</definedName>
    <definedName name="ELX_10">#REF!</definedName>
    <definedName name="ELX_11">#REF!</definedName>
    <definedName name="ELX_3">#REF!</definedName>
    <definedName name="ELX_4">#REF!</definedName>
    <definedName name="ELX_5">#REF!</definedName>
    <definedName name="ELX_6">#REF!</definedName>
    <definedName name="ELX_7">#REF!</definedName>
    <definedName name="ELX_8">#REF!</definedName>
    <definedName name="ELX_9">#REF!</definedName>
    <definedName name="Email">#REF!</definedName>
    <definedName name="embankment">#REF!</definedName>
    <definedName name="emily" localSheetId="7" hidden="1">{#N/A,#N/A,FALSE,"Calc";#N/A,#N/A,FALSE,"Sensitivity";#N/A,#N/A,FALSE,"LT Earn.Dil.";#N/A,#N/A,FALSE,"Dil. AVP"}</definedName>
    <definedName name="emily" hidden="1">{#N/A,#N/A,FALSE,"Calc";#N/A,#N/A,FALSE,"Sensitivity";#N/A,#N/A,FALSE,"LT Earn.Dil.";#N/A,#N/A,FALSE,"Dil. AVP"}</definedName>
    <definedName name="EMPLOY._WELFARE">#REF!</definedName>
    <definedName name="emulsion">#REF!</definedName>
    <definedName name="EN">#N/A</definedName>
    <definedName name="END">#REF!</definedName>
    <definedName name="End_1">#REF!</definedName>
    <definedName name="End_10">#REF!</definedName>
    <definedName name="End_11">#REF!</definedName>
    <definedName name="End_12">#REF!</definedName>
    <definedName name="End_13">#REF!</definedName>
    <definedName name="End_2">#REF!</definedName>
    <definedName name="End_3">#REF!</definedName>
    <definedName name="End_4">#REF!</definedName>
    <definedName name="End_5">#REF!</definedName>
    <definedName name="End_6">#REF!</definedName>
    <definedName name="End_7">#REF!</definedName>
    <definedName name="End_8">#REF!</definedName>
    <definedName name="End_9">#REF!</definedName>
    <definedName name="End_of_this_year">#REF!</definedName>
    <definedName name="endyear">#REF!</definedName>
    <definedName name="ENG._NO">#REF!</definedName>
    <definedName name="engkupu">#REF!</definedName>
    <definedName name="english">#REF!</definedName>
    <definedName name="engsel">#REF!</definedName>
    <definedName name="Engsel_3">#REF!</definedName>
    <definedName name="Engsel_4">#REF!</definedName>
    <definedName name="Engsel_kuningan">#REF!</definedName>
    <definedName name="Engsel_Lipat">#REF!</definedName>
    <definedName name="Engsel_pintu__H__besar">#REF!</definedName>
    <definedName name="engsel1.5pair">#REF!</definedName>
    <definedName name="engsel3pairs">#REF!</definedName>
    <definedName name="engseljend">#REF!</definedName>
    <definedName name="engseljend_1">#REF!</definedName>
    <definedName name="engseljendb">#REF!</definedName>
    <definedName name="engseljendb_1">#REF!</definedName>
    <definedName name="engseljendc">#REF!</definedName>
    <definedName name="engseljendc_1">#REF!</definedName>
    <definedName name="engselpintu">#REF!</definedName>
    <definedName name="engselpintu_1">#REF!</definedName>
    <definedName name="engselpintub">#REF!</definedName>
    <definedName name="engselpintub_1">#REF!</definedName>
    <definedName name="engselpintuc">#REF!</definedName>
    <definedName name="engselpintuc_1">#REF!</definedName>
    <definedName name="ent" localSheetId="7" hidden="1">{#N/A,#N/A,FALSE,"Act.Fcst Costs"}</definedName>
    <definedName name="ent" hidden="1">{#N/A,#N/A,FALSE,"Act.Fcst Costs"}</definedName>
    <definedName name="ent_1" localSheetId="7" hidden="1">{#N/A,#N/A,FALSE,"Act.Fcst Costs"}</definedName>
    <definedName name="ent_1" hidden="1">{#N/A,#N/A,FALSE,"Act.Fcst Costs"}</definedName>
    <definedName name="ENTERTAIN">#REF!</definedName>
    <definedName name="ENTRANCE">#REF!</definedName>
    <definedName name="ENTRANCE_1">#REF!</definedName>
    <definedName name="ENTRANCE_10">#REF!</definedName>
    <definedName name="ENTRANCE_11">#REF!</definedName>
    <definedName name="ENTRANCE_5">#REF!</definedName>
    <definedName name="Enum1044">#REF!</definedName>
    <definedName name="Enum1224">#REF!</definedName>
    <definedName name="Enum129">#REF!</definedName>
    <definedName name="Enum130">#REF!</definedName>
    <definedName name="Enum137">#REF!</definedName>
    <definedName name="Enum140">#REF!</definedName>
    <definedName name="Enum1415">#REF!</definedName>
    <definedName name="Enum223">#REF!</definedName>
    <definedName name="Enum231">#REF!</definedName>
    <definedName name="Enum2826">#REF!</definedName>
    <definedName name="Enum284">#REF!</definedName>
    <definedName name="Enum30058">#REF!</definedName>
    <definedName name="Enum320">#REF!</definedName>
    <definedName name="Enum342">#REF!</definedName>
    <definedName name="Enum3592">#REF!</definedName>
    <definedName name="Enum360">#REF!</definedName>
    <definedName name="Enum49">#REF!</definedName>
    <definedName name="Enum61469">#REF!</definedName>
    <definedName name="Enum746">#REF!</definedName>
    <definedName name="Enum764">#REF!</definedName>
    <definedName name="Enum962">#REF!</definedName>
    <definedName name="eol">#REF!</definedName>
    <definedName name="eol_1">#REF!</definedName>
    <definedName name="eol_1_10">#REF!</definedName>
    <definedName name="eol_10">#REF!</definedName>
    <definedName name="eol_10_1">#REF!</definedName>
    <definedName name="eol_11">#REF!</definedName>
    <definedName name="eol_3">#REF!</definedName>
    <definedName name="eol_4">#REF!</definedName>
    <definedName name="eol_4_10">#REF!</definedName>
    <definedName name="eol_5">#REF!</definedName>
    <definedName name="eol_5_1">#REF!</definedName>
    <definedName name="eol_5_10">#REF!</definedName>
    <definedName name="eol_6">#REF!</definedName>
    <definedName name="eol_6_10">#REF!</definedName>
    <definedName name="eol_7">#REF!</definedName>
    <definedName name="eol_7_10">#REF!</definedName>
    <definedName name="eol_8">#REF!</definedName>
    <definedName name="eol_8_10">#REF!</definedName>
    <definedName name="eol_9">#REF!</definedName>
    <definedName name="eol_9_10">#REF!</definedName>
    <definedName name="epoxy">#REF!</definedName>
    <definedName name="epoxyclear">#REF!</definedName>
    <definedName name="epoxyenamel">#REF!</definedName>
    <definedName name="EPS">#REF!</definedName>
    <definedName name="EQ">#REF!</definedName>
    <definedName name="eqewqe" localSheetId="7" hidden="1">{"rp_only",#N/A,FALSE,"2225"}</definedName>
    <definedName name="eqewqe" hidden="1">{"rp_only",#N/A,FALSE,"2225"}</definedName>
    <definedName name="eqewqe_1" localSheetId="7" hidden="1">{"rp_only",#N/A,FALSE,"2225"}</definedName>
    <definedName name="eqewqe_1" hidden="1">{"rp_only",#N/A,FALSE,"2225"}</definedName>
    <definedName name="EQP">#REF!</definedName>
    <definedName name="Equ_rat_ex_gw">#REF!</definedName>
    <definedName name="EQUIP___MACHINE">#REF!</definedName>
    <definedName name="EQUIP_RE_EXPORT">#REF!</definedName>
    <definedName name="EQUITY_CUR">#REF!</definedName>
    <definedName name="EQUITY_CUR_L">#REF!</definedName>
    <definedName name="Equity_ex_gw">#REF!</definedName>
    <definedName name="Equity_PreShares">#REF!</definedName>
    <definedName name="EquityLoan">#REF!</definedName>
    <definedName name="EquityLoanInt">#REF!</definedName>
    <definedName name="EquityShares">#REF!</definedName>
    <definedName name="equptdist" localSheetId="9"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quptdist" localSheetId="7"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quptdist"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quptdist"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qw" localSheetId="7" hidden="1">{#N/A,#N/A,FALSE,"REK";#N/A,#N/A,FALSE,"rab"}</definedName>
    <definedName name="eqw" hidden="1">{#N/A,#N/A,FALSE,"REK";#N/A,#N/A,FALSE,"rab"}</definedName>
    <definedName name="eqwgtqwegt" localSheetId="7" hidden="1">{#N/A,#N/A,FALSE,"REK";#N/A,#N/A,FALSE,"Bq-ARS"}</definedName>
    <definedName name="eqwgtqwegt" hidden="1">{#N/A,#N/A,FALSE,"REK";#N/A,#N/A,FALSE,"Bq-ARS"}</definedName>
    <definedName name="er" localSheetId="9" hidden="1">{#N/A,#N/A,FALSE,"SumG";#N/A,#N/A,FALSE,"ElecG";#N/A,#N/A,FALSE,"MechG";#N/A,#N/A,FALSE,"GeotG";#N/A,#N/A,FALSE,"PrcsG";#N/A,#N/A,FALSE,"TunnG";#N/A,#N/A,FALSE,"CivlG";#N/A,#N/A,FALSE,"NtwkG";#N/A,#N/A,FALSE,"EstgG";#N/A,#N/A,FALSE,"PEngG"}</definedName>
    <definedName name="er" localSheetId="7" hidden="1">{#N/A,#N/A,FALSE,"SumG";#N/A,#N/A,FALSE,"ElecG";#N/A,#N/A,FALSE,"MechG";#N/A,#N/A,FALSE,"GeotG";#N/A,#N/A,FALSE,"PrcsG";#N/A,#N/A,FALSE,"TunnG";#N/A,#N/A,FALSE,"CivlG";#N/A,#N/A,FALSE,"NtwkG";#N/A,#N/A,FALSE,"EstgG";#N/A,#N/A,FALSE,"PEngG"}</definedName>
    <definedName name="er" localSheetId="10" hidden="1">{#N/A,#N/A,FALSE,"SumG";#N/A,#N/A,FALSE,"ElecG";#N/A,#N/A,FALSE,"MechG";#N/A,#N/A,FALSE,"GeotG";#N/A,#N/A,FALSE,"PrcsG";#N/A,#N/A,FALSE,"TunnG";#N/A,#N/A,FALSE,"CivlG";#N/A,#N/A,FALSE,"NtwkG";#N/A,#N/A,FALSE,"EstgG";#N/A,#N/A,FALSE,"PEngG"}</definedName>
    <definedName name="er" hidden="1">{#N/A,#N/A,FALSE,"SumG";#N/A,#N/A,FALSE,"ElecG";#N/A,#N/A,FALSE,"MechG";#N/A,#N/A,FALSE,"GeotG";#N/A,#N/A,FALSE,"PrcsG";#N/A,#N/A,FALSE,"TunnG";#N/A,#N/A,FALSE,"CivlG";#N/A,#N/A,FALSE,"NtwkG";#N/A,#N/A,FALSE,"EstgG";#N/A,#N/A,FALSE,"PEngG"}</definedName>
    <definedName name="erde">#REF!</definedName>
    <definedName name="erde_1">#REF!</definedName>
    <definedName name="erection">#REF!</definedName>
    <definedName name="erer" localSheetId="7" hidden="1">{"rp_only",#N/A,FALSE,"2225"}</definedName>
    <definedName name="erer" hidden="1">{"rp_only",#N/A,FALSE,"2225"}</definedName>
    <definedName name="erer_1" localSheetId="7" hidden="1">{"rp_only",#N/A,FALSE,"2225"}</definedName>
    <definedName name="erer_1" hidden="1">{"rp_only",#N/A,FALSE,"2225"}</definedName>
    <definedName name="erertetr" localSheetId="7" hidden="1">{"with_oth_curr",#N/A,FALSE,"2225"}</definedName>
    <definedName name="erertetr" hidden="1">{"with_oth_curr",#N/A,FALSE,"2225"}</definedName>
    <definedName name="erertetr_1" localSheetId="7" hidden="1">{"with_oth_curr",#N/A,FALSE,"2225"}</definedName>
    <definedName name="erertetr_1" hidden="1">{"with_oth_curr",#N/A,FALSE,"2225"}</definedName>
    <definedName name="eresr" localSheetId="7" hidden="1">{#N/A,#N/A,FALSE,"Aging Summary";#N/A,#N/A,FALSE,"Ratio Analysis";#N/A,#N/A,FALSE,"Test 120 Day Accts";#N/A,#N/A,FALSE,"Tickmarks"}</definedName>
    <definedName name="eresr" hidden="1">{#N/A,#N/A,FALSE,"Aging Summary";#N/A,#N/A,FALSE,"Ratio Analysis";#N/A,#N/A,FALSE,"Test 120 Day Accts";#N/A,#N/A,FALSE,"Tickmarks"}</definedName>
    <definedName name="eresr_1" localSheetId="7" hidden="1">{#N/A,#N/A,FALSE,"Aging Summary";#N/A,#N/A,FALSE,"Ratio Analysis";#N/A,#N/A,FALSE,"Test 120 Day Accts";#N/A,#N/A,FALSE,"Tickmarks"}</definedName>
    <definedName name="eresr_1" hidden="1">{#N/A,#N/A,FALSE,"Aging Summary";#N/A,#N/A,FALSE,"Ratio Analysis";#N/A,#N/A,FALSE,"Test 120 Day Accts";#N/A,#N/A,FALSE,"Tickmarks"}</definedName>
    <definedName name="eret" localSheetId="7" hidden="1">{"rp_only",#N/A,FALSE,"2225"}</definedName>
    <definedName name="eret" hidden="1">{"rp_only",#N/A,FALSE,"2225"}</definedName>
    <definedName name="eret_1" localSheetId="7" hidden="1">{"rp_only",#N/A,FALSE,"2225"}</definedName>
    <definedName name="eret_1" hidden="1">{"rp_only",#N/A,FALSE,"2225"}</definedName>
    <definedName name="eretet" localSheetId="7" hidden="1">{"rp_only",#N/A,FALSE,"2225"}</definedName>
    <definedName name="eretet" hidden="1">{"rp_only",#N/A,FALSE,"2225"}</definedName>
    <definedName name="eretet_1" localSheetId="7" hidden="1">{"rp_only",#N/A,FALSE,"2225"}</definedName>
    <definedName name="eretet_1" hidden="1">{"rp_only",#N/A,FALSE,"2225"}</definedName>
    <definedName name="erew" localSheetId="7" hidden="1">{"rp_only",#N/A,FALSE,"2225"}</definedName>
    <definedName name="erew" hidden="1">{"rp_only",#N/A,FALSE,"2225"}</definedName>
    <definedName name="erew_1" localSheetId="7" hidden="1">{"rp_only",#N/A,FALSE,"2225"}</definedName>
    <definedName name="erew_1" hidden="1">{"rp_only",#N/A,FALSE,"2225"}</definedName>
    <definedName name="erewaewr" localSheetId="7" hidden="1">{"rp_only",#N/A,FALSE,"2225"}</definedName>
    <definedName name="erewaewr" hidden="1">{"rp_only",#N/A,FALSE,"2225"}</definedName>
    <definedName name="erewaewr_1" localSheetId="7" hidden="1">{"rp_only",#N/A,FALSE,"2225"}</definedName>
    <definedName name="erewaewr_1" hidden="1">{"rp_only",#N/A,FALSE,"2225"}</definedName>
    <definedName name="erft">#REF!</definedName>
    <definedName name="erft_1">#REF!</definedName>
    <definedName name="ergf" localSheetId="7" hidden="1">{"rp_only",#N/A,FALSE,"2225"}</definedName>
    <definedName name="ergf" hidden="1">{"rp_only",#N/A,FALSE,"2225"}</definedName>
    <definedName name="ergf_1" localSheetId="7" hidden="1">{"rp_only",#N/A,FALSE,"2225"}</definedName>
    <definedName name="ergf_1" hidden="1">{"rp_only",#N/A,FALSE,"2225"}</definedName>
    <definedName name="ergtret" localSheetId="7" hidden="1">{"rp_only",#N/A,FALSE,"2225"}</definedName>
    <definedName name="ergtret" hidden="1">{"rp_only",#N/A,FALSE,"2225"}</definedName>
    <definedName name="ergtret_1" localSheetId="7" hidden="1">{"rp_only",#N/A,FALSE,"2225"}</definedName>
    <definedName name="ergtret_1" hidden="1">{"rp_only",#N/A,FALSE,"2225"}</definedName>
    <definedName name="ERRE" localSheetId="7" hidden="1">{"rp_only",#N/A,FALSE,"2225"}</definedName>
    <definedName name="ERRE" hidden="1">{"rp_only",#N/A,FALSE,"2225"}</definedName>
    <definedName name="ERRE_1" localSheetId="7" hidden="1">{"rp_only",#N/A,FALSE,"2225"}</definedName>
    <definedName name="ERRE_1" hidden="1">{"rp_only",#N/A,FALSE,"2225"}</definedName>
    <definedName name="ErrorBars">#REF!</definedName>
    <definedName name="errtt" localSheetId="7" hidden="1">{"adj95mult",#N/A,FALSE,"COMPCO";"adj95est",#N/A,FALSE,"COMPCO"}</definedName>
    <definedName name="errtt" hidden="1">{"adj95mult",#N/A,FALSE,"COMPCO";"adj95est",#N/A,FALSE,"COMPCO"}</definedName>
    <definedName name="errtt_1" localSheetId="7" hidden="1">{"adj95mult",#N/A,FALSE,"COMPCO";"adj95est",#N/A,FALSE,"COMPCO"}</definedName>
    <definedName name="errtt_1" hidden="1">{"adj95mult",#N/A,FALSE,"COMPCO";"adj95est",#N/A,FALSE,"COMPCO"}</definedName>
    <definedName name="ert" localSheetId="9"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rt" localSheetId="7"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rt"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rt"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rte" localSheetId="7" hidden="1">{"rp_only",#N/A,FALSE,"2225"}</definedName>
    <definedName name="erte" hidden="1">{"rp_only",#N/A,FALSE,"2225"}</definedName>
    <definedName name="erte_1" localSheetId="7" hidden="1">{"rp_only",#N/A,FALSE,"2225"}</definedName>
    <definedName name="erte_1" hidden="1">{"rp_only",#N/A,FALSE,"2225"}</definedName>
    <definedName name="erterte" localSheetId="7" hidden="1">{"rp_only",#N/A,FALSE,"2225"}</definedName>
    <definedName name="erterte" hidden="1">{"rp_only",#N/A,FALSE,"2225"}</definedName>
    <definedName name="erterte_1" localSheetId="7" hidden="1">{"rp_only",#N/A,FALSE,"2225"}</definedName>
    <definedName name="erterte_1" hidden="1">{"rp_only",#N/A,FALSE,"2225"}</definedName>
    <definedName name="ertertert" localSheetId="7" hidden="1">{"rp_only",#N/A,FALSE,"2225"}</definedName>
    <definedName name="ertertert" hidden="1">{"rp_only",#N/A,FALSE,"2225"}</definedName>
    <definedName name="ertertert_1" localSheetId="7" hidden="1">{"rp_only",#N/A,FALSE,"2225"}</definedName>
    <definedName name="ertertert_1" hidden="1">{"rp_only",#N/A,FALSE,"2225"}</definedName>
    <definedName name="ertertertert" localSheetId="7" hidden="1">{"rp_only",#N/A,FALSE,"2225"}</definedName>
    <definedName name="ertertertert" hidden="1">{"rp_only",#N/A,FALSE,"2225"}</definedName>
    <definedName name="ertertertert_1" localSheetId="7" hidden="1">{"rp_only",#N/A,FALSE,"2225"}</definedName>
    <definedName name="ertertertert_1" hidden="1">{"rp_only",#N/A,FALSE,"2225"}</definedName>
    <definedName name="ertertertertet" localSheetId="7" hidden="1">{"rp_only",#N/A,FALSE,"2225"}</definedName>
    <definedName name="ertertertertet" hidden="1">{"rp_only",#N/A,FALSE,"2225"}</definedName>
    <definedName name="ertertertertet_1" localSheetId="7" hidden="1">{"rp_only",#N/A,FALSE,"2225"}</definedName>
    <definedName name="ertertertertet_1" hidden="1">{"rp_only",#N/A,FALSE,"2225"}</definedName>
    <definedName name="ertertet" localSheetId="7" hidden="1">{"with_oth_curr",#N/A,FALSE,"2225"}</definedName>
    <definedName name="ertertet" hidden="1">{"with_oth_curr",#N/A,FALSE,"2225"}</definedName>
    <definedName name="ertertet_1" localSheetId="7" hidden="1">{"with_oth_curr",#N/A,FALSE,"2225"}</definedName>
    <definedName name="ertertet_1" hidden="1">{"with_oth_curr",#N/A,FALSE,"2225"}</definedName>
    <definedName name="ertertwerwer" localSheetId="7" hidden="1">{"with_oth_curr",#N/A,FALSE,"2225"}</definedName>
    <definedName name="ertertwerwer" hidden="1">{"with_oth_curr",#N/A,FALSE,"2225"}</definedName>
    <definedName name="ertertwerwer_1" localSheetId="7" hidden="1">{"with_oth_curr",#N/A,FALSE,"2225"}</definedName>
    <definedName name="ertertwerwer_1" hidden="1">{"with_oth_curr",#N/A,FALSE,"2225"}</definedName>
    <definedName name="ertertyre" localSheetId="7" hidden="1">{"with_oth_curr",#N/A,FALSE,"2225"}</definedName>
    <definedName name="ertertyre" hidden="1">{"with_oth_curr",#N/A,FALSE,"2225"}</definedName>
    <definedName name="ertertyre_1" localSheetId="7" hidden="1">{"with_oth_curr",#N/A,FALSE,"2225"}</definedName>
    <definedName name="ertertyre_1" hidden="1">{"with_oth_curr",#N/A,FALSE,"2225"}</definedName>
    <definedName name="ertet" localSheetId="7" hidden="1">{"rp_only",#N/A,FALSE,"2225"}</definedName>
    <definedName name="ertet" hidden="1">{"rp_only",#N/A,FALSE,"2225"}</definedName>
    <definedName name="ertet_1" localSheetId="7" hidden="1">{"rp_only",#N/A,FALSE,"2225"}</definedName>
    <definedName name="ertet_1" hidden="1">{"rp_only",#N/A,FALSE,"2225"}</definedName>
    <definedName name="ertetretet" localSheetId="7" hidden="1">{"rp_only",#N/A,FALSE,"2225"}</definedName>
    <definedName name="ertetretet" hidden="1">{"rp_only",#N/A,FALSE,"2225"}</definedName>
    <definedName name="ertetretet_1" localSheetId="7" hidden="1">{"rp_only",#N/A,FALSE,"2225"}</definedName>
    <definedName name="ertetretet_1" hidden="1">{"rp_only",#N/A,FALSE,"2225"}</definedName>
    <definedName name="ertetrrt" localSheetId="7" hidden="1">{"rp_only",#N/A,FALSE,"2225"}</definedName>
    <definedName name="ertetrrt" hidden="1">{"rp_only",#N/A,FALSE,"2225"}</definedName>
    <definedName name="ertetrrt_1" localSheetId="7" hidden="1">{"rp_only",#N/A,FALSE,"2225"}</definedName>
    <definedName name="ertetrrt_1" hidden="1">{"rp_only",#N/A,FALSE,"2225"}</definedName>
    <definedName name="ertretert" localSheetId="7" hidden="1">{"rp_only",#N/A,FALSE,"2225"}</definedName>
    <definedName name="ertretert" hidden="1">{"rp_only",#N/A,FALSE,"2225"}</definedName>
    <definedName name="ertretert_1" localSheetId="7" hidden="1">{"rp_only",#N/A,FALSE,"2225"}</definedName>
    <definedName name="ertretert_1" hidden="1">{"rp_only",#N/A,FALSE,"2225"}</definedName>
    <definedName name="ertretet" localSheetId="7" hidden="1">{"rp_only",#N/A,FALSE,"2225"}</definedName>
    <definedName name="ertretet" hidden="1">{"rp_only",#N/A,FALSE,"2225"}</definedName>
    <definedName name="ertretet_1" localSheetId="7" hidden="1">{"rp_only",#N/A,FALSE,"2225"}</definedName>
    <definedName name="ertretet_1" hidden="1">{"rp_only",#N/A,FALSE,"2225"}</definedName>
    <definedName name="ertty" localSheetId="7" hidden="1">{#N/A,#N/A,FALSE,"Aging Summary";#N/A,#N/A,FALSE,"Ratio Analysis";#N/A,#N/A,FALSE,"Test 120 Day Accts";#N/A,#N/A,FALSE,"Tickmarks"}</definedName>
    <definedName name="ertty" hidden="1">{#N/A,#N/A,FALSE,"Aging Summary";#N/A,#N/A,FALSE,"Ratio Analysis";#N/A,#N/A,FALSE,"Test 120 Day Accts";#N/A,#N/A,FALSE,"Tickmarks"}</definedName>
    <definedName name="ertwe" localSheetId="7" hidden="1">{"with_oth_curr",#N/A,FALSE,"2225"}</definedName>
    <definedName name="ertwe" hidden="1">{"with_oth_curr",#N/A,FALSE,"2225"}</definedName>
    <definedName name="ertwe_1" localSheetId="7" hidden="1">{"with_oth_curr",#N/A,FALSE,"2225"}</definedName>
    <definedName name="ertwe_1" hidden="1">{"with_oth_curr",#N/A,FALSE,"2225"}</definedName>
    <definedName name="ertwerwe" localSheetId="7" hidden="1">{"rp_only",#N/A,FALSE,"2225"}</definedName>
    <definedName name="ertwerwe" hidden="1">{"rp_only",#N/A,FALSE,"2225"}</definedName>
    <definedName name="ertwerwe_1" localSheetId="7" hidden="1">{"rp_only",#N/A,FALSE,"2225"}</definedName>
    <definedName name="ertwerwe_1" hidden="1">{"rp_only",#N/A,FALSE,"2225"}</definedName>
    <definedName name="ERW_Cap">#REF!</definedName>
    <definedName name="erwer" localSheetId="7" hidden="1">{"with_oth_curr",#N/A,FALSE,"2225"}</definedName>
    <definedName name="erwer" hidden="1">{"with_oth_curr",#N/A,FALSE,"2225"}</definedName>
    <definedName name="erwer_1" localSheetId="7" hidden="1">{"with_oth_curr",#N/A,FALSE,"2225"}</definedName>
    <definedName name="erwer_1" hidden="1">{"with_oth_curr",#N/A,FALSE,"2225"}</definedName>
    <definedName name="erweretrt" localSheetId="7" hidden="1">{"with_oth_curr",#N/A,FALSE,"2225"}</definedName>
    <definedName name="erweretrt" hidden="1">{"with_oth_curr",#N/A,FALSE,"2225"}</definedName>
    <definedName name="erweretrt_1" localSheetId="7" hidden="1">{"with_oth_curr",#N/A,FALSE,"2225"}</definedName>
    <definedName name="erweretrt_1" hidden="1">{"with_oth_curr",#N/A,FALSE,"2225"}</definedName>
    <definedName name="erwerw" localSheetId="7" hidden="1">{"with_oth_curr",#N/A,FALSE,"2225"}</definedName>
    <definedName name="erwerw" hidden="1">{"with_oth_curr",#N/A,FALSE,"2225"}</definedName>
    <definedName name="erwerw_1" localSheetId="7" hidden="1">{"with_oth_curr",#N/A,FALSE,"2225"}</definedName>
    <definedName name="erwerw_1" hidden="1">{"with_oth_curr",#N/A,FALSE,"2225"}</definedName>
    <definedName name="erwerwe" localSheetId="7" hidden="1">{"with_oth_curr",#N/A,FALSE,"2225"}</definedName>
    <definedName name="erwerwe" hidden="1">{"with_oth_curr",#N/A,FALSE,"2225"}</definedName>
    <definedName name="erwerwe_1" localSheetId="7" hidden="1">{"with_oth_curr",#N/A,FALSE,"2225"}</definedName>
    <definedName name="erwerwe_1" hidden="1">{"with_oth_curr",#N/A,FALSE,"2225"}</definedName>
    <definedName name="erwerwer" localSheetId="7" hidden="1">{"rp_only",#N/A,FALSE,"2225"}</definedName>
    <definedName name="erwerwer" hidden="1">{"rp_only",#N/A,FALSE,"2225"}</definedName>
    <definedName name="erwerwer_1" localSheetId="7" hidden="1">{"rp_only",#N/A,FALSE,"2225"}</definedName>
    <definedName name="erwerwer_1" hidden="1">{"rp_only",#N/A,FALSE,"2225"}</definedName>
    <definedName name="erwerwerwer" localSheetId="7" hidden="1">{"rp_only",#N/A,FALSE,"2225"}</definedName>
    <definedName name="erwerwerwer" hidden="1">{"rp_only",#N/A,FALSE,"2225"}</definedName>
    <definedName name="erwerwerwer_1" localSheetId="7" hidden="1">{"rp_only",#N/A,FALSE,"2225"}</definedName>
    <definedName name="erwerwerwer_1" hidden="1">{"rp_only",#N/A,FALSE,"2225"}</definedName>
    <definedName name="erwerwerwerwer" localSheetId="7" hidden="1">{"rp_only",#N/A,FALSE,"2225"}</definedName>
    <definedName name="erwerwerwerwer" hidden="1">{"rp_only",#N/A,FALSE,"2225"}</definedName>
    <definedName name="erwerwerwerwer_1" localSheetId="7" hidden="1">{"rp_only",#N/A,FALSE,"2225"}</definedName>
    <definedName name="erwerwerwerwer_1" hidden="1">{"rp_only",#N/A,FALSE,"2225"}</definedName>
    <definedName name="erwerwr" localSheetId="7" hidden="1">{"with_oth_curr",#N/A,FALSE,"2225"}</definedName>
    <definedName name="erwerwr" hidden="1">{"with_oth_curr",#N/A,FALSE,"2225"}</definedName>
    <definedName name="erwerwr_1" localSheetId="7" hidden="1">{"with_oth_curr",#N/A,FALSE,"2225"}</definedName>
    <definedName name="erwerwr_1" hidden="1">{"with_oth_curr",#N/A,FALSE,"2225"}</definedName>
    <definedName name="erwewrwe" localSheetId="7" hidden="1">{"rp_only",#N/A,FALSE,"2225"}</definedName>
    <definedName name="erwewrwe" hidden="1">{"rp_only",#N/A,FALSE,"2225"}</definedName>
    <definedName name="erwewrwe_1" localSheetId="7" hidden="1">{"rp_only",#N/A,FALSE,"2225"}</definedName>
    <definedName name="erwewrwe_1" hidden="1">{"rp_only",#N/A,FALSE,"2225"}</definedName>
    <definedName name="erwr" localSheetId="7" hidden="1">{"rp_only",#N/A,FALSE,"2225"}</definedName>
    <definedName name="erwr" hidden="1">{"rp_only",#N/A,FALSE,"2225"}</definedName>
    <definedName name="erwr_1" localSheetId="7" hidden="1">{"rp_only",#N/A,FALSE,"2225"}</definedName>
    <definedName name="erwr_1" hidden="1">{"rp_only",#N/A,FALSE,"2225"}</definedName>
    <definedName name="erwrtwetert" localSheetId="7" hidden="1">{"rp_only",#N/A,FALSE,"2225"}</definedName>
    <definedName name="erwrtwetert" hidden="1">{"rp_only",#N/A,FALSE,"2225"}</definedName>
    <definedName name="erwrtwetert_1" localSheetId="7" hidden="1">{"rp_only",#N/A,FALSE,"2225"}</definedName>
    <definedName name="erwrtwetert_1" hidden="1">{"rp_only",#N/A,FALSE,"2225"}</definedName>
    <definedName name="erwrw" localSheetId="7" hidden="1">{"with_oth_curr",#N/A,FALSE,"2225"}</definedName>
    <definedName name="erwrw" hidden="1">{"with_oth_curr",#N/A,FALSE,"2225"}</definedName>
    <definedName name="erwrw_1" localSheetId="7" hidden="1">{"with_oth_curr",#N/A,FALSE,"2225"}</definedName>
    <definedName name="erwrw_1" hidden="1">{"with_oth_curr",#N/A,FALSE,"2225"}</definedName>
    <definedName name="erwwerwer" localSheetId="7" hidden="1">{"rp_only",#N/A,FALSE,"2225"}</definedName>
    <definedName name="erwwerwer" hidden="1">{"rp_only",#N/A,FALSE,"2225"}</definedName>
    <definedName name="erwwerwer_1" localSheetId="7" hidden="1">{"rp_only",#N/A,FALSE,"2225"}</definedName>
    <definedName name="erwwerwer_1" hidden="1">{"rp_only",#N/A,FALSE,"2225"}</definedName>
    <definedName name="eryey" localSheetId="7" hidden="1">{"rp_only",#N/A,FALSE,"2225"}</definedName>
    <definedName name="eryey" hidden="1">{"rp_only",#N/A,FALSE,"2225"}</definedName>
    <definedName name="eryey_1" localSheetId="7" hidden="1">{"rp_only",#N/A,FALSE,"2225"}</definedName>
    <definedName name="eryey_1" hidden="1">{"rp_only",#N/A,FALSE,"2225"}</definedName>
    <definedName name="erytrete" localSheetId="7" hidden="1">{"rp_only",#N/A,FALSE,"2225"}</definedName>
    <definedName name="erytrete" hidden="1">{"rp_only",#N/A,FALSE,"2225"}</definedName>
    <definedName name="erytrete_1" localSheetId="7" hidden="1">{"rp_only",#N/A,FALSE,"2225"}</definedName>
    <definedName name="erytrete_1" hidden="1">{"rp_only",#N/A,FALSE,"2225"}</definedName>
    <definedName name="es" localSheetId="7" hidden="1">{#N/A,#N/A,FALSE,"Aging Summary";#N/A,#N/A,FALSE,"Ratio Analysis";#N/A,#N/A,FALSE,"Test 120 Day Accts";#N/A,#N/A,FALSE,"Tickmarks"}</definedName>
    <definedName name="es" hidden="1">{#N/A,#N/A,FALSE,"Aging Summary";#N/A,#N/A,FALSE,"Ratio Analysis";#N/A,#N/A,FALSE,"Test 120 Day Accts";#N/A,#N/A,FALSE,"Tickmarks"}</definedName>
    <definedName name="es_1" localSheetId="7" hidden="1">{#N/A,#N/A,FALSE,"Aging Summary";#N/A,#N/A,FALSE,"Ratio Analysis";#N/A,#N/A,FALSE,"Test 120 Day Accts";#N/A,#N/A,FALSE,"Tickmarks"}</definedName>
    <definedName name="es_1" hidden="1">{#N/A,#N/A,FALSE,"Aging Summary";#N/A,#N/A,FALSE,"Ratio Analysis";#N/A,#N/A,FALSE,"Test 120 Day Accts";#N/A,#N/A,FALSE,"Tickmarks"}</definedName>
    <definedName name="EssOptions">"A1100000000010001000101100000_01-09NO ACCESS"</definedName>
    <definedName name="essrs" localSheetId="7" hidden="1">{"rp_only",#N/A,FALSE,"2225"}</definedName>
    <definedName name="essrs" hidden="1">{"rp_only",#N/A,FALSE,"2225"}</definedName>
    <definedName name="essrs_1" localSheetId="7" hidden="1">{"rp_only",#N/A,FALSE,"2225"}</definedName>
    <definedName name="essrs_1" hidden="1">{"rp_only",#N/A,FALSE,"2225"}</definedName>
    <definedName name="EST" localSheetId="7" hidden="1">{#N/A,#N/A,FALSE,"Summary";#N/A,#N/A,FALSE,"Adj to Option C";#N/A,#N/A,FALSE,"Dividend Analysis";#N/A,#N/A,FALSE,"Reserve Analysis";#N/A,#N/A,FALSE,"Depreciation";#N/A,#N/A,FALSE,"Other Tax Adj"}</definedName>
    <definedName name="EST" hidden="1">{#N/A,#N/A,FALSE,"Summary";#N/A,#N/A,FALSE,"Adj to Option C";#N/A,#N/A,FALSE,"Dividend Analysis";#N/A,#N/A,FALSE,"Reserve Analysis";#N/A,#N/A,FALSE,"Depreciation";#N/A,#N/A,FALSE,"Other Tax Adj"}</definedName>
    <definedName name="EST_1" localSheetId="7" hidden="1">{#N/A,#N/A,FALSE,"Summary";#N/A,#N/A,FALSE,"Adj to Option C";#N/A,#N/A,FALSE,"Dividend Analysis";#N/A,#N/A,FALSE,"Reserve Analysis";#N/A,#N/A,FALSE,"Depreciation";#N/A,#N/A,FALSE,"Other Tax Adj"}</definedName>
    <definedName name="EST_1" hidden="1">{#N/A,#N/A,FALSE,"Summary";#N/A,#N/A,FALSE,"Adj to Option C";#N/A,#N/A,FALSE,"Dividend Analysis";#N/A,#N/A,FALSE,"Reserve Analysis";#N/A,#N/A,FALSE,"Depreciation";#N/A,#N/A,FALSE,"Other Tax Adj"}</definedName>
    <definedName name="estes">#REF!</definedName>
    <definedName name="Estimate" localSheetId="7" hidden="1">{#N/A,#N/A,FALSE,"Summary";#N/A,#N/A,FALSE,"Adj to Option C";#N/A,#N/A,FALSE,"Dividend Analysis";#N/A,#N/A,FALSE,"Reserve Analysis";#N/A,#N/A,FALSE,"Depreciation";#N/A,#N/A,FALSE,"Other Tax Adj"}</definedName>
    <definedName name="Estimate" hidden="1">{#N/A,#N/A,FALSE,"Summary";#N/A,#N/A,FALSE,"Adj to Option C";#N/A,#N/A,FALSE,"Dividend Analysis";#N/A,#N/A,FALSE,"Reserve Analysis";#N/A,#N/A,FALSE,"Depreciation";#N/A,#N/A,FALSE,"Other Tax Adj"}</definedName>
    <definedName name="Estimate_1" localSheetId="7" hidden="1">{#N/A,#N/A,FALSE,"Summary";#N/A,#N/A,FALSE,"Adj to Option C";#N/A,#N/A,FALSE,"Dividend Analysis";#N/A,#N/A,FALSE,"Reserve Analysis";#N/A,#N/A,FALSE,"Depreciation";#N/A,#N/A,FALSE,"Other Tax Adj"}</definedName>
    <definedName name="Estimate_1" hidden="1">{#N/A,#N/A,FALSE,"Summary";#N/A,#N/A,FALSE,"Adj to Option C";#N/A,#N/A,FALSE,"Dividend Analysis";#N/A,#N/A,FALSE,"Reserve Analysis";#N/A,#N/A,FALSE,"Depreciation";#N/A,#N/A,FALSE,"Other Tax Adj"}</definedName>
    <definedName name="eswtrhj" localSheetId="7" hidden="1">{#N/A,#N/A,FALSE,"REK-S-TPL";#N/A,#N/A,FALSE,"REK-TPML";#N/A,#N/A,FALSE,"RAB-TEMPEL"}</definedName>
    <definedName name="eswtrhj" hidden="1">{#N/A,#N/A,FALSE,"REK-S-TPL";#N/A,#N/A,FALSE,"REK-TPML";#N/A,#N/A,FALSE,"RAB-TEMPEL"}</definedName>
    <definedName name="etdes">#REF!</definedName>
    <definedName name="eter">#REF!</definedName>
    <definedName name="eternit">#REF!</definedName>
    <definedName name="Eternit__100_x_100_cm_3_mm_ex._atrisco">#REF!</definedName>
    <definedName name="eternit_1">#REF!</definedName>
    <definedName name="Eternit_Harplek_1_x_1_cm">#REF!</definedName>
    <definedName name="eternitb">#REF!</definedName>
    <definedName name="eternitb_1">#REF!</definedName>
    <definedName name="eternitc">#REF!</definedName>
    <definedName name="eternitc_1">#REF!</definedName>
    <definedName name="etertert" localSheetId="7" hidden="1">{"rp_only",#N/A,FALSE,"2225"}</definedName>
    <definedName name="etertert" hidden="1">{"rp_only",#N/A,FALSE,"2225"}</definedName>
    <definedName name="etertert_1" localSheetId="7" hidden="1">{"rp_only",#N/A,FALSE,"2225"}</definedName>
    <definedName name="etertert_1" hidden="1">{"rp_only",#N/A,FALSE,"2225"}</definedName>
    <definedName name="eterteryt" localSheetId="7" hidden="1">{"with_oth_curr",#N/A,FALSE,"2225"}</definedName>
    <definedName name="eterteryt" hidden="1">{"with_oth_curr",#N/A,FALSE,"2225"}</definedName>
    <definedName name="eterteryt_1" localSheetId="7" hidden="1">{"with_oth_curr",#N/A,FALSE,"2225"}</definedName>
    <definedName name="eterteryt_1" hidden="1">{"with_oth_curr",#N/A,FALSE,"2225"}</definedName>
    <definedName name="etewrt" localSheetId="7" hidden="1">{"rp_only",#N/A,FALSE,"2225"}</definedName>
    <definedName name="etewrt" hidden="1">{"rp_only",#N/A,FALSE,"2225"}</definedName>
    <definedName name="etewrt_1" localSheetId="7" hidden="1">{"rp_only",#N/A,FALSE,"2225"}</definedName>
    <definedName name="etewrt_1" hidden="1">{"rp_only",#N/A,FALSE,"2225"}</definedName>
    <definedName name="etreertert" localSheetId="7" hidden="1">{"rp_only",#N/A,FALSE,"2225"}</definedName>
    <definedName name="etreertert" hidden="1">{"rp_only",#N/A,FALSE,"2225"}</definedName>
    <definedName name="etreertert_1" localSheetId="7" hidden="1">{"rp_only",#N/A,FALSE,"2225"}</definedName>
    <definedName name="etreertert_1" hidden="1">{"rp_only",#N/A,FALSE,"2225"}</definedName>
    <definedName name="etsgt" localSheetId="7" hidden="1">{"rp_only",#N/A,FALSE,"2225"}</definedName>
    <definedName name="etsgt" hidden="1">{"rp_only",#N/A,FALSE,"2225"}</definedName>
    <definedName name="etsgt_1" localSheetId="7" hidden="1">{"rp_only",#N/A,FALSE,"2225"}</definedName>
    <definedName name="etsgt_1" hidden="1">{"rp_only",#N/A,FALSE,"2225"}</definedName>
    <definedName name="etyeye" localSheetId="7" hidden="1">{"rp_only",#N/A,FALSE,"2225"}</definedName>
    <definedName name="etyeye" hidden="1">{"rp_only",#N/A,FALSE,"2225"}</definedName>
    <definedName name="etyeye_1" localSheetId="7" hidden="1">{"rp_only",#N/A,FALSE,"2225"}</definedName>
    <definedName name="etyeye_1" hidden="1">{"rp_only",#N/A,FALSE,"2225"}</definedName>
    <definedName name="eù" localSheetId="7">{"Book1"}</definedName>
    <definedName name="eù">{"Book1"}</definedName>
    <definedName name="EUR">#REF!</definedName>
    <definedName name="EUR_IDR">#REF!</definedName>
    <definedName name="EUR_USD">#REF!</definedName>
    <definedName name="EURO">#REF!</definedName>
    <definedName name="eurspot">#REF!</definedName>
    <definedName name="EV">#REF!</definedName>
    <definedName name="ev.dcf.ru1.check">#REF!</definedName>
    <definedName name="ev.dcf.ru2.check">#REF!</definedName>
    <definedName name="ev.dcf.ru3.check">#REF!</definedName>
    <definedName name="ev.gmac.ru1.check">#REF!</definedName>
    <definedName name="ev.gmac.ru2.check">#REF!</definedName>
    <definedName name="ev.gmac.ru3.check">#REF!</definedName>
    <definedName name="ev.gmac.xmetric.ru1.select">#REF!</definedName>
    <definedName name="ev.gpc.ru1.check">#REF!</definedName>
    <definedName name="ev.gpc.ru2.check">#REF!</definedName>
    <definedName name="ev.gpc.ru3.check">#REF!</definedName>
    <definedName name="ev.gpc.x.lcy">#REF!</definedName>
    <definedName name="ev.gpc.x.lfy">#REF!</definedName>
    <definedName name="ev.gpc.x.ncy">#REF!</definedName>
    <definedName name="ev.gpc.x.nfy">#REF!</definedName>
    <definedName name="ev.gpc.x.ttm">#REF!</definedName>
    <definedName name="ev.gpc.x1.ru1.select">#REF!</definedName>
    <definedName name="ev.gpc.x1.ru2.select">#REF!</definedName>
    <definedName name="ev.gpc.x1.ru3.select">#REF!</definedName>
    <definedName name="ev.gpc.x1.year.ru1.select">#REF!</definedName>
    <definedName name="ev.gpc.x2.ru1.select">#REF!</definedName>
    <definedName name="ev.gpc.x2.ru3.select">#REF!</definedName>
    <definedName name="ev.gpc.x2.year.ru1.select">#REF!</definedName>
    <definedName name="ev.gpc.xmetric.ru1.select">#REF!</definedName>
    <definedName name="ev.gpc.xmetric.ru2.select">#REF!</definedName>
    <definedName name="ev.gpc.xmetric.ru3.select">#REF!</definedName>
    <definedName name="ev.gpc.year.current">#REF!</definedName>
    <definedName name="ev.gpc.year.next">#REF!</definedName>
    <definedName name="ev.metric.bev">#REF!</definedName>
    <definedName name="ev.metric.select">#REF!</definedName>
    <definedName name="ev.metric.tic">#REF!</definedName>
    <definedName name="ev.nci.ru1.check">#REF!</definedName>
    <definedName name="ev.nci.ru2.check">#REF!</definedName>
    <definedName name="ev.nci.ru3.check">#REF!</definedName>
    <definedName name="EV__EVCOM_OPTIONS__" hidden="1">8</definedName>
    <definedName name="EV__EXPOPTIONS__" hidden="1">0</definedName>
    <definedName name="EV__LASTREFTIME__" hidden="1">"22/9/2008 7:53:05 AM"</definedName>
    <definedName name="EV__MAXEXPCOLS__" hidden="1">100</definedName>
    <definedName name="EV__MAXEXPROWS__" hidden="1">1000</definedName>
    <definedName name="EV__MEMORYCVW__" hidden="1">0</definedName>
    <definedName name="EV__WBEVMODE__" hidden="1">0</definedName>
    <definedName name="EV__WBREFOPTIONS__" hidden="1">135</definedName>
    <definedName name="EV__WBVERSION__" hidden="1">0</definedName>
    <definedName name="EV_cum_pens">#REF!</definedName>
    <definedName name="EV_ex_pens">#REF!</definedName>
    <definedName name="ew">#REF!</definedName>
    <definedName name="eweew" localSheetId="7" hidden="1">{"rp_only",#N/A,FALSE,"2225"}</definedName>
    <definedName name="eweew" hidden="1">{"rp_only",#N/A,FALSE,"2225"}</definedName>
    <definedName name="eweew_1" localSheetId="7" hidden="1">{"rp_only",#N/A,FALSE,"2225"}</definedName>
    <definedName name="eweew_1" hidden="1">{"rp_only",#N/A,FALSE,"2225"}</definedName>
    <definedName name="eweqweaq" localSheetId="7" hidden="1">{"rp_only",#N/A,FALSE,"2225"}</definedName>
    <definedName name="eweqweaq" hidden="1">{"rp_only",#N/A,FALSE,"2225"}</definedName>
    <definedName name="eweqweaq_1" localSheetId="7" hidden="1">{"rp_only",#N/A,FALSE,"2225"}</definedName>
    <definedName name="eweqweaq_1" hidden="1">{"rp_only",#N/A,FALSE,"2225"}</definedName>
    <definedName name="ewerew" localSheetId="7" hidden="1">{"with_oth_curr",#N/A,FALSE,"2225"}</definedName>
    <definedName name="ewerew" hidden="1">{"with_oth_curr",#N/A,FALSE,"2225"}</definedName>
    <definedName name="ewerew_1" localSheetId="7" hidden="1">{"with_oth_curr",#N/A,FALSE,"2225"}</definedName>
    <definedName name="ewerew_1" hidden="1">{"with_oth_curr",#N/A,FALSE,"2225"}</definedName>
    <definedName name="ewerewr" localSheetId="7" hidden="1">{"rp_only",#N/A,FALSE,"2225"}</definedName>
    <definedName name="ewerewr" hidden="1">{"rp_only",#N/A,FALSE,"2225"}</definedName>
    <definedName name="ewerewr_1" localSheetId="7" hidden="1">{"rp_only",#N/A,FALSE,"2225"}</definedName>
    <definedName name="ewerewr_1" hidden="1">{"rp_only",#N/A,FALSE,"2225"}</definedName>
    <definedName name="ewerwerwerwer" localSheetId="7" hidden="1">{"rp_only",#N/A,FALSE,"2225"}</definedName>
    <definedName name="ewerwerwerwer" hidden="1">{"rp_only",#N/A,FALSE,"2225"}</definedName>
    <definedName name="ewerwerwerwer_1" localSheetId="7" hidden="1">{"rp_only",#N/A,FALSE,"2225"}</definedName>
    <definedName name="ewerwerwerwer_1" hidden="1">{"rp_only",#N/A,FALSE,"2225"}</definedName>
    <definedName name="ewewt" localSheetId="7" hidden="1">{"rp_only",#N/A,FALSE,"2225"}</definedName>
    <definedName name="ewewt" hidden="1">{"rp_only",#N/A,FALSE,"2225"}</definedName>
    <definedName name="ewewt_1" localSheetId="7" hidden="1">{"rp_only",#N/A,FALSE,"2225"}</definedName>
    <definedName name="ewewt_1" hidden="1">{"rp_only",#N/A,FALSE,"2225"}</definedName>
    <definedName name="ewq"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ewq"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ewq_1"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ewq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ewqew" localSheetId="7" hidden="1">{"rp_only",#N/A,FALSE,"2225"}</definedName>
    <definedName name="ewqew" hidden="1">{"rp_only",#N/A,FALSE,"2225"}</definedName>
    <definedName name="ewqew_1" localSheetId="7" hidden="1">{"rp_only",#N/A,FALSE,"2225"}</definedName>
    <definedName name="ewqew_1" hidden="1">{"rp_only",#N/A,FALSE,"2225"}</definedName>
    <definedName name="ewrerwerwqewrq" localSheetId="7" hidden="1">{"rp_only",#N/A,FALSE,"2225"}</definedName>
    <definedName name="ewrerwerwqewrq" hidden="1">{"rp_only",#N/A,FALSE,"2225"}</definedName>
    <definedName name="ewrerwerwqewrq_1" localSheetId="7" hidden="1">{"rp_only",#N/A,FALSE,"2225"}</definedName>
    <definedName name="ewrerwerwqewrq_1" hidden="1">{"rp_only",#N/A,FALSE,"2225"}</definedName>
    <definedName name="ewrew" localSheetId="7" hidden="1">{"rp_only",#N/A,FALSE,"2225"}</definedName>
    <definedName name="ewrew" hidden="1">{"rp_only",#N/A,FALSE,"2225"}</definedName>
    <definedName name="ewrew_1" localSheetId="7" hidden="1">{"rp_only",#N/A,FALSE,"2225"}</definedName>
    <definedName name="ewrew_1" hidden="1">{"rp_only",#N/A,FALSE,"2225"}</definedName>
    <definedName name="ewrgtewrterwt" localSheetId="7" hidden="1">{"rp_only",#N/A,FALSE,"2225"}</definedName>
    <definedName name="ewrgtewrterwt" hidden="1">{"rp_only",#N/A,FALSE,"2225"}</definedName>
    <definedName name="ewrgtewrterwt_1" localSheetId="7" hidden="1">{"rp_only",#N/A,FALSE,"2225"}</definedName>
    <definedName name="ewrgtewrterwt_1" hidden="1">{"rp_only",#N/A,FALSE,"2225"}</definedName>
    <definedName name="ewrtwertt" localSheetId="7" hidden="1">{"rp_only",#N/A,FALSE,"2225"}</definedName>
    <definedName name="ewrtwertt" hidden="1">{"rp_only",#N/A,FALSE,"2225"}</definedName>
    <definedName name="ewrtwertt_1" localSheetId="7" hidden="1">{"rp_only",#N/A,FALSE,"2225"}</definedName>
    <definedName name="ewrtwertt_1" hidden="1">{"rp_only",#N/A,FALSE,"2225"}</definedName>
    <definedName name="ewrwer" localSheetId="7" hidden="1">{"rp_only",#N/A,FALSE,"2225"}</definedName>
    <definedName name="ewrwer" hidden="1">{"rp_only",#N/A,FALSE,"2225"}</definedName>
    <definedName name="ewrwer_1" localSheetId="7" hidden="1">{"rp_only",#N/A,FALSE,"2225"}</definedName>
    <definedName name="ewrwer_1" hidden="1">{"rp_only",#N/A,FALSE,"2225"}</definedName>
    <definedName name="ewrwertwer" localSheetId="7" hidden="1">{"rp_only",#N/A,FALSE,"2225"}</definedName>
    <definedName name="ewrwertwer" hidden="1">{"rp_only",#N/A,FALSE,"2225"}</definedName>
    <definedName name="ewrwertwer_1" localSheetId="7" hidden="1">{"rp_only",#N/A,FALSE,"2225"}</definedName>
    <definedName name="ewrwertwer_1" hidden="1">{"rp_only",#N/A,FALSE,"2225"}</definedName>
    <definedName name="ewrwerwer" localSheetId="7" hidden="1">{"rp_only",#N/A,FALSE,"2225"}</definedName>
    <definedName name="ewrwerwer" hidden="1">{"rp_only",#N/A,FALSE,"2225"}</definedName>
    <definedName name="ewrwerwer_1" localSheetId="7" hidden="1">{"rp_only",#N/A,FALSE,"2225"}</definedName>
    <definedName name="ewrwerwer_1" hidden="1">{"rp_only",#N/A,FALSE,"2225"}</definedName>
    <definedName name="ewrwr" localSheetId="7" hidden="1">{"with_oth_curr",#N/A,FALSE,"2225"}</definedName>
    <definedName name="ewrwr" hidden="1">{"with_oth_curr",#N/A,FALSE,"2225"}</definedName>
    <definedName name="ewrwr_1" localSheetId="7" hidden="1">{"with_oth_curr",#N/A,FALSE,"2225"}</definedName>
    <definedName name="ewrwr_1" hidden="1">{"with_oth_curr",#N/A,FALSE,"2225"}</definedName>
    <definedName name="ewrwrew" localSheetId="7" hidden="1">{"rp_only",#N/A,FALSE,"2225"}</definedName>
    <definedName name="ewrwrew" hidden="1">{"rp_only",#N/A,FALSE,"2225"}</definedName>
    <definedName name="ewrwrew_1" localSheetId="7" hidden="1">{"rp_only",#N/A,FALSE,"2225"}</definedName>
    <definedName name="ewrwrew_1" hidden="1">{"rp_only",#N/A,FALSE,"2225"}</definedName>
    <definedName name="ewrwrwr" localSheetId="7" hidden="1">{"rp_only",#N/A,FALSE,"2225"}</definedName>
    <definedName name="ewrwrwr" hidden="1">{"rp_only",#N/A,FALSE,"2225"}</definedName>
    <definedName name="ewrwrwr_1" localSheetId="7" hidden="1">{"rp_only",#N/A,FALSE,"2225"}</definedName>
    <definedName name="ewrwrwr_1" hidden="1">{"rp_only",#N/A,FALSE,"2225"}</definedName>
    <definedName name="EWTEW" localSheetId="7" hidden="1">{"rp_only",#N/A,FALSE,"2225"}</definedName>
    <definedName name="EWTEW" hidden="1">{"rp_only",#N/A,FALSE,"2225"}</definedName>
    <definedName name="EWTEW_1" localSheetId="7" hidden="1">{"rp_only",#N/A,FALSE,"2225"}</definedName>
    <definedName name="EWTEW_1" hidden="1">{"rp_only",#N/A,FALSE,"2225"}</definedName>
    <definedName name="ewwerw" localSheetId="7" hidden="1">{"rp_only",#N/A,FALSE,"2225"}</definedName>
    <definedName name="ewwerw" hidden="1">{"rp_only",#N/A,FALSE,"2225"}</definedName>
    <definedName name="ewwerw_1" localSheetId="7" hidden="1">{"rp_only",#N/A,FALSE,"2225"}</definedName>
    <definedName name="ewwerw_1" hidden="1">{"rp_only",#N/A,FALSE,"2225"}</definedName>
    <definedName name="ewwwerw" localSheetId="7" hidden="1">{"rp_only",#N/A,FALSE,"2225"}</definedName>
    <definedName name="ewwwerw" hidden="1">{"rp_only",#N/A,FALSE,"2225"}</definedName>
    <definedName name="ewwwerw_1" localSheetId="7" hidden="1">{"rp_only",#N/A,FALSE,"2225"}</definedName>
    <definedName name="ewwwerw_1" hidden="1">{"rp_only",#N/A,FALSE,"2225"}</definedName>
    <definedName name="Ex2007ME">#REF!</definedName>
    <definedName name="ExactAddinConnection" hidden="1">"328"</definedName>
    <definedName name="ExactAddinConnection.002" hidden="1">"NEVN;002;ACS1;1"</definedName>
    <definedName name="ExactAddinConnection.328" hidden="1">"JAK1EXACT01;328;Miramir;1"</definedName>
    <definedName name="ExactAddinReports" hidden="1">1</definedName>
    <definedName name="EXCAV">#REF!</definedName>
    <definedName name="EXCAVATOR">#REF!</definedName>
    <definedName name="Excel_BuiltIn__FilterDatabase_11">#REF!</definedName>
    <definedName name="Excel_BuiltIn__FilterDatabase_2">#REF!</definedName>
    <definedName name="Excel_BuiltIn__FilterDatabase_3">#REF!</definedName>
    <definedName name="Excel_BuiltIn__FilterDatabase_5">#REF!</definedName>
    <definedName name="Excel_BuiltIn__FilterDatabase_6">#REF!</definedName>
    <definedName name="Excel_BuiltIn__FilterDatabase_7">#REF!</definedName>
    <definedName name="Excel_BuiltIn__FilterDatabase_8">#REF!</definedName>
    <definedName name="Excel_BuiltIn__FilterDatabase_9">#REF!</definedName>
    <definedName name="Excel_BuiltIn_Criteria">#REF!</definedName>
    <definedName name="Excel_BuiltIn_Criteria_1">#REF!</definedName>
    <definedName name="Excel_BuiltIn_Database">#REF!</definedName>
    <definedName name="Excel_BuiltIn_Database_1">#REF!</definedName>
    <definedName name="Excel_BuiltIn_Extract">#REF!</definedName>
    <definedName name="Excel_BuiltIn_Extract_1">#REF!</definedName>
    <definedName name="Excel_BuiltIn_Print_Area">#REF!</definedName>
    <definedName name="Excel_BuiltIn_Print_Area_1">#REF!</definedName>
    <definedName name="Excel_BuiltIn_Print_Area_1_1">#REF!</definedName>
    <definedName name="Excel_BuiltIn_Print_Area_1_1_1">#REF!</definedName>
    <definedName name="Excel_BuiltIn_Print_Area_1_1_1_1">#REF!</definedName>
    <definedName name="Excel_BuiltIn_Print_Area_1_1_1_1_1">#REF!</definedName>
    <definedName name="Excel_BuiltIn_Print_Area_1_1_1_1_2">#REF!</definedName>
    <definedName name="Excel_BuiltIn_Print_Area_1_1_1_1_4">#REF!</definedName>
    <definedName name="Excel_BuiltIn_Print_Area_1_1_1_1_5">#REF!</definedName>
    <definedName name="Excel_BuiltIn_Print_Area_1_1_1_2">#REF!</definedName>
    <definedName name="Excel_BuiltIn_Print_Area_1_1_1_3">#REF!</definedName>
    <definedName name="Excel_BuiltIn_Print_Area_1_1_1_4">#REF!</definedName>
    <definedName name="Excel_BuiltIn_Print_Area_1_1_1_5">#REF!</definedName>
    <definedName name="Excel_BuiltIn_Print_Area_1_1_2">#REF!</definedName>
    <definedName name="Excel_BuiltIn_Print_Area_1_1_3">#REF!</definedName>
    <definedName name="Excel_BuiltIn_Print_Area_1_1_4">#REF!</definedName>
    <definedName name="Excel_BuiltIn_Print_Area_1_1_5">#REF!</definedName>
    <definedName name="Excel_BuiltIn_Print_Area_1_1_8">#REF!</definedName>
    <definedName name="Excel_BuiltIn_Print_Area_1_2">#REF!</definedName>
    <definedName name="Excel_BuiltIn_Print_Area_1_3">#REF!</definedName>
    <definedName name="Excel_BuiltIn_Print_Area_1_4">#REF!</definedName>
    <definedName name="Excel_BuiltIn_Print_Area_1_5">#REF!</definedName>
    <definedName name="Excel_BuiltIn_Print_Area_10">#REF!</definedName>
    <definedName name="Excel_BuiltIn_Print_Area_10_1">#REF!</definedName>
    <definedName name="Excel_BuiltIn_Print_Area_10_3">#REF!</definedName>
    <definedName name="Excel_BuiltIn_Print_Area_10_4">#REF!</definedName>
    <definedName name="Excel_BuiltIn_Print_Area_10_5">#REF!</definedName>
    <definedName name="Excel_BuiltIn_Print_Area_11">#REF!</definedName>
    <definedName name="Excel_BuiltIn_Print_Area_11_1">#REF!</definedName>
    <definedName name="Excel_BuiltIn_Print_Area_12">#REF!</definedName>
    <definedName name="Excel_BuiltIn_Print_Area_12_1">#REF!</definedName>
    <definedName name="Excel_BuiltIn_Print_Area_13">#REF!</definedName>
    <definedName name="Excel_BuiltIn_Print_Area_13_1">#REF!</definedName>
    <definedName name="Excel_BuiltIn_Print_Area_14">#REF!</definedName>
    <definedName name="Excel_BuiltIn_Print_Area_14_1">#REF!</definedName>
    <definedName name="Excel_BuiltIn_Print_Area_15">#REF!</definedName>
    <definedName name="Excel_BuiltIn_Print_Area_15_1">#REF!</definedName>
    <definedName name="Excel_BuiltIn_Print_Area_15_16">#REF!</definedName>
    <definedName name="Excel_BuiltIn_Print_Area_15_2">#REF!</definedName>
    <definedName name="Excel_BuiltIn_Print_Area_15_3">#REF!</definedName>
    <definedName name="Excel_BuiltIn_Print_Area_15_4">#REF!</definedName>
    <definedName name="Excel_BuiltIn_Print_Area_15_5">#REF!</definedName>
    <definedName name="Excel_BuiltIn_Print_Area_15_7">#REF!</definedName>
    <definedName name="Excel_BuiltIn_Print_Area_15_9">#REF!</definedName>
    <definedName name="Excel_BuiltIn_Print_Area_16">#REF!</definedName>
    <definedName name="Excel_BuiltIn_Print_Area_16_1">#REF!</definedName>
    <definedName name="Excel_BuiltIn_Print_Area_16_1_1">#REF!</definedName>
    <definedName name="Excel_BuiltIn_Print_Area_16_1_3">#REF!</definedName>
    <definedName name="Excel_BuiltIn_Print_Area_16_1_4">#REF!</definedName>
    <definedName name="Excel_BuiltIn_Print_Area_16_1_5">#REF!</definedName>
    <definedName name="Excel_BuiltIn_Print_Area_17">#REF!</definedName>
    <definedName name="Excel_BuiltIn_Print_Area_17_1">#REF!</definedName>
    <definedName name="Excel_BuiltIn_Print_Area_17_1_1">#REF!</definedName>
    <definedName name="Excel_BuiltIn_Print_Area_17_1_3">#REF!</definedName>
    <definedName name="Excel_BuiltIn_Print_Area_17_1_4">#REF!</definedName>
    <definedName name="Excel_BuiltIn_Print_Area_17_1_5">#REF!</definedName>
    <definedName name="Excel_BuiltIn_Print_Area_18">#REF!</definedName>
    <definedName name="Excel_BuiltIn_Print_Area_18_1">#REF!</definedName>
    <definedName name="Excel_BuiltIn_Print_Area_18_3">#REF!</definedName>
    <definedName name="Excel_BuiltIn_Print_Area_18_4">#REF!</definedName>
    <definedName name="Excel_BuiltIn_Print_Area_18_5">#REF!</definedName>
    <definedName name="Excel_BuiltIn_Print_Area_19">#REF!</definedName>
    <definedName name="Excel_BuiltIn_Print_Area_19_1">#REF!</definedName>
    <definedName name="Excel_BuiltIn_Print_Area_19_3">#REF!</definedName>
    <definedName name="Excel_BuiltIn_Print_Area_19_4">#REF!</definedName>
    <definedName name="Excel_BuiltIn_Print_Area_19_5">#REF!</definedName>
    <definedName name="Excel_BuiltIn_Print_Area_2">#REF!</definedName>
    <definedName name="Excel_BuiltIn_Print_Area_2_1">#REF!</definedName>
    <definedName name="Excel_BuiltIn_Print_Area_2_1_1">#REF!</definedName>
    <definedName name="Excel_BuiltIn_Print_Area_2_1_1_1">#REF!</definedName>
    <definedName name="Excel_BuiltIn_Print_Area_2_1_2">#REF!</definedName>
    <definedName name="Excel_BuiltIn_Print_Area_2_1_3">#REF!</definedName>
    <definedName name="Excel_BuiltIn_Print_Area_2_1_4">#REF!</definedName>
    <definedName name="Excel_BuiltIn_Print_Area_2_3">#REF!</definedName>
    <definedName name="Excel_BuiltIn_Print_Area_2_4">#REF!</definedName>
    <definedName name="Excel_BuiltIn_Print_Area_2_5">#REF!</definedName>
    <definedName name="Excel_BuiltIn_Print_Area_20">#REF!</definedName>
    <definedName name="Excel_BuiltIn_Print_Area_20_1">#REF!</definedName>
    <definedName name="Excel_BuiltIn_Print_Area_21">#REF!</definedName>
    <definedName name="Excel_BuiltIn_Print_Area_21_1">#REF!</definedName>
    <definedName name="Excel_BuiltIn_Print_Area_22">#REF!</definedName>
    <definedName name="Excel_BuiltIn_Print_Area_23">#REF!</definedName>
    <definedName name="Excel_BuiltIn_Print_Area_23_1">#REF!</definedName>
    <definedName name="Excel_BuiltIn_Print_Area_24">#REF!</definedName>
    <definedName name="Excel_BuiltIn_Print_Area_25">#REF!</definedName>
    <definedName name="Excel_BuiltIn_Print_Area_26">#REF!</definedName>
    <definedName name="Excel_BuiltIn_Print_Area_27">#REF!</definedName>
    <definedName name="Excel_BuiltIn_Print_Area_28">#REF!</definedName>
    <definedName name="Excel_BuiltIn_Print_Area_29">#REF!</definedName>
    <definedName name="Excel_BuiltIn_Print_Area_3">#REF!</definedName>
    <definedName name="Excel_BuiltIn_Print_Area_3_1">#REF!</definedName>
    <definedName name="Excel_BuiltIn_Print_Area_3_1_1">#REF!</definedName>
    <definedName name="Excel_BuiltIn_Print_Area_3_1_2">#REF!</definedName>
    <definedName name="Excel_BuiltIn_Print_Area_3_1_3">#REF!</definedName>
    <definedName name="Excel_BuiltIn_Print_Area_3_1_3_1">#REF!</definedName>
    <definedName name="Excel_BuiltIn_Print_Area_3_1_4">#REF!</definedName>
    <definedName name="Excel_BuiltIn_Print_Area_3_1_5">#REF!</definedName>
    <definedName name="Excel_BuiltIn_Print_Area_3_3">#REF!</definedName>
    <definedName name="Excel_BuiltIn_Print_Area_3_4">#REF!</definedName>
    <definedName name="Excel_BuiltIn_Print_Area_3_5">#REF!</definedName>
    <definedName name="Excel_BuiltIn_Print_Area_30">#REF!</definedName>
    <definedName name="Excel_BuiltIn_Print_Area_31">#REF!</definedName>
    <definedName name="Excel_BuiltIn_Print_Area_32">#REF!</definedName>
    <definedName name="Excel_BuiltIn_Print_Area_33">#REF!</definedName>
    <definedName name="Excel_BuiltIn_Print_Area_34">#REF!</definedName>
    <definedName name="Excel_BuiltIn_Print_Area_35">#REF!</definedName>
    <definedName name="Excel_BuiltIn_Print_Area_4">#REF!</definedName>
    <definedName name="Excel_BuiltIn_Print_Area_4_1">#REF!</definedName>
    <definedName name="Excel_BuiltIn_Print_Area_4_1_1">#REF!</definedName>
    <definedName name="Excel_BuiltIn_Print_Area_4_1_1_1">#REF!</definedName>
    <definedName name="Excel_BuiltIn_Print_Area_4_1_1_1_1">#REF!</definedName>
    <definedName name="Excel_BuiltIn_Print_Area_4_1_1_1_1_1">#REF!</definedName>
    <definedName name="Excel_BuiltIn_Print_Area_4_1_1_1_1_1_1">#REF!</definedName>
    <definedName name="Excel_BuiltIn_Print_Area_4_1_1_1_1_1_1_1">#REF!</definedName>
    <definedName name="Excel_BuiltIn_Print_Area_4_1_1_1_1_1_1_1_1">#REF!</definedName>
    <definedName name="Excel_BuiltIn_Print_Area_4_1_1_1_1_1_1_1_1_1">#REF!</definedName>
    <definedName name="Excel_BuiltIn_Print_Area_4_1_1_1_1_1_1_1_1_1_1">#REF!</definedName>
    <definedName name="Excel_BuiltIn_Print_Area_4_1_1_1_1_1_1_1_1_1_1_1">#REF!</definedName>
    <definedName name="Excel_BuiltIn_Print_Area_4_3">#REF!</definedName>
    <definedName name="Excel_BuiltIn_Print_Area_4_4">#REF!</definedName>
    <definedName name="Excel_BuiltIn_Print_Area_4_5">#REF!</definedName>
    <definedName name="Excel_BuiltIn_Print_Area_5">#REF!</definedName>
    <definedName name="Excel_BuiltIn_Print_Area_5_1">#REF!</definedName>
    <definedName name="Excel_BuiltIn_Print_Area_5_1_1">#REF!</definedName>
    <definedName name="Excel_BuiltIn_Print_Area_5_1_16">#REF!</definedName>
    <definedName name="Excel_BuiltIn_Print_Area_5_1_2">#REF!</definedName>
    <definedName name="Excel_BuiltIn_Print_Area_5_1_3">#REF!</definedName>
    <definedName name="Excel_BuiltIn_Print_Area_5_1_7">#REF!</definedName>
    <definedName name="Excel_BuiltIn_Print_Area_5_1_9">#REF!</definedName>
    <definedName name="Excel_BuiltIn_Print_Area_59">#REF!</definedName>
    <definedName name="Excel_BuiltIn_Print_Area_59_1">#REF!</definedName>
    <definedName name="Excel_BuiltIn_Print_Area_59_1_1">#REF!</definedName>
    <definedName name="Excel_BuiltIn_Print_Area_59_1_2">#REF!</definedName>
    <definedName name="Excel_BuiltIn_Print_Area_6">#REF!</definedName>
    <definedName name="Excel_BuiltIn_Print_Area_6_1">#REF!</definedName>
    <definedName name="Excel_BuiltIn_Print_Area_6_1_1">#REF!</definedName>
    <definedName name="Excel_BuiltIn_Print_Area_6_1_16">#REF!</definedName>
    <definedName name="Excel_BuiltIn_Print_Area_6_1_2">#REF!</definedName>
    <definedName name="Excel_BuiltIn_Print_Area_6_1_3">#REF!</definedName>
    <definedName name="Excel_BuiltIn_Print_Area_6_1_7">#REF!</definedName>
    <definedName name="Excel_BuiltIn_Print_Area_6_1_9">#REF!</definedName>
    <definedName name="Excel_BuiltIn_Print_Area_6_2">"$#REF!.$A$1:$I$34"</definedName>
    <definedName name="Excel_BuiltIn_Print_Area_6_3">#REF!</definedName>
    <definedName name="Excel_BuiltIn_Print_Area_6_4">#REF!</definedName>
    <definedName name="Excel_BuiltIn_Print_Area_6_5">#REF!</definedName>
    <definedName name="Excel_BuiltIn_Print_Area_6_6">#REF!</definedName>
    <definedName name="Excel_BuiltIn_Print_Area_7">#REF!</definedName>
    <definedName name="Excel_BuiltIn_Print_Area_7_1">#REF!</definedName>
    <definedName name="Excel_BuiltIn_Print_Area_7_1_1">#REF!</definedName>
    <definedName name="Excel_BuiltIn_Print_Area_7_1_1_1">#REF!</definedName>
    <definedName name="Excel_BuiltIn_Print_Area_7_1_2">#REF!</definedName>
    <definedName name="Excel_BuiltIn_Print_Area_7_1_3">#REF!</definedName>
    <definedName name="Excel_BuiltIn_Print_Area_7_1_4">#REF!</definedName>
    <definedName name="Excel_BuiltIn_Print_Area_7_1_5">#REF!</definedName>
    <definedName name="Excel_BuiltIn_Print_Area_7_6">#REF!</definedName>
    <definedName name="Excel_BuiltIn_Print_Area_8">#REF!</definedName>
    <definedName name="Excel_BuiltIn_Print_Area_8_1">#REF!</definedName>
    <definedName name="Excel_BuiltIn_Print_Area_9">#REF!</definedName>
    <definedName name="Excel_BuiltIn_Print_Area_9_1">#REF!</definedName>
    <definedName name="Excel_BuiltIn_Print_Titles">#REF!</definedName>
    <definedName name="Excel_BuiltIn_Print_Titles_1">#REF!</definedName>
    <definedName name="Excel_BuiltIn_Print_Titles_1_1">#REF!</definedName>
    <definedName name="Excel_BuiltIn_Print_Titles_1_1_1">#REF!</definedName>
    <definedName name="Excel_BuiltIn_Print_Titles_1_1_1_1">#REF!</definedName>
    <definedName name="Excel_BuiltIn_Print_Titles_10">#REF!</definedName>
    <definedName name="Excel_BuiltIn_Print_Titles_10_1">#REF!</definedName>
    <definedName name="Excel_BuiltIn_Print_Titles_11">#REF!</definedName>
    <definedName name="Excel_BuiltIn_Print_Titles_11_1">("$#REF!.$A$1:$A$65515~$#REF!.$A$1:$IT$19))))))")</definedName>
    <definedName name="Excel_BuiltIn_Print_Titles_11_2">("$#REF!.$A$1:$A$65515~$#REF!.$A$1:$IT$19))))))")</definedName>
    <definedName name="Excel_BuiltIn_Print_Titles_11_3">(#REF!,#REF!)</definedName>
    <definedName name="Excel_BuiltIn_Print_Titles_11_4">(#REF!,#REF!)</definedName>
    <definedName name="Excel_BuiltIn_Print_Titles_11_5">(#REF!,#REF!)</definedName>
    <definedName name="Excel_BuiltIn_Print_Titles_12">#REF!</definedName>
    <definedName name="Excel_BuiltIn_Print_Titles_12_1">("$#REF!.$A$1:$A$65515~$#REF!.$A$1:$IT$19))))))")</definedName>
    <definedName name="Excel_BuiltIn_Print_Titles_12_2">("$#REF!.$A$1:$A$65515~$#REF!.$A$1:$IT$19))))))")</definedName>
    <definedName name="Excel_BuiltIn_Print_Titles_12_3">(#REF!,#REF!)</definedName>
    <definedName name="Excel_BuiltIn_Print_Titles_12_4">(#REF!,#REF!)</definedName>
    <definedName name="Excel_BuiltIn_Print_Titles_12_5">(#REF!,#REF!)</definedName>
    <definedName name="Excel_BuiltIn_Print_Titles_13">#REF!</definedName>
    <definedName name="Excel_BuiltIn_Print_Titles_14">#REF!</definedName>
    <definedName name="Excel_BuiltIn_Print_Titles_14_1">("$#REF!.$A$1:$A$65515~$#REF!.$A$1:$IT$8))))))")</definedName>
    <definedName name="Excel_BuiltIn_Print_Titles_14_2">("$#REF!.$A$1:$A$65515~$#REF!.$A$1:$IT$8))))))")</definedName>
    <definedName name="Excel_BuiltIn_Print_Titles_14_3">(#REF!,#REF!)</definedName>
    <definedName name="Excel_BuiltIn_Print_Titles_14_4">(#REF!,#REF!)</definedName>
    <definedName name="Excel_BuiltIn_Print_Titles_14_5">(#REF!,#REF!)</definedName>
    <definedName name="Excel_BuiltIn_Print_Titles_18">#REF!</definedName>
    <definedName name="Excel_BuiltIn_Print_Titles_2">#REF!</definedName>
    <definedName name="Excel_BuiltIn_Print_Titles_2_1">#REF!</definedName>
    <definedName name="Excel_BuiltIn_Print_Titles_2_2">NA()</definedName>
    <definedName name="Excel_BuiltIn_Print_Titles_2_3">NA()</definedName>
    <definedName name="Excel_BuiltIn_Print_Titles_3">#REF!</definedName>
    <definedName name="Excel_BuiltIn_Print_Titles_3_1">#REF!</definedName>
    <definedName name="Excel_BuiltIn_Print_Titles_3_1_1">#REF!,#REF!</definedName>
    <definedName name="Excel_BuiltIn_Print_Titles_3_1_1_1">#REF!</definedName>
    <definedName name="Excel_BuiltIn_Print_Titles_4">#REF!</definedName>
    <definedName name="Excel_BuiltIn_Print_Titles_4_1">#REF!</definedName>
    <definedName name="Excel_BuiltIn_Print_Titles_4_1_1">#REF!</definedName>
    <definedName name="Excel_BuiltIn_Print_Titles_4_1_1_1">#REF!</definedName>
    <definedName name="Excel_BuiltIn_Print_Titles_5">#REF!</definedName>
    <definedName name="Excel_BuiltIn_Print_Titles_5_1">#REF!</definedName>
    <definedName name="Excel_BuiltIn_Print_Titles_5_1_1">("$#REF!.$A$1:$A$65535~$#REF!.$A$1:$AMJ$16))))))")</definedName>
    <definedName name="Excel_BuiltIn_Print_Titles_5_1_1_1">NA()</definedName>
    <definedName name="Excel_BuiltIn_Print_Titles_5_1_2">("$#REF!.$A$1:$A$65535~$#REF!.$A$1:$AMJ$16))))))")</definedName>
    <definedName name="Excel_BuiltIn_Print_Titles_5_1_3">(#REF!,#REF!)</definedName>
    <definedName name="Excel_BuiltIn_Print_Titles_5_1_4">(#REF!,#REF!)</definedName>
    <definedName name="Excel_BuiltIn_Print_Titles_5_1_5">(#REF!,#REF!)</definedName>
    <definedName name="Excel_BuiltIn_Print_Titles_6">#REF!</definedName>
    <definedName name="Excel_BuiltIn_Print_Titles_6_1">#REF!</definedName>
    <definedName name="Excel_BuiltIn_Print_Titles_6_1_1">#REF!</definedName>
    <definedName name="Excel_BuiltIn_Print_Titles_6_1_3">#REF!</definedName>
    <definedName name="Excel_BuiltIn_Print_Titles_6_1_4">#REF!</definedName>
    <definedName name="Excel_BuiltIn_Print_Titles_6_1_5">#REF!</definedName>
    <definedName name="Excel_BuiltIn_Print_Titles_6_2">"$#REF!.$A$1:$AMJ$4"</definedName>
    <definedName name="Excel_BuiltIn_Print_Titles_6_3">#REF!</definedName>
    <definedName name="Excel_BuiltIn_Print_Titles_6_4">#REF!</definedName>
    <definedName name="Excel_BuiltIn_Print_Titles_6_5">#REF!</definedName>
    <definedName name="Excel_BuiltIn_Print_Titles_6_6">#REF!</definedName>
    <definedName name="Excel_BuiltIn_Print_Titles_7">#REF!</definedName>
    <definedName name="Excel_BuiltIn_Print_Titles_7_1">#REF!</definedName>
    <definedName name="Excel_BuiltIn_Print_Titles_7_2">#REF!</definedName>
    <definedName name="Excel_BuiltIn_Print_Titles_7_3">(#REF!,#REF!)</definedName>
    <definedName name="Excel_BuiltIn_Print_Titles_7_4">(#REF!,#REF!)</definedName>
    <definedName name="Excel_BuiltIn_Print_Titles_7_5">(#REF!,#REF!)</definedName>
    <definedName name="Excel_BuiltIn_Print_Titles_7_5_1">NA()</definedName>
    <definedName name="Excel_BuiltIn_Print_Titles_7_6">#REF!</definedName>
    <definedName name="Excel_BuiltIn_Print_Titles_8">#REF!</definedName>
    <definedName name="Excel_BuiltIn_Print_Titles_8_1">#REF!</definedName>
    <definedName name="Excel_BuiltIn_Print_Titles_8_1_1">#REF!</definedName>
    <definedName name="Excel_BuiltIn_Print_Titles_9">#REF!</definedName>
    <definedName name="Excel_BuiltIn_Print_Titles_9_1">#REF!</definedName>
    <definedName name="Excell_HCM">#REF!</definedName>
    <definedName name="ExcelPath">#N/A</definedName>
    <definedName name="ExcelPath2">#N/A</definedName>
    <definedName name="EXCESSOFBOOKVALUEOVERCOST">#REF!</definedName>
    <definedName name="EXCESSOFCONSTRUCTIONOVERCLAIM">#REF!</definedName>
    <definedName name="Exch1">#REF!</definedName>
    <definedName name="Exch2">#REF!</definedName>
    <definedName name="Exel" localSheetId="7" hidden="1">{"EVA",#N/A,FALSE,"EVA";"WACC",#N/A,FALSE,"WACC"}</definedName>
    <definedName name="Exel" hidden="1">{"EVA",#N/A,FALSE,"EVA";"WACC",#N/A,FALSE,"WACC"}</definedName>
    <definedName name="exit">#REF!</definedName>
    <definedName name="exit2015">#REF!</definedName>
    <definedName name="exittaxtotal">#REF!</definedName>
    <definedName name="exp" localSheetId="7" hidden="1">{#N/A,#N/A,FALSE,"Aging Summary";#N/A,#N/A,FALSE,"Ratio Analysis";#N/A,#N/A,FALSE,"Test 120 Day Accts";#N/A,#N/A,FALSE,"Tickmarks"}</definedName>
    <definedName name="exp" hidden="1">{#N/A,#N/A,FALSE,"Aging Summary";#N/A,#N/A,FALSE,"Ratio Analysis";#N/A,#N/A,FALSE,"Test 120 Day Accts";#N/A,#N/A,FALSE,"Tickmarks"}</definedName>
    <definedName name="Expand_34_A4">#REF!</definedName>
    <definedName name="Expand_34_T4">#REF!</definedName>
    <definedName name="Expand_40_A4">#REF!</definedName>
    <definedName name="Expand_40_T4">#REF!</definedName>
    <definedName name="Expand_45_A4">#REF!</definedName>
    <definedName name="Expand_45_T4">#REF!</definedName>
    <definedName name="Expand_49_A4">#REF!</definedName>
    <definedName name="Expand_49_T4">#REF!</definedName>
    <definedName name="Expand_64_A4">#REF!</definedName>
    <definedName name="Expand_64_T4">#REF!</definedName>
    <definedName name="Expand_79_A4">#REF!</definedName>
    <definedName name="Expand_79_T4">#REF!</definedName>
    <definedName name="expanobesarb">#REF!</definedName>
    <definedName name="expanobesarb_1">#REF!</definedName>
    <definedName name="expanokecil">#REF!</definedName>
    <definedName name="expanokecil_1">#REF!</definedName>
    <definedName name="expanokecilb">#REF!</definedName>
    <definedName name="expanokecilb_1">#REF!</definedName>
    <definedName name="expanokecilc">#REF!</definedName>
    <definedName name="expanokecilc_1">#REF!</definedName>
    <definedName name="Expantion">#REF!</definedName>
    <definedName name="Expected_balance">#REF!</definedName>
    <definedName name="EXPENDITURE">#REF!</definedName>
    <definedName name="Expenses">#REF!</definedName>
    <definedName name="Export">#REF!</definedName>
    <definedName name="exportgpr">#REF!</definedName>
    <definedName name="exporting">#REF!</definedName>
    <definedName name="Exrate93">#REF!</definedName>
    <definedName name="ExRate94">#REF!</definedName>
    <definedName name="ExRate95">#REF!</definedName>
    <definedName name="ExRate96">#REF!</definedName>
    <definedName name="ExRate97">#REF!</definedName>
    <definedName name="ExRate98">#REF!</definedName>
    <definedName name="ExstcBal">#REF!</definedName>
    <definedName name="Exstcrate">#REF!</definedName>
    <definedName name="ext" hidden="1">#REF!</definedName>
    <definedName name="Extension">#REF!</definedName>
    <definedName name="Externalworks">#REF!</definedName>
    <definedName name="EXTRA">#REF!</definedName>
    <definedName name="EXTRA_1">#REF!</definedName>
    <definedName name="EXTRA_1_10">#REF!</definedName>
    <definedName name="EXTRA_10">#REF!</definedName>
    <definedName name="EXTRA_10_1">#REF!</definedName>
    <definedName name="EXTRA_11">#REF!</definedName>
    <definedName name="EXTRA_3">#REF!</definedName>
    <definedName name="EXTRA_3_1">#REF!</definedName>
    <definedName name="EXTRA_4">#REF!</definedName>
    <definedName name="EXTRA_4_10">#REF!</definedName>
    <definedName name="EXTRA_5">#REF!</definedName>
    <definedName name="EXTRA_5_1">#REF!</definedName>
    <definedName name="EXTRA_5_10">#REF!</definedName>
    <definedName name="EXTRA_6">#REF!</definedName>
    <definedName name="EXTRA_6_10">#REF!</definedName>
    <definedName name="EXTRA_7">#REF!</definedName>
    <definedName name="EXTRA_7_10">#REF!</definedName>
    <definedName name="EXTRA_8">#REF!</definedName>
    <definedName name="EXTRA_8_10">#REF!</definedName>
    <definedName name="EXTRA_9">#REF!</definedName>
    <definedName name="EXTRA_9_10">#REF!</definedName>
    <definedName name="_xlnm.Extract">#REF!</definedName>
    <definedName name="Extract_MI">#REF!</definedName>
    <definedName name="ey" localSheetId="7" hidden="1">{"WORK IN PROCESS",#N/A,FALSE,"COGS"}</definedName>
    <definedName name="ey" hidden="1">{"WORK IN PROCESS",#N/A,FALSE,"COGS"}</definedName>
    <definedName name="ey_1" localSheetId="7" hidden="1">{"WORK IN PROCESS",#N/A,FALSE,"COGS"}</definedName>
    <definedName name="ey_1" hidden="1">{"WORK IN PROCESS",#N/A,FALSE,"COGS"}</definedName>
    <definedName name="eyerter" localSheetId="7" hidden="1">{"rp_only",#N/A,FALSE,"2225"}</definedName>
    <definedName name="eyerter" hidden="1">{"rp_only",#N/A,FALSE,"2225"}</definedName>
    <definedName name="eyerter_1" localSheetId="7" hidden="1">{"rp_only",#N/A,FALSE,"2225"}</definedName>
    <definedName name="eyerter_1" hidden="1">{"rp_only",#N/A,FALSE,"2225"}</definedName>
    <definedName name="eymy" localSheetId="7" hidden="1">{"'Feb 99'!$A$1:$G$30"}</definedName>
    <definedName name="eymy" hidden="1">{"'Feb 99'!$A$1:$G$30"}</definedName>
    <definedName name="eytey" localSheetId="7" hidden="1">{"with_oth_curr",#N/A,FALSE,"2225"}</definedName>
    <definedName name="eytey" hidden="1">{"with_oth_curr",#N/A,FALSE,"2225"}</definedName>
    <definedName name="eytey_1" localSheetId="7" hidden="1">{"with_oth_curr",#N/A,FALSE,"2225"}</definedName>
    <definedName name="eytey_1" hidden="1">{"with_oth_curr",#N/A,FALSE,"2225"}</definedName>
    <definedName name="eyteyt" localSheetId="9" hidden="1">{#N/A,#N/A,FALSE,"CCTV"}</definedName>
    <definedName name="eyteyt" localSheetId="7" hidden="1">{#N/A,#N/A,FALSE,"CCTV"}</definedName>
    <definedName name="eyteyt" localSheetId="10" hidden="1">{#N/A,#N/A,FALSE,"CCTV"}</definedName>
    <definedName name="eyteyt" hidden="1">{#N/A,#N/A,FALSE,"CCTV"}</definedName>
    <definedName name="eyuyjghjg" localSheetId="7" hidden="1">{"rp_only",#N/A,FALSE,"2225"}</definedName>
    <definedName name="eyuyjghjg" hidden="1">{"rp_only",#N/A,FALSE,"2225"}</definedName>
    <definedName name="eyuyjghjg_1" localSheetId="7" hidden="1">{"rp_only",#N/A,FALSE,"2225"}</definedName>
    <definedName name="eyuyjghjg_1" hidden="1">{"rp_only",#N/A,FALSE,"2225"}</definedName>
    <definedName name="ezperhead.txt">#REF!</definedName>
    <definedName name="ezpertable.tbl">#REF!</definedName>
    <definedName name="f">#REF!</definedName>
    <definedName name="F...." localSheetId="7" hidden="1">{"with_oth_curr",#N/A,FALSE,"2225"}</definedName>
    <definedName name="F...." hidden="1">{"with_oth_curr",#N/A,FALSE,"2225"}</definedName>
    <definedName name="F...._1" localSheetId="7" hidden="1">{"with_oth_curr",#N/A,FALSE,"2225"}</definedName>
    <definedName name="F...._1" hidden="1">{"with_oth_curr",#N/A,FALSE,"2225"}</definedName>
    <definedName name="F.22a">#REF!</definedName>
    <definedName name="F.22b">#REF!</definedName>
    <definedName name="F.23a">#REF!</definedName>
    <definedName name="F.23b">#REF!</definedName>
    <definedName name="F.34">#REF!</definedName>
    <definedName name="F.36a">#REF!</definedName>
    <definedName name="F.36d">#REF!</definedName>
    <definedName name="F.36f">#REF!</definedName>
    <definedName name="F.x1">#REF!</definedName>
    <definedName name="F.x2">#REF!</definedName>
    <definedName name="F_1">#REF!</definedName>
    <definedName name="F_1_1">#N/A</definedName>
    <definedName name="F_1_1_1">#N/A</definedName>
    <definedName name="F_1_10">#N/A</definedName>
    <definedName name="F_10">#REF!</definedName>
    <definedName name="F_10_5">#N/A</definedName>
    <definedName name="F_11">#REF!</definedName>
    <definedName name="F_12">#REF!</definedName>
    <definedName name="F_13">#REF!</definedName>
    <definedName name="F_2">#REF!</definedName>
    <definedName name="F_3">#REF!</definedName>
    <definedName name="F_4">#REF!</definedName>
    <definedName name="F_5">#REF!</definedName>
    <definedName name="F_5_1">#N/A</definedName>
    <definedName name="F_5_5">#N/A</definedName>
    <definedName name="f_6">#REF!</definedName>
    <definedName name="F_6_5">#N/A</definedName>
    <definedName name="F_7">#REF!</definedName>
    <definedName name="F_7_5">#N/A</definedName>
    <definedName name="F_8">#REF!</definedName>
    <definedName name="F_8_5">#N/A</definedName>
    <definedName name="F_9">#REF!</definedName>
    <definedName name="F_9_5">#N/A</definedName>
    <definedName name="F_Bar">#REF!</definedName>
    <definedName name="F_H">#REF!</definedName>
    <definedName name="F_Penawaran">#REF!</definedName>
    <definedName name="F_S">#REF!</definedName>
    <definedName name="F_S_1">#REF!</definedName>
    <definedName name="F_S_5">#REF!</definedName>
    <definedName name="F_SL">#N/A</definedName>
    <definedName name="F_SL_1">#N/A</definedName>
    <definedName name="F_SL_1_1">#N/A</definedName>
    <definedName name="F_SL_1_1_1">#N/A</definedName>
    <definedName name="F_SL_1_10">#N/A</definedName>
    <definedName name="F_SL_10">#N/A</definedName>
    <definedName name="F_SL_2">#N/A</definedName>
    <definedName name="F_SL_3">#N/A</definedName>
    <definedName name="F_SL_5_1">#N/A</definedName>
    <definedName name="F_SL_6">#N/A</definedName>
    <definedName name="F_SL_7">#N/A</definedName>
    <definedName name="F_SL_8">#N/A</definedName>
    <definedName name="F_SL_9">#N/A</definedName>
    <definedName name="F3_">#N/A</definedName>
    <definedName name="f92F56">#REF!</definedName>
    <definedName name="FA">#REF!</definedName>
    <definedName name="FA_2006" localSheetId="7" hidden="1">{#N/A,#N/A,FALSE,"Act.Fcst Costs"}</definedName>
    <definedName name="FA_2006" hidden="1">{#N/A,#N/A,FALSE,"Act.Fcst Costs"}</definedName>
    <definedName name="FA1ACCUMDEPR">#REF!</definedName>
    <definedName name="FA1CARRYINGVALUE">#REF!</definedName>
    <definedName name="fa20042005" localSheetId="7" hidden="1">{#N/A,#N/A,FALSE,"Aging Summary";#N/A,#N/A,FALSE,"Ratio Analysis";#N/A,#N/A,FALSE,"Test 120 Day Accts";#N/A,#N/A,FALSE,"Tickmarks"}</definedName>
    <definedName name="fa20042005" hidden="1">{#N/A,#N/A,FALSE,"Aging Summary";#N/A,#N/A,FALSE,"Ratio Analysis";#N/A,#N/A,FALSE,"Test 120 Day Accts";#N/A,#N/A,FALSE,"Tickmarks"}</definedName>
    <definedName name="fa20042005_1" localSheetId="7" hidden="1">{#N/A,#N/A,FALSE,"Aging Summary";#N/A,#N/A,FALSE,"Ratio Analysis";#N/A,#N/A,FALSE,"Test 120 Day Accts";#N/A,#N/A,FALSE,"Tickmarks"}</definedName>
    <definedName name="fa20042005_1" hidden="1">{#N/A,#N/A,FALSE,"Aging Summary";#N/A,#N/A,FALSE,"Ratio Analysis";#N/A,#N/A,FALSE,"Test 120 Day Accts";#N/A,#N/A,FALSE,"Tickmarks"}</definedName>
    <definedName name="fa200420051" localSheetId="7" hidden="1">{#N/A,#N/A,FALSE,"Aging Summary";#N/A,#N/A,FALSE,"Ratio Analysis";#N/A,#N/A,FALSE,"Test 120 Day Accts";#N/A,#N/A,FALSE,"Tickmarks"}</definedName>
    <definedName name="fa200420051" hidden="1">{#N/A,#N/A,FALSE,"Aging Summary";#N/A,#N/A,FALSE,"Ratio Analysis";#N/A,#N/A,FALSE,"Test 120 Day Accts";#N/A,#N/A,FALSE,"Tickmarks"}</definedName>
    <definedName name="fa200420051_1" localSheetId="7" hidden="1">{#N/A,#N/A,FALSE,"Aging Summary";#N/A,#N/A,FALSE,"Ratio Analysis";#N/A,#N/A,FALSE,"Test 120 Day Accts";#N/A,#N/A,FALSE,"Tickmarks"}</definedName>
    <definedName name="fa200420051_1" hidden="1">{#N/A,#N/A,FALSE,"Aging Summary";#N/A,#N/A,FALSE,"Ratio Analysis";#N/A,#N/A,FALSE,"Test 120 Day Accts";#N/A,#N/A,FALSE,"Tickmarks"}</definedName>
    <definedName name="fa200440054" localSheetId="7" hidden="1">{#N/A,#N/A,FALSE,"Aging Summary";#N/A,#N/A,FALSE,"Ratio Analysis";#N/A,#N/A,FALSE,"Test 120 Day Accts";#N/A,#N/A,FALSE,"Tickmarks"}</definedName>
    <definedName name="fa200440054" hidden="1">{#N/A,#N/A,FALSE,"Aging Summary";#N/A,#N/A,FALSE,"Ratio Analysis";#N/A,#N/A,FALSE,"Test 120 Day Accts";#N/A,#N/A,FALSE,"Tickmarks"}</definedName>
    <definedName name="fa200440054_1" localSheetId="7" hidden="1">{#N/A,#N/A,FALSE,"Aging Summary";#N/A,#N/A,FALSE,"Ratio Analysis";#N/A,#N/A,FALSE,"Test 120 Day Accts";#N/A,#N/A,FALSE,"Tickmarks"}</definedName>
    <definedName name="fa200440054_1" hidden="1">{#N/A,#N/A,FALSE,"Aging Summary";#N/A,#N/A,FALSE,"Ratio Analysis";#N/A,#N/A,FALSE,"Test 120 Day Accts";#N/A,#N/A,FALSE,"Tickmarks"}</definedName>
    <definedName name="FA2ACCUMDEPR">#REF!</definedName>
    <definedName name="FA2CARRYINGVALUE">#REF!</definedName>
    <definedName name="faab">#REF!</definedName>
    <definedName name="faab_1">#REF!</definedName>
    <definedName name="faab_1_10">#REF!</definedName>
    <definedName name="faab_10">#REF!</definedName>
    <definedName name="faab_10_1">#REF!</definedName>
    <definedName name="faab_11">#REF!</definedName>
    <definedName name="faab_3">#REF!</definedName>
    <definedName name="faab_3_1">#REF!</definedName>
    <definedName name="faab_4">#REF!</definedName>
    <definedName name="faab_4_10">#REF!</definedName>
    <definedName name="faab_5">#REF!</definedName>
    <definedName name="faab_5_1">#REF!</definedName>
    <definedName name="faab_5_10">#REF!</definedName>
    <definedName name="faab_6">#REF!</definedName>
    <definedName name="faab_6_10">#REF!</definedName>
    <definedName name="faab_7">#REF!</definedName>
    <definedName name="faab_7_10">#REF!</definedName>
    <definedName name="faab_8">#REF!</definedName>
    <definedName name="faab_8_10">#REF!</definedName>
    <definedName name="faab_9">#REF!</definedName>
    <definedName name="faab_9_10">#REF!</definedName>
    <definedName name="facm">#REF!</definedName>
    <definedName name="facm_1">#REF!</definedName>
    <definedName name="facm_1_10">#REF!</definedName>
    <definedName name="facm_10">#REF!</definedName>
    <definedName name="facm_10_1">#REF!</definedName>
    <definedName name="facm_11">#REF!</definedName>
    <definedName name="facm_3">#REF!</definedName>
    <definedName name="facm_3_1">#REF!</definedName>
    <definedName name="facm_4">#REF!</definedName>
    <definedName name="facm_4_10">#REF!</definedName>
    <definedName name="facm_5">#REF!</definedName>
    <definedName name="facm_5_1">#REF!</definedName>
    <definedName name="facm_5_10">#REF!</definedName>
    <definedName name="facm_6">#REF!</definedName>
    <definedName name="facm_6_10">#REF!</definedName>
    <definedName name="facm_7">#REF!</definedName>
    <definedName name="facm_7_10">#REF!</definedName>
    <definedName name="facm_8">#REF!</definedName>
    <definedName name="facm_8_10">#REF!</definedName>
    <definedName name="facm_9">#REF!</definedName>
    <definedName name="facm_9_10">#REF!</definedName>
    <definedName name="facp">#REF!</definedName>
    <definedName name="facp_1">#REF!</definedName>
    <definedName name="facp_1_10">#REF!</definedName>
    <definedName name="facp_10">#REF!</definedName>
    <definedName name="facp_10_1">#REF!</definedName>
    <definedName name="facp_11">#REF!</definedName>
    <definedName name="facp_3">#REF!</definedName>
    <definedName name="facp_3_1">#REF!</definedName>
    <definedName name="facp_4">#REF!</definedName>
    <definedName name="facp_4_10">#REF!</definedName>
    <definedName name="facp_5">#REF!</definedName>
    <definedName name="facp_5_1">#REF!</definedName>
    <definedName name="facp_5_10">#REF!</definedName>
    <definedName name="facp_6">#REF!</definedName>
    <definedName name="facp_6_10">#REF!</definedName>
    <definedName name="facp_7">#REF!</definedName>
    <definedName name="facp_7_10">#REF!</definedName>
    <definedName name="facp_8">#REF!</definedName>
    <definedName name="facp_8_10">#REF!</definedName>
    <definedName name="facp_9">#REF!</definedName>
    <definedName name="facp_9_10">#REF!</definedName>
    <definedName name="FACTOR">#REF!</definedName>
    <definedName name="factory_mach">#REF!</definedName>
    <definedName name="FADGDSHFH" localSheetId="7" hidden="1">{"rp_only",#N/A,FALSE,"2225"}</definedName>
    <definedName name="FADGDSHFH" hidden="1">{"rp_only",#N/A,FALSE,"2225"}</definedName>
    <definedName name="FADGDSHFH_1" localSheetId="7" hidden="1">{"rp_only",#N/A,FALSE,"2225"}</definedName>
    <definedName name="FADGDSHFH_1" hidden="1">{"rp_only",#N/A,FALSE,"2225"}</definedName>
    <definedName name="fadsfd" localSheetId="7" hidden="1">{"rp_only",#N/A,FALSE,"2225"}</definedName>
    <definedName name="fadsfd" hidden="1">{"rp_only",#N/A,FALSE,"2225"}</definedName>
    <definedName name="fadsfd_1" localSheetId="7" hidden="1">{"rp_only",#N/A,FALSE,"2225"}</definedName>
    <definedName name="fadsfd_1" hidden="1">{"rp_only",#N/A,FALSE,"2225"}</definedName>
    <definedName name="faeol">#REF!</definedName>
    <definedName name="faeol_1">#REF!</definedName>
    <definedName name="faeol_1_10">#REF!</definedName>
    <definedName name="faeol_10">#REF!</definedName>
    <definedName name="faeol_10_1">#REF!</definedName>
    <definedName name="faeol_11">#REF!</definedName>
    <definedName name="faeol_3">#REF!</definedName>
    <definedName name="faeol_3_1">#REF!</definedName>
    <definedName name="faeol_4">#REF!</definedName>
    <definedName name="faeol_4_10">#REF!</definedName>
    <definedName name="faeol_5">#REF!</definedName>
    <definedName name="faeol_5_1">#REF!</definedName>
    <definedName name="faeol_5_10">#REF!</definedName>
    <definedName name="faeol_6">#REF!</definedName>
    <definedName name="faeol_6_10">#REF!</definedName>
    <definedName name="faeol_7">#REF!</definedName>
    <definedName name="faeol_7_10">#REF!</definedName>
    <definedName name="faeol_8">#REF!</definedName>
    <definedName name="faeol_8_10">#REF!</definedName>
    <definedName name="faeol_9">#REF!</definedName>
    <definedName name="faeol_9_10">#REF!</definedName>
    <definedName name="faf" localSheetId="7" hidden="1">{#N/A,#N/A,FALSE,"Cost Report";#N/A,#N/A,FALSE,"Sept Qtr";#N/A,#N/A,FALSE,"Qtly Summ.";#N/A,#N/A,FALSE,"Report Summary";#N/A,#N/A,FALSE,"Ammort &amp; Dep.";#N/A,#N/A,FALSE,"Rev. GIC Summ.";#N/A,#N/A,FALSE,"CAPEX";#N/A,#N/A,FALSE,"Stockpile Adj.";#N/A,#N/A,FALSE,"Cost Summary"}</definedName>
    <definedName name="faf" hidden="1">{#N/A,#N/A,FALSE,"Cost Report";#N/A,#N/A,FALSE,"Sept Qtr";#N/A,#N/A,FALSE,"Qtly Summ.";#N/A,#N/A,FALSE,"Report Summary";#N/A,#N/A,FALSE,"Ammort &amp; Dep.";#N/A,#N/A,FALSE,"Rev. GIC Summ.";#N/A,#N/A,FALSE,"CAPEX";#N/A,#N/A,FALSE,"Stockpile Adj.";#N/A,#N/A,FALSE,"Cost Summary"}</definedName>
    <definedName name="fafsa" localSheetId="7" hidden="1">{"rp_only",#N/A,FALSE,"2225"}</definedName>
    <definedName name="fafsa" hidden="1">{"rp_only",#N/A,FALSE,"2225"}</definedName>
    <definedName name="fafsa_1" localSheetId="7" hidden="1">{"rp_only",#N/A,FALSE,"2225"}</definedName>
    <definedName name="fafsa_1" hidden="1">{"rp_only",#N/A,FALSE,"2225"}</definedName>
    <definedName name="faggf" localSheetId="7" hidden="1">{"rp_only",#N/A,FALSE,"2225"}</definedName>
    <definedName name="faggf" hidden="1">{"rp_only",#N/A,FALSE,"2225"}</definedName>
    <definedName name="faggf_1" localSheetId="7" hidden="1">{"rp_only",#N/A,FALSE,"2225"}</definedName>
    <definedName name="faggf_1" hidden="1">{"rp_only",#N/A,FALSE,"2225"}</definedName>
    <definedName name="fahd">#REF!</definedName>
    <definedName name="fahd_1">#REF!</definedName>
    <definedName name="fahd_1_10">#REF!</definedName>
    <definedName name="fahd_10">#REF!</definedName>
    <definedName name="fahd_10_1">#REF!</definedName>
    <definedName name="fahd_11">#REF!</definedName>
    <definedName name="fahd_3">#REF!</definedName>
    <definedName name="fahd_3_1">#REF!</definedName>
    <definedName name="fahd_4">#REF!</definedName>
    <definedName name="fahd_4_10">#REF!</definedName>
    <definedName name="fahd_5">#REF!</definedName>
    <definedName name="fahd_5_1">#REF!</definedName>
    <definedName name="fahd_5_10">#REF!</definedName>
    <definedName name="fahd_6">#REF!</definedName>
    <definedName name="fahd_6_10">#REF!</definedName>
    <definedName name="fahd_7">#REF!</definedName>
    <definedName name="fahd_7_10">#REF!</definedName>
    <definedName name="fahd_8">#REF!</definedName>
    <definedName name="fahd_8_10">#REF!</definedName>
    <definedName name="fahd_9">#REF!</definedName>
    <definedName name="fahd_9_10">#REF!</definedName>
    <definedName name="fahdt">#REF!</definedName>
    <definedName name="fahdt_1">#REF!</definedName>
    <definedName name="fahdt_1_10">#REF!</definedName>
    <definedName name="fahdt_10">#REF!</definedName>
    <definedName name="fahdt_10_1">#REF!</definedName>
    <definedName name="fahdt_11">#REF!</definedName>
    <definedName name="fahdt_3">#REF!</definedName>
    <definedName name="fahdt_3_1">#REF!</definedName>
    <definedName name="fahdt_4">#REF!</definedName>
    <definedName name="fahdt_4_10">#REF!</definedName>
    <definedName name="fahdt_5">#REF!</definedName>
    <definedName name="fahdt_5_1">#REF!</definedName>
    <definedName name="fahdt_5_10">#REF!</definedName>
    <definedName name="fahdt_6">#REF!</definedName>
    <definedName name="fahdt_6_10">#REF!</definedName>
    <definedName name="fahdt_7">#REF!</definedName>
    <definedName name="fahdt_7_10">#REF!</definedName>
    <definedName name="fahdt_8">#REF!</definedName>
    <definedName name="fahdt_8_10">#REF!</definedName>
    <definedName name="fahdt_9">#REF!</definedName>
    <definedName name="fahdt_9_10">#REF!</definedName>
    <definedName name="fahs">#REF!</definedName>
    <definedName name="fahs_1">#REF!</definedName>
    <definedName name="fahs_1_10">#REF!</definedName>
    <definedName name="fahs_10">#REF!</definedName>
    <definedName name="fahs_10_1">#REF!</definedName>
    <definedName name="fahs_11">#REF!</definedName>
    <definedName name="fahs_3">#REF!</definedName>
    <definedName name="fahs_3_1">#REF!</definedName>
    <definedName name="fahs_4">#REF!</definedName>
    <definedName name="fahs_4_10">#REF!</definedName>
    <definedName name="fahs_5">#REF!</definedName>
    <definedName name="fahs_5_1">#REF!</definedName>
    <definedName name="fahs_5_10">#REF!</definedName>
    <definedName name="fahs_6">#REF!</definedName>
    <definedName name="fahs_6_10">#REF!</definedName>
    <definedName name="fahs_7">#REF!</definedName>
    <definedName name="fahs_7_10">#REF!</definedName>
    <definedName name="fahs_8">#REF!</definedName>
    <definedName name="fahs_8_10">#REF!</definedName>
    <definedName name="fahs_9">#REF!</definedName>
    <definedName name="fahs_9_10">#REF!</definedName>
    <definedName name="fail">#REF!</definedName>
    <definedName name="fail_1">#REF!</definedName>
    <definedName name="fail_1_10">#REF!</definedName>
    <definedName name="fail_10">#REF!</definedName>
    <definedName name="fail_10_1">#REF!</definedName>
    <definedName name="fail_11">#REF!</definedName>
    <definedName name="fail_3">#REF!</definedName>
    <definedName name="fail_3_1">#REF!</definedName>
    <definedName name="fail_4">#REF!</definedName>
    <definedName name="fail_4_10">#REF!</definedName>
    <definedName name="fail_5">#REF!</definedName>
    <definedName name="fail_5_1">#REF!</definedName>
    <definedName name="fail_5_10">#REF!</definedName>
    <definedName name="fail_6">#REF!</definedName>
    <definedName name="fail_6_10">#REF!</definedName>
    <definedName name="fail_7">#REF!</definedName>
    <definedName name="fail_7_10">#REF!</definedName>
    <definedName name="fail_8">#REF!</definedName>
    <definedName name="fail_8_10">#REF!</definedName>
    <definedName name="fail_9">#REF!</definedName>
    <definedName name="fail_9_10">#REF!</definedName>
    <definedName name="faitc">#REF!</definedName>
    <definedName name="faitc_1">#REF!</definedName>
    <definedName name="faitc_1_10">#REF!</definedName>
    <definedName name="faitc_10">#REF!</definedName>
    <definedName name="faitc_10_1">#REF!</definedName>
    <definedName name="faitc_11">#REF!</definedName>
    <definedName name="faitc_3">#REF!</definedName>
    <definedName name="faitc_3_1">#REF!</definedName>
    <definedName name="faitc_4">#REF!</definedName>
    <definedName name="faitc_4_10">#REF!</definedName>
    <definedName name="faitc_5">#REF!</definedName>
    <definedName name="faitc_5_1">#REF!</definedName>
    <definedName name="faitc_5_10">#REF!</definedName>
    <definedName name="faitc_6">#REF!</definedName>
    <definedName name="faitc_6_10">#REF!</definedName>
    <definedName name="faitc_7">#REF!</definedName>
    <definedName name="faitc_7_10">#REF!</definedName>
    <definedName name="faitc_8">#REF!</definedName>
    <definedName name="faitc_8_10">#REF!</definedName>
    <definedName name="faitc_9">#REF!</definedName>
    <definedName name="faitc_9_10">#REF!</definedName>
    <definedName name="Fak.bend">#REF!</definedName>
    <definedName name="Fak.bend_1">#REF!</definedName>
    <definedName name="Fak.bend_5">#REF!</definedName>
    <definedName name="Fak.hook">#REF!</definedName>
    <definedName name="Fak.hook_1">#REF!</definedName>
    <definedName name="Fak.Ovrlp">#REF!</definedName>
    <definedName name="Fak.Ovrlp_1">#REF!</definedName>
    <definedName name="Fak.Waste.atas">#REF!</definedName>
    <definedName name="Fak.Waste.atas_1">#REF!</definedName>
    <definedName name="Fak.Waste.atas_5">#REF!</definedName>
    <definedName name="Fak.Waste.bwh">#REF!</definedName>
    <definedName name="Fak.Waste.bwh_1">#REF!</definedName>
    <definedName name="Fak.Waste.bwh_5">#REF!</definedName>
    <definedName name="faki">#REF!</definedName>
    <definedName name="faki_1">#REF!</definedName>
    <definedName name="faki_1_10">#REF!</definedName>
    <definedName name="faki_10">#REF!</definedName>
    <definedName name="faki_10_1">#REF!</definedName>
    <definedName name="faki_11">#REF!</definedName>
    <definedName name="faki_3">#REF!</definedName>
    <definedName name="faki_3_1">#REF!</definedName>
    <definedName name="faki_4">#REF!</definedName>
    <definedName name="faki_4_10">#REF!</definedName>
    <definedName name="faki_5">#REF!</definedName>
    <definedName name="faki_5_1">#REF!</definedName>
    <definedName name="faki_5_10">#REF!</definedName>
    <definedName name="faki_6">#REF!</definedName>
    <definedName name="faki_6_10">#REF!</definedName>
    <definedName name="faki_7">#REF!</definedName>
    <definedName name="faki_7_10">#REF!</definedName>
    <definedName name="faki_8">#REF!</definedName>
    <definedName name="faki_8_10">#REF!</definedName>
    <definedName name="faki_9">#REF!</definedName>
    <definedName name="faki_9_10">#REF!</definedName>
    <definedName name="Fakta">#REF!</definedName>
    <definedName name="faktd">#REF!</definedName>
    <definedName name="faktd_1">#REF!</definedName>
    <definedName name="faktd_1_10">#REF!</definedName>
    <definedName name="faktd_10">#REF!</definedName>
    <definedName name="faktd_10_1">#REF!</definedName>
    <definedName name="faktd_11">#REF!</definedName>
    <definedName name="faktd_3">#REF!</definedName>
    <definedName name="faktd_3_1">#REF!</definedName>
    <definedName name="faktd_4">#REF!</definedName>
    <definedName name="faktd_4_10">#REF!</definedName>
    <definedName name="faktd_5">#REF!</definedName>
    <definedName name="faktd_5_1">#REF!</definedName>
    <definedName name="faktd_5_10">#REF!</definedName>
    <definedName name="faktd_6">#REF!</definedName>
    <definedName name="faktd_6_10">#REF!</definedName>
    <definedName name="faktd_7">#REF!</definedName>
    <definedName name="faktd_7_10">#REF!</definedName>
    <definedName name="faktd_8">#REF!</definedName>
    <definedName name="faktd_8_10">#REF!</definedName>
    <definedName name="faktd_9">#REF!</definedName>
    <definedName name="faktd_9_10">#REF!</definedName>
    <definedName name="Faktor">#REF!</definedName>
    <definedName name="faktor2">#REF!</definedName>
    <definedName name="fam">#REF!</definedName>
    <definedName name="fam_1">#REF!</definedName>
    <definedName name="fam_1_10">#REF!</definedName>
    <definedName name="fam_10">#REF!</definedName>
    <definedName name="fam_10_1">#REF!</definedName>
    <definedName name="fam_11">#REF!</definedName>
    <definedName name="fam_3">#REF!</definedName>
    <definedName name="fam_3_1">#REF!</definedName>
    <definedName name="fam_4">#REF!</definedName>
    <definedName name="fam_4_10">#REF!</definedName>
    <definedName name="fam_5">#REF!</definedName>
    <definedName name="fam_5_1">#REF!</definedName>
    <definedName name="fam_5_10">#REF!</definedName>
    <definedName name="fam_6">#REF!</definedName>
    <definedName name="fam_6_10">#REF!</definedName>
    <definedName name="fam_7">#REF!</definedName>
    <definedName name="fam_7_10">#REF!</definedName>
    <definedName name="fam_8">#REF!</definedName>
    <definedName name="fam_8_10">#REF!</definedName>
    <definedName name="fam_9">#REF!</definedName>
    <definedName name="fam_9_10">#REF!</definedName>
    <definedName name="famcp">#REF!</definedName>
    <definedName name="famcp_1">#REF!</definedName>
    <definedName name="famcp_1_10">#REF!</definedName>
    <definedName name="famcp_10">#REF!</definedName>
    <definedName name="famcp_10_1">#REF!</definedName>
    <definedName name="famcp_11">#REF!</definedName>
    <definedName name="famcp_3">#REF!</definedName>
    <definedName name="famcp_3_1">#REF!</definedName>
    <definedName name="famcp_4">#REF!</definedName>
    <definedName name="famcp_4_10">#REF!</definedName>
    <definedName name="famcp_5">#REF!</definedName>
    <definedName name="famcp_5_1">#REF!</definedName>
    <definedName name="famcp_5_10">#REF!</definedName>
    <definedName name="famcp_6">#REF!</definedName>
    <definedName name="famcp_6_10">#REF!</definedName>
    <definedName name="famcp_7">#REF!</definedName>
    <definedName name="famcp_7_10">#REF!</definedName>
    <definedName name="famcp_8">#REF!</definedName>
    <definedName name="famcp_8_10">#REF!</definedName>
    <definedName name="famcp_9">#REF!</definedName>
    <definedName name="famcp_9_10">#REF!</definedName>
    <definedName name="FAN">#REF!</definedName>
    <definedName name="faoi">#REF!</definedName>
    <definedName name="faoi_1">#REF!</definedName>
    <definedName name="faoi_1_10">#REF!</definedName>
    <definedName name="faoi_10">#REF!</definedName>
    <definedName name="faoi_10_1">#REF!</definedName>
    <definedName name="faoi_11">#REF!</definedName>
    <definedName name="faoi_3">#REF!</definedName>
    <definedName name="faoi_3_1">#REF!</definedName>
    <definedName name="faoi_4">#REF!</definedName>
    <definedName name="faoi_4_10">#REF!</definedName>
    <definedName name="faoi_5">#REF!</definedName>
    <definedName name="faoi_5_1">#REF!</definedName>
    <definedName name="faoi_5_10">#REF!</definedName>
    <definedName name="faoi_6">#REF!</definedName>
    <definedName name="faoi_6_10">#REF!</definedName>
    <definedName name="faoi_7">#REF!</definedName>
    <definedName name="faoi_7_10">#REF!</definedName>
    <definedName name="faoi_8">#REF!</definedName>
    <definedName name="faoi_8_10">#REF!</definedName>
    <definedName name="faoi_9">#REF!</definedName>
    <definedName name="faoi_9_10">#REF!</definedName>
    <definedName name="far">#REF!</definedName>
    <definedName name="far_1">#REF!</definedName>
    <definedName name="far_1_10">#REF!</definedName>
    <definedName name="far_10">#REF!</definedName>
    <definedName name="far_10_1">#REF!</definedName>
    <definedName name="far_11">#REF!</definedName>
    <definedName name="far_3">#REF!</definedName>
    <definedName name="far_3_1">#REF!</definedName>
    <definedName name="far_4">#REF!</definedName>
    <definedName name="far_4_10">#REF!</definedName>
    <definedName name="far_5">#REF!</definedName>
    <definedName name="far_5_1">#REF!</definedName>
    <definedName name="far_5_10">#REF!</definedName>
    <definedName name="far_6">#REF!</definedName>
    <definedName name="far_6_10">#REF!</definedName>
    <definedName name="far_7">#REF!</definedName>
    <definedName name="far_7_10">#REF!</definedName>
    <definedName name="far_8">#REF!</definedName>
    <definedName name="far_8_10">#REF!</definedName>
    <definedName name="far_9">#REF!</definedName>
    <definedName name="far_9_10">#REF!</definedName>
    <definedName name="fas" localSheetId="7" hidden="1">{#N/A,#N/A,FALSE,"Cost Report";#N/A,#N/A,FALSE,"Sept Qtr";#N/A,#N/A,FALSE,"Qtly Summ.";#N/A,#N/A,FALSE,"Report Summary";#N/A,#N/A,FALSE,"Ammort &amp; Dep.";#N/A,#N/A,FALSE,"Rev. GIC Summ.";#N/A,#N/A,FALSE,"CAPEX";#N/A,#N/A,FALSE,"Stockpile Adj.";#N/A,#N/A,FALSE,"Cost Summary"}</definedName>
    <definedName name="fas" hidden="1">{#N/A,#N/A,FALSE,"Cost Report";#N/A,#N/A,FALSE,"Sept Qtr";#N/A,#N/A,FALSE,"Qtly Summ.";#N/A,#N/A,FALSE,"Report Summary";#N/A,#N/A,FALSE,"Ammort &amp; Dep.";#N/A,#N/A,FALSE,"Rev. GIC Summ.";#N/A,#N/A,FALSE,"CAPEX";#N/A,#N/A,FALSE,"Stockpile Adj.";#N/A,#N/A,FALSE,"Cost Summary"}</definedName>
    <definedName name="fasd">#REF!</definedName>
    <definedName name="fasd_1">#REF!</definedName>
    <definedName name="fasd_1_10">#REF!</definedName>
    <definedName name="fasd_10">#REF!</definedName>
    <definedName name="fasd_10_1">#REF!</definedName>
    <definedName name="fasd_11">#REF!</definedName>
    <definedName name="fasd_3">#REF!</definedName>
    <definedName name="fasd_3_1">#REF!</definedName>
    <definedName name="fasd_4">#REF!</definedName>
    <definedName name="fasd_4_10">#REF!</definedName>
    <definedName name="fasd_5">#REF!</definedName>
    <definedName name="fasd_5_1">#REF!</definedName>
    <definedName name="fasd_5_10">#REF!</definedName>
    <definedName name="fasd_6">#REF!</definedName>
    <definedName name="fasd_6_10">#REF!</definedName>
    <definedName name="fasd_7">#REF!</definedName>
    <definedName name="fasd_7_10">#REF!</definedName>
    <definedName name="fasd_8">#REF!</definedName>
    <definedName name="fasd_8_10">#REF!</definedName>
    <definedName name="fasd_9">#REF!</definedName>
    <definedName name="fasd_9_10">#REF!</definedName>
    <definedName name="fasdfsdfs" localSheetId="7" hidden="1">{"with_oth_curr",#N/A,FALSE,"2225"}</definedName>
    <definedName name="fasdfsdfs" hidden="1">{"with_oth_curr",#N/A,FALSE,"2225"}</definedName>
    <definedName name="fasdfsdfs_1" localSheetId="7" hidden="1">{"with_oth_curr",#N/A,FALSE,"2225"}</definedName>
    <definedName name="fasdfsdfs_1" hidden="1">{"with_oth_curr",#N/A,FALSE,"2225"}</definedName>
    <definedName name="fasdgfdagdsfgdsfg" localSheetId="7" hidden="1">{"rp_only",#N/A,FALSE,"2225"}</definedName>
    <definedName name="fasdgfdagdsfgdsfg" hidden="1">{"rp_only",#N/A,FALSE,"2225"}</definedName>
    <definedName name="fasdgfdagdsfgdsfg_1" localSheetId="7" hidden="1">{"rp_only",#N/A,FALSE,"2225"}</definedName>
    <definedName name="fasdgfdagdsfgdsfg_1" hidden="1">{"rp_only",#N/A,FALSE,"2225"}</definedName>
    <definedName name="fasdsaf" localSheetId="7" hidden="1">{"with_oth_curr",#N/A,FALSE,"2225"}</definedName>
    <definedName name="fasdsaf" hidden="1">{"with_oth_curr",#N/A,FALSE,"2225"}</definedName>
    <definedName name="fasdsaf_1" localSheetId="7" hidden="1">{"with_oth_curr",#N/A,FALSE,"2225"}</definedName>
    <definedName name="fasdsaf_1" hidden="1">{"with_oth_curr",#N/A,FALSE,"2225"}</definedName>
    <definedName name="fasdt">#REF!</definedName>
    <definedName name="fasdt_1">#REF!</definedName>
    <definedName name="fasdt_1_10">#REF!</definedName>
    <definedName name="fasdt_10">#REF!</definedName>
    <definedName name="fasdt_10_1">#REF!</definedName>
    <definedName name="fasdt_11">#REF!</definedName>
    <definedName name="fasdt_3">#REF!</definedName>
    <definedName name="fasdt_3_1">#REF!</definedName>
    <definedName name="fasdt_4">#REF!</definedName>
    <definedName name="fasdt_4_10">#REF!</definedName>
    <definedName name="fasdt_5">#REF!</definedName>
    <definedName name="fasdt_5_1">#REF!</definedName>
    <definedName name="fasdt_5_10">#REF!</definedName>
    <definedName name="fasdt_6">#REF!</definedName>
    <definedName name="fasdt_6_10">#REF!</definedName>
    <definedName name="fasdt_7">#REF!</definedName>
    <definedName name="fasdt_7_10">#REF!</definedName>
    <definedName name="fasdt_8">#REF!</definedName>
    <definedName name="fasdt_8_10">#REF!</definedName>
    <definedName name="fasdt_9">#REF!</definedName>
    <definedName name="fasdt_9_10">#REF!</definedName>
    <definedName name="fasfsdfgdsgsdg" localSheetId="7" hidden="1">{"with_oth_curr",#N/A,FALSE,"2225"}</definedName>
    <definedName name="fasfsdfgdsgsdg" hidden="1">{"with_oth_curr",#N/A,FALSE,"2225"}</definedName>
    <definedName name="fasfsdfgdsgsdg_1" localSheetId="7" hidden="1">{"with_oth_curr",#N/A,FALSE,"2225"}</definedName>
    <definedName name="fasfsdfgdsgsdg_1" hidden="1">{"with_oth_curr",#N/A,FALSE,"2225"}</definedName>
    <definedName name="fasgfaf" localSheetId="7" hidden="1">{"rp_only",#N/A,FALSE,"2225"}</definedName>
    <definedName name="fasgfaf" hidden="1">{"rp_only",#N/A,FALSE,"2225"}</definedName>
    <definedName name="fasgfaf_1" localSheetId="7" hidden="1">{"rp_only",#N/A,FALSE,"2225"}</definedName>
    <definedName name="fasgfaf_1" hidden="1">{"rp_only",#N/A,FALSE,"2225"}</definedName>
    <definedName name="fassadadsa" localSheetId="7" hidden="1">{"rp_only",#N/A,FALSE,"2225"}</definedName>
    <definedName name="fassadadsa" hidden="1">{"rp_only",#N/A,FALSE,"2225"}</definedName>
    <definedName name="fassadadsa_1" localSheetId="7" hidden="1">{"rp_only",#N/A,FALSE,"2225"}</definedName>
    <definedName name="fassadadsa_1" hidden="1">{"rp_only",#N/A,FALSE,"2225"}</definedName>
    <definedName name="FAsset">#REF!</definedName>
    <definedName name="fat">#REF!</definedName>
    <definedName name="fat_1">#REF!</definedName>
    <definedName name="fat_1_10">#REF!</definedName>
    <definedName name="fat_10">#REF!</definedName>
    <definedName name="fat_10_1">#REF!</definedName>
    <definedName name="fat_11">#REF!</definedName>
    <definedName name="fat_3">#REF!</definedName>
    <definedName name="fat_3_1">#REF!</definedName>
    <definedName name="fat_4">#REF!</definedName>
    <definedName name="fat_4_10">#REF!</definedName>
    <definedName name="fat_5">#REF!</definedName>
    <definedName name="fat_5_1">#REF!</definedName>
    <definedName name="fat_5_10">#REF!</definedName>
    <definedName name="fat_6">#REF!</definedName>
    <definedName name="fat_6_10">#REF!</definedName>
    <definedName name="fat_7">#REF!</definedName>
    <definedName name="fat_7_10">#REF!</definedName>
    <definedName name="fat_8">#REF!</definedName>
    <definedName name="fat_8_10">#REF!</definedName>
    <definedName name="fat_9">#REF!</definedName>
    <definedName name="fat_9_10">#REF!</definedName>
    <definedName name="Fax">#REF!</definedName>
    <definedName name="FBT">#REF!</definedName>
    <definedName name="fc">#REF!</definedName>
    <definedName name="Fcdsds" localSheetId="7" hidden="1">{"rp_only",#N/A,FALSE,"2225"}</definedName>
    <definedName name="Fcdsds" hidden="1">{"rp_only",#N/A,FALSE,"2225"}</definedName>
    <definedName name="Fcdsds_1" localSheetId="7" hidden="1">{"rp_only",#N/A,FALSE,"2225"}</definedName>
    <definedName name="Fcdsds_1" hidden="1">{"rp_only",#N/A,FALSE,"2225"}</definedName>
    <definedName name="FCHFCHFGHFG">#REF!</definedName>
    <definedName name="FCode" hidden="1">#REF!</definedName>
    <definedName name="FCU">#REF!</definedName>
    <definedName name="fd" localSheetId="7" hidden="1">{"with_oth_curr",#N/A,FALSE,"2225"}</definedName>
    <definedName name="fd" hidden="1">{"with_oth_curr",#N/A,FALSE,"2225"}</definedName>
    <definedName name="fd_1" localSheetId="7" hidden="1">{"with_oth_curr",#N/A,FALSE,"2225"}</definedName>
    <definedName name="fd_1" hidden="1">{"with_oth_curr",#N/A,FALSE,"2225"}</definedName>
    <definedName name="fdAfdsdfs" localSheetId="7" hidden="1">{"rp_only",#N/A,FALSE,"2225"}</definedName>
    <definedName name="fdAfdsdfs" hidden="1">{"rp_only",#N/A,FALSE,"2225"}</definedName>
    <definedName name="fdAfdsdfs_1" localSheetId="7" hidden="1">{"rp_only",#N/A,FALSE,"2225"}</definedName>
    <definedName name="fdAfdsdfs_1" hidden="1">{"rp_only",#N/A,FALSE,"2225"}</definedName>
    <definedName name="fdafdsfdfdas" localSheetId="7" hidden="1">{"rp_only",#N/A,FALSE,"2225"}</definedName>
    <definedName name="fdafdsfdfdas" hidden="1">{"rp_only",#N/A,FALSE,"2225"}</definedName>
    <definedName name="fdafdsfdfdas_1" localSheetId="7" hidden="1">{"rp_only",#N/A,FALSE,"2225"}</definedName>
    <definedName name="fdafdsfdfdas_1" hidden="1">{"rp_only",#N/A,FALSE,"2225"}</definedName>
    <definedName name="fdasdfsfsda" localSheetId="7" hidden="1">{"rp_only",#N/A,FALSE,"2225"}</definedName>
    <definedName name="fdasdfsfsda" hidden="1">{"rp_only",#N/A,FALSE,"2225"}</definedName>
    <definedName name="fdasdfsfsda_1" localSheetId="7" hidden="1">{"rp_only",#N/A,FALSE,"2225"}</definedName>
    <definedName name="fdasdfsfsda_1" hidden="1">{"rp_only",#N/A,FALSE,"2225"}</definedName>
    <definedName name="fdasdsfafd" localSheetId="7" hidden="1">{"rp_only",#N/A,FALSE,"2225"}</definedName>
    <definedName name="fdasdsfafd" hidden="1">{"rp_only",#N/A,FALSE,"2225"}</definedName>
    <definedName name="fdasdsfafd_1" localSheetId="7" hidden="1">{"rp_only",#N/A,FALSE,"2225"}</definedName>
    <definedName name="fdasdsfafd_1" hidden="1">{"rp_only",#N/A,FALSE,"2225"}</definedName>
    <definedName name="fdasfadsfdsafd" localSheetId="7" hidden="1">{"rp_only",#N/A,FALSE,"2225"}</definedName>
    <definedName name="fdasfadsfdsafd" hidden="1">{"rp_only",#N/A,FALSE,"2225"}</definedName>
    <definedName name="fdasfadsfdsafd_1" localSheetId="7" hidden="1">{"rp_only",#N/A,FALSE,"2225"}</definedName>
    <definedName name="fdasfadsfdsafd_1" hidden="1">{"rp_only",#N/A,FALSE,"2225"}</definedName>
    <definedName name="fdasfasfasf" localSheetId="7" hidden="1">{"rp_only",#N/A,FALSE,"2225"}</definedName>
    <definedName name="fdasfasfasf" hidden="1">{"rp_only",#N/A,FALSE,"2225"}</definedName>
    <definedName name="fdasfasfasf_1" localSheetId="7" hidden="1">{"rp_only",#N/A,FALSE,"2225"}</definedName>
    <definedName name="fdasfasfasf_1" hidden="1">{"rp_only",#N/A,FALSE,"2225"}</definedName>
    <definedName name="fdasfdasfdsafdas" localSheetId="7" hidden="1">{"with_oth_curr",#N/A,FALSE,"2225"}</definedName>
    <definedName name="fdasfdasfdsafdas" hidden="1">{"with_oth_curr",#N/A,FALSE,"2225"}</definedName>
    <definedName name="fdasfdasfdsafdas_1" localSheetId="7" hidden="1">{"with_oth_curr",#N/A,FALSE,"2225"}</definedName>
    <definedName name="fdasfdasfdsafdas_1" hidden="1">{"with_oth_curr",#N/A,FALSE,"2225"}</definedName>
    <definedName name="fdasfdsafdas" localSheetId="7" hidden="1">{"with_oth_curr",#N/A,FALSE,"2225"}</definedName>
    <definedName name="fdasfdsafdas" hidden="1">{"with_oth_curr",#N/A,FALSE,"2225"}</definedName>
    <definedName name="fdasfdsafdas_1" localSheetId="7" hidden="1">{"with_oth_curr",#N/A,FALSE,"2225"}</definedName>
    <definedName name="fdasfdsafdas_1" hidden="1">{"with_oth_curr",#N/A,FALSE,"2225"}</definedName>
    <definedName name="fdd3_1">#REF!</definedName>
    <definedName name="fdd3_1_10">#REF!</definedName>
    <definedName name="fdd3_10">#REF!</definedName>
    <definedName name="fdd3_5">#REF!</definedName>
    <definedName name="fddfgsdegtgds" localSheetId="7" hidden="1">{"rp_only",#N/A,FALSE,"2225"}</definedName>
    <definedName name="fddfgsdegtgds" hidden="1">{"rp_only",#N/A,FALSE,"2225"}</definedName>
    <definedName name="fddfgsdegtgds_1" localSheetId="7" hidden="1">{"rp_only",#N/A,FALSE,"2225"}</definedName>
    <definedName name="fddfgsdegtgds_1" hidden="1">{"rp_only",#N/A,FALSE,"2225"}</definedName>
    <definedName name="fddfhdfhdgh" localSheetId="9" hidden="1">{#N/A,#N/A,FALSE,"CCTV"}</definedName>
    <definedName name="fddfhdfhdgh" localSheetId="7" hidden="1">{#N/A,#N/A,FALSE,"CCTV"}</definedName>
    <definedName name="fddfhdfhdgh" localSheetId="10" hidden="1">{#N/A,#N/A,FALSE,"CCTV"}</definedName>
    <definedName name="fddfhdfhdgh" hidden="1">{#N/A,#N/A,FALSE,"CCTV"}</definedName>
    <definedName name="fddfssdfsfd" localSheetId="7" hidden="1">{"rp_only",#N/A,FALSE,"2225"}</definedName>
    <definedName name="fddfssdfsfd" hidden="1">{"rp_only",#N/A,FALSE,"2225"}</definedName>
    <definedName name="fddfssdfsfd_1" localSheetId="7" hidden="1">{"rp_only",#N/A,FALSE,"2225"}</definedName>
    <definedName name="fddfssdfsfd_1" hidden="1">{"rp_only",#N/A,FALSE,"2225"}</definedName>
    <definedName name="fddgsgfgf" localSheetId="7" hidden="1">{"rp_only",#N/A,FALSE,"2225"}</definedName>
    <definedName name="fddgsgfgf" hidden="1">{"rp_only",#N/A,FALSE,"2225"}</definedName>
    <definedName name="fddgsgfgf_1" localSheetId="7" hidden="1">{"rp_only",#N/A,FALSE,"2225"}</definedName>
    <definedName name="fddgsgfgf_1" hidden="1">{"rp_only",#N/A,FALSE,"2225"}</definedName>
    <definedName name="fdf" localSheetId="9" hidden="1">{#N/A,#N/A,FALSE,"CCTV"}</definedName>
    <definedName name="fdf" localSheetId="7" hidden="1">{#N/A,#N/A,FALSE,"CCTV"}</definedName>
    <definedName name="fdf" localSheetId="10" hidden="1">{#N/A,#N/A,FALSE,"CCTV"}</definedName>
    <definedName name="fdf" hidden="1">{#N/A,#N/A,FALSE,"CCTV"}</definedName>
    <definedName name="fdfafds" localSheetId="7" hidden="1">{"rp_only",#N/A,FALSE,"2225"}</definedName>
    <definedName name="fdfafds" hidden="1">{"rp_only",#N/A,FALSE,"2225"}</definedName>
    <definedName name="fdfafds_1" localSheetId="7" hidden="1">{"rp_only",#N/A,FALSE,"2225"}</definedName>
    <definedName name="fdfafds_1" hidden="1">{"rp_only",#N/A,FALSE,"2225"}</definedName>
    <definedName name="FDFDF" localSheetId="9" hidden="1">{#N/A,#N/A,FALSE,"CCTV"}</definedName>
    <definedName name="FDFDF" localSheetId="7" hidden="1">{#N/A,#N/A,FALSE,"CCTV"}</definedName>
    <definedName name="FDFDF" localSheetId="10" hidden="1">{#N/A,#N/A,FALSE,"CCTV"}</definedName>
    <definedName name="FDFDF" hidden="1">{#N/A,#N/A,FALSE,"CCTV"}</definedName>
    <definedName name="fdfdfd">#REF!</definedName>
    <definedName name="fdfdsadfsa" localSheetId="7" hidden="1">{"rp_only",#N/A,FALSE,"2225"}</definedName>
    <definedName name="fdfdsadfsa" hidden="1">{"rp_only",#N/A,FALSE,"2225"}</definedName>
    <definedName name="fdfdsadfsa_1" localSheetId="7" hidden="1">{"rp_only",#N/A,FALSE,"2225"}</definedName>
    <definedName name="fdfdsadfsa_1" hidden="1">{"rp_only",#N/A,FALSE,"2225"}</definedName>
    <definedName name="fdfdsafdsa" localSheetId="7" hidden="1">{"rp_only",#N/A,FALSE,"2225"}</definedName>
    <definedName name="fdfdsafdsa" hidden="1">{"rp_only",#N/A,FALSE,"2225"}</definedName>
    <definedName name="fdfdsafdsa_1" localSheetId="7" hidden="1">{"rp_only",#N/A,FALSE,"2225"}</definedName>
    <definedName name="fdfdsafdsa_1" hidden="1">{"rp_only",#N/A,FALSE,"2225"}</definedName>
    <definedName name="fdfdsafdsadsfa" localSheetId="7" hidden="1">{"rp_only",#N/A,FALSE,"2225"}</definedName>
    <definedName name="fdfdsafdsadsfa" hidden="1">{"rp_only",#N/A,FALSE,"2225"}</definedName>
    <definedName name="fdfdsafdsadsfa_1" localSheetId="7" hidden="1">{"rp_only",#N/A,FALSE,"2225"}</definedName>
    <definedName name="fdfdsafdsadsfa_1" hidden="1">{"rp_only",#N/A,FALSE,"2225"}</definedName>
    <definedName name="fdff" localSheetId="9" hidden="1">{#N/A,#N/A,FALSE,"SumG";#N/A,#N/A,FALSE,"ElecG";#N/A,#N/A,FALSE,"MechG";#N/A,#N/A,FALSE,"GeotG";#N/A,#N/A,FALSE,"PrcsG";#N/A,#N/A,FALSE,"TunnG";#N/A,#N/A,FALSE,"CivlG";#N/A,#N/A,FALSE,"NtwkG";#N/A,#N/A,FALSE,"EstgG";#N/A,#N/A,FALSE,"PEngG"}</definedName>
    <definedName name="fdff" localSheetId="7" hidden="1">{#N/A,#N/A,FALSE,"SumG";#N/A,#N/A,FALSE,"ElecG";#N/A,#N/A,FALSE,"MechG";#N/A,#N/A,FALSE,"GeotG";#N/A,#N/A,FALSE,"PrcsG";#N/A,#N/A,FALSE,"TunnG";#N/A,#N/A,FALSE,"CivlG";#N/A,#N/A,FALSE,"NtwkG";#N/A,#N/A,FALSE,"EstgG";#N/A,#N/A,FALSE,"PEngG"}</definedName>
    <definedName name="fdff" localSheetId="10" hidden="1">{#N/A,#N/A,FALSE,"SumG";#N/A,#N/A,FALSE,"ElecG";#N/A,#N/A,FALSE,"MechG";#N/A,#N/A,FALSE,"GeotG";#N/A,#N/A,FALSE,"PrcsG";#N/A,#N/A,FALSE,"TunnG";#N/A,#N/A,FALSE,"CivlG";#N/A,#N/A,FALSE,"NtwkG";#N/A,#N/A,FALSE,"EstgG";#N/A,#N/A,FALSE,"PEngG"}</definedName>
    <definedName name="fdff" hidden="1">{#N/A,#N/A,FALSE,"SumG";#N/A,#N/A,FALSE,"ElecG";#N/A,#N/A,FALSE,"MechG";#N/A,#N/A,FALSE,"GeotG";#N/A,#N/A,FALSE,"PrcsG";#N/A,#N/A,FALSE,"TunnG";#N/A,#N/A,FALSE,"CivlG";#N/A,#N/A,FALSE,"NtwkG";#N/A,#N/A,FALSE,"EstgG";#N/A,#N/A,FALSE,"PEngG"}</definedName>
    <definedName name="fdfg" localSheetId="7" hidden="1">{"with_oth_curr",#N/A,FALSE,"2225"}</definedName>
    <definedName name="fdfg" hidden="1">{"with_oth_curr",#N/A,FALSE,"2225"}</definedName>
    <definedName name="fdfg_1" localSheetId="7" hidden="1">{"with_oth_curr",#N/A,FALSE,"2225"}</definedName>
    <definedName name="fdfg_1" hidden="1">{"with_oth_curr",#N/A,FALSE,"2225"}</definedName>
    <definedName name="fdfgdfs" localSheetId="7" hidden="1">{"with_oth_curr",#N/A,FALSE,"2225"}</definedName>
    <definedName name="fdfgdfs" hidden="1">{"with_oth_curr",#N/A,FALSE,"2225"}</definedName>
    <definedName name="fdfgdfs_1" localSheetId="7" hidden="1">{"with_oth_curr",#N/A,FALSE,"2225"}</definedName>
    <definedName name="fdfgdfs_1" hidden="1">{"with_oth_curr",#N/A,FALSE,"2225"}</definedName>
    <definedName name="fdfsd" hidden="1">#REF!</definedName>
    <definedName name="fdfsdsdaf" localSheetId="7" hidden="1">{"rp_only",#N/A,FALSE,"2225"}</definedName>
    <definedName name="fdfsdsdaf" hidden="1">{"rp_only",#N/A,FALSE,"2225"}</definedName>
    <definedName name="fdfsdsdaf_1" localSheetId="7" hidden="1">{"rp_only",#N/A,FALSE,"2225"}</definedName>
    <definedName name="fdfsdsdaf_1" hidden="1">{"rp_only",#N/A,FALSE,"2225"}</definedName>
    <definedName name="fdfsfd" localSheetId="7" hidden="1">{"rp_only",#N/A,FALSE,"2225"}</definedName>
    <definedName name="fdfsfd" hidden="1">{"rp_only",#N/A,FALSE,"2225"}</definedName>
    <definedName name="fdfsfd_1" localSheetId="7" hidden="1">{"rp_only",#N/A,FALSE,"2225"}</definedName>
    <definedName name="fdfsfd_1" hidden="1">{"rp_only",#N/A,FALSE,"2225"}</definedName>
    <definedName name="fdg" hidden="1">#REF!</definedName>
    <definedName name="fdgcv" localSheetId="7" hidden="1">{"with_oth_curr",#N/A,FALSE,"2225"}</definedName>
    <definedName name="fdgcv" hidden="1">{"with_oth_curr",#N/A,FALSE,"2225"}</definedName>
    <definedName name="fdgcv_1" localSheetId="7" hidden="1">{"with_oth_curr",#N/A,FALSE,"2225"}</definedName>
    <definedName name="fdgcv_1" hidden="1">{"with_oth_curr",#N/A,FALSE,"2225"}</definedName>
    <definedName name="fdgd" localSheetId="7" hidden="1">{"with_oth_curr",#N/A,FALSE,"2225"}</definedName>
    <definedName name="fdgd" hidden="1">{"with_oth_curr",#N/A,FALSE,"2225"}</definedName>
    <definedName name="fdgd_1" localSheetId="7" hidden="1">{"with_oth_curr",#N/A,FALSE,"2225"}</definedName>
    <definedName name="fdgd_1" hidden="1">{"with_oth_curr",#N/A,FALSE,"2225"}</definedName>
    <definedName name="FDGDFD" localSheetId="7" hidden="1">{"rp_only",#N/A,FALSE,"2225"}</definedName>
    <definedName name="FDGDFD" hidden="1">{"rp_only",#N/A,FALSE,"2225"}</definedName>
    <definedName name="FDGDFD_1" localSheetId="7" hidden="1">{"rp_only",#N/A,FALSE,"2225"}</definedName>
    <definedName name="FDGDFD_1" hidden="1">{"rp_only",#N/A,FALSE,"2225"}</definedName>
    <definedName name="fdgdfg" localSheetId="7" hidden="1">{"rp_only",#N/A,FALSE,"2225"}</definedName>
    <definedName name="fdgdfg" hidden="1">{"rp_only",#N/A,FALSE,"2225"}</definedName>
    <definedName name="fdgdfg_1" localSheetId="7" hidden="1">{"rp_only",#N/A,FALSE,"2225"}</definedName>
    <definedName name="fdgdfg_1" hidden="1">{"rp_only",#N/A,FALSE,"2225"}</definedName>
    <definedName name="fdgdfgd" localSheetId="7" hidden="1">{"with_oth_curr",#N/A,FALSE,"2225"}</definedName>
    <definedName name="fdgdfgd" hidden="1">{"with_oth_curr",#N/A,FALSE,"2225"}</definedName>
    <definedName name="fdgdfgd_1" localSheetId="7" hidden="1">{"with_oth_curr",#N/A,FALSE,"2225"}</definedName>
    <definedName name="fdgdfgd_1" hidden="1">{"with_oth_curr",#N/A,FALSE,"2225"}</definedName>
    <definedName name="fdgdfgdf" localSheetId="7" hidden="1">{"rp_only",#N/A,FALSE,"2225"}</definedName>
    <definedName name="fdgdfgdf" hidden="1">{"rp_only",#N/A,FALSE,"2225"}</definedName>
    <definedName name="fdgdfgdf_1" localSheetId="7" hidden="1">{"rp_only",#N/A,FALSE,"2225"}</definedName>
    <definedName name="fdgdfgdf_1" hidden="1">{"rp_only",#N/A,FALSE,"2225"}</definedName>
    <definedName name="fdgdfgdg" localSheetId="7" hidden="1">{"rp_only",#N/A,FALSE,"2225"}</definedName>
    <definedName name="fdgdfgdg" hidden="1">{"rp_only",#N/A,FALSE,"2225"}</definedName>
    <definedName name="fdgdfgdg_1" localSheetId="7" hidden="1">{"rp_only",#N/A,FALSE,"2225"}</definedName>
    <definedName name="fdgdfgdg_1" hidden="1">{"rp_only",#N/A,FALSE,"2225"}</definedName>
    <definedName name="fdgdg" localSheetId="7" hidden="1">{"rp_only",#N/A,FALSE,"2225"}</definedName>
    <definedName name="fdgdg" hidden="1">{"rp_only",#N/A,FALSE,"2225"}</definedName>
    <definedName name="fdgdg_1" localSheetId="7" hidden="1">{"rp_only",#N/A,FALSE,"2225"}</definedName>
    <definedName name="fdgdg_1" hidden="1">{"rp_only",#N/A,FALSE,"2225"}</definedName>
    <definedName name="fdgdgdg" localSheetId="7" hidden="1">{"rp_only",#N/A,FALSE,"2225"}</definedName>
    <definedName name="fdgdgdg" hidden="1">{"rp_only",#N/A,FALSE,"2225"}</definedName>
    <definedName name="fdgdgdg_1" localSheetId="7" hidden="1">{"rp_only",#N/A,FALSE,"2225"}</definedName>
    <definedName name="fdgdgdg_1" hidden="1">{"rp_only",#N/A,FALSE,"2225"}</definedName>
    <definedName name="fdgdgf" localSheetId="7" hidden="1">{"with_oth_curr",#N/A,FALSE,"2225"}</definedName>
    <definedName name="fdgdgf" hidden="1">{"with_oth_curr",#N/A,FALSE,"2225"}</definedName>
    <definedName name="fdgdgf_1" localSheetId="7" hidden="1">{"with_oth_curr",#N/A,FALSE,"2225"}</definedName>
    <definedName name="fdgdgf_1" hidden="1">{"with_oth_curr",#N/A,FALSE,"2225"}</definedName>
    <definedName name="fdgdgtdfg" localSheetId="7" hidden="1">{"rp_only",#N/A,FALSE,"2225"}</definedName>
    <definedName name="fdgdgtdfg" hidden="1">{"rp_only",#N/A,FALSE,"2225"}</definedName>
    <definedName name="fdgdgtdfg_1" localSheetId="7" hidden="1">{"rp_only",#N/A,FALSE,"2225"}</definedName>
    <definedName name="fdgdgtdfg_1" hidden="1">{"rp_only",#N/A,FALSE,"2225"}</definedName>
    <definedName name="fdgdhdfhfghjgf" localSheetId="7" hidden="1">{"with_oth_curr",#N/A,FALSE,"2225"}</definedName>
    <definedName name="fdgdhdfhfghjgf" hidden="1">{"with_oth_curr",#N/A,FALSE,"2225"}</definedName>
    <definedName name="fdgdhdfhfghjgf_1" localSheetId="7" hidden="1">{"with_oth_curr",#N/A,FALSE,"2225"}</definedName>
    <definedName name="fdgdhdfhfghjgf_1" hidden="1">{"with_oth_curr",#N/A,FALSE,"2225"}</definedName>
    <definedName name="fdgfg" localSheetId="7" hidden="1">{"rp_only",#N/A,FALSE,"2225"}</definedName>
    <definedName name="fdgfg" hidden="1">{"rp_only",#N/A,FALSE,"2225"}</definedName>
    <definedName name="fdgfg_1" localSheetId="7" hidden="1">{"rp_only",#N/A,FALSE,"2225"}</definedName>
    <definedName name="fdgfg_1" hidden="1">{"rp_only",#N/A,FALSE,"2225"}</definedName>
    <definedName name="fdgfgf" localSheetId="7" hidden="1">{"rp_only",#N/A,FALSE,"2225"}</definedName>
    <definedName name="fdgfgf" hidden="1">{"rp_only",#N/A,FALSE,"2225"}</definedName>
    <definedName name="fdgfgf_1" localSheetId="7" hidden="1">{"rp_only",#N/A,FALSE,"2225"}</definedName>
    <definedName name="fdgfgf_1" hidden="1">{"rp_only",#N/A,FALSE,"2225"}</definedName>
    <definedName name="fdggf" localSheetId="7" hidden="1">{"rp_only",#N/A,FALSE,"2225"}</definedName>
    <definedName name="fdggf" hidden="1">{"rp_only",#N/A,FALSE,"2225"}</definedName>
    <definedName name="fdggf_1" localSheetId="7" hidden="1">{"rp_only",#N/A,FALSE,"2225"}</definedName>
    <definedName name="fdggf_1" hidden="1">{"rp_only",#N/A,FALSE,"2225"}</definedName>
    <definedName name="fdghcvutfu" localSheetId="7" hidden="1">{"rp_only",#N/A,FALSE,"2225"}</definedName>
    <definedName name="fdghcvutfu" hidden="1">{"rp_only",#N/A,FALSE,"2225"}</definedName>
    <definedName name="fdghcvutfu_1" localSheetId="7" hidden="1">{"rp_only",#N/A,FALSE,"2225"}</definedName>
    <definedName name="fdghcvutfu_1" hidden="1">{"rp_only",#N/A,FALSE,"2225"}</definedName>
    <definedName name="FDGS" localSheetId="7" hidden="1">{"rp_only",#N/A,FALSE,"2225"}</definedName>
    <definedName name="FDGS" hidden="1">{"rp_only",#N/A,FALSE,"2225"}</definedName>
    <definedName name="FDGS_1" localSheetId="7" hidden="1">{"rp_only",#N/A,FALSE,"2225"}</definedName>
    <definedName name="FDGS_1" hidden="1">{"rp_only",#N/A,FALSE,"2225"}</definedName>
    <definedName name="fdgsf" localSheetId="7" hidden="1">{"with_oth_curr",#N/A,FALSE,"2225"}</definedName>
    <definedName name="fdgsf" hidden="1">{"with_oth_curr",#N/A,FALSE,"2225"}</definedName>
    <definedName name="fdgsf_1" localSheetId="7" hidden="1">{"with_oth_curr",#N/A,FALSE,"2225"}</definedName>
    <definedName name="fdgsf_1" hidden="1">{"with_oth_curr",#N/A,FALSE,"2225"}</definedName>
    <definedName name="fdgss" localSheetId="7" hidden="1">{"with_oth_curr",#N/A,FALSE,"2225"}</definedName>
    <definedName name="fdgss" hidden="1">{"with_oth_curr",#N/A,FALSE,"2225"}</definedName>
    <definedName name="fdgss_1" localSheetId="7" hidden="1">{"with_oth_curr",#N/A,FALSE,"2225"}</definedName>
    <definedName name="fdgss_1" hidden="1">{"with_oth_curr",#N/A,FALSE,"2225"}</definedName>
    <definedName name="fdgvdgfrg" localSheetId="7" hidden="1">{"with_oth_curr",#N/A,FALSE,"2225"}</definedName>
    <definedName name="fdgvdgfrg" hidden="1">{"with_oth_curr",#N/A,FALSE,"2225"}</definedName>
    <definedName name="fdgvdgfrg_1" localSheetId="7" hidden="1">{"with_oth_curr",#N/A,FALSE,"2225"}</definedName>
    <definedName name="fdgvdgfrg_1" hidden="1">{"with_oth_curr",#N/A,FALSE,"2225"}</definedName>
    <definedName name="fdhfj" localSheetId="7" hidden="1">{"with_oth_curr",#N/A,FALSE,"2225"}</definedName>
    <definedName name="fdhfj" hidden="1">{"with_oth_curr",#N/A,FALSE,"2225"}</definedName>
    <definedName name="fdhfj_1" localSheetId="7" hidden="1">{"with_oth_curr",#N/A,FALSE,"2225"}</definedName>
    <definedName name="fdhfj_1" hidden="1">{"with_oth_curr",#N/A,FALSE,"2225"}</definedName>
    <definedName name="FDJGJS" hidden="1">#REF!</definedName>
    <definedName name="FDOM">#REF!</definedName>
    <definedName name="fdr">#REF!</definedName>
    <definedName name="FDR_1">#REF!</definedName>
    <definedName name="fds" localSheetId="7" hidden="1">{"comps",#N/A,FALSE,"comps";"notes",#N/A,FALSE,"comps"}</definedName>
    <definedName name="fds" hidden="1">{"comps",#N/A,FALSE,"comps";"notes",#N/A,FALSE,"comps"}</definedName>
    <definedName name="fdsa" localSheetId="7" hidden="1">{"rp_only",#N/A,FALSE,"2225"}</definedName>
    <definedName name="fdsa" hidden="1">{"rp_only",#N/A,FALSE,"2225"}</definedName>
    <definedName name="fdsa_1" localSheetId="7" hidden="1">{"rp_only",#N/A,FALSE,"2225"}</definedName>
    <definedName name="fdsa_1" hidden="1">{"rp_only",#N/A,FALSE,"2225"}</definedName>
    <definedName name="fdsaadfda" localSheetId="7" hidden="1">{"with_oth_curr",#N/A,FALSE,"2225"}</definedName>
    <definedName name="fdsaadfda" hidden="1">{"with_oth_curr",#N/A,FALSE,"2225"}</definedName>
    <definedName name="fdsaadfda_1" localSheetId="7" hidden="1">{"with_oth_curr",#N/A,FALSE,"2225"}</definedName>
    <definedName name="fdsaadfda_1" hidden="1">{"with_oth_curr",#N/A,FALSE,"2225"}</definedName>
    <definedName name="fdsad" localSheetId="7" hidden="1">{"with_oth_curr",#N/A,FALSE,"2225"}</definedName>
    <definedName name="fdsad" hidden="1">{"with_oth_curr",#N/A,FALSE,"2225"}</definedName>
    <definedName name="fdsad_1" localSheetId="7" hidden="1">{"with_oth_curr",#N/A,FALSE,"2225"}</definedName>
    <definedName name="fdsad_1" hidden="1">{"with_oth_curr",#N/A,FALSE,"2225"}</definedName>
    <definedName name="fdsadfsadfsa" localSheetId="7" hidden="1">{"with_oth_curr",#N/A,FALSE,"2225"}</definedName>
    <definedName name="fdsadfsadfsa" hidden="1">{"with_oth_curr",#N/A,FALSE,"2225"}</definedName>
    <definedName name="fdsadfsadfsa_1" localSheetId="7" hidden="1">{"with_oth_curr",#N/A,FALSE,"2225"}</definedName>
    <definedName name="fdsadfsadfsa_1" hidden="1">{"with_oth_curr",#N/A,FALSE,"2225"}</definedName>
    <definedName name="fdsadfsadfsafdasfdas" localSheetId="7" hidden="1">{"with_oth_curr",#N/A,FALSE,"2225"}</definedName>
    <definedName name="fdsadfsadfsafdasfdas" hidden="1">{"with_oth_curr",#N/A,FALSE,"2225"}</definedName>
    <definedName name="fdsadfsadfsafdasfdas_1" localSheetId="7" hidden="1">{"with_oth_curr",#N/A,FALSE,"2225"}</definedName>
    <definedName name="fdsadfsadfsafdasfdas_1" hidden="1">{"with_oth_curr",#N/A,FALSE,"2225"}</definedName>
    <definedName name="fdsads" localSheetId="7" hidden="1">{"rp_only",#N/A,FALSE,"2225"}</definedName>
    <definedName name="fdsads" hidden="1">{"rp_only",#N/A,FALSE,"2225"}</definedName>
    <definedName name="fdsads_1" localSheetId="7" hidden="1">{"rp_only",#N/A,FALSE,"2225"}</definedName>
    <definedName name="fdsads_1" hidden="1">{"rp_only",#N/A,FALSE,"2225"}</definedName>
    <definedName name="fdsadsa" localSheetId="7" hidden="1">{"rp_only",#N/A,FALSE,"2225"}</definedName>
    <definedName name="fdsadsa" hidden="1">{"rp_only",#N/A,FALSE,"2225"}</definedName>
    <definedName name="fdsadsa_1" localSheetId="7" hidden="1">{"rp_only",#N/A,FALSE,"2225"}</definedName>
    <definedName name="fdsadsa_1" hidden="1">{"rp_only",#N/A,FALSE,"2225"}</definedName>
    <definedName name="fdsadsfadsffdas" localSheetId="7" hidden="1">{"with_oth_curr",#N/A,FALSE,"2225"}</definedName>
    <definedName name="fdsadsfadsffdas" hidden="1">{"with_oth_curr",#N/A,FALSE,"2225"}</definedName>
    <definedName name="fdsadsfadsffdas_1" localSheetId="7" hidden="1">{"with_oth_curr",#N/A,FALSE,"2225"}</definedName>
    <definedName name="fdsadsfadsffdas_1" hidden="1">{"with_oth_curr",#N/A,FALSE,"2225"}</definedName>
    <definedName name="fdsaf" localSheetId="7" hidden="1">{"with_oth_curr",#N/A,FALSE,"2225"}</definedName>
    <definedName name="fdsaf" hidden="1">{"with_oth_curr",#N/A,FALSE,"2225"}</definedName>
    <definedName name="fdsaf_1" localSheetId="7" hidden="1">{"with_oth_curr",#N/A,FALSE,"2225"}</definedName>
    <definedName name="fdsaf_1" hidden="1">{"with_oth_curr",#N/A,FALSE,"2225"}</definedName>
    <definedName name="fdsafas" localSheetId="7" hidden="1">{"rp_only",#N/A,FALSE,"2225"}</definedName>
    <definedName name="fdsafas" hidden="1">{"rp_only",#N/A,FALSE,"2225"}</definedName>
    <definedName name="fdsafas_1" localSheetId="7" hidden="1">{"rp_only",#N/A,FALSE,"2225"}</definedName>
    <definedName name="fdsafas_1" hidden="1">{"rp_only",#N/A,FALSE,"2225"}</definedName>
    <definedName name="fdsafdasfdsa" localSheetId="7" hidden="1">{"with_oth_curr",#N/A,FALSE,"2225"}</definedName>
    <definedName name="fdsafdasfdsa" hidden="1">{"with_oth_curr",#N/A,FALSE,"2225"}</definedName>
    <definedName name="fdsafdasfdsa_1" localSheetId="7" hidden="1">{"with_oth_curr",#N/A,FALSE,"2225"}</definedName>
    <definedName name="fdsafdasfdsa_1" hidden="1">{"with_oth_curr",#N/A,FALSE,"2225"}</definedName>
    <definedName name="fdsafdf" localSheetId="7" hidden="1">{"SCH1A",#N/A,FALSE,"US"}</definedName>
    <definedName name="fdsafdf" hidden="1">{"SCH1A",#N/A,FALSE,"US"}</definedName>
    <definedName name="fdsafdsa" localSheetId="7" hidden="1">{"rp_only",#N/A,FALSE,"2225"}</definedName>
    <definedName name="fdsafdsa" hidden="1">{"rp_only",#N/A,FALSE,"2225"}</definedName>
    <definedName name="fdsafdsa_1" localSheetId="7" hidden="1">{"rp_only",#N/A,FALSE,"2225"}</definedName>
    <definedName name="fdsafdsa_1" hidden="1">{"rp_only",#N/A,FALSE,"2225"}</definedName>
    <definedName name="fdsafdsadsfdsdsfsdf" localSheetId="7" hidden="1">{"rp_only",#N/A,FALSE,"2225"}</definedName>
    <definedName name="fdsafdsadsfdsdsfsdf" hidden="1">{"rp_only",#N/A,FALSE,"2225"}</definedName>
    <definedName name="fdsafdsadsfdsdsfsdf_1" localSheetId="7" hidden="1">{"rp_only",#N/A,FALSE,"2225"}</definedName>
    <definedName name="fdsafdsadsfdsdsfsdf_1" hidden="1">{"rp_only",#N/A,FALSE,"2225"}</definedName>
    <definedName name="fdsafdsafads" localSheetId="7" hidden="1">{"rp_only",#N/A,FALSE,"2225"}</definedName>
    <definedName name="fdsafdsafads" hidden="1">{"rp_only",#N/A,FALSE,"2225"}</definedName>
    <definedName name="fdsafdsafads_1" localSheetId="7" hidden="1">{"rp_only",#N/A,FALSE,"2225"}</definedName>
    <definedName name="fdsafdsafads_1" hidden="1">{"rp_only",#N/A,FALSE,"2225"}</definedName>
    <definedName name="fdsafdsafds" localSheetId="7" hidden="1">{"with_oth_curr",#N/A,FALSE,"2225"}</definedName>
    <definedName name="fdsafdsafds" hidden="1">{"with_oth_curr",#N/A,FALSE,"2225"}</definedName>
    <definedName name="fdsafdsafds_1" localSheetId="7" hidden="1">{"with_oth_curr",#N/A,FALSE,"2225"}</definedName>
    <definedName name="fdsafdsafds_1" hidden="1">{"with_oth_curr",#N/A,FALSE,"2225"}</definedName>
    <definedName name="fdsafdsfd" localSheetId="7" hidden="1">{"with_oth_curr",#N/A,FALSE,"2225"}</definedName>
    <definedName name="fdsafdsfd" hidden="1">{"with_oth_curr",#N/A,FALSE,"2225"}</definedName>
    <definedName name="fdsafdsfd_1" localSheetId="7" hidden="1">{"with_oth_curr",#N/A,FALSE,"2225"}</definedName>
    <definedName name="fdsafdsfd_1" hidden="1">{"with_oth_curr",#N/A,FALSE,"2225"}</definedName>
    <definedName name="fdsafdsfds" localSheetId="7" hidden="1">{"rp_only",#N/A,FALSE,"2225"}</definedName>
    <definedName name="fdsafdsfds" hidden="1">{"rp_only",#N/A,FALSE,"2225"}</definedName>
    <definedName name="fdsafdsfds_1" localSheetId="7" hidden="1">{"rp_only",#N/A,FALSE,"2225"}</definedName>
    <definedName name="fdsafdsfds_1" hidden="1">{"rp_only",#N/A,FALSE,"2225"}</definedName>
    <definedName name="fdsafdsfsa" localSheetId="7" hidden="1">{"rp_only",#N/A,FALSE,"2225"}</definedName>
    <definedName name="fdsafdsfsa" hidden="1">{"rp_only",#N/A,FALSE,"2225"}</definedName>
    <definedName name="fdsafdsfsa_1" localSheetId="7" hidden="1">{"rp_only",#N/A,FALSE,"2225"}</definedName>
    <definedName name="fdsafdsfsa_1" hidden="1">{"rp_only",#N/A,FALSE,"2225"}</definedName>
    <definedName name="fdsafsddfs" localSheetId="7" hidden="1">{"rp_only",#N/A,FALSE,"2225"}</definedName>
    <definedName name="fdsafsddfs" hidden="1">{"rp_only",#N/A,FALSE,"2225"}</definedName>
    <definedName name="fdsafsddfs_1" localSheetId="7" hidden="1">{"rp_only",#N/A,FALSE,"2225"}</definedName>
    <definedName name="fdsafsddfs_1" hidden="1">{"rp_only",#N/A,FALSE,"2225"}</definedName>
    <definedName name="fdsaggds" localSheetId="7" hidden="1">{"with_oth_curr",#N/A,FALSE,"2225"}</definedName>
    <definedName name="fdsaggds" hidden="1">{"with_oth_curr",#N/A,FALSE,"2225"}</definedName>
    <definedName name="fdsaggds_1" localSheetId="7" hidden="1">{"with_oth_curr",#N/A,FALSE,"2225"}</definedName>
    <definedName name="fdsaggds_1" hidden="1">{"with_oth_curr",#N/A,FALSE,"2225"}</definedName>
    <definedName name="fdsasdaf" localSheetId="7" hidden="1">{"with_oth_curr",#N/A,FALSE,"2225"}</definedName>
    <definedName name="fdsasdaf" hidden="1">{"with_oth_curr",#N/A,FALSE,"2225"}</definedName>
    <definedName name="fdsasdaf_1" localSheetId="7" hidden="1">{"with_oth_curr",#N/A,FALSE,"2225"}</definedName>
    <definedName name="fdsasdaf_1" hidden="1">{"with_oth_curr",#N/A,FALSE,"2225"}</definedName>
    <definedName name="fdsddsfdsfdasf" localSheetId="7" hidden="1">{"rp_only",#N/A,FALSE,"2225"}</definedName>
    <definedName name="fdsddsfdsfdasf" hidden="1">{"rp_only",#N/A,FALSE,"2225"}</definedName>
    <definedName name="fdsddsfdsfdasf_1" localSheetId="7" hidden="1">{"rp_only",#N/A,FALSE,"2225"}</definedName>
    <definedName name="fdsddsfdsfdasf_1" hidden="1">{"rp_only",#N/A,FALSE,"2225"}</definedName>
    <definedName name="fdsdffds" localSheetId="7" hidden="1">{"rp_only",#N/A,FALSE,"2225"}</definedName>
    <definedName name="fdsdffds" hidden="1">{"rp_only",#N/A,FALSE,"2225"}</definedName>
    <definedName name="fdsdffds_1" localSheetId="7" hidden="1">{"rp_only",#N/A,FALSE,"2225"}</definedName>
    <definedName name="fdsdffds_1" hidden="1">{"rp_only",#N/A,FALSE,"2225"}</definedName>
    <definedName name="fdsdfsdf" localSheetId="7" hidden="1">{"with_oth_curr",#N/A,FALSE,"2225"}</definedName>
    <definedName name="fdsdfsdf" hidden="1">{"with_oth_curr",#N/A,FALSE,"2225"}</definedName>
    <definedName name="fdsdfsdf_1" localSheetId="7" hidden="1">{"with_oth_curr",#N/A,FALSE,"2225"}</definedName>
    <definedName name="fdsdfsdf_1" hidden="1">{"with_oth_curr",#N/A,FALSE,"2225"}</definedName>
    <definedName name="fdsdfsfds" localSheetId="7" hidden="1">{"rp_only",#N/A,FALSE,"2225"}</definedName>
    <definedName name="fdsdfsfds" hidden="1">{"rp_only",#N/A,FALSE,"2225"}</definedName>
    <definedName name="fdsdfsfds_1" localSheetId="7" hidden="1">{"rp_only",#N/A,FALSE,"2225"}</definedName>
    <definedName name="fdsdfsfds_1" hidden="1">{"rp_only",#N/A,FALSE,"2225"}</definedName>
    <definedName name="fdsdfsfdsfsdasfda" localSheetId="7" hidden="1">{"with_oth_curr",#N/A,FALSE,"2225"}</definedName>
    <definedName name="fdsdfsfdsfsdasfda" hidden="1">{"with_oth_curr",#N/A,FALSE,"2225"}</definedName>
    <definedName name="fdsdfsfdsfsdasfda_1" localSheetId="7" hidden="1">{"with_oth_curr",#N/A,FALSE,"2225"}</definedName>
    <definedName name="fdsdfsfdsfsdasfda_1" hidden="1">{"with_oth_curr",#N/A,FALSE,"2225"}</definedName>
    <definedName name="fdsdfsfsd" localSheetId="7" hidden="1">{"with_oth_curr",#N/A,FALSE,"2225"}</definedName>
    <definedName name="fdsdfsfsd" hidden="1">{"with_oth_curr",#N/A,FALSE,"2225"}</definedName>
    <definedName name="fdsdfsfsd_1" localSheetId="7" hidden="1">{"with_oth_curr",#N/A,FALSE,"2225"}</definedName>
    <definedName name="fdsdfsfsd_1" hidden="1">{"with_oth_curr",#N/A,FALSE,"2225"}</definedName>
    <definedName name="fdsdsdfsdf" localSheetId="7" hidden="1">{"rp_only",#N/A,FALSE,"2225"}</definedName>
    <definedName name="fdsdsdfsdf" hidden="1">{"rp_only",#N/A,FALSE,"2225"}</definedName>
    <definedName name="fdsdsdfsdf_1" localSheetId="7" hidden="1">{"rp_only",#N/A,FALSE,"2225"}</definedName>
    <definedName name="fdsdsdfsdf_1" hidden="1">{"rp_only",#N/A,FALSE,"2225"}</definedName>
    <definedName name="fdsdsfafdsdfsfdasdasf" localSheetId="7" hidden="1">{"rp_only",#N/A,FALSE,"2225"}</definedName>
    <definedName name="fdsdsfafdsdfsfdasdasf" hidden="1">{"rp_only",#N/A,FALSE,"2225"}</definedName>
    <definedName name="fdsdsfafdsdfsfdasdasf_1" localSheetId="7" hidden="1">{"rp_only",#N/A,FALSE,"2225"}</definedName>
    <definedName name="fdsdsfafdsdfsfdasdasf_1" hidden="1">{"rp_only",#N/A,FALSE,"2225"}</definedName>
    <definedName name="fdsdsffd" localSheetId="7" hidden="1">{"with_oth_curr",#N/A,FALSE,"2225"}</definedName>
    <definedName name="fdsdsffd" hidden="1">{"with_oth_curr",#N/A,FALSE,"2225"}</definedName>
    <definedName name="fdsdsffd_1" localSheetId="7" hidden="1">{"with_oth_curr",#N/A,FALSE,"2225"}</definedName>
    <definedName name="fdsdsffd_1" hidden="1">{"with_oth_curr",#N/A,FALSE,"2225"}</definedName>
    <definedName name="fdsf" localSheetId="7" hidden="1">{"general",#N/A,FALSE,"Assumptions"}</definedName>
    <definedName name="fdsf" hidden="1">{"general",#N/A,FALSE,"Assumptions"}</definedName>
    <definedName name="fdsfadsfdsafdasdfsafsda" localSheetId="7" hidden="1">{"rp_only",#N/A,FALSE,"2225"}</definedName>
    <definedName name="fdsfadsfdsafdasdfsafsda" hidden="1">{"rp_only",#N/A,FALSE,"2225"}</definedName>
    <definedName name="fdsfadsfdsafdasdfsafsda_1" localSheetId="7" hidden="1">{"rp_only",#N/A,FALSE,"2225"}</definedName>
    <definedName name="fdsfadsfdsafdasdfsafsda_1" hidden="1">{"rp_only",#N/A,FALSE,"2225"}</definedName>
    <definedName name="fdsfafds" localSheetId="7" hidden="1">{"with_oth_curr",#N/A,FALSE,"2225"}</definedName>
    <definedName name="fdsfafds" hidden="1">{"with_oth_curr",#N/A,FALSE,"2225"}</definedName>
    <definedName name="fdsfafds_1" localSheetId="7" hidden="1">{"with_oth_curr",#N/A,FALSE,"2225"}</definedName>
    <definedName name="fdsfafds_1" hidden="1">{"with_oth_curr",#N/A,FALSE,"2225"}</definedName>
    <definedName name="fdsfdasdsfa" localSheetId="7" hidden="1">{"rp_only",#N/A,FALSE,"2225"}</definedName>
    <definedName name="fdsfdasdsfa" hidden="1">{"rp_only",#N/A,FALSE,"2225"}</definedName>
    <definedName name="fdsfdasdsfa_1" localSheetId="7" hidden="1">{"rp_only",#N/A,FALSE,"2225"}</definedName>
    <definedName name="fdsfdasdsfa_1" hidden="1">{"rp_only",#N/A,FALSE,"2225"}</definedName>
    <definedName name="fdsfdasfsdafdasfsda" localSheetId="7" hidden="1">{"rp_only",#N/A,FALSE,"2225"}</definedName>
    <definedName name="fdsfdasfsdafdasfsda" hidden="1">{"rp_only",#N/A,FALSE,"2225"}</definedName>
    <definedName name="fdsfdasfsdafdasfsda_1" localSheetId="7" hidden="1">{"rp_only",#N/A,FALSE,"2225"}</definedName>
    <definedName name="fdsfdasfsdafdasfsda_1" hidden="1">{"rp_only",#N/A,FALSE,"2225"}</definedName>
    <definedName name="fdsfdfds" localSheetId="7" hidden="1">{"rp_only",#N/A,FALSE,"2225"}</definedName>
    <definedName name="fdsfdfds" hidden="1">{"rp_only",#N/A,FALSE,"2225"}</definedName>
    <definedName name="fdsfdfds_1" localSheetId="7" hidden="1">{"rp_only",#N/A,FALSE,"2225"}</definedName>
    <definedName name="fdsfdfds_1" hidden="1">{"rp_only",#N/A,FALSE,"2225"}</definedName>
    <definedName name="fdsfdfsdafadsfdsa" localSheetId="7" hidden="1">{"rp_only",#N/A,FALSE,"2225"}</definedName>
    <definedName name="fdsfdfsdafadsfdsa" hidden="1">{"rp_only",#N/A,FALSE,"2225"}</definedName>
    <definedName name="fdsfdfsdafadsfdsa_1" localSheetId="7" hidden="1">{"rp_only",#N/A,FALSE,"2225"}</definedName>
    <definedName name="fdsfdfsdafadsfdsa_1" hidden="1">{"rp_only",#N/A,FALSE,"2225"}</definedName>
    <definedName name="fdsfds" localSheetId="7" hidden="1">{"with_oth_curr",#N/A,FALSE,"2225"}</definedName>
    <definedName name="fdsfds" hidden="1">{"with_oth_curr",#N/A,FALSE,"2225"}</definedName>
    <definedName name="fdsfds_1" localSheetId="7" hidden="1">{"with_oth_curr",#N/A,FALSE,"2225"}</definedName>
    <definedName name="fdsfds_1" hidden="1">{"with_oth_curr",#N/A,FALSE,"2225"}</definedName>
    <definedName name="fdsfdsa" localSheetId="7" hidden="1">{"with_oth_curr",#N/A,FALSE,"2225"}</definedName>
    <definedName name="fdsfdsa" hidden="1">{"with_oth_curr",#N/A,FALSE,"2225"}</definedName>
    <definedName name="fdsfdsa_1" localSheetId="7" hidden="1">{"with_oth_curr",#N/A,FALSE,"2225"}</definedName>
    <definedName name="fdsfdsa_1" hidden="1">{"with_oth_curr",#N/A,FALSE,"2225"}</definedName>
    <definedName name="fdsfdsadsffsd" localSheetId="7" hidden="1">{"with_oth_curr",#N/A,FALSE,"2225"}</definedName>
    <definedName name="fdsfdsadsffsd" hidden="1">{"with_oth_curr",#N/A,FALSE,"2225"}</definedName>
    <definedName name="fdsfdsadsffsd_1" localSheetId="7" hidden="1">{"with_oth_curr",#N/A,FALSE,"2225"}</definedName>
    <definedName name="fdsfdsadsffsd_1" hidden="1">{"with_oth_curr",#N/A,FALSE,"2225"}</definedName>
    <definedName name="fdsfdsdfs" localSheetId="7" hidden="1">{"rp_only",#N/A,FALSE,"2225"}</definedName>
    <definedName name="fdsfdsdfs" hidden="1">{"rp_only",#N/A,FALSE,"2225"}</definedName>
    <definedName name="fdsfdsdfs_1" localSheetId="7" hidden="1">{"rp_only",#N/A,FALSE,"2225"}</definedName>
    <definedName name="fdsfdsdfs_1" hidden="1">{"rp_only",#N/A,FALSE,"2225"}</definedName>
    <definedName name="fdsfdsdfsadsf" localSheetId="7" hidden="1">{"rp_only",#N/A,FALSE,"2225"}</definedName>
    <definedName name="fdsfdsdfsadsf" hidden="1">{"rp_only",#N/A,FALSE,"2225"}</definedName>
    <definedName name="fdsfdsdfsadsf_1" localSheetId="7" hidden="1">{"rp_only",#N/A,FALSE,"2225"}</definedName>
    <definedName name="fdsfdsdfsadsf_1" hidden="1">{"rp_only",#N/A,FALSE,"2225"}</definedName>
    <definedName name="fdsfdsdfsfds" localSheetId="7" hidden="1">{"rp_only",#N/A,FALSE,"2225"}</definedName>
    <definedName name="fdsfdsdfsfds" hidden="1">{"rp_only",#N/A,FALSE,"2225"}</definedName>
    <definedName name="fdsfdsdfsfds_1" localSheetId="7" hidden="1">{"rp_only",#N/A,FALSE,"2225"}</definedName>
    <definedName name="fdsfdsdfsfds_1" hidden="1">{"rp_only",#N/A,FALSE,"2225"}</definedName>
    <definedName name="fdsfdsdfssdf" localSheetId="7" hidden="1">{"with_oth_curr",#N/A,FALSE,"2225"}</definedName>
    <definedName name="fdsfdsdfssdf" hidden="1">{"with_oth_curr",#N/A,FALSE,"2225"}</definedName>
    <definedName name="fdsfdsdfssdf_1" localSheetId="7" hidden="1">{"with_oth_curr",#N/A,FALSE,"2225"}</definedName>
    <definedName name="fdsfdsdfssdf_1" hidden="1">{"with_oth_curr",#N/A,FALSE,"2225"}</definedName>
    <definedName name="fdsfdsdsf" localSheetId="7" hidden="1">{"rp_only",#N/A,FALSE,"2225"}</definedName>
    <definedName name="fdsfdsdsf" hidden="1">{"rp_only",#N/A,FALSE,"2225"}</definedName>
    <definedName name="fdsfdsdsf_1" localSheetId="7" hidden="1">{"rp_only",#N/A,FALSE,"2225"}</definedName>
    <definedName name="fdsfdsdsf_1" hidden="1">{"rp_only",#N/A,FALSE,"2225"}</definedName>
    <definedName name="fdsfdsdsgra" localSheetId="7" hidden="1">{"rp_only",#N/A,FALSE,"2225"}</definedName>
    <definedName name="fdsfdsdsgra" hidden="1">{"rp_only",#N/A,FALSE,"2225"}</definedName>
    <definedName name="fdsfdsdsgra_1" localSheetId="7" hidden="1">{"rp_only",#N/A,FALSE,"2225"}</definedName>
    <definedName name="fdsfdsdsgra_1" hidden="1">{"rp_only",#N/A,FALSE,"2225"}</definedName>
    <definedName name="fdsfdsfadsfdsa" localSheetId="7" hidden="1">{"rp_only",#N/A,FALSE,"2225"}</definedName>
    <definedName name="fdsfdsfadsfdsa" hidden="1">{"rp_only",#N/A,FALSE,"2225"}</definedName>
    <definedName name="fdsfdsfadsfdsa_1" localSheetId="7" hidden="1">{"rp_only",#N/A,FALSE,"2225"}</definedName>
    <definedName name="fdsfdsfadsfdsa_1" hidden="1">{"rp_only",#N/A,FALSE,"2225"}</definedName>
    <definedName name="fdsfdsfd" localSheetId="7" hidden="1">{"with_oth_curr",#N/A,FALSE,"2225"}</definedName>
    <definedName name="fdsfdsfd" hidden="1">{"with_oth_curr",#N/A,FALSE,"2225"}</definedName>
    <definedName name="fdsfdsfd_1" localSheetId="7" hidden="1">{"with_oth_curr",#N/A,FALSE,"2225"}</definedName>
    <definedName name="fdsfdsfd_1" hidden="1">{"with_oth_curr",#N/A,FALSE,"2225"}</definedName>
    <definedName name="fdsfdsfds" localSheetId="7" hidden="1">{"rp_only",#N/A,FALSE,"2225"}</definedName>
    <definedName name="fdsfdsfds" hidden="1">{"rp_only",#N/A,FALSE,"2225"}</definedName>
    <definedName name="fdsfdsfds_1" localSheetId="7" hidden="1">{"rp_only",#N/A,FALSE,"2225"}</definedName>
    <definedName name="fdsfdsfds_1" hidden="1">{"rp_only",#N/A,FALSE,"2225"}</definedName>
    <definedName name="fdsfdsfdsa" localSheetId="7" hidden="1">{"rp_only",#N/A,FALSE,"2225"}</definedName>
    <definedName name="fdsfdsfdsa" hidden="1">{"rp_only",#N/A,FALSE,"2225"}</definedName>
    <definedName name="fdsfdsfdsa_1" localSheetId="7" hidden="1">{"rp_only",#N/A,FALSE,"2225"}</definedName>
    <definedName name="fdsfdsfdsa_1" hidden="1">{"rp_only",#N/A,FALSE,"2225"}</definedName>
    <definedName name="fdsfdsfdsdf" localSheetId="7" hidden="1">{"with_oth_curr",#N/A,FALSE,"2225"}</definedName>
    <definedName name="fdsfdsfdsdf" hidden="1">{"with_oth_curr",#N/A,FALSE,"2225"}</definedName>
    <definedName name="fdsfdsfdsdf_1" localSheetId="7" hidden="1">{"with_oth_curr",#N/A,FALSE,"2225"}</definedName>
    <definedName name="fdsfdsfdsdf_1" hidden="1">{"with_oth_curr",#N/A,FALSE,"2225"}</definedName>
    <definedName name="fdsfdsfdsfds" localSheetId="7" hidden="1">{"with_oth_curr",#N/A,FALSE,"2225"}</definedName>
    <definedName name="fdsfdsfdsfds" hidden="1">{"with_oth_curr",#N/A,FALSE,"2225"}</definedName>
    <definedName name="fdsfdsfdsfds_1" localSheetId="7" hidden="1">{"with_oth_curr",#N/A,FALSE,"2225"}</definedName>
    <definedName name="fdsfdsfdsfds_1" hidden="1">{"with_oth_curr",#N/A,FALSE,"2225"}</definedName>
    <definedName name="fdsfdsfdsfdssfd" localSheetId="7" hidden="1">{"rp_only",#N/A,FALSE,"2225"}</definedName>
    <definedName name="fdsfdsfdsfdssfd" hidden="1">{"rp_only",#N/A,FALSE,"2225"}</definedName>
    <definedName name="fdsfdsfdsfdssfd_1" localSheetId="7" hidden="1">{"rp_only",#N/A,FALSE,"2225"}</definedName>
    <definedName name="fdsfdsfdsfdssfd_1" hidden="1">{"rp_only",#N/A,FALSE,"2225"}</definedName>
    <definedName name="fdsfdsfsd" localSheetId="7" hidden="1">{"rp_only",#N/A,FALSE,"2225"}</definedName>
    <definedName name="fdsfdsfsd" hidden="1">{"rp_only",#N/A,FALSE,"2225"}</definedName>
    <definedName name="fdsfdsfsd_1" localSheetId="7" hidden="1">{"rp_only",#N/A,FALSE,"2225"}</definedName>
    <definedName name="fdsfdsfsd_1" hidden="1">{"rp_only",#N/A,FALSE,"2225"}</definedName>
    <definedName name="fdsfdssdf" localSheetId="7" hidden="1">{"with_oth_curr",#N/A,FALSE,"2225"}</definedName>
    <definedName name="fdsfdssdf" hidden="1">{"with_oth_curr",#N/A,FALSE,"2225"}</definedName>
    <definedName name="fdsfdssdf_1" localSheetId="7" hidden="1">{"with_oth_curr",#N/A,FALSE,"2225"}</definedName>
    <definedName name="fdsfdssdf_1" hidden="1">{"with_oth_curr",#N/A,FALSE,"2225"}</definedName>
    <definedName name="fdsfdssfd" localSheetId="7" hidden="1">{"rp_only",#N/A,FALSE,"2225"}</definedName>
    <definedName name="fdsfdssfd" hidden="1">{"rp_only",#N/A,FALSE,"2225"}</definedName>
    <definedName name="fdsfdssfd_1" localSheetId="7" hidden="1">{"rp_only",#N/A,FALSE,"2225"}</definedName>
    <definedName name="fdsfdssfd_1" hidden="1">{"rp_only",#N/A,FALSE,"2225"}</definedName>
    <definedName name="fdsffds" localSheetId="7" hidden="1">{"rp_only",#N/A,FALSE,"2225"}</definedName>
    <definedName name="fdsffds" hidden="1">{"rp_only",#N/A,FALSE,"2225"}</definedName>
    <definedName name="fdsffds_1" localSheetId="7" hidden="1">{"rp_only",#N/A,FALSE,"2225"}</definedName>
    <definedName name="fdsffds_1" hidden="1">{"rp_only",#N/A,FALSE,"2225"}</definedName>
    <definedName name="FDSFFFDS" localSheetId="7" hidden="1">{"with_oth_curr",#N/A,FALSE,"2225"}</definedName>
    <definedName name="FDSFFFDS" hidden="1">{"with_oth_curr",#N/A,FALSE,"2225"}</definedName>
    <definedName name="FDSFFFDS_1" localSheetId="7" hidden="1">{"with_oth_curr",#N/A,FALSE,"2225"}</definedName>
    <definedName name="FDSFFFDS_1" hidden="1">{"with_oth_curr",#N/A,FALSE,"2225"}</definedName>
    <definedName name="fdsfsddfsa" localSheetId="7" hidden="1">{"with_oth_curr",#N/A,FALSE,"2225"}</definedName>
    <definedName name="fdsfsddfsa" hidden="1">{"with_oth_curr",#N/A,FALSE,"2225"}</definedName>
    <definedName name="fdsfsddfsa_1" localSheetId="7" hidden="1">{"with_oth_curr",#N/A,FALSE,"2225"}</definedName>
    <definedName name="fdsfsddfsa_1" hidden="1">{"with_oth_curr",#N/A,FALSE,"2225"}</definedName>
    <definedName name="fdsfsdfds" localSheetId="7" hidden="1">{"rp_only",#N/A,FALSE,"2225"}</definedName>
    <definedName name="fdsfsdfds" hidden="1">{"rp_only",#N/A,FALSE,"2225"}</definedName>
    <definedName name="fdsfsdfds_1" localSheetId="7" hidden="1">{"rp_only",#N/A,FALSE,"2225"}</definedName>
    <definedName name="fdsfsdfds_1" hidden="1">{"rp_only",#N/A,FALSE,"2225"}</definedName>
    <definedName name="fdsfsdfs" localSheetId="7" hidden="1">{"rp_only",#N/A,FALSE,"2225"}</definedName>
    <definedName name="fdsfsdfs" hidden="1">{"rp_only",#N/A,FALSE,"2225"}</definedName>
    <definedName name="fdsfsdfs_1" localSheetId="7" hidden="1">{"rp_only",#N/A,FALSE,"2225"}</definedName>
    <definedName name="fdsfsdfs_1" hidden="1">{"rp_only",#N/A,FALSE,"2225"}</definedName>
    <definedName name="fdsfsdfsd" localSheetId="7" hidden="1">{"with_oth_curr",#N/A,FALSE,"2225"}</definedName>
    <definedName name="fdsfsdfsd" hidden="1">{"with_oth_curr",#N/A,FALSE,"2225"}</definedName>
    <definedName name="fdsfsdfsd_1" localSheetId="7" hidden="1">{"with_oth_curr",#N/A,FALSE,"2225"}</definedName>
    <definedName name="fdsfsdfsd_1" hidden="1">{"with_oth_curr",#N/A,FALSE,"2225"}</definedName>
    <definedName name="fdsfsdfsf" localSheetId="7" hidden="1">{"rp_only",#N/A,FALSE,"2225"}</definedName>
    <definedName name="fdsfsdfsf" hidden="1">{"rp_only",#N/A,FALSE,"2225"}</definedName>
    <definedName name="fdsfsdfsf_1" localSheetId="7" hidden="1">{"rp_only",#N/A,FALSE,"2225"}</definedName>
    <definedName name="fdsfsdfsf_1" hidden="1">{"rp_only",#N/A,FALSE,"2225"}</definedName>
    <definedName name="fdsfsdsdf" localSheetId="7" hidden="1">{"with_oth_curr",#N/A,FALSE,"2225"}</definedName>
    <definedName name="fdsfsdsdf" hidden="1">{"with_oth_curr",#N/A,FALSE,"2225"}</definedName>
    <definedName name="fdsfsdsdf_1" localSheetId="7" hidden="1">{"with_oth_curr",#N/A,FALSE,"2225"}</definedName>
    <definedName name="fdsfsdsdf_1" hidden="1">{"with_oth_curr",#N/A,FALSE,"2225"}</definedName>
    <definedName name="fdsfsfdsf" localSheetId="7" hidden="1">{"with_oth_curr",#N/A,FALSE,"2225"}</definedName>
    <definedName name="fdsfsfdsf" hidden="1">{"with_oth_curr",#N/A,FALSE,"2225"}</definedName>
    <definedName name="fdsfsfdsf_1" localSheetId="7" hidden="1">{"with_oth_curr",#N/A,FALSE,"2225"}</definedName>
    <definedName name="fdsfsfdsf_1" hidden="1">{"with_oth_curr",#N/A,FALSE,"2225"}</definedName>
    <definedName name="fdsfsff" localSheetId="7" hidden="1">{"rp_only",#N/A,FALSE,"2225"}</definedName>
    <definedName name="fdsfsff" hidden="1">{"rp_only",#N/A,FALSE,"2225"}</definedName>
    <definedName name="fdsfsff_1" localSheetId="7" hidden="1">{"rp_only",#N/A,FALSE,"2225"}</definedName>
    <definedName name="fdsfsff_1" hidden="1">{"rp_only",#N/A,FALSE,"2225"}</definedName>
    <definedName name="fdsfsfs" localSheetId="7" hidden="1">{"rp_only",#N/A,FALSE,"2225"}</definedName>
    <definedName name="fdsfsfs" hidden="1">{"rp_only",#N/A,FALSE,"2225"}</definedName>
    <definedName name="fdsfsfs_1" localSheetId="7" hidden="1">{"rp_only",#N/A,FALSE,"2225"}</definedName>
    <definedName name="fdsfsfs_1" hidden="1">{"rp_only",#N/A,FALSE,"2225"}</definedName>
    <definedName name="fdsfsfsf" localSheetId="7" hidden="1">{"with_oth_curr",#N/A,FALSE,"2225"}</definedName>
    <definedName name="fdsfsfsf" hidden="1">{"with_oth_curr",#N/A,FALSE,"2225"}</definedName>
    <definedName name="fdsfsfsf_1" localSheetId="7" hidden="1">{"with_oth_curr",#N/A,FALSE,"2225"}</definedName>
    <definedName name="fdsfsfsf_1" hidden="1">{"with_oth_curr",#N/A,FALSE,"2225"}</definedName>
    <definedName name="fdsgfsdfhufuuyr" localSheetId="7" hidden="1">{"rp_only",#N/A,FALSE,"2225"}</definedName>
    <definedName name="fdsgfsdfhufuuyr" hidden="1">{"rp_only",#N/A,FALSE,"2225"}</definedName>
    <definedName name="fdsgfsdfhufuuyr_1" localSheetId="7" hidden="1">{"rp_only",#N/A,FALSE,"2225"}</definedName>
    <definedName name="fdsgfsdfhufuuyr_1" hidden="1">{"rp_only",#N/A,FALSE,"2225"}</definedName>
    <definedName name="fdssadffsdadfsadsf" localSheetId="7" hidden="1">{"with_oth_curr",#N/A,FALSE,"2225"}</definedName>
    <definedName name="fdssadffsdadfsadsf" hidden="1">{"with_oth_curr",#N/A,FALSE,"2225"}</definedName>
    <definedName name="fdssadffsdadfsadsf_1" localSheetId="7" hidden="1">{"with_oth_curr",#N/A,FALSE,"2225"}</definedName>
    <definedName name="fdssadffsdadfsadsf_1" hidden="1">{"with_oth_curr",#N/A,FALSE,"2225"}</definedName>
    <definedName name="fdssdaffdsfds" localSheetId="7" hidden="1">{"with_oth_curr",#N/A,FALSE,"2225"}</definedName>
    <definedName name="fdssdaffdsfds" hidden="1">{"with_oth_curr",#N/A,FALSE,"2225"}</definedName>
    <definedName name="fdssdaffdsfds_1" localSheetId="7" hidden="1">{"with_oth_curr",#N/A,FALSE,"2225"}</definedName>
    <definedName name="fdssdaffdsfds_1" hidden="1">{"with_oth_curr",#N/A,FALSE,"2225"}</definedName>
    <definedName name="fdssdfdfs" localSheetId="7" hidden="1">{"rp_only",#N/A,FALSE,"2225"}</definedName>
    <definedName name="fdssdfdfs" hidden="1">{"rp_only",#N/A,FALSE,"2225"}</definedName>
    <definedName name="fdssdfdfs_1" localSheetId="7" hidden="1">{"rp_only",#N/A,FALSE,"2225"}</definedName>
    <definedName name="fdssdfdfs_1" hidden="1">{"rp_only",#N/A,FALSE,"2225"}</definedName>
    <definedName name="fdssdfdssdfdfs" localSheetId="7" hidden="1">{"with_oth_curr",#N/A,FALSE,"2225"}</definedName>
    <definedName name="fdssdfdssdfdfs" hidden="1">{"with_oth_curr",#N/A,FALSE,"2225"}</definedName>
    <definedName name="fdssdfdssdfdfs_1" localSheetId="7" hidden="1">{"with_oth_curr",#N/A,FALSE,"2225"}</definedName>
    <definedName name="fdssdfdssdfdfs_1" hidden="1">{"with_oth_curr",#N/A,FALSE,"2225"}</definedName>
    <definedName name="fdssfds" localSheetId="7" hidden="1">{"rp_only",#N/A,FALSE,"2225"}</definedName>
    <definedName name="fdssfds" hidden="1">{"rp_only",#N/A,FALSE,"2225"}</definedName>
    <definedName name="fdssfds_1" localSheetId="7" hidden="1">{"rp_only",#N/A,FALSE,"2225"}</definedName>
    <definedName name="fdssfds_1" hidden="1">{"rp_only",#N/A,FALSE,"2225"}</definedName>
    <definedName name="fdssgfhgfj" localSheetId="7" hidden="1">{"with_oth_curr",#N/A,FALSE,"2225"}</definedName>
    <definedName name="fdssgfhgfj" hidden="1">{"with_oth_curr",#N/A,FALSE,"2225"}</definedName>
    <definedName name="fdssgfhgfj_1" localSheetId="7" hidden="1">{"with_oth_curr",#N/A,FALSE,"2225"}</definedName>
    <definedName name="fdssgfhgfj_1" hidden="1">{"with_oth_curr",#N/A,FALSE,"2225"}</definedName>
    <definedName name="fdu2_1">#REF!</definedName>
    <definedName name="fdu2_1_10">#REF!</definedName>
    <definedName name="fdu2_10">#REF!</definedName>
    <definedName name="fdu2_5">#REF!</definedName>
    <definedName name="FE">#REF!</definedName>
    <definedName name="feb">#REF!</definedName>
    <definedName name="Feb_00">#REF!</definedName>
    <definedName name="Feb_02">#REF!</definedName>
    <definedName name="Feb_lc">#REF!</definedName>
    <definedName name="febperton">#REF!</definedName>
    <definedName name="feco25">#REF!</definedName>
    <definedName name="feco25_1">#REF!</definedName>
    <definedName name="feco25_1_10">#REF!</definedName>
    <definedName name="feco25_1_3">#REF!</definedName>
    <definedName name="feco25_1_5">#REF!</definedName>
    <definedName name="feco25_10">#REF!</definedName>
    <definedName name="feco25_10_1">#REF!</definedName>
    <definedName name="feco25_11">#REF!</definedName>
    <definedName name="feco25_3">#REF!</definedName>
    <definedName name="feco25_3_1">#REF!</definedName>
    <definedName name="feco25_4">#REF!</definedName>
    <definedName name="feco25_4_10">#REF!</definedName>
    <definedName name="feco25_5">#REF!</definedName>
    <definedName name="feco25_5_1">#REF!</definedName>
    <definedName name="feco25_5_10">#REF!</definedName>
    <definedName name="feco25_6">#REF!</definedName>
    <definedName name="feco25_6_10">#REF!</definedName>
    <definedName name="feco25_7">#REF!</definedName>
    <definedName name="feco25_7_10">#REF!</definedName>
    <definedName name="feco25_8">#REF!</definedName>
    <definedName name="feco25_8_10">#REF!</definedName>
    <definedName name="feco25_9">#REF!</definedName>
    <definedName name="feco25_9_10">#REF!</definedName>
    <definedName name="fedc2">#REF!</definedName>
    <definedName name="fedc2_1">#REF!</definedName>
    <definedName name="fedc2_1_10">#REF!</definedName>
    <definedName name="fedc2_1_3">#REF!</definedName>
    <definedName name="fedc2_1_5">#REF!</definedName>
    <definedName name="fedc2_10">#REF!</definedName>
    <definedName name="fedc2_10_1">#REF!</definedName>
    <definedName name="fedc2_11">#REF!</definedName>
    <definedName name="fedc2_3">#REF!</definedName>
    <definedName name="fedc2_3_1">#REF!</definedName>
    <definedName name="fedc2_4">#REF!</definedName>
    <definedName name="fedc2_4_10">#REF!</definedName>
    <definedName name="fedc2_5">#REF!</definedName>
    <definedName name="fedc2_5_1">#REF!</definedName>
    <definedName name="fedc2_5_10">#REF!</definedName>
    <definedName name="fedc2_6">#REF!</definedName>
    <definedName name="fedc2_6_10">#REF!</definedName>
    <definedName name="fedc2_7">#REF!</definedName>
    <definedName name="fedc2_7_10">#REF!</definedName>
    <definedName name="fedc2_8">#REF!</definedName>
    <definedName name="fedc2_8_10">#REF!</definedName>
    <definedName name="fedc2_9">#REF!</definedName>
    <definedName name="fedc2_9_10">#REF!</definedName>
    <definedName name="fedc35">#REF!</definedName>
    <definedName name="fedc35_1">#REF!</definedName>
    <definedName name="fedc35_1_10">#REF!</definedName>
    <definedName name="fedc35_1_3">#REF!</definedName>
    <definedName name="fedc35_1_5">#REF!</definedName>
    <definedName name="fedc35_10">#REF!</definedName>
    <definedName name="fedc35_10_1">#REF!</definedName>
    <definedName name="fedc35_11">#REF!</definedName>
    <definedName name="fedc35_3">#REF!</definedName>
    <definedName name="fedc35_3_1">#REF!</definedName>
    <definedName name="fedc35_4">#REF!</definedName>
    <definedName name="fedc35_4_10">#REF!</definedName>
    <definedName name="fedc35_5">#REF!</definedName>
    <definedName name="fedc35_5_1">#REF!</definedName>
    <definedName name="fedc35_5_10">#REF!</definedName>
    <definedName name="fedc35_6">#REF!</definedName>
    <definedName name="fedc35_6_10">#REF!</definedName>
    <definedName name="fedc35_7">#REF!</definedName>
    <definedName name="fedc35_7_10">#REF!</definedName>
    <definedName name="fedc35_8">#REF!</definedName>
    <definedName name="fedc35_8_10">#REF!</definedName>
    <definedName name="fedc35_9">#REF!</definedName>
    <definedName name="fedc35_9_10">#REF!</definedName>
    <definedName name="FEE">#REF!</definedName>
    <definedName name="fes"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fes"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fes_1"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fes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FEX">#REF!</definedName>
    <definedName name="FEX_1">#REF!</definedName>
    <definedName name="FEX_10">#REF!</definedName>
    <definedName name="FEX_11">#REF!</definedName>
    <definedName name="FEX_3">#REF!</definedName>
    <definedName name="FEX_4">#REF!</definedName>
    <definedName name="FEX_5">#REF!</definedName>
    <definedName name="FEX_6">#REF!</definedName>
    <definedName name="FEX_7">#REF!</definedName>
    <definedName name="FEX_8">#REF!</definedName>
    <definedName name="FEX_9">#REF!</definedName>
    <definedName name="FF" hidden="1">#REF!</definedName>
    <definedName name="FF.1" localSheetId="7" hidden="1">{#N/A,#N/A,FALSE,"Cost Report";#N/A,#N/A,FALSE,"Table 2.1";#N/A,#N/A,FALSE,"Plant Statistics";"Plant Costs",#N/A,FALSE,"Cost Summary"}</definedName>
    <definedName name="FF.1" hidden="1">{#N/A,#N/A,FALSE,"Cost Report";#N/A,#N/A,FALSE,"Table 2.1";#N/A,#N/A,FALSE,"Plant Statistics";"Plant Costs",#N/A,FALSE,"Cost Summary"}</definedName>
    <definedName name="FFAPPCOLNAME1_1">#REF!</definedName>
    <definedName name="FFAPPCOLNAME1_2">#REF!</definedName>
    <definedName name="FFAPPCOLNAME2_1">#REF!</definedName>
    <definedName name="FFAPPCOLNAME2_2">#REF!</definedName>
    <definedName name="FFAPPCOLNAME3_1">#REF!</definedName>
    <definedName name="FFAPPCOLNAME3_2">#REF!</definedName>
    <definedName name="FFAPPCOLNAME4_1">#REF!</definedName>
    <definedName name="FFAPPCOLNAME4_2">#REF!</definedName>
    <definedName name="FFAPPCOLNAME5_1">#REF!</definedName>
    <definedName name="FFAPPCOLNAME5_2">#REF!</definedName>
    <definedName name="FFAPPCOLNAME6_1">#REF!</definedName>
    <definedName name="FFAPPCOLNAME6_2">#REF!</definedName>
    <definedName name="FFAPPCOLNAME7_1">#REF!</definedName>
    <definedName name="FFAPPCOLNAME7_2">#REF!</definedName>
    <definedName name="ffbdgvzcxv" localSheetId="7" hidden="1">{"with_oth_curr",#N/A,FALSE,"2225"}</definedName>
    <definedName name="ffbdgvzcxv" hidden="1">{"with_oth_curr",#N/A,FALSE,"2225"}</definedName>
    <definedName name="ffbdgvzcxv_1" localSheetId="7" hidden="1">{"with_oth_curr",#N/A,FALSE,"2225"}</definedName>
    <definedName name="ffbdgvzcxv_1" hidden="1">{"with_oth_curr",#N/A,FALSE,"2225"}</definedName>
    <definedName name="ffddfsfdsfdsfads" localSheetId="7" hidden="1">{"with_oth_curr",#N/A,FALSE,"2225"}</definedName>
    <definedName name="ffddfsfdsfdsfads" hidden="1">{"with_oth_curr",#N/A,FALSE,"2225"}</definedName>
    <definedName name="ffddfsfdsfdsfads_1" localSheetId="7" hidden="1">{"with_oth_curr",#N/A,FALSE,"2225"}</definedName>
    <definedName name="ffddfsfdsfdsfads_1" hidden="1">{"with_oth_curr",#N/A,FALSE,"2225"}</definedName>
    <definedName name="ffdsadfsa" localSheetId="7" hidden="1">{"rp_only",#N/A,FALSE,"2225"}</definedName>
    <definedName name="ffdsadfsa" hidden="1">{"rp_only",#N/A,FALSE,"2225"}</definedName>
    <definedName name="ffdsadfsa_1" localSheetId="7" hidden="1">{"rp_only",#N/A,FALSE,"2225"}</definedName>
    <definedName name="ffdsadfsa_1" hidden="1">{"rp_only",#N/A,FALSE,"2225"}</definedName>
    <definedName name="ffefe" localSheetId="7" hidden="1">{"adj95mult",#N/A,FALSE,"COMPCO";"adj95est",#N/A,FALSE,"COMPCO"}</definedName>
    <definedName name="ffefe" hidden="1">{"adj95mult",#N/A,FALSE,"COMPCO";"adj95est",#N/A,FALSE,"COMPCO"}</definedName>
    <definedName name="ffefe_1" localSheetId="7" hidden="1">{"adj95mult",#N/A,FALSE,"COMPCO";"adj95est",#N/A,FALSE,"COMPCO"}</definedName>
    <definedName name="ffefe_1" hidden="1">{"adj95mult",#N/A,FALSE,"COMPCO";"adj95est",#N/A,FALSE,"COMPCO"}</definedName>
    <definedName name="fff" localSheetId="9" hidden="1">{#N/A,#N/A,FALSE,"CCTV"}</definedName>
    <definedName name="fff" localSheetId="7" hidden="1">{#N/A,#N/A,FALSE,"CCTV"}</definedName>
    <definedName name="fff" localSheetId="10" hidden="1">{#N/A,#N/A,FALSE,"CCTV"}</definedName>
    <definedName name="fff" hidden="1">{#N/A,#N/A,FALSE,"CCTV"}</definedName>
    <definedName name="ffff">#REF!</definedName>
    <definedName name="fffff">#REF!</definedName>
    <definedName name="fffff_1">#REF!</definedName>
    <definedName name="fffff_1_10">#REF!</definedName>
    <definedName name="fffff_1_3">#REF!</definedName>
    <definedName name="fffff_10">#REF!</definedName>
    <definedName name="fffff_10_1">#REF!</definedName>
    <definedName name="fffff_11">#REF!</definedName>
    <definedName name="fffff_3">#REF!</definedName>
    <definedName name="fffff_3_1">#REF!</definedName>
    <definedName name="fffff_4">#REF!</definedName>
    <definedName name="fffff_4_10">#REF!</definedName>
    <definedName name="fffff_5">#REF!</definedName>
    <definedName name="fffff_5_1">#REF!</definedName>
    <definedName name="fffff_5_10">#REF!</definedName>
    <definedName name="fffff_6">#REF!</definedName>
    <definedName name="fffff_6_10">#REF!</definedName>
    <definedName name="fffff_7">#REF!</definedName>
    <definedName name="fffff_7_10">#REF!</definedName>
    <definedName name="fffff_8">#REF!</definedName>
    <definedName name="fffff_8_10">#REF!</definedName>
    <definedName name="fffff_9">#REF!</definedName>
    <definedName name="fffff_9_10">#REF!</definedName>
    <definedName name="ffffff" localSheetId="9" hidden="1">{#N/A,#N/A,FALSE,"CCTV"}</definedName>
    <definedName name="ffffff" localSheetId="7" hidden="1">{#N/A,#N/A,FALSE,"CCTV"}</definedName>
    <definedName name="ffffff" localSheetId="10" hidden="1">{#N/A,#N/A,FALSE,"CCTV"}</definedName>
    <definedName name="ffffff" hidden="1">{#N/A,#N/A,FALSE,"CCTV"}</definedName>
    <definedName name="fffffffffffffff" hidden="1">#REF!</definedName>
    <definedName name="ffgfgfdgfgfg" localSheetId="7" hidden="1">{"rp_only",#N/A,FALSE,"2225"}</definedName>
    <definedName name="ffgfgfdgfgfg" hidden="1">{"rp_only",#N/A,FALSE,"2225"}</definedName>
    <definedName name="ffgfgfdgfgfg_1" localSheetId="7" hidden="1">{"rp_only",#N/A,FALSE,"2225"}</definedName>
    <definedName name="ffgfgfdgfgfg_1" hidden="1">{"rp_only",#N/A,FALSE,"2225"}</definedName>
    <definedName name="ffryf" localSheetId="7" hidden="1">{"with_oth_curr",#N/A,FALSE,"2225"}</definedName>
    <definedName name="ffryf" hidden="1">{"with_oth_curr",#N/A,FALSE,"2225"}</definedName>
    <definedName name="ffryf_1" localSheetId="7" hidden="1">{"with_oth_curr",#N/A,FALSE,"2225"}</definedName>
    <definedName name="ffryf_1" hidden="1">{"with_oth_curr",#N/A,FALSE,"2225"}</definedName>
    <definedName name="ffsad" localSheetId="7" hidden="1">{"with_oth_curr",#N/A,FALSE,"2225"}</definedName>
    <definedName name="ffsad" hidden="1">{"with_oth_curr",#N/A,FALSE,"2225"}</definedName>
    <definedName name="ffsad_1" localSheetId="7" hidden="1">{"with_oth_curr",#N/A,FALSE,"2225"}</definedName>
    <definedName name="ffsad_1" hidden="1">{"with_oth_curr",#N/A,FALSE,"2225"}</definedName>
    <definedName name="FFSEGMENT1_1">#REF!</definedName>
    <definedName name="FFSEGMENT1_2">#REF!</definedName>
    <definedName name="FFSEGMENT2_1">#REF!</definedName>
    <definedName name="FFSEGMENT2_2">#REF!</definedName>
    <definedName name="FFSEGMENT3_1">#REF!</definedName>
    <definedName name="FFSEGMENT3_2">#REF!</definedName>
    <definedName name="FFSEGMENT4_1">#REF!</definedName>
    <definedName name="FFSEGMENT4_2">#REF!</definedName>
    <definedName name="FFSEGMENT5_1">#REF!</definedName>
    <definedName name="FFSEGMENT5_2">#REF!</definedName>
    <definedName name="FFSEGMENT6_1">#REF!</definedName>
    <definedName name="FFSEGMENT6_2">#REF!</definedName>
    <definedName name="FFSEGMENT7_1">#REF!</definedName>
    <definedName name="FFSEGMENT7_2">#REF!</definedName>
    <definedName name="FFSEGSEPARATOR1">#REF!</definedName>
    <definedName name="FFSEGSEPARATOR2">#REF!</definedName>
    <definedName name="FFX">#REF!</definedName>
    <definedName name="FFX_1">#REF!</definedName>
    <definedName name="FFX_10">#REF!</definedName>
    <definedName name="FFX_11">#REF!</definedName>
    <definedName name="FFX_3">#REF!</definedName>
    <definedName name="FFX_4">#REF!</definedName>
    <definedName name="FFX_5">#REF!</definedName>
    <definedName name="FFX_6">#REF!</definedName>
    <definedName name="FFX_7">#REF!</definedName>
    <definedName name="FFX_8">#REF!</definedName>
    <definedName name="FFX_9">#REF!</definedName>
    <definedName name="ffytu" localSheetId="7" hidden="1">{"with_oth_curr",#N/A,FALSE,"2225"}</definedName>
    <definedName name="ffytu" hidden="1">{"with_oth_curr",#N/A,FALSE,"2225"}</definedName>
    <definedName name="ffytu_1" localSheetId="7" hidden="1">{"with_oth_curr",#N/A,FALSE,"2225"}</definedName>
    <definedName name="ffytu_1" hidden="1">{"with_oth_curr",#N/A,FALSE,"2225"}</definedName>
    <definedName name="fg" localSheetId="9" hidden="1">{#N/A,#N/A,FALSE,"SumG";#N/A,#N/A,FALSE,"ElecG";#N/A,#N/A,FALSE,"MechG";#N/A,#N/A,FALSE,"GeotG";#N/A,#N/A,FALSE,"PrcsG";#N/A,#N/A,FALSE,"TunnG";#N/A,#N/A,FALSE,"CivlG";#N/A,#N/A,FALSE,"NtwkG";#N/A,#N/A,FALSE,"EstgG";#N/A,#N/A,FALSE,"PEngG"}</definedName>
    <definedName name="fg" localSheetId="7" hidden="1">{#N/A,#N/A,FALSE,"SumG";#N/A,#N/A,FALSE,"ElecG";#N/A,#N/A,FALSE,"MechG";#N/A,#N/A,FALSE,"GeotG";#N/A,#N/A,FALSE,"PrcsG";#N/A,#N/A,FALSE,"TunnG";#N/A,#N/A,FALSE,"CivlG";#N/A,#N/A,FALSE,"NtwkG";#N/A,#N/A,FALSE,"EstgG";#N/A,#N/A,FALSE,"PEngG"}</definedName>
    <definedName name="fg" localSheetId="10" hidden="1">{#N/A,#N/A,FALSE,"SumG";#N/A,#N/A,FALSE,"ElecG";#N/A,#N/A,FALSE,"MechG";#N/A,#N/A,FALSE,"GeotG";#N/A,#N/A,FALSE,"PrcsG";#N/A,#N/A,FALSE,"TunnG";#N/A,#N/A,FALSE,"CivlG";#N/A,#N/A,FALSE,"NtwkG";#N/A,#N/A,FALSE,"EstgG";#N/A,#N/A,FALSE,"PEngG"}</definedName>
    <definedName name="fg" hidden="1">{#N/A,#N/A,FALSE,"SumG";#N/A,#N/A,FALSE,"ElecG";#N/A,#N/A,FALSE,"MechG";#N/A,#N/A,FALSE,"GeotG";#N/A,#N/A,FALSE,"PrcsG";#N/A,#N/A,FALSE,"TunnG";#N/A,#N/A,FALSE,"CivlG";#N/A,#N/A,FALSE,"NtwkG";#N/A,#N/A,FALSE,"EstgG";#N/A,#N/A,FALSE,"PEngG"}</definedName>
    <definedName name="fg\" hidden="1">#REF!</definedName>
    <definedName name="FG_BeginStock_MB">#REF!</definedName>
    <definedName name="FG_Cum">OFFSET(#REF!,0,0,1,COUNT(#REF!))</definedName>
    <definedName name="FG_Mens">OFFSET(#REF!,0,0,1,COUNT(#REF!))</definedName>
    <definedName name="fgafadsfdas" localSheetId="7" hidden="1">{"rp_only",#N/A,FALSE,"2225"}</definedName>
    <definedName name="fgafadsfdas" hidden="1">{"rp_only",#N/A,FALSE,"2225"}</definedName>
    <definedName name="fgafadsfdas_1" localSheetId="7" hidden="1">{"rp_only",#N/A,FALSE,"2225"}</definedName>
    <definedName name="fgafadsfdas_1" hidden="1">{"rp_only",#N/A,FALSE,"2225"}</definedName>
    <definedName name="fgdf" localSheetId="7" hidden="1">{"rp_only",#N/A,FALSE,"2225"}</definedName>
    <definedName name="fgdf" hidden="1">{"rp_only",#N/A,FALSE,"2225"}</definedName>
    <definedName name="fgdf_1" localSheetId="7" hidden="1">{"rp_only",#N/A,FALSE,"2225"}</definedName>
    <definedName name="fgdf_1" hidden="1">{"rp_only",#N/A,FALSE,"2225"}</definedName>
    <definedName name="fgdfg" localSheetId="9" hidden="1">{#N/A,#N/A,FALSE,"SumD";#N/A,#N/A,FALSE,"ElecD";#N/A,#N/A,FALSE,"MechD";#N/A,#N/A,FALSE,"GeotD";#N/A,#N/A,FALSE,"PrcsD";#N/A,#N/A,FALSE,"TunnD";#N/A,#N/A,FALSE,"CivlD";#N/A,#N/A,FALSE,"NtwkD";#N/A,#N/A,FALSE,"EstgD";#N/A,#N/A,FALSE,"PEngD"}</definedName>
    <definedName name="fgdfg" localSheetId="7" hidden="1">{#N/A,#N/A,FALSE,"SumD";#N/A,#N/A,FALSE,"ElecD";#N/A,#N/A,FALSE,"MechD";#N/A,#N/A,FALSE,"GeotD";#N/A,#N/A,FALSE,"PrcsD";#N/A,#N/A,FALSE,"TunnD";#N/A,#N/A,FALSE,"CivlD";#N/A,#N/A,FALSE,"NtwkD";#N/A,#N/A,FALSE,"EstgD";#N/A,#N/A,FALSE,"PEngD"}</definedName>
    <definedName name="fgdfg" localSheetId="10" hidden="1">{#N/A,#N/A,FALSE,"SumD";#N/A,#N/A,FALSE,"ElecD";#N/A,#N/A,FALSE,"MechD";#N/A,#N/A,FALSE,"GeotD";#N/A,#N/A,FALSE,"PrcsD";#N/A,#N/A,FALSE,"TunnD";#N/A,#N/A,FALSE,"CivlD";#N/A,#N/A,FALSE,"NtwkD";#N/A,#N/A,FALSE,"EstgD";#N/A,#N/A,FALSE,"PEngD"}</definedName>
    <definedName name="fgdfg" hidden="1">{#N/A,#N/A,FALSE,"SumD";#N/A,#N/A,FALSE,"ElecD";#N/A,#N/A,FALSE,"MechD";#N/A,#N/A,FALSE,"GeotD";#N/A,#N/A,FALSE,"PrcsD";#N/A,#N/A,FALSE,"TunnD";#N/A,#N/A,FALSE,"CivlD";#N/A,#N/A,FALSE,"NtwkD";#N/A,#N/A,FALSE,"EstgD";#N/A,#N/A,FALSE,"PEngD"}</definedName>
    <definedName name="fgdfg_1" localSheetId="7" hidden="1">{"with_oth_curr",#N/A,FALSE,"2225"}</definedName>
    <definedName name="fgdfg_1" hidden="1">{"with_oth_curr",#N/A,FALSE,"2225"}</definedName>
    <definedName name="fgdfgd" localSheetId="7" hidden="1">{"rp_only",#N/A,FALSE,"2225"}</definedName>
    <definedName name="fgdfgd" hidden="1">{"rp_only",#N/A,FALSE,"2225"}</definedName>
    <definedName name="fgdfgd_1" localSheetId="7" hidden="1">{"rp_only",#N/A,FALSE,"2225"}</definedName>
    <definedName name="fgdfgd_1" hidden="1">{"rp_only",#N/A,FALSE,"2225"}</definedName>
    <definedName name="fgdfgdfg" localSheetId="7" hidden="1">{"rp_only",#N/A,FALSE,"2225"}</definedName>
    <definedName name="fgdfgdfg" hidden="1">{"rp_only",#N/A,FALSE,"2225"}</definedName>
    <definedName name="fgdfgdfg_1" localSheetId="7" hidden="1">{"rp_only",#N/A,FALSE,"2225"}</definedName>
    <definedName name="fgdfgdfg_1" hidden="1">{"rp_only",#N/A,FALSE,"2225"}</definedName>
    <definedName name="fgdfgdfgd" localSheetId="7" hidden="1">{"rp_only",#N/A,FALSE,"2225"}</definedName>
    <definedName name="fgdfgdfgd" hidden="1">{"rp_only",#N/A,FALSE,"2225"}</definedName>
    <definedName name="fgdfgdfgd_1" localSheetId="7" hidden="1">{"rp_only",#N/A,FALSE,"2225"}</definedName>
    <definedName name="fgdfgdfgd_1" hidden="1">{"rp_only",#N/A,FALSE,"2225"}</definedName>
    <definedName name="fgdfggf" localSheetId="7" hidden="1">{"with_oth_curr",#N/A,FALSE,"2225"}</definedName>
    <definedName name="fgdfggf" hidden="1">{"with_oth_curr",#N/A,FALSE,"2225"}</definedName>
    <definedName name="fgdfggf_1" localSheetId="7" hidden="1">{"with_oth_curr",#N/A,FALSE,"2225"}</definedName>
    <definedName name="fgdfggf_1" hidden="1">{"with_oth_curr",#N/A,FALSE,"2225"}</definedName>
    <definedName name="fgdgdg" localSheetId="7" hidden="1">{"with_oth_curr",#N/A,FALSE,"2225"}</definedName>
    <definedName name="fgdgdg" hidden="1">{"with_oth_curr",#N/A,FALSE,"2225"}</definedName>
    <definedName name="fgdgdg_1" localSheetId="7" hidden="1">{"with_oth_curr",#N/A,FALSE,"2225"}</definedName>
    <definedName name="fgdgdg_1" hidden="1">{"with_oth_curr",#N/A,FALSE,"2225"}</definedName>
    <definedName name="fgdgdgf" localSheetId="7" hidden="1">{"rp_only",#N/A,FALSE,"2225"}</definedName>
    <definedName name="fgdgdgf" hidden="1">{"rp_only",#N/A,FALSE,"2225"}</definedName>
    <definedName name="fgdgdgf_1" localSheetId="7" hidden="1">{"rp_only",#N/A,FALSE,"2225"}</definedName>
    <definedName name="fgdgdgf_1" hidden="1">{"rp_only",#N/A,FALSE,"2225"}</definedName>
    <definedName name="fgdgf" localSheetId="7" hidden="1">{"with_oth_curr",#N/A,FALSE,"2225"}</definedName>
    <definedName name="fgdgf" hidden="1">{"with_oth_curr",#N/A,FALSE,"2225"}</definedName>
    <definedName name="fgdgf_1" localSheetId="7" hidden="1">{"with_oth_curr",#N/A,FALSE,"2225"}</definedName>
    <definedName name="fgdgf_1" hidden="1">{"with_oth_curr",#N/A,FALSE,"2225"}</definedName>
    <definedName name="fgdgfd" localSheetId="7" hidden="1">{"rp_only",#N/A,FALSE,"2225"}</definedName>
    <definedName name="fgdgfd" hidden="1">{"rp_only",#N/A,FALSE,"2225"}</definedName>
    <definedName name="fgdgfd_1" localSheetId="7" hidden="1">{"rp_only",#N/A,FALSE,"2225"}</definedName>
    <definedName name="fgdgfd_1" hidden="1">{"rp_only",#N/A,FALSE,"2225"}</definedName>
    <definedName name="fgdgg" localSheetId="7" hidden="1">{"rp_only",#N/A,FALSE,"2225"}</definedName>
    <definedName name="fgdgg" hidden="1">{"rp_only",#N/A,FALSE,"2225"}</definedName>
    <definedName name="fgdgg_1" localSheetId="7" hidden="1">{"rp_only",#N/A,FALSE,"2225"}</definedName>
    <definedName name="fgdgg_1" hidden="1">{"rp_only",#N/A,FALSE,"2225"}</definedName>
    <definedName name="fgdggd" localSheetId="7" hidden="1">{"rp_only",#N/A,FALSE,"2225"}</definedName>
    <definedName name="fgdggd" hidden="1">{"rp_only",#N/A,FALSE,"2225"}</definedName>
    <definedName name="fgdggd_1" localSheetId="7" hidden="1">{"rp_only",#N/A,FALSE,"2225"}</definedName>
    <definedName name="fgdggd_1" hidden="1">{"rp_only",#N/A,FALSE,"2225"}</definedName>
    <definedName name="fgdsgdsg" localSheetId="7" hidden="1">{"rp_only",#N/A,FALSE,"2225"}</definedName>
    <definedName name="fgdsgdsg" hidden="1">{"rp_only",#N/A,FALSE,"2225"}</definedName>
    <definedName name="fgdsgdsg_1" localSheetId="7" hidden="1">{"rp_only",#N/A,FALSE,"2225"}</definedName>
    <definedName name="fgdsgdsg_1" hidden="1">{"rp_only",#N/A,FALSE,"2225"}</definedName>
    <definedName name="fgdsgfasdgfsdfgsdg" localSheetId="7" hidden="1">{"rp_only",#N/A,FALSE,"2225"}</definedName>
    <definedName name="fgdsgfasdgfsdfgsdg" hidden="1">{"rp_only",#N/A,FALSE,"2225"}</definedName>
    <definedName name="fgdsgfasdgfsdfgsdg_1" localSheetId="7" hidden="1">{"rp_only",#N/A,FALSE,"2225"}</definedName>
    <definedName name="fgdsgfasdgfsdfgsdg_1" hidden="1">{"rp_only",#N/A,FALSE,"2225"}</definedName>
    <definedName name="FGF" localSheetId="9" hidden="1">{#N/A,#N/A,FALSE,"CCTV"}</definedName>
    <definedName name="FGF" localSheetId="7" hidden="1">{#N/A,#N/A,FALSE,"CCTV"}</definedName>
    <definedName name="FGF" localSheetId="10" hidden="1">{#N/A,#N/A,FALSE,"CCTV"}</definedName>
    <definedName name="FGF" hidden="1">{#N/A,#N/A,FALSE,"CCTV"}</definedName>
    <definedName name="fgfd" localSheetId="9"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fd" localSheetId="7"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fd"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fd"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fd_1" localSheetId="7" hidden="1">{"rp_only",#N/A,FALSE,"2225"}</definedName>
    <definedName name="fgfd_1" hidden="1">{"rp_only",#N/A,FALSE,"2225"}</definedName>
    <definedName name="fgfdg" localSheetId="9" hidden="1">{#N/A,#N/A,FALSE,"SumG";#N/A,#N/A,FALSE,"ElecG";#N/A,#N/A,FALSE,"MechG";#N/A,#N/A,FALSE,"GeotG";#N/A,#N/A,FALSE,"PrcsG";#N/A,#N/A,FALSE,"TunnG";#N/A,#N/A,FALSE,"CivlG";#N/A,#N/A,FALSE,"NtwkG";#N/A,#N/A,FALSE,"EstgG";#N/A,#N/A,FALSE,"PEngG"}</definedName>
    <definedName name="fgfdg" localSheetId="7" hidden="1">{#N/A,#N/A,FALSE,"SumG";#N/A,#N/A,FALSE,"ElecG";#N/A,#N/A,FALSE,"MechG";#N/A,#N/A,FALSE,"GeotG";#N/A,#N/A,FALSE,"PrcsG";#N/A,#N/A,FALSE,"TunnG";#N/A,#N/A,FALSE,"CivlG";#N/A,#N/A,FALSE,"NtwkG";#N/A,#N/A,FALSE,"EstgG";#N/A,#N/A,FALSE,"PEngG"}</definedName>
    <definedName name="fgfdg" localSheetId="10" hidden="1">{#N/A,#N/A,FALSE,"SumG";#N/A,#N/A,FALSE,"ElecG";#N/A,#N/A,FALSE,"MechG";#N/A,#N/A,FALSE,"GeotG";#N/A,#N/A,FALSE,"PrcsG";#N/A,#N/A,FALSE,"TunnG";#N/A,#N/A,FALSE,"CivlG";#N/A,#N/A,FALSE,"NtwkG";#N/A,#N/A,FALSE,"EstgG";#N/A,#N/A,FALSE,"PEngG"}</definedName>
    <definedName name="fgfdg" hidden="1">{#N/A,#N/A,FALSE,"SumG";#N/A,#N/A,FALSE,"ElecG";#N/A,#N/A,FALSE,"MechG";#N/A,#N/A,FALSE,"GeotG";#N/A,#N/A,FALSE,"PrcsG";#N/A,#N/A,FALSE,"TunnG";#N/A,#N/A,FALSE,"CivlG";#N/A,#N/A,FALSE,"NtwkG";#N/A,#N/A,FALSE,"EstgG";#N/A,#N/A,FALSE,"PEngG"}</definedName>
    <definedName name="fgfdg_1" localSheetId="7" hidden="1">{"with_oth_curr",#N/A,FALSE,"2225"}</definedName>
    <definedName name="fgfdg_1" hidden="1">{"with_oth_curr",#N/A,FALSE,"2225"}</definedName>
    <definedName name="fgfdgsd" localSheetId="7">SUM(CIB_ADM,CIB_CERUKAN,CIB_I_Jasa,CIB_INTEREST,CIB_LATEFEE,CIB_OR_B,CIB_POKOK,CIB_SBLM,CIB_TAMBAK)</definedName>
    <definedName name="fgfdgsd">SUM(CIB_ADM,CIB_CERUKAN,CIB_I_Jasa,CIB_INTEREST,CIB_LATEFEE,CIB_OR_B,CIB_POKOK,CIB_SBLM,CIB_TAMBAK)</definedName>
    <definedName name="fgffdgsfds" localSheetId="7" hidden="1">{"with_oth_curr",#N/A,FALSE,"2225"}</definedName>
    <definedName name="fgffdgsfds" hidden="1">{"with_oth_curr",#N/A,FALSE,"2225"}</definedName>
    <definedName name="fgffdgsfds_1" localSheetId="7" hidden="1">{"with_oth_curr",#N/A,FALSE,"2225"}</definedName>
    <definedName name="fgffdgsfds_1" hidden="1">{"with_oth_curr",#N/A,FALSE,"2225"}</definedName>
    <definedName name="fgfgfhgdgffg" localSheetId="7" hidden="1">{"with_oth_curr",#N/A,FALSE,"2225"}</definedName>
    <definedName name="fgfgfhgdgffg" hidden="1">{"with_oth_curr",#N/A,FALSE,"2225"}</definedName>
    <definedName name="fgfgfhgdgffg_1" localSheetId="7" hidden="1">{"with_oth_curr",#N/A,FALSE,"2225"}</definedName>
    <definedName name="fgfgfhgdgffg_1" hidden="1">{"with_oth_curr",#N/A,FALSE,"2225"}</definedName>
    <definedName name="fgfghfh" localSheetId="7" hidden="1">{"rp_only",#N/A,FALSE,"2225"}</definedName>
    <definedName name="fgfghfh" hidden="1">{"rp_only",#N/A,FALSE,"2225"}</definedName>
    <definedName name="fgfghfh_1" localSheetId="7" hidden="1">{"rp_only",#N/A,FALSE,"2225"}</definedName>
    <definedName name="fgfghfh_1" hidden="1">{"rp_only",#N/A,FALSE,"2225"}</definedName>
    <definedName name="fgfgsagfasgfsagdfg" localSheetId="7" hidden="1">{"rp_only",#N/A,FALSE,"2225"}</definedName>
    <definedName name="fgfgsagfasgfsagdfg" hidden="1">{"rp_only",#N/A,FALSE,"2225"}</definedName>
    <definedName name="fgfgsagfasgfsagdfg_1" localSheetId="7" hidden="1">{"rp_only",#N/A,FALSE,"2225"}</definedName>
    <definedName name="fgfgsagfasgfsagdfg_1" hidden="1">{"rp_only",#N/A,FALSE,"2225"}</definedName>
    <definedName name="fgfhf" localSheetId="7" hidden="1">{"rp_only",#N/A,FALSE,"2225"}</definedName>
    <definedName name="fgfhf" hidden="1">{"rp_only",#N/A,FALSE,"2225"}</definedName>
    <definedName name="fgfhf_1" localSheetId="7" hidden="1">{"rp_only",#N/A,FALSE,"2225"}</definedName>
    <definedName name="fgfhf_1" hidden="1">{"rp_only",#N/A,FALSE,"2225"}</definedName>
    <definedName name="FGFR" localSheetId="7" hidden="1">{#N/A,#N/A,TRUE,"Cover sheet";#N/A,#N/A,TRUE,"Summary";#N/A,#N/A,TRUE,"Key Assumptions";#N/A,#N/A,TRUE,"Profit &amp; Loss";#N/A,#N/A,TRUE,"Balance Sheet";#N/A,#N/A,TRUE,"Cashflow";#N/A,#N/A,TRUE,"IRR";#N/A,#N/A,TRUE,"Ratios";#N/A,#N/A,TRUE,"Debt analysis"}</definedName>
    <definedName name="FGFR" hidden="1">{#N/A,#N/A,TRUE,"Cover sheet";#N/A,#N/A,TRUE,"Summary";#N/A,#N/A,TRUE,"Key Assumptions";#N/A,#N/A,TRUE,"Profit &amp; Loss";#N/A,#N/A,TRUE,"Balance Sheet";#N/A,#N/A,TRUE,"Cashflow";#N/A,#N/A,TRUE,"IRR";#N/A,#N/A,TRUE,"Ratios";#N/A,#N/A,TRUE,"Debt analysis"}</definedName>
    <definedName name="fgg" localSheetId="9" hidden="1">{"'장비'!$A$3:$M$12"}</definedName>
    <definedName name="fgg" localSheetId="7" hidden="1">{"'장비'!$A$3:$M$12"}</definedName>
    <definedName name="fgg" localSheetId="10" hidden="1">{"'장비'!$A$3:$M$12"}</definedName>
    <definedName name="fgg" hidden="1">{"'장비'!$A$3:$M$12"}</definedName>
    <definedName name="fgg_1" localSheetId="7" hidden="1">{"rp_only",#N/A,FALSE,"2225"}</definedName>
    <definedName name="fgg_1" hidden="1">{"rp_only",#N/A,FALSE,"2225"}</definedName>
    <definedName name="fggddf" localSheetId="7" hidden="1">{"Employee Efficiency",#N/A,FALSE,"Benchmarking"}</definedName>
    <definedName name="fggddf" hidden="1">{"Employee Efficiency",#N/A,FALSE,"Benchmarking"}</definedName>
    <definedName name="fggfd" localSheetId="7" hidden="1">{"rp_only",#N/A,FALSE,"2225"}</definedName>
    <definedName name="fggfd" hidden="1">{"rp_only",#N/A,FALSE,"2225"}</definedName>
    <definedName name="fggfd_1" localSheetId="7" hidden="1">{"rp_only",#N/A,FALSE,"2225"}</definedName>
    <definedName name="fggfd_1" hidden="1">{"rp_only",#N/A,FALSE,"2225"}</definedName>
    <definedName name="fggffgfgdgradg" localSheetId="7" hidden="1">{"rp_only",#N/A,FALSE,"2225"}</definedName>
    <definedName name="fggffgfgdgradg" hidden="1">{"rp_only",#N/A,FALSE,"2225"}</definedName>
    <definedName name="fggffgfgdgradg_1" localSheetId="7" hidden="1">{"rp_only",#N/A,FALSE,"2225"}</definedName>
    <definedName name="fggffgfgdgradg_1" hidden="1">{"rp_only",#N/A,FALSE,"2225"}</definedName>
    <definedName name="fggg" hidden="1">#REF!</definedName>
    <definedName name="fgh">#REF!</definedName>
    <definedName name="fghfg" localSheetId="9" hidden="1">{#N/A,#N/A,FALSE,"SumD";#N/A,#N/A,FALSE,"ElecD";#N/A,#N/A,FALSE,"MechD";#N/A,#N/A,FALSE,"GeotD";#N/A,#N/A,FALSE,"PrcsD";#N/A,#N/A,FALSE,"TunnD";#N/A,#N/A,FALSE,"CivlD";#N/A,#N/A,FALSE,"NtwkD";#N/A,#N/A,FALSE,"EstgD";#N/A,#N/A,FALSE,"PEngD"}</definedName>
    <definedName name="fghfg" localSheetId="7" hidden="1">{#N/A,#N/A,FALSE,"SumD";#N/A,#N/A,FALSE,"ElecD";#N/A,#N/A,FALSE,"MechD";#N/A,#N/A,FALSE,"GeotD";#N/A,#N/A,FALSE,"PrcsD";#N/A,#N/A,FALSE,"TunnD";#N/A,#N/A,FALSE,"CivlD";#N/A,#N/A,FALSE,"NtwkD";#N/A,#N/A,FALSE,"EstgD";#N/A,#N/A,FALSE,"PEngD"}</definedName>
    <definedName name="fghfg" localSheetId="10" hidden="1">{#N/A,#N/A,FALSE,"SumD";#N/A,#N/A,FALSE,"ElecD";#N/A,#N/A,FALSE,"MechD";#N/A,#N/A,FALSE,"GeotD";#N/A,#N/A,FALSE,"PrcsD";#N/A,#N/A,FALSE,"TunnD";#N/A,#N/A,FALSE,"CivlD";#N/A,#N/A,FALSE,"NtwkD";#N/A,#N/A,FALSE,"EstgD";#N/A,#N/A,FALSE,"PEngD"}</definedName>
    <definedName name="fghfg" hidden="1">{#N/A,#N/A,FALSE,"SumD";#N/A,#N/A,FALSE,"ElecD";#N/A,#N/A,FALSE,"MechD";#N/A,#N/A,FALSE,"GeotD";#N/A,#N/A,FALSE,"PrcsD";#N/A,#N/A,FALSE,"TunnD";#N/A,#N/A,FALSE,"CivlD";#N/A,#N/A,FALSE,"NtwkD";#N/A,#N/A,FALSE,"EstgD";#N/A,#N/A,FALSE,"PEngD"}</definedName>
    <definedName name="fghfghf" localSheetId="7" hidden="1">{"rp_only",#N/A,FALSE,"2225"}</definedName>
    <definedName name="fghfghf" hidden="1">{"rp_only",#N/A,FALSE,"2225"}</definedName>
    <definedName name="fghfghf_1" localSheetId="7" hidden="1">{"rp_only",#N/A,FALSE,"2225"}</definedName>
    <definedName name="fghfghf_1" hidden="1">{"rp_only",#N/A,FALSE,"2225"}</definedName>
    <definedName name="fghfghfghfh" localSheetId="7" hidden="1">{"rp_only",#N/A,FALSE,"2225"}</definedName>
    <definedName name="fghfghfghfh" hidden="1">{"rp_only",#N/A,FALSE,"2225"}</definedName>
    <definedName name="fghfghfghfh_1" localSheetId="7" hidden="1">{"rp_only",#N/A,FALSE,"2225"}</definedName>
    <definedName name="fghfghfghfh_1" hidden="1">{"rp_only",#N/A,FALSE,"2225"}</definedName>
    <definedName name="fghfghfh" localSheetId="7" hidden="1">{"rp_only",#N/A,FALSE,"2225"}</definedName>
    <definedName name="fghfghfh" hidden="1">{"rp_only",#N/A,FALSE,"2225"}</definedName>
    <definedName name="fghfghfh_1" localSheetId="7" hidden="1">{"rp_only",#N/A,FALSE,"2225"}</definedName>
    <definedName name="fghfghfh_1" hidden="1">{"rp_only",#N/A,FALSE,"2225"}</definedName>
    <definedName name="fghfhfgh" localSheetId="7" hidden="1">{"with_oth_curr",#N/A,FALSE,"2225"}</definedName>
    <definedName name="fghfhfgh" hidden="1">{"with_oth_curr",#N/A,FALSE,"2225"}</definedName>
    <definedName name="fghfhfgh_1" localSheetId="7" hidden="1">{"with_oth_curr",#N/A,FALSE,"2225"}</definedName>
    <definedName name="fghfhfgh_1" hidden="1">{"with_oth_curr",#N/A,FALSE,"2225"}</definedName>
    <definedName name="fghfhfh" localSheetId="7" hidden="1">{"with_oth_curr",#N/A,FALSE,"2225"}</definedName>
    <definedName name="fghfhfh" hidden="1">{"with_oth_curr",#N/A,FALSE,"2225"}</definedName>
    <definedName name="fghfhfh_1" localSheetId="7" hidden="1">{"with_oth_curr",#N/A,FALSE,"2225"}</definedName>
    <definedName name="fghfhfh_1" hidden="1">{"with_oth_curr",#N/A,FALSE,"2225"}</definedName>
    <definedName name="fghfhg" localSheetId="7" hidden="1">{"rp_only",#N/A,FALSE,"2225"}</definedName>
    <definedName name="fghfhg" hidden="1">{"rp_only",#N/A,FALSE,"2225"}</definedName>
    <definedName name="fghfhg_1" localSheetId="7" hidden="1">{"rp_only",#N/A,FALSE,"2225"}</definedName>
    <definedName name="fghfhg_1" hidden="1">{"rp_only",#N/A,FALSE,"2225"}</definedName>
    <definedName name="fghfhgf" localSheetId="7" hidden="1">{"rp_only",#N/A,FALSE,"2225"}</definedName>
    <definedName name="fghfhgf" hidden="1">{"rp_only",#N/A,FALSE,"2225"}</definedName>
    <definedName name="fghfhgf_1" localSheetId="7" hidden="1">{"rp_only",#N/A,FALSE,"2225"}</definedName>
    <definedName name="fghfhgf_1" hidden="1">{"rp_only",#N/A,FALSE,"2225"}</definedName>
    <definedName name="fghgfhgf" localSheetId="7" hidden="1">{"rp_only",#N/A,FALSE,"2225"}</definedName>
    <definedName name="fghgfhgf" hidden="1">{"rp_only",#N/A,FALSE,"2225"}</definedName>
    <definedName name="fghgfhgf_1" localSheetId="7" hidden="1">{"rp_only",#N/A,FALSE,"2225"}</definedName>
    <definedName name="fghgfhgf_1" hidden="1">{"rp_only",#N/A,FALSE,"2225"}</definedName>
    <definedName name="FGHH" localSheetId="9" hidden="1">{#N/A,#N/A,FALSE,"SumD";#N/A,#N/A,FALSE,"ElecD";#N/A,#N/A,FALSE,"MechD";#N/A,#N/A,FALSE,"GeotD";#N/A,#N/A,FALSE,"PrcsD";#N/A,#N/A,FALSE,"TunnD";#N/A,#N/A,FALSE,"CivlD";#N/A,#N/A,FALSE,"NtwkD";#N/A,#N/A,FALSE,"EstgD";#N/A,#N/A,FALSE,"PEngD"}</definedName>
    <definedName name="FGHH" localSheetId="7" hidden="1">{#N/A,#N/A,FALSE,"SumD";#N/A,#N/A,FALSE,"ElecD";#N/A,#N/A,FALSE,"MechD";#N/A,#N/A,FALSE,"GeotD";#N/A,#N/A,FALSE,"PrcsD";#N/A,#N/A,FALSE,"TunnD";#N/A,#N/A,FALSE,"CivlD";#N/A,#N/A,FALSE,"NtwkD";#N/A,#N/A,FALSE,"EstgD";#N/A,#N/A,FALSE,"PEngD"}</definedName>
    <definedName name="FGHH" localSheetId="10" hidden="1">{#N/A,#N/A,FALSE,"SumD";#N/A,#N/A,FALSE,"ElecD";#N/A,#N/A,FALSE,"MechD";#N/A,#N/A,FALSE,"GeotD";#N/A,#N/A,FALSE,"PrcsD";#N/A,#N/A,FALSE,"TunnD";#N/A,#N/A,FALSE,"CivlD";#N/A,#N/A,FALSE,"NtwkD";#N/A,#N/A,FALSE,"EstgD";#N/A,#N/A,FALSE,"PEngD"}</definedName>
    <definedName name="FGHH" hidden="1">{#N/A,#N/A,FALSE,"SumD";#N/A,#N/A,FALSE,"ElecD";#N/A,#N/A,FALSE,"MechD";#N/A,#N/A,FALSE,"GeotD";#N/A,#N/A,FALSE,"PrcsD";#N/A,#N/A,FALSE,"TunnD";#N/A,#N/A,FALSE,"CivlD";#N/A,#N/A,FALSE,"NtwkD";#N/A,#N/A,FALSE,"EstgD";#N/A,#N/A,FALSE,"PEngD"}</definedName>
    <definedName name="fghhgf" localSheetId="7" hidden="1">{"rp_only",#N/A,FALSE,"2225"}</definedName>
    <definedName name="fghhgf" hidden="1">{"rp_only",#N/A,FALSE,"2225"}</definedName>
    <definedName name="fghhgf_1" localSheetId="7" hidden="1">{"rp_only",#N/A,FALSE,"2225"}</definedName>
    <definedName name="fghhgf_1" hidden="1">{"rp_only",#N/A,FALSE,"2225"}</definedName>
    <definedName name="fgjdf">#REF!</definedName>
    <definedName name="fgjhgmg" localSheetId="7" hidden="1">{"rp_only",#N/A,FALSE,"2225"}</definedName>
    <definedName name="fgjhgmg" hidden="1">{"rp_only",#N/A,FALSE,"2225"}</definedName>
    <definedName name="fgjhgmg_1" localSheetId="7" hidden="1">{"rp_only",#N/A,FALSE,"2225"}</definedName>
    <definedName name="fgjhgmg_1" hidden="1">{"rp_only",#N/A,FALSE,"2225"}</definedName>
    <definedName name="fgreffdsdf" localSheetId="7" hidden="1">{"rp_only",#N/A,FALSE,"2225"}</definedName>
    <definedName name="fgreffdsdf" hidden="1">{"rp_only",#N/A,FALSE,"2225"}</definedName>
    <definedName name="fgreffdsdf_1" localSheetId="7" hidden="1">{"rp_only",#N/A,FALSE,"2225"}</definedName>
    <definedName name="fgreffdsdf_1" hidden="1">{"rp_only",#N/A,FALSE,"2225"}</definedName>
    <definedName name="fgrfyj">#REF!</definedName>
    <definedName name="FGrowth">#REF!</definedName>
    <definedName name="fgrtete" localSheetId="7" hidden="1">{"rp_only",#N/A,FALSE,"2225"}</definedName>
    <definedName name="fgrtete" hidden="1">{"rp_only",#N/A,FALSE,"2225"}</definedName>
    <definedName name="fgrtete_1" localSheetId="7" hidden="1">{"rp_only",#N/A,FALSE,"2225"}</definedName>
    <definedName name="fgrtete_1" hidden="1">{"rp_only",#N/A,FALSE,"2225"}</definedName>
    <definedName name="fgsdffdfd" localSheetId="7" hidden="1">{"rp_only",#N/A,FALSE,"2225"}</definedName>
    <definedName name="fgsdffdfd" hidden="1">{"rp_only",#N/A,FALSE,"2225"}</definedName>
    <definedName name="fgsdffdfd_1" localSheetId="7" hidden="1">{"rp_only",#N/A,FALSE,"2225"}</definedName>
    <definedName name="fgsdffdfd_1" hidden="1">{"rp_only",#N/A,FALSE,"2225"}</definedName>
    <definedName name="fgsgfg" localSheetId="7" hidden="1">{"rp_only",#N/A,FALSE,"2225"}</definedName>
    <definedName name="fgsgfg" hidden="1">{"rp_only",#N/A,FALSE,"2225"}</definedName>
    <definedName name="fgsgfg_1" localSheetId="7" hidden="1">{"rp_only",#N/A,FALSE,"2225"}</definedName>
    <definedName name="fgsgfg_1" hidden="1">{"rp_only",#N/A,FALSE,"2225"}</definedName>
    <definedName name="fgtg" localSheetId="9"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tg" localSheetId="7"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tg"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tg"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thdfh" localSheetId="7" hidden="1">{"rp_only",#N/A,FALSE,"2225"}</definedName>
    <definedName name="fgthdfh" hidden="1">{"rp_only",#N/A,FALSE,"2225"}</definedName>
    <definedName name="fgthdfh_1" localSheetId="7" hidden="1">{"rp_only",#N/A,FALSE,"2225"}</definedName>
    <definedName name="fgthdfh_1" hidden="1">{"rp_only",#N/A,FALSE,"2225"}</definedName>
    <definedName name="FGX">#REF!</definedName>
    <definedName name="FGX_1">#REF!</definedName>
    <definedName name="FGX_10">#REF!</definedName>
    <definedName name="FGX_11">#REF!</definedName>
    <definedName name="FGX_3">#REF!</definedName>
    <definedName name="FGX_4">#REF!</definedName>
    <definedName name="FGX_5">#REF!</definedName>
    <definedName name="FGX_6">#REF!</definedName>
    <definedName name="FGX_7">#REF!</definedName>
    <definedName name="FGX_8">#REF!</definedName>
    <definedName name="FGX_9">#REF!</definedName>
    <definedName name="fhdfhdf">#REF!</definedName>
    <definedName name="fhdhdhfdhd" hidden="1">#REF!</definedName>
    <definedName name="fhfghdf" localSheetId="7" hidden="1">{"with_oth_curr",#N/A,FALSE,"2225"}</definedName>
    <definedName name="fhfghdf" hidden="1">{"with_oth_curr",#N/A,FALSE,"2225"}</definedName>
    <definedName name="fhfghdf_1" localSheetId="7" hidden="1">{"with_oth_curr",#N/A,FALSE,"2225"}</definedName>
    <definedName name="fhfghdf_1" hidden="1">{"with_oth_curr",#N/A,FALSE,"2225"}</definedName>
    <definedName name="fhfhfhf" localSheetId="7" hidden="1">{"rp_only",#N/A,FALSE,"2225"}</definedName>
    <definedName name="fhfhfhf" hidden="1">{"rp_only",#N/A,FALSE,"2225"}</definedName>
    <definedName name="fhfhfhf_1" localSheetId="7" hidden="1">{"rp_only",#N/A,FALSE,"2225"}</definedName>
    <definedName name="fhfhfhf_1" hidden="1">{"rp_only",#N/A,FALSE,"2225"}</definedName>
    <definedName name="fhfhfhg" localSheetId="7" hidden="1">{"with_oth_curr",#N/A,FALSE,"2225"}</definedName>
    <definedName name="fhfhfhg" hidden="1">{"with_oth_curr",#N/A,FALSE,"2225"}</definedName>
    <definedName name="fhfhfhg_1" localSheetId="7" hidden="1">{"with_oth_curr",#N/A,FALSE,"2225"}</definedName>
    <definedName name="fhfhfhg_1" hidden="1">{"with_oth_curr",#N/A,FALSE,"2225"}</definedName>
    <definedName name="fhfhgf" localSheetId="7" hidden="1">{"rp_only",#N/A,FALSE,"2225"}</definedName>
    <definedName name="fhfhgf" hidden="1">{"rp_only",#N/A,FALSE,"2225"}</definedName>
    <definedName name="fhfhgf_1" localSheetId="7" hidden="1">{"rp_only",#N/A,FALSE,"2225"}</definedName>
    <definedName name="fhfhgf_1" hidden="1">{"rp_only",#N/A,FALSE,"2225"}</definedName>
    <definedName name="fhg" localSheetId="7" hidden="1">{#N/A,#N/A,FALSE,"REK";#N/A,#N/A,FALSE,"Bq-ARS"}</definedName>
    <definedName name="fhg" hidden="1">{#N/A,#N/A,FALSE,"REK";#N/A,#N/A,FALSE,"Bq-ARS"}</definedName>
    <definedName name="fhgfh" localSheetId="7" hidden="1">{"rp_only",#N/A,FALSE,"2225"}</definedName>
    <definedName name="fhgfh" hidden="1">{"rp_only",#N/A,FALSE,"2225"}</definedName>
    <definedName name="fhgfh_1" localSheetId="7" hidden="1">{"rp_only",#N/A,FALSE,"2225"}</definedName>
    <definedName name="fhgfh_1" hidden="1">{"rp_only",#N/A,FALSE,"2225"}</definedName>
    <definedName name="fhgfhfgh" localSheetId="7" hidden="1">{"rp_only",#N/A,FALSE,"2225"}</definedName>
    <definedName name="fhgfhfgh" hidden="1">{"rp_only",#N/A,FALSE,"2225"}</definedName>
    <definedName name="fhgfhfgh_1" localSheetId="7" hidden="1">{"rp_only",#N/A,FALSE,"2225"}</definedName>
    <definedName name="fhgfhfgh_1" hidden="1">{"rp_only",#N/A,FALSE,"2225"}</definedName>
    <definedName name="fhgfhj">#REF!</definedName>
    <definedName name="fhgjfghfghgf" localSheetId="9" hidden="1">{#N/A,#N/A,FALSE,"CCTV"}</definedName>
    <definedName name="fhgjfghfghgf" localSheetId="7" hidden="1">{#N/A,#N/A,FALSE,"CCTV"}</definedName>
    <definedName name="fhgjfghfghgf" localSheetId="10" hidden="1">{#N/A,#N/A,FALSE,"CCTV"}</definedName>
    <definedName name="fhgjfghfghgf" hidden="1">{#N/A,#N/A,FALSE,"CCTV"}</definedName>
    <definedName name="fhjghj" localSheetId="7" hidden="1">{"rp_only",#N/A,FALSE,"2225"}</definedName>
    <definedName name="fhjghj" hidden="1">{"rp_only",#N/A,FALSE,"2225"}</definedName>
    <definedName name="fhjghj_1" localSheetId="7" hidden="1">{"rp_only",#N/A,FALSE,"2225"}</definedName>
    <definedName name="fhjghj_1" hidden="1">{"rp_only",#N/A,FALSE,"2225"}</definedName>
    <definedName name="fhjgjgh" localSheetId="7" hidden="1">{"rp_only",#N/A,FALSE,"2225"}</definedName>
    <definedName name="fhjgjgh" hidden="1">{"rp_only",#N/A,FALSE,"2225"}</definedName>
    <definedName name="fhjgjgh_1" localSheetId="7" hidden="1">{"rp_only",#N/A,FALSE,"2225"}</definedName>
    <definedName name="fhjgjgh_1" hidden="1">{"rp_only",#N/A,FALSE,"2225"}</definedName>
    <definedName name="FHX">#REF!</definedName>
    <definedName name="FHX_1">#REF!</definedName>
    <definedName name="FHX_10">#REF!</definedName>
    <definedName name="FHX_11">#REF!</definedName>
    <definedName name="FHX_3">#REF!</definedName>
    <definedName name="FHX_4">#REF!</definedName>
    <definedName name="FHX_5">#REF!</definedName>
    <definedName name="FHX_6">#REF!</definedName>
    <definedName name="FHX_7">#REF!</definedName>
    <definedName name="FHX_8">#REF!</definedName>
    <definedName name="FHX_9">#REF!</definedName>
    <definedName name="fiber">#REF!</definedName>
    <definedName name="Fichier_Periode_Reel">#REF!</definedName>
    <definedName name="FIELD_EXPENSES">#REF!</definedName>
    <definedName name="FIELDNAMECOLUMN1">#REF!</definedName>
    <definedName name="FIELDNAMECOLUMN2">#REF!</definedName>
    <definedName name="FIELDNAMEROW1">#REF!</definedName>
    <definedName name="FIELDNAMEROW2">#REF!</definedName>
    <definedName name="fifo">#REF!</definedName>
    <definedName name="file" hidden="1">#REF!</definedName>
    <definedName name="File_name">#REF!</definedName>
    <definedName name="file1">#REF!</definedName>
    <definedName name="fill" hidden="1">#REF!</definedName>
    <definedName name="Fill2" hidden="1">#REF!</definedName>
    <definedName name="FILLL" hidden="1">#N/A</definedName>
    <definedName name="filter_aquarium">#REF!</definedName>
    <definedName name="FilterDatabase" hidden="1">#REF!</definedName>
    <definedName name="FIN">#REF!</definedName>
    <definedName name="FINAL" hidden="1">#REF!</definedName>
    <definedName name="Final_Adjustment">#REF!</definedName>
    <definedName name="finalisasi">#N/A</definedName>
    <definedName name="FinancialSupport">#REF!</definedName>
    <definedName name="FinCharges">#REF!</definedName>
    <definedName name="FINISHER">#REF!</definedName>
    <definedName name="finna" localSheetId="7" hidden="1">{#N/A,#N/A,FALSE,"Cost Report";#N/A,#N/A,FALSE,"Qtly Summ.";#N/A,#N/A,FALSE,"Mar  Qtr";#N/A,#N/A,FALSE,"Report Summary"}</definedName>
    <definedName name="finna" hidden="1">{#N/A,#N/A,FALSE,"Cost Report";#N/A,#N/A,FALSE,"Qtly Summ.";#N/A,#N/A,FALSE,"Mar  Qtr";#N/A,#N/A,FALSE,"Report Summary"}</definedName>
    <definedName name="finna_1" localSheetId="7" hidden="1">{#N/A,#N/A,FALSE,"Cost Report";#N/A,#N/A,FALSE,"Qtly Summ.";#N/A,#N/A,FALSE,"Mar  Qtr";#N/A,#N/A,FALSE,"Report Summary"}</definedName>
    <definedName name="finna_1" hidden="1">{#N/A,#N/A,FALSE,"Cost Report";#N/A,#N/A,FALSE,"Qtly Summ.";#N/A,#N/A,FALSE,"Mar  Qtr";#N/A,#N/A,FALSE,"Report Summary"}</definedName>
    <definedName name="Fire">#REF!</definedName>
    <definedName name="firkan">#REF!</definedName>
    <definedName name="FIRMA">#REF!</definedName>
    <definedName name="FIRST_FLOOR">#REF!</definedName>
    <definedName name="FIRST_FLOOR_1">#REF!</definedName>
    <definedName name="FIRST_FLOOR_1_10">#REF!</definedName>
    <definedName name="FIRST_FLOOR_1_3">#REF!</definedName>
    <definedName name="FIRST_FLOOR_10">#REF!</definedName>
    <definedName name="FIRST_FLOOR_10_1">#REF!</definedName>
    <definedName name="FIRST_FLOOR_11">#REF!</definedName>
    <definedName name="FIRST_FLOOR_3">#REF!</definedName>
    <definedName name="FIRST_FLOOR_3_1">#REF!</definedName>
    <definedName name="FIRST_FLOOR_4">#REF!</definedName>
    <definedName name="FIRST_FLOOR_4_10">#REF!</definedName>
    <definedName name="FIRST_FLOOR_5">#REF!</definedName>
    <definedName name="FIRST_FLOOR_5_1">#REF!</definedName>
    <definedName name="FIRST_FLOOR_5_10">#REF!</definedName>
    <definedName name="FIRST_FLOOR_6">#REF!</definedName>
    <definedName name="FIRST_FLOOR_6_10">#REF!</definedName>
    <definedName name="FIRST_FLOOR_7">#REF!</definedName>
    <definedName name="FIRST_FLOOR_7_10">#REF!</definedName>
    <definedName name="FIRST_FLOOR_8">#REF!</definedName>
    <definedName name="FIRST_FLOOR_8_10">#REF!</definedName>
    <definedName name="FIRST_FLOOR_9">#REF!</definedName>
    <definedName name="FIRST_FLOOR_9_10">#REF!</definedName>
    <definedName name="FIRSTDATAROW1">#REF!</definedName>
    <definedName name="FIRSTDATAROW2">#REF!</definedName>
    <definedName name="fiscal"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fiscal"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fiskal" localSheetId="7" hidden="1">{#N/A,#N/A,FALSE,"Aging Summary";#N/A,#N/A,FALSE,"Ratio Analysis";#N/A,#N/A,FALSE,"Test 120 Day Accts";#N/A,#N/A,FALSE,"Tickmarks"}</definedName>
    <definedName name="fiskal" hidden="1">{#N/A,#N/A,FALSE,"Aging Summary";#N/A,#N/A,FALSE,"Ratio Analysis";#N/A,#N/A,FALSE,"Test 120 Day Accts";#N/A,#N/A,FALSE,"Tickmarks"}</definedName>
    <definedName name="FIT">#REF!</definedName>
    <definedName name="FIT_1">#REF!</definedName>
    <definedName name="FIT_5">#REF!</definedName>
    <definedName name="FIT100_1">#REF!</definedName>
    <definedName name="FIT100_5">#REF!</definedName>
    <definedName name="fit100l">#REF!</definedName>
    <definedName name="fit100l_1">#REF!</definedName>
    <definedName name="fit100l_1_10">#REF!</definedName>
    <definedName name="fit100l_10">#REF!</definedName>
    <definedName name="fit100l_5">#REF!</definedName>
    <definedName name="fit125_1">#REF!</definedName>
    <definedName name="fit125_5">#REF!</definedName>
    <definedName name="FIT150_1">#REF!</definedName>
    <definedName name="FIT150_5">#REF!</definedName>
    <definedName name="FIT200_1">#REF!</definedName>
    <definedName name="FIT200_5">#REF!</definedName>
    <definedName name="FIT300_1">#REF!</definedName>
    <definedName name="FIT300_5">#REF!</definedName>
    <definedName name="FIT65_1">#REF!</definedName>
    <definedName name="FIT65_1_10">#REF!</definedName>
    <definedName name="FIT65_10">#REF!</definedName>
    <definedName name="FIT65_5">#REF!</definedName>
    <definedName name="FIT65_6">#REF!</definedName>
    <definedName name="fit80_1">#REF!</definedName>
    <definedName name="fit80_5">#REF!</definedName>
    <definedName name="FITFS">#REF!</definedName>
    <definedName name="FITFS_1">#REF!</definedName>
    <definedName name="FITFS_5">#REF!</definedName>
    <definedName name="FitGip100">#REF!</definedName>
    <definedName name="FitGip150">#REF!</definedName>
    <definedName name="FitGip200">#REF!</definedName>
    <definedName name="FitGip65">#REF!</definedName>
    <definedName name="FitGip80">#REF!</definedName>
    <definedName name="FitPPR100">#REF!</definedName>
    <definedName name="FitPPR150">#REF!</definedName>
    <definedName name="FitPPR65">#REF!</definedName>
    <definedName name="FitPPR80">#REF!</definedName>
    <definedName name="fitri">#REF!</definedName>
    <definedName name="fitri1">#REF!</definedName>
    <definedName name="FITT">#REF!</definedName>
    <definedName name="FITT_1">#REF!</definedName>
    <definedName name="FITTING18">#REF!</definedName>
    <definedName name="FittingsandFurnishing">#REF!</definedName>
    <definedName name="FIVEPLAN">#REF!</definedName>
    <definedName name="FixAss">#REF!</definedName>
    <definedName name="FIXED">#REF!</definedName>
    <definedName name="fjd100_1">#REF!</definedName>
    <definedName name="fjd100_1_10">#REF!</definedName>
    <definedName name="fjd100_1_3">#REF!</definedName>
    <definedName name="fjd100_1_5">#REF!</definedName>
    <definedName name="fjd100_10">#REF!</definedName>
    <definedName name="fjd100_10_1">#REF!</definedName>
    <definedName name="fjd100_11">#REF!</definedName>
    <definedName name="fjd100_3">#REF!</definedName>
    <definedName name="fjd100_3_1">#REF!</definedName>
    <definedName name="fjd100_4">#REF!</definedName>
    <definedName name="fjd100_4_10">#REF!</definedName>
    <definedName name="fjd100_5">#REF!</definedName>
    <definedName name="fjd100_5_1">#REF!</definedName>
    <definedName name="fjd100_5_10">#REF!</definedName>
    <definedName name="fjd100_6">#REF!</definedName>
    <definedName name="fjd100_6_10">#REF!</definedName>
    <definedName name="fjd100_7">#REF!</definedName>
    <definedName name="fjd100_7_10">#REF!</definedName>
    <definedName name="fjd100_8">#REF!</definedName>
    <definedName name="fjd100_8_10">#REF!</definedName>
    <definedName name="fjd100_9">#REF!</definedName>
    <definedName name="fjd100_9_10">#REF!</definedName>
    <definedName name="fjd150_1">#REF!</definedName>
    <definedName name="fjd150_1_10">#REF!</definedName>
    <definedName name="fjd150_1_3">#REF!</definedName>
    <definedName name="fjd150_1_5">#REF!</definedName>
    <definedName name="fjd150_10">#REF!</definedName>
    <definedName name="fjd150_10_1">#REF!</definedName>
    <definedName name="fjd150_11">#REF!</definedName>
    <definedName name="fjd150_3">#REF!</definedName>
    <definedName name="fjd150_3_1">#REF!</definedName>
    <definedName name="fjd150_4">#REF!</definedName>
    <definedName name="fjd150_4_10">#REF!</definedName>
    <definedName name="fjd150_5">#REF!</definedName>
    <definedName name="fjd150_5_1">#REF!</definedName>
    <definedName name="fjd150_5_10">#REF!</definedName>
    <definedName name="fjd150_6">#REF!</definedName>
    <definedName name="fjd150_6_10">#REF!</definedName>
    <definedName name="fjd150_7">#REF!</definedName>
    <definedName name="fjd150_7_10">#REF!</definedName>
    <definedName name="fjd150_8">#REF!</definedName>
    <definedName name="fjd150_8_10">#REF!</definedName>
    <definedName name="fjd150_9">#REF!</definedName>
    <definedName name="fjd150_9_10">#REF!</definedName>
    <definedName name="fjd50_1">#REF!</definedName>
    <definedName name="fjd50_1_10">#REF!</definedName>
    <definedName name="fjd50_1_3">#REF!</definedName>
    <definedName name="fjd50_1_5">#REF!</definedName>
    <definedName name="fjd50_10">#REF!</definedName>
    <definedName name="fjd50_10_1">#REF!</definedName>
    <definedName name="fjd50_11">#REF!</definedName>
    <definedName name="fjd50_3">#REF!</definedName>
    <definedName name="fjd50_3_1">#REF!</definedName>
    <definedName name="fjd50_4">#REF!</definedName>
    <definedName name="fjd50_4_10">#REF!</definedName>
    <definedName name="fjd50_5">#REF!</definedName>
    <definedName name="fjd50_5_1">#REF!</definedName>
    <definedName name="fjd50_5_10">#REF!</definedName>
    <definedName name="fjd50_6">#REF!</definedName>
    <definedName name="fjd50_6_10">#REF!</definedName>
    <definedName name="fjd50_7">#REF!</definedName>
    <definedName name="fjd50_7_10">#REF!</definedName>
    <definedName name="fjd50_8">#REF!</definedName>
    <definedName name="fjd50_8_10">#REF!</definedName>
    <definedName name="fjd50_9">#REF!</definedName>
    <definedName name="fjd50_9_10">#REF!</definedName>
    <definedName name="fjd65_1">#REF!</definedName>
    <definedName name="fjd65_1_10">#REF!</definedName>
    <definedName name="fjd65_1_3">#REF!</definedName>
    <definedName name="fjd65_1_5">#REF!</definedName>
    <definedName name="fjd65_10">#REF!</definedName>
    <definedName name="fjd65_10_1">#REF!</definedName>
    <definedName name="fjd65_11">#REF!</definedName>
    <definedName name="fjd65_3">#REF!</definedName>
    <definedName name="fjd65_3_1">#REF!</definedName>
    <definedName name="fjd65_4">#REF!</definedName>
    <definedName name="fjd65_4_10">#REF!</definedName>
    <definedName name="fjd65_5">#REF!</definedName>
    <definedName name="fjd65_5_1">#REF!</definedName>
    <definedName name="fjd65_5_10">#REF!</definedName>
    <definedName name="fjd65_6">#REF!</definedName>
    <definedName name="fjd65_6_10">#REF!</definedName>
    <definedName name="fjd65_7">#REF!</definedName>
    <definedName name="fjd65_7_10">#REF!</definedName>
    <definedName name="fjd65_8">#REF!</definedName>
    <definedName name="fjd65_8_10">#REF!</definedName>
    <definedName name="fjd65_9">#REF!</definedName>
    <definedName name="fjd65_9_10">#REF!</definedName>
    <definedName name="fjfjgf" localSheetId="7" hidden="1">{"rp_only",#N/A,FALSE,"2225"}</definedName>
    <definedName name="fjfjgf" hidden="1">{"rp_only",#N/A,FALSE,"2225"}</definedName>
    <definedName name="fjfjgf_1" localSheetId="7" hidden="1">{"rp_only",#N/A,FALSE,"2225"}</definedName>
    <definedName name="fjfjgf_1" hidden="1">{"rp_only",#N/A,FALSE,"2225"}</definedName>
    <definedName name="fjgfjh">#REF!</definedName>
    <definedName name="fjhfjh">#REF!</definedName>
    <definedName name="fjhg" localSheetId="7" hidden="1">{"WORK IN PROCESS",#N/A,FALSE,"COGS"}</definedName>
    <definedName name="fjhg" hidden="1">{"WORK IN PROCESS",#N/A,FALSE,"COGS"}</definedName>
    <definedName name="fjhg_1" localSheetId="7" hidden="1">{"WORK IN PROCESS",#N/A,FALSE,"COGS"}</definedName>
    <definedName name="fjhg_1" hidden="1">{"WORK IN PROCESS",#N/A,FALSE,"COGS"}</definedName>
    <definedName name="FJX">#REF!</definedName>
    <definedName name="FJX_1">#REF!</definedName>
    <definedName name="FJX_10">#REF!</definedName>
    <definedName name="FJX_11">#REF!</definedName>
    <definedName name="FJX_3">#REF!</definedName>
    <definedName name="FJX_4">#REF!</definedName>
    <definedName name="FJX_5">#REF!</definedName>
    <definedName name="FJX_6">#REF!</definedName>
    <definedName name="FJX_7">#REF!</definedName>
    <definedName name="FJX_8">#REF!</definedName>
    <definedName name="FJX_9">#REF!</definedName>
    <definedName name="Fk">#REF!</definedName>
    <definedName name="fkieifi" hidden="1">#REF!</definedName>
    <definedName name="fkx">#REF!</definedName>
    <definedName name="fkx_1">#REF!</definedName>
    <definedName name="fkx_10">#REF!</definedName>
    <definedName name="fkx_11">#REF!</definedName>
    <definedName name="fkx_3">#REF!</definedName>
    <definedName name="fkx_4">#REF!</definedName>
    <definedName name="fkx_5">#REF!</definedName>
    <definedName name="fkx_6">#REF!</definedName>
    <definedName name="fkx_7">#REF!</definedName>
    <definedName name="fkx_8">#REF!</definedName>
    <definedName name="fkx_9">#REF!</definedName>
    <definedName name="FL.4">#REF!</definedName>
    <definedName name="FL_1">#REF!</definedName>
    <definedName name="FL_2">#REF!</definedName>
    <definedName name="FL_3">#REF!</definedName>
    <definedName name="Flat.Bed.Truck">#REF!</definedName>
    <definedName name="FLATBEDTRUCK">#REF!</definedName>
    <definedName name="flatbtruck">#REF!</definedName>
    <definedName name="flav_db">#REF!</definedName>
    <definedName name="flmh400">#REF!</definedName>
    <definedName name="flmh400_1">#REF!</definedName>
    <definedName name="flmh400_1_10">#REF!</definedName>
    <definedName name="flmh400_10">#REF!</definedName>
    <definedName name="flmh400_10_1">#REF!</definedName>
    <definedName name="flmh400_11">#REF!</definedName>
    <definedName name="flmh400_3">#REF!</definedName>
    <definedName name="flmh400_3_1">#REF!</definedName>
    <definedName name="flmh400_4">#REF!</definedName>
    <definedName name="flmh400_4_10">#REF!</definedName>
    <definedName name="flmh400_5">#REF!</definedName>
    <definedName name="flmh400_5_1">#REF!</definedName>
    <definedName name="flmh400_5_10">#REF!</definedName>
    <definedName name="flmh400_6">#REF!</definedName>
    <definedName name="flmh400_6_1">#REF!</definedName>
    <definedName name="flmh400_6_10">#REF!</definedName>
    <definedName name="flmh400_7">#REF!</definedName>
    <definedName name="flmh400_7_10">#REF!</definedName>
    <definedName name="flmh400_8">#REF!</definedName>
    <definedName name="flmh400_8_10">#REF!</definedName>
    <definedName name="flmh400_9">#REF!</definedName>
    <definedName name="flmh400_9_10">#REF!</definedName>
    <definedName name="floor_deck">#REF!</definedName>
    <definedName name="Floor_drain_plastik_biasa">#REF!</definedName>
    <definedName name="floorhard">#REF!</definedName>
    <definedName name="floorkorsik">#REF!</definedName>
    <definedName name="FLOPPY">#REF!</definedName>
    <definedName name="flpg">#REF!</definedName>
    <definedName name="flpg1">#REF!</definedName>
    <definedName name="FLR">#REF!</definedName>
    <definedName name="flushbolt">#REF!</definedName>
    <definedName name="flx">#REF!</definedName>
    <definedName name="flx_1">#REF!</definedName>
    <definedName name="flx_10">#REF!</definedName>
    <definedName name="flx_11">#REF!</definedName>
    <definedName name="flx_3">#REF!</definedName>
    <definedName name="flx_4">#REF!</definedName>
    <definedName name="flx_5">#REF!</definedName>
    <definedName name="flx_6">#REF!</definedName>
    <definedName name="flx_7">#REF!</definedName>
    <definedName name="flx_8">#REF!</definedName>
    <definedName name="flx_9">#REF!</definedName>
    <definedName name="FM">#REF!</definedName>
    <definedName name="fmd150_1">#REF!</definedName>
    <definedName name="fmd150_1_10">#REF!</definedName>
    <definedName name="fmd150_1_3">#REF!</definedName>
    <definedName name="fmd150_1_5">#REF!</definedName>
    <definedName name="fmd150_10">#REF!</definedName>
    <definedName name="fmd150_10_1">#REF!</definedName>
    <definedName name="fmd150_11">#REF!</definedName>
    <definedName name="fmd150_3">#REF!</definedName>
    <definedName name="fmd150_3_1">#REF!</definedName>
    <definedName name="fmd150_4">#REF!</definedName>
    <definedName name="fmd150_4_10">#REF!</definedName>
    <definedName name="fmd150_5">#REF!</definedName>
    <definedName name="fmd150_5_1">#REF!</definedName>
    <definedName name="fmd150_5_10">#REF!</definedName>
    <definedName name="fmd150_6">#REF!</definedName>
    <definedName name="fmd150_6_10">#REF!</definedName>
    <definedName name="fmd150_7">#REF!</definedName>
    <definedName name="fmd150_7_10">#REF!</definedName>
    <definedName name="fmd150_8">#REF!</definedName>
    <definedName name="fmd150_8_10">#REF!</definedName>
    <definedName name="fmd150_9">#REF!</definedName>
    <definedName name="fmd150_9_10">#REF!</definedName>
    <definedName name="fn">#REF!</definedName>
    <definedName name="FNDNAM1">#REF!</definedName>
    <definedName name="FNDNAM2">#REF!</definedName>
    <definedName name="FNDUSERID1">#REF!</definedName>
    <definedName name="FNDUSERID2">#REF!</definedName>
    <definedName name="FO">#REF!</definedName>
    <definedName name="FOH">#REF!</definedName>
    <definedName name="FOLD">#N/A</definedName>
    <definedName name="food">#REF!</definedName>
    <definedName name="food1">#REF!</definedName>
    <definedName name="FootnoteAnchor">#REF!</definedName>
    <definedName name="FootnoteRange">#REF!</definedName>
    <definedName name="for" hidden="1">#REF!</definedName>
    <definedName name="Forecast">#REF!</definedName>
    <definedName name="forex">#REF!</definedName>
    <definedName name="form">#REF!</definedName>
    <definedName name="FORM_NONPERUMAHAN">#REF!</definedName>
    <definedName name="FORM_PERUMAHAN">#REF!</definedName>
    <definedName name="FORM101">#REF!</definedName>
    <definedName name="FORM1013">#REF!</definedName>
    <definedName name="FORM1021">#REF!</definedName>
    <definedName name="FORM1022">#REF!</definedName>
    <definedName name="FORM1031">#REF!</definedName>
    <definedName name="FORM1032">#REF!</definedName>
    <definedName name="FORM1041">#REF!</definedName>
    <definedName name="FORM1042">#REF!</definedName>
    <definedName name="Form2000_1">#REF!</definedName>
    <definedName name="Form2000_2">#REF!</definedName>
    <definedName name="FORM21">#REF!</definedName>
    <definedName name="FORM22E">#REF!</definedName>
    <definedName name="FORM22L">#REF!</definedName>
    <definedName name="FORM231">#REF!</definedName>
    <definedName name="FORM232">#REF!</definedName>
    <definedName name="FORM233">#REF!</definedName>
    <definedName name="FORM234">#REF!</definedName>
    <definedName name="FORM234L">#REF!</definedName>
    <definedName name="Form235">#REF!</definedName>
    <definedName name="Form236">#REF!</definedName>
    <definedName name="FORM241">#REF!</definedName>
    <definedName name="FORM242">#REF!</definedName>
    <definedName name="FORM243">#REF!</definedName>
    <definedName name="FORM319">#REF!</definedName>
    <definedName name="FORM324">#REF!</definedName>
    <definedName name="FORM331">#REF!</definedName>
    <definedName name="FORM346">#REF!</definedName>
    <definedName name="FORM421">#REF!</definedName>
    <definedName name="FORM422">#REF!</definedName>
    <definedName name="FORM423">#REF!</definedName>
    <definedName name="FORM424">#REF!</definedName>
    <definedName name="FORM425">#REF!</definedName>
    <definedName name="FORM426">#REF!</definedName>
    <definedName name="FORM427">#REF!</definedName>
    <definedName name="FORM511">#REF!</definedName>
    <definedName name="FORM512">#REF!</definedName>
    <definedName name="FORM521">#REF!</definedName>
    <definedName name="FORM522">#REF!</definedName>
    <definedName name="FORM541">#REF!</definedName>
    <definedName name="FORM542">#REF!</definedName>
    <definedName name="FORM611">#REF!</definedName>
    <definedName name="FORM612">#REF!</definedName>
    <definedName name="FORM621">#REF!</definedName>
    <definedName name="FORM622">#REF!</definedName>
    <definedName name="FORM623">#REF!</definedName>
    <definedName name="FORM624">#REF!</definedName>
    <definedName name="FORM631">#REF!</definedName>
    <definedName name="FORM632">#REF!</definedName>
    <definedName name="FORM633">#REF!</definedName>
    <definedName name="FORM634">#REF!</definedName>
    <definedName name="FORM635">#REF!</definedName>
    <definedName name="FORM635A">#REF!</definedName>
    <definedName name="FORM636">#REF!</definedName>
    <definedName name="FORM641L">#REF!</definedName>
    <definedName name="FORM642">#REF!</definedName>
    <definedName name="FORM65">#REF!</definedName>
    <definedName name="FORM651">#REF!</definedName>
    <definedName name="FORM661">#REF!</definedName>
    <definedName name="FORM662">#REF!</definedName>
    <definedName name="FORM66PERATA">#REF!</definedName>
    <definedName name="FORM66PERMUKAAN">#REF!</definedName>
    <definedName name="FORM711">#REF!</definedName>
    <definedName name="FORM714">#REF!</definedName>
    <definedName name="FORM721">#REF!</definedName>
    <definedName name="FORM731">#REF!</definedName>
    <definedName name="FORM732">#REF!</definedName>
    <definedName name="FORM733">#REF!</definedName>
    <definedName name="FORM734">#REF!</definedName>
    <definedName name="FORM735">#REF!</definedName>
    <definedName name="FORM744">#REF!</definedName>
    <definedName name="FORM745">#REF!</definedName>
    <definedName name="FORM7610">#REF!</definedName>
    <definedName name="FORM7612a">#REF!</definedName>
    <definedName name="FORM7612b">#REF!</definedName>
    <definedName name="FORM7612c">#REF!</definedName>
    <definedName name="FORM7613a">#REF!</definedName>
    <definedName name="FORM7613b">#REF!</definedName>
    <definedName name="FORM7613c">#REF!</definedName>
    <definedName name="FORM7614a">#REF!</definedName>
    <definedName name="FORM7614b">#REF!</definedName>
    <definedName name="FORM7614c">#REF!</definedName>
    <definedName name="FORM7614d">#REF!</definedName>
    <definedName name="FORM7614e">#REF!</definedName>
    <definedName name="FORM771a">#REF!</definedName>
    <definedName name="FORM771b">#REF!</definedName>
    <definedName name="FORM771c">#REF!</definedName>
    <definedName name="FORM771d">#REF!</definedName>
    <definedName name="FORM772a">#REF!</definedName>
    <definedName name="FORM772b">#REF!</definedName>
    <definedName name="FORM772c">#REF!</definedName>
    <definedName name="FORM772d">#REF!</definedName>
    <definedName name="FORM79manual">#REF!</definedName>
    <definedName name="FORM79mekanis">#REF!</definedName>
    <definedName name="FORM811">#REF!</definedName>
    <definedName name="FORM812">#REF!</definedName>
    <definedName name="FORM813">#REF!</definedName>
    <definedName name="FORM814">#REF!</definedName>
    <definedName name="FORM815">#REF!</definedName>
    <definedName name="FORM817">#REF!</definedName>
    <definedName name="FORM818">#REF!</definedName>
    <definedName name="FORM819">#REF!</definedName>
    <definedName name="FORM82">#REF!</definedName>
    <definedName name="FORM83">#REF!</definedName>
    <definedName name="FORM910">#REF!</definedName>
    <definedName name="FORM911">#REF!</definedName>
    <definedName name="FORM912">#REF!</definedName>
    <definedName name="FORM913">#REF!</definedName>
    <definedName name="FORM914">#REF!</definedName>
    <definedName name="FORM915">#REF!</definedName>
    <definedName name="FORM916">#REF!</definedName>
    <definedName name="FORM917">#REF!</definedName>
    <definedName name="FORM918">#REF!</definedName>
    <definedName name="FORM919">#REF!</definedName>
    <definedName name="FORM920">#REF!</definedName>
    <definedName name="FORM94">#REF!</definedName>
    <definedName name="FORM95">#REF!</definedName>
    <definedName name="FORM96">#REF!</definedName>
    <definedName name="FORM97">#REF!</definedName>
    <definedName name="FORM98">#REF!</definedName>
    <definedName name="FORM99">#REF!</definedName>
    <definedName name="Format">#REF!</definedName>
    <definedName name="FORMLatasirK">#REF!</definedName>
    <definedName name="FORMLatasirKL">#REF!</definedName>
    <definedName name="FORNISMO">#REF!</definedName>
    <definedName name="Forward_Year_1">#REF!</definedName>
    <definedName name="foundation">#REF!</definedName>
    <definedName name="FP_Mens">OFFSET(#REF!,0,0,1,COUNT(#REF!))</definedName>
    <definedName name="FPS">#REF!</definedName>
    <definedName name="fq" hidden="1">#REF!</definedName>
    <definedName name="fr" localSheetId="7" hidden="1">{#N/A,#N/A,FALSE,"Aging Summary";#N/A,#N/A,FALSE,"Ratio Analysis";#N/A,#N/A,FALSE,"Test 120 Day Accts";#N/A,#N/A,FALSE,"Tickmarks"}</definedName>
    <definedName name="fr" hidden="1">{#N/A,#N/A,FALSE,"Aging Summary";#N/A,#N/A,FALSE,"Ratio Analysis";#N/A,#N/A,FALSE,"Test 120 Day Accts";#N/A,#N/A,FALSE,"Tickmarks"}</definedName>
    <definedName name="France_1">#REF!</definedName>
    <definedName name="France_2">#REF!</definedName>
    <definedName name="France_3">#REF!</definedName>
    <definedName name="France_4">#REF!</definedName>
    <definedName name="Frank" localSheetId="7" hidden="1">{#N/A,#N/A,TRUE,"Cover sheet";#N/A,#N/A,TRUE,"DCF analysis";#N/A,#N/A,TRUE,"WACC calculation"}</definedName>
    <definedName name="Frank" hidden="1">{#N/A,#N/A,TRUE,"Cover sheet";#N/A,#N/A,TRUE,"DCF analysis";#N/A,#N/A,TRUE,"WACC calculation"}</definedName>
    <definedName name="FRBACCM">#REF!</definedName>
    <definedName name="FRBDEPR">#REF!</definedName>
    <definedName name="frc">#REF!</definedName>
    <definedName name="frc2495_1">#REF!</definedName>
    <definedName name="frc2495_1_10">#REF!</definedName>
    <definedName name="frc2495_10">#REF!</definedName>
    <definedName name="frc2495_5">#REF!</definedName>
    <definedName name="frc41010_1">#REF!</definedName>
    <definedName name="frc41010_1_10">#REF!</definedName>
    <definedName name="frc41010_10">#REF!</definedName>
    <definedName name="frc41010_5">#REF!</definedName>
    <definedName name="frc42115070">#REF!</definedName>
    <definedName name="frc42115070_1">#REF!</definedName>
    <definedName name="frc42115070_1_10">#REF!</definedName>
    <definedName name="frc42115070_10">#REF!</definedName>
    <definedName name="frc42115070_5">#REF!</definedName>
    <definedName name="frc495_1">#REF!</definedName>
    <definedName name="frc495_1_10">#REF!</definedName>
    <definedName name="frc495_10">#REF!</definedName>
    <definedName name="frc495_5">#REF!</definedName>
    <definedName name="frc4x10">#REF!</definedName>
    <definedName name="frc4x10_1">#REF!</definedName>
    <definedName name="frc4x10_1_10">#REF!</definedName>
    <definedName name="frc4x10_10">#REF!</definedName>
    <definedName name="frc4x10_10_1">#REF!</definedName>
    <definedName name="frc4x10_11">#REF!</definedName>
    <definedName name="frc4x10_3">#REF!</definedName>
    <definedName name="frc4x10_3_1">#REF!</definedName>
    <definedName name="frc4x10_4">#REF!</definedName>
    <definedName name="frc4x10_4_10">#REF!</definedName>
    <definedName name="frc4x10_5">#REF!</definedName>
    <definedName name="frc4x10_5_1">#REF!</definedName>
    <definedName name="frc4x10_5_10">#REF!</definedName>
    <definedName name="frc4x10_6">#REF!</definedName>
    <definedName name="frc4x10_6_1">#REF!</definedName>
    <definedName name="frc4x10_6_10">#REF!</definedName>
    <definedName name="frc4x10_7">#REF!</definedName>
    <definedName name="frc4x10_7_10">#REF!</definedName>
    <definedName name="frc4x10_8">#REF!</definedName>
    <definedName name="frc4x10_8_10">#REF!</definedName>
    <definedName name="frc4x10_9">#REF!</definedName>
    <definedName name="frc4x10_9_10">#REF!</definedName>
    <definedName name="frc4x1x400">#REF!</definedName>
    <definedName name="frc4x1x400_1">#REF!</definedName>
    <definedName name="frc4x1x400_1_10">#REF!</definedName>
    <definedName name="frc4x1x400_10">#REF!</definedName>
    <definedName name="frc4x1x400_10_1">#REF!</definedName>
    <definedName name="frc4x1x400_11">#REF!</definedName>
    <definedName name="frc4x1x400_3">#REF!</definedName>
    <definedName name="frc4x1x400_3_1">#REF!</definedName>
    <definedName name="frc4x1x400_4">#REF!</definedName>
    <definedName name="frc4x1x400_4_10">#REF!</definedName>
    <definedName name="frc4x1x400_5">#REF!</definedName>
    <definedName name="frc4x1x400_5_1">#REF!</definedName>
    <definedName name="frc4x1x400_5_10">#REF!</definedName>
    <definedName name="frc4x1x400_6">#REF!</definedName>
    <definedName name="frc4x1x400_6_1">#REF!</definedName>
    <definedName name="frc4x1x400_6_10">#REF!</definedName>
    <definedName name="frc4x1x400_7">#REF!</definedName>
    <definedName name="frc4x1x400_7_10">#REF!</definedName>
    <definedName name="frc4x1x400_8">#REF!</definedName>
    <definedName name="frc4x1x400_8_10">#REF!</definedName>
    <definedName name="frc4x1x400_9">#REF!</definedName>
    <definedName name="frc4x1x400_9_10">#REF!</definedName>
    <definedName name="frc4x25">#REF!</definedName>
    <definedName name="frc4x25_1">#REF!</definedName>
    <definedName name="frc4x25_1_10">#REF!</definedName>
    <definedName name="frc4x25_10">#REF!</definedName>
    <definedName name="frc4x25_10_1">#REF!</definedName>
    <definedName name="frc4x25_11">#REF!</definedName>
    <definedName name="frc4x25_3">#REF!</definedName>
    <definedName name="frc4x25_3_1">#REF!</definedName>
    <definedName name="frc4x25_4">#REF!</definedName>
    <definedName name="frc4x25_4_10">#REF!</definedName>
    <definedName name="frc4x25_5">#REF!</definedName>
    <definedName name="frc4x25_5_1">#REF!</definedName>
    <definedName name="frc4x25_5_10">#REF!</definedName>
    <definedName name="frc4x25_6">#REF!</definedName>
    <definedName name="frc4x25_6_1">#REF!</definedName>
    <definedName name="frc4x25_6_10">#REF!</definedName>
    <definedName name="frc4x25_7">#REF!</definedName>
    <definedName name="frc4x25_7_10">#REF!</definedName>
    <definedName name="frc4x25_8">#REF!</definedName>
    <definedName name="frc4x25_8_10">#REF!</definedName>
    <definedName name="frc4x25_9">#REF!</definedName>
    <definedName name="frc4x25_9_10">#REF!</definedName>
    <definedName name="frc4x300">#REF!</definedName>
    <definedName name="frc4x300_1">#REF!</definedName>
    <definedName name="frc4x300_1_10">#REF!</definedName>
    <definedName name="frc4x300_10">#REF!</definedName>
    <definedName name="frc4x300_10_1">#REF!</definedName>
    <definedName name="frc4x300_11">#REF!</definedName>
    <definedName name="frc4x300_3">#REF!</definedName>
    <definedName name="frc4x300_3_1">#REF!</definedName>
    <definedName name="frc4x300_4">#REF!</definedName>
    <definedName name="frc4x300_4_10">#REF!</definedName>
    <definedName name="frc4x300_5">#REF!</definedName>
    <definedName name="frc4x300_5_1">#REF!</definedName>
    <definedName name="frc4x300_5_10">#REF!</definedName>
    <definedName name="frc4x300_6">#REF!</definedName>
    <definedName name="frc4x300_6_1">#REF!</definedName>
    <definedName name="frc4x300_6_10">#REF!</definedName>
    <definedName name="frc4x300_7">#REF!</definedName>
    <definedName name="frc4x300_7_10">#REF!</definedName>
    <definedName name="frc4x300_8">#REF!</definedName>
    <definedName name="frc4x300_8_10">#REF!</definedName>
    <definedName name="frc4x300_9">#REF!</definedName>
    <definedName name="frc4x300_9_10">#REF!</definedName>
    <definedName name="frc4x35">#REF!</definedName>
    <definedName name="frc4x35_1">#REF!</definedName>
    <definedName name="frc4x35_1_10">#REF!</definedName>
    <definedName name="frc4x35_10">#REF!</definedName>
    <definedName name="frc4x35_10_1">#REF!</definedName>
    <definedName name="frc4x35_11">#REF!</definedName>
    <definedName name="frc4x35_3">#REF!</definedName>
    <definedName name="frc4x35_3_1">#REF!</definedName>
    <definedName name="frc4x35_4">#REF!</definedName>
    <definedName name="frc4x35_4_10">#REF!</definedName>
    <definedName name="frc4x35_5">#REF!</definedName>
    <definedName name="frc4x35_5_1">#REF!</definedName>
    <definedName name="frc4x35_5_10">#REF!</definedName>
    <definedName name="frc4x35_6">#REF!</definedName>
    <definedName name="frc4x35_6_1">#REF!</definedName>
    <definedName name="frc4x35_6_10">#REF!</definedName>
    <definedName name="frc4x35_7">#REF!</definedName>
    <definedName name="frc4x35_7_10">#REF!</definedName>
    <definedName name="frc4x35_8">#REF!</definedName>
    <definedName name="frc4x35_8_10">#REF!</definedName>
    <definedName name="frc4x35_9">#REF!</definedName>
    <definedName name="frc4x35_9_10">#REF!</definedName>
    <definedName name="frc4x95">#REF!</definedName>
    <definedName name="frc4x95_1">#REF!</definedName>
    <definedName name="frc4x95_1_10">#REF!</definedName>
    <definedName name="frc4x95_10">#REF!</definedName>
    <definedName name="frc4x95_10_1">#REF!</definedName>
    <definedName name="frc4x95_11">#REF!</definedName>
    <definedName name="frc4x95_3">#REF!</definedName>
    <definedName name="frc4x95_3_1">#REF!</definedName>
    <definedName name="frc4x95_4">#REF!</definedName>
    <definedName name="frc4x95_4_10">#REF!</definedName>
    <definedName name="frc4x95_5">#REF!</definedName>
    <definedName name="frc4x95_5_1">#REF!</definedName>
    <definedName name="frc4x95_5_10">#REF!</definedName>
    <definedName name="frc4x95_6">#REF!</definedName>
    <definedName name="frc4x95_6_1">#REF!</definedName>
    <definedName name="frc4x95_6_10">#REF!</definedName>
    <definedName name="frc4x95_7">#REF!</definedName>
    <definedName name="frc4x95_7_10">#REF!</definedName>
    <definedName name="frc4x95_8">#REF!</definedName>
    <definedName name="frc4x95_8_10">#REF!</definedName>
    <definedName name="frc4x95_9">#REF!</definedName>
    <definedName name="frc4x95_9_10">#REF!</definedName>
    <definedName name="frc5x4">#REF!</definedName>
    <definedName name="frc5x4_1">#REF!</definedName>
    <definedName name="frc5x4_1_10">#REF!</definedName>
    <definedName name="frc5x4_10">#REF!</definedName>
    <definedName name="frc5x4_10_1">#REF!</definedName>
    <definedName name="frc5x4_11">#REF!</definedName>
    <definedName name="frc5x4_3">#REF!</definedName>
    <definedName name="frc5x4_3_1">#REF!</definedName>
    <definedName name="frc5x4_4">#REF!</definedName>
    <definedName name="frc5x4_4_10">#REF!</definedName>
    <definedName name="frc5x4_5">#REF!</definedName>
    <definedName name="frc5x4_5_1">#REF!</definedName>
    <definedName name="frc5x4_5_10">#REF!</definedName>
    <definedName name="frc5x4_6">#REF!</definedName>
    <definedName name="frc5x4_6_1">#REF!</definedName>
    <definedName name="frc5x4_6_10">#REF!</definedName>
    <definedName name="frc5x4_7">#REF!</definedName>
    <definedName name="frc5x4_7_10">#REF!</definedName>
    <definedName name="frc5x4_8">#REF!</definedName>
    <definedName name="frc5x4_8_10">#REF!</definedName>
    <definedName name="frc5x4_9">#REF!</definedName>
    <definedName name="frc5x4_9_10">#REF!</definedName>
    <definedName name="frc5x6">#REF!</definedName>
    <definedName name="frc5x6_1">#REF!</definedName>
    <definedName name="frc5x6_1_10">#REF!</definedName>
    <definedName name="frc5x6_10">#REF!</definedName>
    <definedName name="frc5x6_10_1">#REF!</definedName>
    <definedName name="frc5x6_11">#REF!</definedName>
    <definedName name="frc5x6_3">#REF!</definedName>
    <definedName name="frc5x6_3_1">#REF!</definedName>
    <definedName name="frc5x6_4">#REF!</definedName>
    <definedName name="frc5x6_4_10">#REF!</definedName>
    <definedName name="frc5x6_5">#REF!</definedName>
    <definedName name="frc5x6_5_1">#REF!</definedName>
    <definedName name="frc5x6_5_10">#REF!</definedName>
    <definedName name="frc5x6_6">#REF!</definedName>
    <definedName name="frc5x6_6_1">#REF!</definedName>
    <definedName name="frc5x6_6_10">#REF!</definedName>
    <definedName name="frc5x6_7">#REF!</definedName>
    <definedName name="frc5x6_7_10">#REF!</definedName>
    <definedName name="frc5x6_8">#REF!</definedName>
    <definedName name="frc5x6_8_10">#REF!</definedName>
    <definedName name="frc5x6_9">#REF!</definedName>
    <definedName name="frc5x6_9_10">#REF!</definedName>
    <definedName name="fre">#REF!</definedName>
    <definedName name="Frestea" localSheetId="7" hidden="1">{#N/A,#N/A,FALSE,"b_s &amp; p_l"}</definedName>
    <definedName name="Frestea" hidden="1">{#N/A,#N/A,FALSE,"b_s &amp; p_l"}</definedName>
    <definedName name="FRM">#REF!</definedName>
    <definedName name="FromUpToTransaction_Temp">#REF!</definedName>
    <definedName name="FromUpToTransactionQuery">#REF!</definedName>
    <definedName name="frsk">#REF!</definedName>
    <definedName name="fryhrfgh">#REF!</definedName>
    <definedName name="fs">#REF!</definedName>
    <definedName name="fs_1">#REF!</definedName>
    <definedName name="fs_1_10">#REF!</definedName>
    <definedName name="fs_10">#REF!</definedName>
    <definedName name="fs_10_1">#REF!</definedName>
    <definedName name="fs_11">#REF!</definedName>
    <definedName name="fs_3">#REF!</definedName>
    <definedName name="fs_4">#REF!</definedName>
    <definedName name="fs_4_10">#REF!</definedName>
    <definedName name="fs_5">#REF!</definedName>
    <definedName name="fs_5_1">#REF!</definedName>
    <definedName name="fs_5_10">#REF!</definedName>
    <definedName name="fs_6">#REF!</definedName>
    <definedName name="fs_6_10">#REF!</definedName>
    <definedName name="fs_7">#REF!</definedName>
    <definedName name="fs_7_10">#REF!</definedName>
    <definedName name="fs_8">#REF!</definedName>
    <definedName name="fs_8_10">#REF!</definedName>
    <definedName name="fs_9">#REF!</definedName>
    <definedName name="fs_9_10">#REF!</definedName>
    <definedName name="fsadasffg" localSheetId="7" hidden="1">{"with_oth_curr",#N/A,FALSE,"2225"}</definedName>
    <definedName name="fsadasffg" hidden="1">{"with_oth_curr",#N/A,FALSE,"2225"}</definedName>
    <definedName name="fsadasffg_1" localSheetId="7" hidden="1">{"with_oth_curr",#N/A,FALSE,"2225"}</definedName>
    <definedName name="fsadasffg_1" hidden="1">{"with_oth_curr",#N/A,FALSE,"2225"}</definedName>
    <definedName name="fsadf" localSheetId="7" hidden="1">{"rp_only",#N/A,FALSE,"2225"}</definedName>
    <definedName name="fsadf" hidden="1">{"rp_only",#N/A,FALSE,"2225"}</definedName>
    <definedName name="fsadf_1" localSheetId="7" hidden="1">{"rp_only",#N/A,FALSE,"2225"}</definedName>
    <definedName name="fsadf_1" hidden="1">{"rp_only",#N/A,FALSE,"2225"}</definedName>
    <definedName name="fsadfasdf" localSheetId="7" hidden="1">{"rp_only",#N/A,FALSE,"2225"}</definedName>
    <definedName name="fsadfasdf" hidden="1">{"rp_only",#N/A,FALSE,"2225"}</definedName>
    <definedName name="fsadfasdf_1" localSheetId="7" hidden="1">{"rp_only",#N/A,FALSE,"2225"}</definedName>
    <definedName name="fsadfasdf_1" hidden="1">{"rp_only",#N/A,FALSE,"2225"}</definedName>
    <definedName name="fsadfsadf" localSheetId="7" hidden="1">{"rp_only",#N/A,FALSE,"2225"}</definedName>
    <definedName name="fsadfsadf" hidden="1">{"rp_only",#N/A,FALSE,"2225"}</definedName>
    <definedName name="fsadfsadf_1" localSheetId="7" hidden="1">{"rp_only",#N/A,FALSE,"2225"}</definedName>
    <definedName name="fsadfsadf_1" hidden="1">{"rp_only",#N/A,FALSE,"2225"}</definedName>
    <definedName name="fsadfsdaf" localSheetId="7" hidden="1">{"rp_only",#N/A,FALSE,"2225"}</definedName>
    <definedName name="fsadfsdaf" hidden="1">{"rp_only",#N/A,FALSE,"2225"}</definedName>
    <definedName name="fsadfsdaf_1" localSheetId="7" hidden="1">{"rp_only",#N/A,FALSE,"2225"}</definedName>
    <definedName name="fsadfsdaf_1" hidden="1">{"rp_only",#N/A,FALSE,"2225"}</definedName>
    <definedName name="fsadfsdfsf" localSheetId="7" hidden="1">{"rp_only",#N/A,FALSE,"2225"}</definedName>
    <definedName name="fsadfsdfsf" hidden="1">{"rp_only",#N/A,FALSE,"2225"}</definedName>
    <definedName name="fsadfsdfsf_1" localSheetId="7" hidden="1">{"rp_only",#N/A,FALSE,"2225"}</definedName>
    <definedName name="fsadfsdfsf_1" hidden="1">{"rp_only",#N/A,FALSE,"2225"}</definedName>
    <definedName name="fsadsa" localSheetId="7" hidden="1">{"rp_only",#N/A,FALSE,"2225"}</definedName>
    <definedName name="fsadsa" hidden="1">{"rp_only",#N/A,FALSE,"2225"}</definedName>
    <definedName name="fsadsa_1" localSheetId="7" hidden="1">{"rp_only",#N/A,FALSE,"2225"}</definedName>
    <definedName name="fsadsa_1" hidden="1">{"rp_only",#N/A,FALSE,"2225"}</definedName>
    <definedName name="fsafds" localSheetId="7" hidden="1">{"rp_only",#N/A,FALSE,"2225"}</definedName>
    <definedName name="fsafds" hidden="1">{"rp_only",#N/A,FALSE,"2225"}</definedName>
    <definedName name="fsafds_1" localSheetId="7" hidden="1">{"rp_only",#N/A,FALSE,"2225"}</definedName>
    <definedName name="fsafds_1" hidden="1">{"rp_only",#N/A,FALSE,"2225"}</definedName>
    <definedName name="fsafdsafdas" localSheetId="7" hidden="1">{"rp_only",#N/A,FALSE,"2225"}</definedName>
    <definedName name="fsafdsafdas" hidden="1">{"rp_only",#N/A,FALSE,"2225"}</definedName>
    <definedName name="fsafdsafdas_1" localSheetId="7" hidden="1">{"rp_only",#N/A,FALSE,"2225"}</definedName>
    <definedName name="fsafdsafdas_1" hidden="1">{"rp_only",#N/A,FALSE,"2225"}</definedName>
    <definedName name="fsagfgfggf" localSheetId="7" hidden="1">{"with_oth_curr",#N/A,FALSE,"2225"}</definedName>
    <definedName name="fsagfgfggf" hidden="1">{"with_oth_curr",#N/A,FALSE,"2225"}</definedName>
    <definedName name="fsagfgfggf_1" localSheetId="7" hidden="1">{"with_oth_curr",#N/A,FALSE,"2225"}</definedName>
    <definedName name="fsagfgfggf_1" hidden="1">{"with_oth_curr",#N/A,FALSE,"2225"}</definedName>
    <definedName name="fsasad" localSheetId="7" hidden="1">{"rp_only",#N/A,FALSE,"2225"}</definedName>
    <definedName name="fsasad" hidden="1">{"rp_only",#N/A,FALSE,"2225"}</definedName>
    <definedName name="fsasad_1" localSheetId="7" hidden="1">{"rp_only",#N/A,FALSE,"2225"}</definedName>
    <definedName name="fsasad_1" hidden="1">{"rp_only",#N/A,FALSE,"2225"}</definedName>
    <definedName name="FSB">#REF!</definedName>
    <definedName name="FSB_1">#REF!</definedName>
    <definedName name="FSB_5">#REF!</definedName>
    <definedName name="FSC_Cap">#REF!</definedName>
    <definedName name="fsda" hidden="1">#REF!</definedName>
    <definedName name="fsdadfsaadfs" localSheetId="7" hidden="1">{"with_oth_curr",#N/A,FALSE,"2225"}</definedName>
    <definedName name="fsdadfsaadfs" hidden="1">{"with_oth_curr",#N/A,FALSE,"2225"}</definedName>
    <definedName name="fsdadfsaadfs_1" localSheetId="7" hidden="1">{"with_oth_curr",#N/A,FALSE,"2225"}</definedName>
    <definedName name="fsdadfsaadfs_1" hidden="1">{"with_oth_curr",#N/A,FALSE,"2225"}</definedName>
    <definedName name="fsdafadsfdsa" localSheetId="7" hidden="1">{"with_oth_curr",#N/A,FALSE,"2225"}</definedName>
    <definedName name="fsdafadsfdsa" hidden="1">{"with_oth_curr",#N/A,FALSE,"2225"}</definedName>
    <definedName name="fsdafadsfdsa_1" localSheetId="7" hidden="1">{"with_oth_curr",#N/A,FALSE,"2225"}</definedName>
    <definedName name="fsdafadsfdsa_1" hidden="1">{"with_oth_curr",#N/A,FALSE,"2225"}</definedName>
    <definedName name="fsdafdsdsfsadfsfafdfs" localSheetId="7" hidden="1">{"rp_only",#N/A,FALSE,"2225"}</definedName>
    <definedName name="fsdafdsdsfsadfsfafdfs" hidden="1">{"rp_only",#N/A,FALSE,"2225"}</definedName>
    <definedName name="fsdafdsdsfsadfsfafdfs_1" localSheetId="7" hidden="1">{"rp_only",#N/A,FALSE,"2225"}</definedName>
    <definedName name="fsdafdsdsfsadfsfafdfs_1" hidden="1">{"rp_only",#N/A,FALSE,"2225"}</definedName>
    <definedName name="fsdafdsfds" localSheetId="7" hidden="1">{"with_oth_curr",#N/A,FALSE,"2225"}</definedName>
    <definedName name="fsdafdsfds" hidden="1">{"with_oth_curr",#N/A,FALSE,"2225"}</definedName>
    <definedName name="fsdafdsfds_1" localSheetId="7" hidden="1">{"with_oth_curr",#N/A,FALSE,"2225"}</definedName>
    <definedName name="fsdafdsfds_1" hidden="1">{"with_oth_curr",#N/A,FALSE,"2225"}</definedName>
    <definedName name="FSDATA">#REF!</definedName>
    <definedName name="FSDATA_1">#REF!</definedName>
    <definedName name="FSDATA_1_10">#REF!</definedName>
    <definedName name="FSDATA_10">#REF!</definedName>
    <definedName name="FSDATA_5">#REF!</definedName>
    <definedName name="fsddfsadsfafdas" localSheetId="7" hidden="1">{"rp_only",#N/A,FALSE,"2225"}</definedName>
    <definedName name="fsddfsadsfafdas" hidden="1">{"rp_only",#N/A,FALSE,"2225"}</definedName>
    <definedName name="fsddfsadsfafdas_1" localSheetId="7" hidden="1">{"rp_only",#N/A,FALSE,"2225"}</definedName>
    <definedName name="fsddfsadsfafdas_1" hidden="1">{"rp_only",#N/A,FALSE,"2225"}</definedName>
    <definedName name="fsddfsadsffdsa" localSheetId="7" hidden="1">{"rp_only",#N/A,FALSE,"2225"}</definedName>
    <definedName name="fsddfsadsffdsa" hidden="1">{"rp_only",#N/A,FALSE,"2225"}</definedName>
    <definedName name="fsddfsadsffdsa_1" localSheetId="7" hidden="1">{"rp_only",#N/A,FALSE,"2225"}</definedName>
    <definedName name="fsddfsadsffdsa_1" hidden="1">{"rp_only",#N/A,FALSE,"2225"}</definedName>
    <definedName name="fsddgsgffggf" localSheetId="7" hidden="1">{"rp_only",#N/A,FALSE,"2225"}</definedName>
    <definedName name="fsddgsgffggf" hidden="1">{"rp_only",#N/A,FALSE,"2225"}</definedName>
    <definedName name="fsddgsgffggf_1" localSheetId="7" hidden="1">{"rp_only",#N/A,FALSE,"2225"}</definedName>
    <definedName name="fsddgsgffggf_1" hidden="1">{"rp_only",#N/A,FALSE,"2225"}</definedName>
    <definedName name="fsdfdsa" hidden="1">#REF!</definedName>
    <definedName name="fsdfdsafdsafdsasadff" localSheetId="7" hidden="1">{"rp_only",#N/A,FALSE,"2225"}</definedName>
    <definedName name="fsdfdsafdsafdsasadff" hidden="1">{"rp_only",#N/A,FALSE,"2225"}</definedName>
    <definedName name="fsdfdsafdsafdsasadff_1" localSheetId="7" hidden="1">{"rp_only",#N/A,FALSE,"2225"}</definedName>
    <definedName name="fsdfdsafdsafdsasadff_1" hidden="1">{"rp_only",#N/A,FALSE,"2225"}</definedName>
    <definedName name="fsdfdsfds" localSheetId="7" hidden="1">{"with_oth_curr",#N/A,FALSE,"2225"}</definedName>
    <definedName name="fsdfdsfds" hidden="1">{"with_oth_curr",#N/A,FALSE,"2225"}</definedName>
    <definedName name="fsdfdsfds_1" localSheetId="7" hidden="1">{"with_oth_curr",#N/A,FALSE,"2225"}</definedName>
    <definedName name="fsdfdsfds_1" hidden="1">{"with_oth_curr",#N/A,FALSE,"2225"}</definedName>
    <definedName name="fsdfdsfdsadfsadfsa" localSheetId="7" hidden="1">{"rp_only",#N/A,FALSE,"2225"}</definedName>
    <definedName name="fsdfdsfdsadfsadfsa" hidden="1">{"rp_only",#N/A,FALSE,"2225"}</definedName>
    <definedName name="fsdfdsfdsadfsadfsa_1" localSheetId="7" hidden="1">{"rp_only",#N/A,FALSE,"2225"}</definedName>
    <definedName name="fsdfdsfdsadfsadfsa_1" hidden="1">{"rp_only",#N/A,FALSE,"2225"}</definedName>
    <definedName name="fsdfdsfsafadsdfas" localSheetId="7" hidden="1">{"rp_only",#N/A,FALSE,"2225"}</definedName>
    <definedName name="fsdfdsfsafadsdfas" hidden="1">{"rp_only",#N/A,FALSE,"2225"}</definedName>
    <definedName name="fsdfdsfsafadsdfas_1" localSheetId="7" hidden="1">{"rp_only",#N/A,FALSE,"2225"}</definedName>
    <definedName name="fsdfdsfsafadsdfas_1" hidden="1">{"rp_only",#N/A,FALSE,"2225"}</definedName>
    <definedName name="fsdfs" localSheetId="7" hidden="1">{"rp_only",#N/A,FALSE,"2225"}</definedName>
    <definedName name="fsdfs" hidden="1">{"rp_only",#N/A,FALSE,"2225"}</definedName>
    <definedName name="fsdfs_1" localSheetId="7" hidden="1">{"rp_only",#N/A,FALSE,"2225"}</definedName>
    <definedName name="fsdfs_1" hidden="1">{"rp_only",#N/A,FALSE,"2225"}</definedName>
    <definedName name="fsdfsdadsfdfsfdsadsfa" localSheetId="7" hidden="1">{"with_oth_curr",#N/A,FALSE,"2225"}</definedName>
    <definedName name="fsdfsdadsfdfsfdsadsfa" hidden="1">{"with_oth_curr",#N/A,FALSE,"2225"}</definedName>
    <definedName name="fsdfsdadsfdfsfdsadsfa_1" localSheetId="7" hidden="1">{"with_oth_curr",#N/A,FALSE,"2225"}</definedName>
    <definedName name="fsdfsdadsfdfsfdsadsfa_1" hidden="1">{"with_oth_curr",#N/A,FALSE,"2225"}</definedName>
    <definedName name="fsdfsdfa" localSheetId="7" hidden="1">{"rp_only",#N/A,FALSE,"2225"}</definedName>
    <definedName name="fsdfsdfa" hidden="1">{"rp_only",#N/A,FALSE,"2225"}</definedName>
    <definedName name="fsdfsdfa_1" localSheetId="7" hidden="1">{"rp_only",#N/A,FALSE,"2225"}</definedName>
    <definedName name="fsdfsdfa_1" hidden="1">{"rp_only",#N/A,FALSE,"2225"}</definedName>
    <definedName name="fsdfsdfds" localSheetId="7" hidden="1">{"rp_only",#N/A,FALSE,"2225"}</definedName>
    <definedName name="fsdfsdfds" hidden="1">{"rp_only",#N/A,FALSE,"2225"}</definedName>
    <definedName name="fsdfsdfds_1" localSheetId="7" hidden="1">{"rp_only",#N/A,FALSE,"2225"}</definedName>
    <definedName name="fsdfsdfds_1" hidden="1">{"rp_only",#N/A,FALSE,"2225"}</definedName>
    <definedName name="fsdfsdfsd" localSheetId="7" hidden="1">{"rp_only",#N/A,FALSE,"2225"}</definedName>
    <definedName name="fsdfsdfsd" hidden="1">{"rp_only",#N/A,FALSE,"2225"}</definedName>
    <definedName name="fsdfsdfsd_1" localSheetId="7" hidden="1">{"rp_only",#N/A,FALSE,"2225"}</definedName>
    <definedName name="fsdfsdfsd_1" hidden="1">{"rp_only",#N/A,FALSE,"2225"}</definedName>
    <definedName name="fsdfsdfsdf" localSheetId="7" hidden="1">{"rp_only",#N/A,FALSE,"2225"}</definedName>
    <definedName name="fsdfsdfsdf" hidden="1">{"rp_only",#N/A,FALSE,"2225"}</definedName>
    <definedName name="fsdfsdfsdf_1" localSheetId="7" hidden="1">{"rp_only",#N/A,FALSE,"2225"}</definedName>
    <definedName name="fsdfsdfsdf_1" hidden="1">{"rp_only",#N/A,FALSE,"2225"}</definedName>
    <definedName name="fsdfsdfsfdsdf" localSheetId="7" hidden="1">{"rp_only",#N/A,FALSE,"2225"}</definedName>
    <definedName name="fsdfsdfsfdsdf" hidden="1">{"rp_only",#N/A,FALSE,"2225"}</definedName>
    <definedName name="fsdfsdfsfdsdf_1" localSheetId="7" hidden="1">{"rp_only",#N/A,FALSE,"2225"}</definedName>
    <definedName name="fsdfsdfsfdsdf_1" hidden="1">{"rp_only",#N/A,FALSE,"2225"}</definedName>
    <definedName name="FSDHDSFHDFG" localSheetId="7" hidden="1">{"rp_only",#N/A,FALSE,"2225"}</definedName>
    <definedName name="FSDHDSFHDFG" hidden="1">{"rp_only",#N/A,FALSE,"2225"}</definedName>
    <definedName name="FSDHDSFHDFG_1" localSheetId="7" hidden="1">{"rp_only",#N/A,FALSE,"2225"}</definedName>
    <definedName name="FSDHDSFHDFG_1" hidden="1">{"rp_only",#N/A,FALSE,"2225"}</definedName>
    <definedName name="fsds" localSheetId="7" hidden="1">{"rp_only",#N/A,FALSE,"2225"}</definedName>
    <definedName name="fsds" hidden="1">{"rp_only",#N/A,FALSE,"2225"}</definedName>
    <definedName name="fsds_1" localSheetId="7" hidden="1">{"rp_only",#N/A,FALSE,"2225"}</definedName>
    <definedName name="fsds_1" hidden="1">{"rp_only",#N/A,FALSE,"2225"}</definedName>
    <definedName name="fsdsdfdfsdffff" localSheetId="7" hidden="1">{"with_oth_curr",#N/A,FALSE,"2225"}</definedName>
    <definedName name="fsdsdfdfsdffff" hidden="1">{"with_oth_curr",#N/A,FALSE,"2225"}</definedName>
    <definedName name="fsdsdfdfsdffff_1" localSheetId="7" hidden="1">{"with_oth_curr",#N/A,FALSE,"2225"}</definedName>
    <definedName name="fsdsdfdfsdffff_1" hidden="1">{"with_oth_curr",#N/A,FALSE,"2225"}</definedName>
    <definedName name="fsdsfzesarwedfd" localSheetId="7" hidden="1">{"with_oth_curr",#N/A,FALSE,"2225"}</definedName>
    <definedName name="fsdsfzesarwedfd" hidden="1">{"with_oth_curr",#N/A,FALSE,"2225"}</definedName>
    <definedName name="fsdsfzesarwedfd_1" localSheetId="7" hidden="1">{"with_oth_curr",#N/A,FALSE,"2225"}</definedName>
    <definedName name="fsdsfzesarwedfd_1" hidden="1">{"with_oth_curr",#N/A,FALSE,"2225"}</definedName>
    <definedName name="fsfdsa" localSheetId="7" hidden="1">{"with_oth_curr",#N/A,FALSE,"2225"}</definedName>
    <definedName name="fsfdsa" hidden="1">{"with_oth_curr",#N/A,FALSE,"2225"}</definedName>
    <definedName name="fsfdsa_1" localSheetId="7" hidden="1">{"with_oth_curr",#N/A,FALSE,"2225"}</definedName>
    <definedName name="fsfdsa_1" hidden="1">{"with_oth_curr",#N/A,FALSE,"2225"}</definedName>
    <definedName name="fsfdsfs" localSheetId="7" hidden="1">{"rp_only",#N/A,FALSE,"2225"}</definedName>
    <definedName name="fsfdsfs" hidden="1">{"rp_only",#N/A,FALSE,"2225"}</definedName>
    <definedName name="fsfdsfs_1" localSheetId="7" hidden="1">{"rp_only",#N/A,FALSE,"2225"}</definedName>
    <definedName name="fsfdsfs_1" hidden="1">{"rp_only",#N/A,FALSE,"2225"}</definedName>
    <definedName name="fsffsf" localSheetId="7" hidden="1">{"rp_only",#N/A,FALSE,"2225"}</definedName>
    <definedName name="fsffsf" hidden="1">{"rp_only",#N/A,FALSE,"2225"}</definedName>
    <definedName name="fsffsf_1" localSheetId="7" hidden="1">{"rp_only",#N/A,FALSE,"2225"}</definedName>
    <definedName name="fsffsf_1" hidden="1">{"rp_only",#N/A,FALSE,"2225"}</definedName>
    <definedName name="fsfgfd" localSheetId="7" hidden="1">{"with_oth_curr",#N/A,FALSE,"2225"}</definedName>
    <definedName name="fsfgfd" hidden="1">{"with_oth_curr",#N/A,FALSE,"2225"}</definedName>
    <definedName name="fsfgfd_1" localSheetId="7" hidden="1">{"with_oth_curr",#N/A,FALSE,"2225"}</definedName>
    <definedName name="fsfgfd_1" hidden="1">{"with_oth_curr",#N/A,FALSE,"2225"}</definedName>
    <definedName name="fsfsfdsdf" localSheetId="7" hidden="1">{"rp_only",#N/A,FALSE,"2225"}</definedName>
    <definedName name="fsfsfdsdf" hidden="1">{"rp_only",#N/A,FALSE,"2225"}</definedName>
    <definedName name="fsfsfdsdf_1" localSheetId="7" hidden="1">{"rp_only",#N/A,FALSE,"2225"}</definedName>
    <definedName name="fsfsfdsdf_1" hidden="1">{"rp_only",#N/A,FALSE,"2225"}</definedName>
    <definedName name="fsgfgfgfgafg" localSheetId="7" hidden="1">{"rp_only",#N/A,FALSE,"2225"}</definedName>
    <definedName name="fsgfgfgfgafg" hidden="1">{"rp_only",#N/A,FALSE,"2225"}</definedName>
    <definedName name="fsgfgfgfgafg_1" localSheetId="7" hidden="1">{"rp_only",#N/A,FALSE,"2225"}</definedName>
    <definedName name="fsgfgfgfgafg_1" hidden="1">{"rp_only",#N/A,FALSE,"2225"}</definedName>
    <definedName name="FSS" localSheetId="7" hidden="1">{"with_oth_curr",#N/A,FALSE,"2225"}</definedName>
    <definedName name="FSS" hidden="1">{"with_oth_curr",#N/A,FALSE,"2225"}</definedName>
    <definedName name="FSS_1" localSheetId="7" hidden="1">{"with_oth_curr",#N/A,FALSE,"2225"}</definedName>
    <definedName name="FSS_1" hidden="1">{"with_oth_curr",#N/A,FALSE,"2225"}</definedName>
    <definedName name="FST">#REF!</definedName>
    <definedName name="FST_1">#REF!</definedName>
    <definedName name="fsvd100">#REF!</definedName>
    <definedName name="fsvd100_1">#REF!</definedName>
    <definedName name="fsvd100_1_10">#REF!</definedName>
    <definedName name="fsvd100_1_3">#REF!</definedName>
    <definedName name="fsvd100_1_5">#REF!</definedName>
    <definedName name="fsvd100_10">#REF!</definedName>
    <definedName name="fsvd100_10_1">#REF!</definedName>
    <definedName name="fsvd100_11">#REF!</definedName>
    <definedName name="fsvd100_3">#REF!</definedName>
    <definedName name="fsvd100_3_1">#REF!</definedName>
    <definedName name="fsvd100_4">#REF!</definedName>
    <definedName name="fsvd100_4_10">#REF!</definedName>
    <definedName name="fsvd100_5">#REF!</definedName>
    <definedName name="fsvd100_5_1">#REF!</definedName>
    <definedName name="fsvd100_5_10">#REF!</definedName>
    <definedName name="fsvd100_6">#REF!</definedName>
    <definedName name="fsvd100_6_10">#REF!</definedName>
    <definedName name="fsvd100_7">#REF!</definedName>
    <definedName name="fsvd100_7_10">#REF!</definedName>
    <definedName name="fsvd100_8">#REF!</definedName>
    <definedName name="fsvd100_8_10">#REF!</definedName>
    <definedName name="fsvd100_9">#REF!</definedName>
    <definedName name="fsvd100_9_10">#REF!</definedName>
    <definedName name="fsvd150">#REF!</definedName>
    <definedName name="fsvd150_1">#REF!</definedName>
    <definedName name="fsvd150_1_10">#REF!</definedName>
    <definedName name="fsvd150_1_3">#REF!</definedName>
    <definedName name="fsvd150_1_5">#REF!</definedName>
    <definedName name="fsvd150_10">#REF!</definedName>
    <definedName name="fsvd150_10_1">#REF!</definedName>
    <definedName name="fsvd150_11">#REF!</definedName>
    <definedName name="fsvd150_3">#REF!</definedName>
    <definedName name="fsvd150_3_1">#REF!</definedName>
    <definedName name="fsvd150_4">#REF!</definedName>
    <definedName name="fsvd150_4_10">#REF!</definedName>
    <definedName name="fsvd150_5">#REF!</definedName>
    <definedName name="fsvd150_5_1">#REF!</definedName>
    <definedName name="fsvd150_5_10">#REF!</definedName>
    <definedName name="fsvd150_6">#REF!</definedName>
    <definedName name="fsvd150_6_10">#REF!</definedName>
    <definedName name="fsvd150_7">#REF!</definedName>
    <definedName name="fsvd150_7_10">#REF!</definedName>
    <definedName name="fsvd150_8">#REF!</definedName>
    <definedName name="fsvd150_8_10">#REF!</definedName>
    <definedName name="fsvd150_9">#REF!</definedName>
    <definedName name="fsvd150_9_10">#REF!</definedName>
    <definedName name="fsvd65">#REF!</definedName>
    <definedName name="fsvd65_1">#REF!</definedName>
    <definedName name="fsvd65_1_10">#REF!</definedName>
    <definedName name="fsvd65_1_3">#REF!</definedName>
    <definedName name="fsvd65_1_5">#REF!</definedName>
    <definedName name="fsvd65_10">#REF!</definedName>
    <definedName name="fsvd65_10_1">#REF!</definedName>
    <definedName name="fsvd65_11">#REF!</definedName>
    <definedName name="fsvd65_3">#REF!</definedName>
    <definedName name="fsvd65_3_1">#REF!</definedName>
    <definedName name="fsvd65_4">#REF!</definedName>
    <definedName name="fsvd65_4_10">#REF!</definedName>
    <definedName name="fsvd65_5">#REF!</definedName>
    <definedName name="fsvd65_5_1">#REF!</definedName>
    <definedName name="fsvd65_5_10">#REF!</definedName>
    <definedName name="fsvd65_6">#REF!</definedName>
    <definedName name="fsvd65_6_10">#REF!</definedName>
    <definedName name="fsvd65_7">#REF!</definedName>
    <definedName name="fsvd65_7_10">#REF!</definedName>
    <definedName name="fsvd65_8">#REF!</definedName>
    <definedName name="fsvd65_8_10">#REF!</definedName>
    <definedName name="fsvd65_9">#REF!</definedName>
    <definedName name="fsvd65_9_10">#REF!</definedName>
    <definedName name="FTC">#REF!</definedName>
    <definedName name="ftdgf" localSheetId="7" hidden="1">{"with_oth_curr",#N/A,FALSE,"2225"}</definedName>
    <definedName name="ftdgf" hidden="1">{"with_oth_curr",#N/A,FALSE,"2225"}</definedName>
    <definedName name="ftdgf_1" localSheetId="7" hidden="1">{"with_oth_curr",#N/A,FALSE,"2225"}</definedName>
    <definedName name="ftdgf_1" hidden="1">{"with_oth_curr",#N/A,FALSE,"2225"}</definedName>
    <definedName name="ftgregh">#REF!</definedName>
    <definedName name="ftjgfk" localSheetId="7" hidden="1">{"rp_only",#N/A,FALSE,"2225"}</definedName>
    <definedName name="ftjgfk" hidden="1">{"rp_only",#N/A,FALSE,"2225"}</definedName>
    <definedName name="ftjgfk_1" localSheetId="7" hidden="1">{"rp_only",#N/A,FALSE,"2225"}</definedName>
    <definedName name="ftjgfk_1" hidden="1">{"rp_only",#N/A,FALSE,"2225"}</definedName>
    <definedName name="fturedh">#REF!</definedName>
    <definedName name="ftutyutrui" localSheetId="7" hidden="1">{"rp_only",#N/A,FALSE,"2225"}</definedName>
    <definedName name="ftutyutrui" hidden="1">{"rp_only",#N/A,FALSE,"2225"}</definedName>
    <definedName name="ftutyutrui_1" localSheetId="7" hidden="1">{"rp_only",#N/A,FALSE,"2225"}</definedName>
    <definedName name="ftutyutrui_1" hidden="1">{"rp_only",#N/A,FALSE,"2225"}</definedName>
    <definedName name="ftyftyfty" localSheetId="7" hidden="1">{"rp_only",#N/A,FALSE,"2225"}</definedName>
    <definedName name="ftyftyfty" hidden="1">{"rp_only",#N/A,FALSE,"2225"}</definedName>
    <definedName name="ftyftyfty_1" localSheetId="7" hidden="1">{"rp_only",#N/A,FALSE,"2225"}</definedName>
    <definedName name="ftyftyfty_1" hidden="1">{"rp_only",#N/A,FALSE,"2225"}</definedName>
    <definedName name="fu" localSheetId="7" hidden="1">{#N/A,#N/A,FALSE,"TBF1"}</definedName>
    <definedName name="fu" hidden="1">{#N/A,#N/A,FALSE,"TBF1"}</definedName>
    <definedName name="fuel">#REF!</definedName>
    <definedName name="fuffuy" localSheetId="7" hidden="1">{#N/A,#N/A,FALSE,"Cover";"outputs total",#N/A,FALSE,"Outputs"}</definedName>
    <definedName name="fuffuy" hidden="1">{#N/A,#N/A,FALSE,"Cover";"outputs total",#N/A,FALSE,"Outputs"}</definedName>
    <definedName name="FULL" hidden="1">#REF!</definedName>
    <definedName name="FullPath">CELL("filename")</definedName>
    <definedName name="Fulvi.mixer">#REF!</definedName>
    <definedName name="FULVIMIXER">#REF!</definedName>
    <definedName name="FUME_1">#REF!</definedName>
    <definedName name="FUME_2">#REF!</definedName>
    <definedName name="FUME_3">#REF!</definedName>
    <definedName name="Func" localSheetId="7">Main.SAPF4Help()</definedName>
    <definedName name="Func">Main.SAPF4Help()</definedName>
    <definedName name="Function" localSheetId="7">Main.SAPF4Help()</definedName>
    <definedName name="Function">Main.SAPF4Help()</definedName>
    <definedName name="FUNCTIONALCURRENCY1">#REF!</definedName>
    <definedName name="FUNCTIONALCURRENCY2">#REF!</definedName>
    <definedName name="Furnica___Melamin____1_2_x_2_4__m">#REF!</definedName>
    <definedName name="Furniture"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Furniture"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FURNITURE__FURNISHING">#REF!</definedName>
    <definedName name="FURNITURE__FURNISHING_1">#REF!</definedName>
    <definedName name="FURNITURE__FURNISHING_1_10">#REF!</definedName>
    <definedName name="FURNITURE__FURNISHING_1_3">#REF!</definedName>
    <definedName name="FURNITURE__FURNISHING_10">#REF!</definedName>
    <definedName name="FURNITURE__FURNISHING_10_1">#REF!</definedName>
    <definedName name="FURNITURE__FURNISHING_11">#REF!</definedName>
    <definedName name="FURNITURE__FURNISHING_3">#REF!</definedName>
    <definedName name="FURNITURE__FURNISHING_3_1">#REF!</definedName>
    <definedName name="FURNITURE__FURNISHING_4">#REF!</definedName>
    <definedName name="FURNITURE__FURNISHING_4_10">#REF!</definedName>
    <definedName name="FURNITURE__FURNISHING_5">#REF!</definedName>
    <definedName name="FURNITURE__FURNISHING_5_1">#REF!</definedName>
    <definedName name="FURNITURE__FURNISHING_5_10">#REF!</definedName>
    <definedName name="FURNITURE__FURNISHING_6">#REF!</definedName>
    <definedName name="FURNITURE__FURNISHING_6_1">#REF!</definedName>
    <definedName name="FURNITURE__FURNISHING_6_10">#REF!</definedName>
    <definedName name="FURNITURE__FURNISHING_7">#REF!</definedName>
    <definedName name="FURNITURE__FURNISHING_7_10">#REF!</definedName>
    <definedName name="FURNITURE__FURNISHING_8">#REF!</definedName>
    <definedName name="FURNITURE__FURNISHING_8_10">#REF!</definedName>
    <definedName name="FURNITURE__FURNISHING_9">#REF!</definedName>
    <definedName name="FURNITURE__FURNISHING_9_10">#REF!</definedName>
    <definedName name="furniture_factory">#REF!</definedName>
    <definedName name="furniture_office">#REF!</definedName>
    <definedName name="fvsfsddc" localSheetId="7" hidden="1">{"rp_only",#N/A,FALSE,"2225"}</definedName>
    <definedName name="fvsfsddc" hidden="1">{"rp_only",#N/A,FALSE,"2225"}</definedName>
    <definedName name="fvsfsddc_1" localSheetId="7" hidden="1">{"rp_only",#N/A,FALSE,"2225"}</definedName>
    <definedName name="fvsfsddc_1" hidden="1">{"rp_only",#N/A,FALSE,"2225"}</definedName>
    <definedName name="fvxc" localSheetId="7" hidden="1">{"rp_only",#N/A,FALSE,"2225"}</definedName>
    <definedName name="fvxc" hidden="1">{"rp_only",#N/A,FALSE,"2225"}</definedName>
    <definedName name="fvxc_1" localSheetId="7" hidden="1">{"rp_only",#N/A,FALSE,"2225"}</definedName>
    <definedName name="fvxc_1" hidden="1">{"rp_only",#N/A,FALSE,"2225"}</definedName>
    <definedName name="FX">#REF!</definedName>
    <definedName name="fxcvxcvx" localSheetId="7" hidden="1">{"with_oth_curr",#N/A,FALSE,"2225"}</definedName>
    <definedName name="fxcvxcvx" hidden="1">{"with_oth_curr",#N/A,FALSE,"2225"}</definedName>
    <definedName name="fxcvxcvx_1" localSheetId="7" hidden="1">{"with_oth_curr",#N/A,FALSE,"2225"}</definedName>
    <definedName name="fxcvxcvx_1" hidden="1">{"with_oth_curr",#N/A,FALSE,"2225"}</definedName>
    <definedName name="fxrate">#REF!</definedName>
    <definedName name="FY">2001</definedName>
    <definedName name="fyftu">#REF!</definedName>
    <definedName name="fyhfb" localSheetId="7" hidden="1">{"rp_only",#N/A,FALSE,"2225"}</definedName>
    <definedName name="fyhfb" hidden="1">{"rp_only",#N/A,FALSE,"2225"}</definedName>
    <definedName name="fyhfb_1" localSheetId="7" hidden="1">{"rp_only",#N/A,FALSE,"2225"}</definedName>
    <definedName name="fyhfb_1" hidden="1">{"rp_only",#N/A,FALSE,"2225"}</definedName>
    <definedName name="fyrtyrt" localSheetId="7" hidden="1">{"with_oth_curr",#N/A,FALSE,"2225"}</definedName>
    <definedName name="fyrtyrt" hidden="1">{"with_oth_curr",#N/A,FALSE,"2225"}</definedName>
    <definedName name="fyrtyrt_1" localSheetId="7" hidden="1">{"with_oth_curr",#N/A,FALSE,"2225"}</definedName>
    <definedName name="fyrtyrt_1" hidden="1">{"with_oth_curr",#N/A,FALSE,"2225"}</definedName>
    <definedName name="fzd" localSheetId="7" hidden="1">{"rp_only",#N/A,FALSE,"2225"}</definedName>
    <definedName name="fzd" hidden="1">{"rp_only",#N/A,FALSE,"2225"}</definedName>
    <definedName name="fzd_1" localSheetId="7" hidden="1">{"rp_only",#N/A,FALSE,"2225"}</definedName>
    <definedName name="fzd_1" hidden="1">{"rp_only",#N/A,FALSE,"2225"}</definedName>
    <definedName name="g">#REF!</definedName>
    <definedName name="G..." localSheetId="7" hidden="1">{"with_oth_curr",#N/A,FALSE,"2225"}</definedName>
    <definedName name="G..." hidden="1">{"with_oth_curr",#N/A,FALSE,"2225"}</definedName>
    <definedName name="G..._1" localSheetId="7" hidden="1">{"with_oth_curr",#N/A,FALSE,"2225"}</definedName>
    <definedName name="G..._1" hidden="1">{"with_oth_curr",#N/A,FALSE,"2225"}</definedName>
    <definedName name="G.17">#REF!</definedName>
    <definedName name="G.18">#REF!</definedName>
    <definedName name="G.19">#REF!</definedName>
    <definedName name="G.20">#REF!</definedName>
    <definedName name="G.21">#REF!</definedName>
    <definedName name="G.32M">#REF!</definedName>
    <definedName name="G.33i">#REF!</definedName>
    <definedName name="G.33k">#REF!</definedName>
    <definedName name="G.42a">#REF!</definedName>
    <definedName name="G.50p">#REF!</definedName>
    <definedName name="G.51c">#REF!</definedName>
    <definedName name="G.60A">#REF!</definedName>
    <definedName name="G.69b">#REF!</definedName>
    <definedName name="G_1">#REF!</definedName>
    <definedName name="G_10">#REF!</definedName>
    <definedName name="G_11">#REF!</definedName>
    <definedName name="G_12">#REF!</definedName>
    <definedName name="G_13">#REF!</definedName>
    <definedName name="G_2">#REF!</definedName>
    <definedName name="G_3">#REF!</definedName>
    <definedName name="G_4">#REF!</definedName>
    <definedName name="G_5">#REF!</definedName>
    <definedName name="G_6">#REF!</definedName>
    <definedName name="G_7">#REF!</definedName>
    <definedName name="G_8">#REF!</definedName>
    <definedName name="g_9">#REF!</definedName>
    <definedName name="g_9wp">#REF!</definedName>
    <definedName name="G1tax" hidden="1">#REF!</definedName>
    <definedName name="g40g40">#REF!</definedName>
    <definedName name="G50K">#REF!</definedName>
    <definedName name="G50p">#REF!</definedName>
    <definedName name="ga" localSheetId="7" hidden="1">{#N/A,#N/A,FALSE,"Aging Summary";#N/A,#N/A,FALSE,"Ratio Analysis";#N/A,#N/A,FALSE,"Test 120 Day Accts";#N/A,#N/A,FALSE,"Tickmarks"}</definedName>
    <definedName name="ga" hidden="1">{#N/A,#N/A,FALSE,"Aging Summary";#N/A,#N/A,FALSE,"Ratio Analysis";#N/A,#N/A,FALSE,"Test 120 Day Accts";#N/A,#N/A,FALSE,"Tickmarks"}</definedName>
    <definedName name="ga_1" localSheetId="7" hidden="1">{#N/A,#N/A,FALSE,"Aging Summary";#N/A,#N/A,FALSE,"Ratio Analysis";#N/A,#N/A,FALSE,"Test 120 Day Accts";#N/A,#N/A,FALSE,"Tickmarks"}</definedName>
    <definedName name="ga_1" hidden="1">{#N/A,#N/A,FALSE,"Aging Summary";#N/A,#N/A,FALSE,"Ratio Analysis";#N/A,#N/A,FALSE,"Test 120 Day Accts";#N/A,#N/A,FALSE,"Tickmarks"}</definedName>
    <definedName name="gachchongtron">#REF!</definedName>
    <definedName name="gachlanem">#REF!</definedName>
    <definedName name="Gakjdlajs" localSheetId="7" hidden="1">{"rp_only",#N/A,FALSE,"2225"}</definedName>
    <definedName name="Gakjdlajs" hidden="1">{"rp_only",#N/A,FALSE,"2225"}</definedName>
    <definedName name="Gakjdlajs_1" localSheetId="7" hidden="1">{"rp_only",#N/A,FALSE,"2225"}</definedName>
    <definedName name="Gakjdlajs_1" hidden="1">{"rp_only",#N/A,FALSE,"2225"}</definedName>
    <definedName name="Gal.Sal">#REF!</definedName>
    <definedName name="galdal5">#REF!</definedName>
    <definedName name="gali">#REF!</definedName>
    <definedName name="Gali.Padas">#REF!</definedName>
    <definedName name="Gali.Sal">#REF!</definedName>
    <definedName name="galian">#REF!</definedName>
    <definedName name="Galian_Biasa">#REF!</definedName>
    <definedName name="Galian_dg_CM">#REF!</definedName>
    <definedName name="Galian_Str_2">#REF!</definedName>
    <definedName name="Galian_Str_2_4">#REF!</definedName>
    <definedName name="Galian_Str_4_6">#REF!</definedName>
    <definedName name="Galian_tnp_CM">#REF!</definedName>
    <definedName name="galianberbatu">#REF!</definedName>
    <definedName name="galiantanah">#REF!</definedName>
    <definedName name="galiantanah1">#REF!</definedName>
    <definedName name="GALKON">#REF!</definedName>
    <definedName name="galv25">#REF!</definedName>
    <definedName name="galv4">#REF!</definedName>
    <definedName name="galvanis3">#REF!</definedName>
    <definedName name="GAMPANG" hidden="1">#REF!</definedName>
    <definedName name="GANDA">#REF!</definedName>
    <definedName name="GANDAA">#REF!</definedName>
    <definedName name="Gaolan">#REF!</definedName>
    <definedName name="gardsagfsafsdagf" localSheetId="7" hidden="1">{"rp_only",#N/A,FALSE,"2225"}</definedName>
    <definedName name="gardsagfsafsdagf" hidden="1">{"rp_only",#N/A,FALSE,"2225"}</definedName>
    <definedName name="gardsagfsafsdagf_1" localSheetId="7" hidden="1">{"rp_only",#N/A,FALSE,"2225"}</definedName>
    <definedName name="gardsagfsafsdagf_1" hidden="1">{"rp_only",#N/A,FALSE,"2225"}</definedName>
    <definedName name="GARIS">#REF!</definedName>
    <definedName name="gas">#REF!</definedName>
    <definedName name="Gas_oxytilyn">#REF!</definedName>
    <definedName name="GBAC">#REF!</definedName>
    <definedName name="GBGBF" hidden="1">#REF!</definedName>
    <definedName name="gbpspot">#REF!</definedName>
    <definedName name="GBPUSD">#REF!</definedName>
    <definedName name="gchi">#REF!</definedName>
    <definedName name="GD" localSheetId="9" hidden="1">{#N/A,#N/A,FALSE,"特殊室（ＢＱ表）"}</definedName>
    <definedName name="GD" localSheetId="7" hidden="1">{#N/A,#N/A,FALSE,"特殊室（ＢＱ表）"}</definedName>
    <definedName name="GD" localSheetId="10" hidden="1">{#N/A,#N/A,FALSE,"特殊室（ＢＱ表）"}</definedName>
    <definedName name="GD" hidden="1">{#N/A,#N/A,FALSE,"特殊室（ＢＱ表）"}</definedName>
    <definedName name="gdff" localSheetId="7" hidden="1">{"Methodology and Sourcing",#N/A,FALSE,"Methodology and Sourcing";"britishtelecom",#N/A,FALSE,"BT out";"CTC",#N/A,FALSE,"CTC out";"DT",#N/A,FALSE,"DT out";"FT",#N/A,FALSE,"FT out";"HKT",#N/A,FALSE,"HKT out";"KPN",#N/A,FALSE,"KPN out";"MATAV",#N/A,FALSE,"MATAV out";"PT Telkom",#N/A,FALSE,"PT Telkom out";"Tel Arg",#N/A,FALSE,"Tel Arg out";"Telef Arg",#N/A,FALSE,"TASA out";"Tel Asia",#N/A,FALSE,"Tel. Asia Out";"T de E",#N/A,FALSE,"T de E out";"Tel Malay",#N/A,FALSE,"Tel Malay out";"TELMEX",#N/A,FALSE,"Telmex out";"TNZ",#N/A,FALSE,"TNZ out";"Telkom SA",#N/A,FALSE,"Telkom SA out";"SPT",#N/A,FALSE,"SPT out";"USA",#N/A,FALSE,"USA out"}</definedName>
    <definedName name="gdff" hidden="1">{"Methodology and Sourcing",#N/A,FALSE,"Methodology and Sourcing";"britishtelecom",#N/A,FALSE,"BT out";"CTC",#N/A,FALSE,"CTC out";"DT",#N/A,FALSE,"DT out";"FT",#N/A,FALSE,"FT out";"HKT",#N/A,FALSE,"HKT out";"KPN",#N/A,FALSE,"KPN out";"MATAV",#N/A,FALSE,"MATAV out";"PT Telkom",#N/A,FALSE,"PT Telkom out";"Tel Arg",#N/A,FALSE,"Tel Arg out";"Telef Arg",#N/A,FALSE,"TASA out";"Tel Asia",#N/A,FALSE,"Tel. Asia Out";"T de E",#N/A,FALSE,"T de E out";"Tel Malay",#N/A,FALSE,"Tel Malay out";"TELMEX",#N/A,FALSE,"Telmex out";"TNZ",#N/A,FALSE,"TNZ out";"Telkom SA",#N/A,FALSE,"Telkom SA out";"SPT",#N/A,FALSE,"SPT out";"USA",#N/A,FALSE,"USA out"}</definedName>
    <definedName name="gdfgdfg" localSheetId="7" hidden="1">{"with_oth_curr",#N/A,FALSE,"2225"}</definedName>
    <definedName name="gdfgdfg" hidden="1">{"with_oth_curr",#N/A,FALSE,"2225"}</definedName>
    <definedName name="gdfgdfg_1" localSheetId="7" hidden="1">{"with_oth_curr",#N/A,FALSE,"2225"}</definedName>
    <definedName name="gdfgdfg_1" hidden="1">{"with_oth_curr",#N/A,FALSE,"2225"}</definedName>
    <definedName name="gdfgdfgd" localSheetId="7" hidden="1">{"rp_only",#N/A,FALSE,"2225"}</definedName>
    <definedName name="gdfgdfgd" hidden="1">{"rp_only",#N/A,FALSE,"2225"}</definedName>
    <definedName name="gdfgdfgd_1" localSheetId="7" hidden="1">{"rp_only",#N/A,FALSE,"2225"}</definedName>
    <definedName name="gdfgdfgd_1" hidden="1">{"rp_only",#N/A,FALSE,"2225"}</definedName>
    <definedName name="gdfgdgdg" localSheetId="7" hidden="1">{"with_oth_curr",#N/A,FALSE,"2225"}</definedName>
    <definedName name="gdfgdgdg" hidden="1">{"with_oth_curr",#N/A,FALSE,"2225"}</definedName>
    <definedName name="gdfgdgdg_1" localSheetId="7" hidden="1">{"with_oth_curr",#N/A,FALSE,"2225"}</definedName>
    <definedName name="gdfgdgdg_1" hidden="1">{"with_oth_curr",#N/A,FALSE,"2225"}</definedName>
    <definedName name="gdfgfg" localSheetId="7" hidden="1">{"rp_only",#N/A,FALSE,"2225"}</definedName>
    <definedName name="gdfgfg" hidden="1">{"rp_only",#N/A,FALSE,"2225"}</definedName>
    <definedName name="gdfgfg_1" localSheetId="7" hidden="1">{"rp_only",#N/A,FALSE,"2225"}</definedName>
    <definedName name="gdfgfg_1" hidden="1">{"rp_only",#N/A,FALSE,"2225"}</definedName>
    <definedName name="gdfsfdsgdhsfhdgs" localSheetId="7" hidden="1">{"rp_only",#N/A,FALSE,"2225"}</definedName>
    <definedName name="gdfsfdsgdhsfhdgs" hidden="1">{"rp_only",#N/A,FALSE,"2225"}</definedName>
    <definedName name="gdfsfdsgdhsfhdgs_1" localSheetId="7" hidden="1">{"rp_only",#N/A,FALSE,"2225"}</definedName>
    <definedName name="gdfsfdsgdhsfhdgs_1" hidden="1">{"rp_only",#N/A,FALSE,"2225"}</definedName>
    <definedName name="gdg" localSheetId="9" hidden="1">{#N/A,#N/A,FALSE,"特殊室（ＢＱ表）"}</definedName>
    <definedName name="gdg" localSheetId="7" hidden="1">{#N/A,#N/A,FALSE,"特殊室（ＢＱ表）"}</definedName>
    <definedName name="gdg" localSheetId="10" hidden="1">{#N/A,#N/A,FALSE,"特殊室（ＢＱ表）"}</definedName>
    <definedName name="gdg" hidden="1">{#N/A,#N/A,FALSE,"特殊室（ＢＱ表）"}</definedName>
    <definedName name="gdgdfgdfg" localSheetId="7" hidden="1">{"rp_only",#N/A,FALSE,"2225"}</definedName>
    <definedName name="gdgdfgdfg" hidden="1">{"rp_only",#N/A,FALSE,"2225"}</definedName>
    <definedName name="gdgdfgdfg_1" localSheetId="7" hidden="1">{"rp_only",#N/A,FALSE,"2225"}</definedName>
    <definedName name="gdgdfgdfg_1" hidden="1">{"rp_only",#N/A,FALSE,"2225"}</definedName>
    <definedName name="gdgdgf" localSheetId="7" hidden="1">{"rp_only",#N/A,FALSE,"2225"}</definedName>
    <definedName name="gdgdgf" hidden="1">{"rp_only",#N/A,FALSE,"2225"}</definedName>
    <definedName name="gdgdgf_1" localSheetId="7" hidden="1">{"rp_only",#N/A,FALSE,"2225"}</definedName>
    <definedName name="gdgdgf_1" hidden="1">{"rp_only",#N/A,FALSE,"2225"}</definedName>
    <definedName name="gdghd">#REF!</definedName>
    <definedName name="gdhghg" localSheetId="7" hidden="1">{"with_oth_curr",#N/A,FALSE,"2225"}</definedName>
    <definedName name="gdhghg" hidden="1">{"with_oth_curr",#N/A,FALSE,"2225"}</definedName>
    <definedName name="gdhghg_1" localSheetId="7" hidden="1">{"with_oth_curr",#N/A,FALSE,"2225"}</definedName>
    <definedName name="gdhghg_1" hidden="1">{"with_oth_curr",#N/A,FALSE,"2225"}</definedName>
    <definedName name="gdnh" localSheetId="7" hidden="1">{#N/A,#N/A,FALSE,"REK";#N/A,#N/A,FALSE,"rab"}</definedName>
    <definedName name="gdnh" hidden="1">{#N/A,#N/A,FALSE,"REK";#N/A,#N/A,FALSE,"rab"}</definedName>
    <definedName name="GDPTRUC">#REF!</definedName>
    <definedName name="GDPXUAN">#REF!</definedName>
    <definedName name="gdsfg" localSheetId="7" hidden="1">{#N/A,#N/A,TRUE,"Cover sheet";#N/A,#N/A,TRUE,"INPUTS";#N/A,#N/A,TRUE,"OUTPUTS";#N/A,#N/A,TRUE,"VALUATION"}</definedName>
    <definedName name="gdsfg" hidden="1">{#N/A,#N/A,TRUE,"Cover sheet";#N/A,#N/A,TRUE,"INPUTS";#N/A,#N/A,TRUE,"OUTPUTS";#N/A,#N/A,TRUE,"VALUATION"}</definedName>
    <definedName name="GDSFGDFGDSFG" localSheetId="7" hidden="1">{"with_oth_curr",#N/A,FALSE,"2225"}</definedName>
    <definedName name="GDSFGDFGDSFG" hidden="1">{"with_oth_curr",#N/A,FALSE,"2225"}</definedName>
    <definedName name="GDSFGDFGDSFG_1" localSheetId="7" hidden="1">{"with_oth_curr",#N/A,FALSE,"2225"}</definedName>
    <definedName name="GDSFGDFGDSFG_1" hidden="1">{"with_oth_curr",#N/A,FALSE,"2225"}</definedName>
    <definedName name="GDSFGDSFGD" localSheetId="7" hidden="1">{"rp_only",#N/A,FALSE,"2225"}</definedName>
    <definedName name="GDSFGDSFGD" hidden="1">{"rp_only",#N/A,FALSE,"2225"}</definedName>
    <definedName name="GDSFGDSFGD_1" localSheetId="7" hidden="1">{"rp_only",#N/A,FALSE,"2225"}</definedName>
    <definedName name="GDSFGDSFGD_1" hidden="1">{"rp_only",#N/A,FALSE,"2225"}</definedName>
    <definedName name="gdsgf" localSheetId="7" hidden="1">{"rp_only",#N/A,FALSE,"2225"}</definedName>
    <definedName name="gdsgf" hidden="1">{"rp_only",#N/A,FALSE,"2225"}</definedName>
    <definedName name="gdsgf_1" localSheetId="7" hidden="1">{"rp_only",#N/A,FALSE,"2225"}</definedName>
    <definedName name="gdsgf_1" hidden="1">{"rp_only",#N/A,FALSE,"2225"}</definedName>
    <definedName name="gdssdg" localSheetId="7" hidden="1">{"rp_only",#N/A,FALSE,"2225"}</definedName>
    <definedName name="gdssdg" hidden="1">{"rp_only",#N/A,FALSE,"2225"}</definedName>
    <definedName name="gdssdg_1" localSheetId="7" hidden="1">{"rp_only",#N/A,FALSE,"2225"}</definedName>
    <definedName name="gdssdg_1" hidden="1">{"rp_only",#N/A,FALSE,"2225"}</definedName>
    <definedName name="ge" localSheetId="7" hidden="1">{#N/A,#N/A,FALSE,"Act.Fcst Costs"}</definedName>
    <definedName name="ge" hidden="1">{#N/A,#N/A,FALSE,"Act.Fcst Costs"}</definedName>
    <definedName name="ge_1" localSheetId="7" hidden="1">{#N/A,#N/A,FALSE,"Act.Fcst Costs"}</definedName>
    <definedName name="ge_1" hidden="1">{#N/A,#N/A,FALSE,"Act.Fcst Costs"}</definedName>
    <definedName name="gea">#REF!</definedName>
    <definedName name="gelarpasirurug">#REF!</definedName>
    <definedName name="gembok">#REF!</definedName>
    <definedName name="GEN">#REF!</definedName>
    <definedName name="GenandAdmin_Others" localSheetId="7" hidden="1">{#N/A,#N/A,FALSE,"DATA"}</definedName>
    <definedName name="GenandAdmin_Others" hidden="1">{#N/A,#N/A,FALSE,"DATA"}</definedName>
    <definedName name="gendengbetonb">#REF!</definedName>
    <definedName name="gendengbetonb_1">#REF!</definedName>
    <definedName name="gendengmagas">#REF!</definedName>
    <definedName name="gendengmagas_1">#REF!</definedName>
    <definedName name="gendengmagasc">#REF!</definedName>
    <definedName name="gendengmagasc_1">#REF!</definedName>
    <definedName name="gendengplentong">#REF!</definedName>
    <definedName name="gendengplentong_1">#REF!</definedName>
    <definedName name="gendengplentongb">#REF!</definedName>
    <definedName name="gendengplentongb_1">#REF!</definedName>
    <definedName name="gendengplentongc">#REF!</definedName>
    <definedName name="gendengplentongc_1">#REF!</definedName>
    <definedName name="gendengvlam">#REF!</definedName>
    <definedName name="gendengvlam_1">#REF!</definedName>
    <definedName name="gendengvlamb">#REF!</definedName>
    <definedName name="gendengvlamb_1">#REF!</definedName>
    <definedName name="gendengvlamsc">#REF!</definedName>
    <definedName name="gendengvlamsc_1">#REF!</definedName>
    <definedName name="GENDER">#REF!</definedName>
    <definedName name="gendokglaz">#REF!</definedName>
    <definedName name="GENDOKNATUR">#REF!</definedName>
    <definedName name="general.bs.length">#REF!</definedName>
    <definedName name="general.country.ru1">#REF!</definedName>
    <definedName name="general.country.ru2">#REF!</definedName>
    <definedName name="general.country.ru3">#REF!</definedName>
    <definedName name="general.currency.fx">#REF!</definedName>
    <definedName name="general.currency.select">#REF!</definedName>
    <definedName name="general.date.fye">#REF!</definedName>
    <definedName name="general.date.valuation">#REF!</definedName>
    <definedName name="general.decimal.select">#REF!</definedName>
    <definedName name="general.excess.ru1.select">#REF!</definedName>
    <definedName name="general.excess.yes">#REF!</definedName>
    <definedName name="general.gpc.ru1.select">#REF!</definedName>
    <definedName name="general.gpc.ru2.select">#REF!</definedName>
    <definedName name="general.gpc.ru3.select">#REF!</definedName>
    <definedName name="general.header.asof">#REF!</definedName>
    <definedName name="general.header.currency.unit">#REF!</definedName>
    <definedName name="general.header.draft">#REF!</definedName>
    <definedName name="general.header.title">#REF!</definedName>
    <definedName name="general.header.workpaper">#REF!</definedName>
    <definedName name="general.mc.diluted">#REF!</definedName>
    <definedName name="general.mc.select">#REF!</definedName>
    <definedName name="general.mc.undiluted">#REF!</definedName>
    <definedName name="general.name.client">#REF!</definedName>
    <definedName name="general.name.ru1">#REF!</definedName>
    <definedName name="general.name.ru2">#REF!</definedName>
    <definedName name="general.name.ru3">#REF!</definedName>
    <definedName name="general.name.target">#REF!</definedName>
    <definedName name="general.purpose.bcv">#REF!</definedName>
    <definedName name="general.purpose.ev">#REF!</definedName>
    <definedName name="general.purpose.select">#REF!</definedName>
    <definedName name="general.round.conclusion.100k">#REF!</definedName>
    <definedName name="general.round.conclusion.10k">#REF!</definedName>
    <definedName name="general.round.conclusion.h">#REF!</definedName>
    <definedName name="general.round.conclusion.k">#REF!</definedName>
    <definedName name="general.round.conclusion.none">#REF!</definedName>
    <definedName name="general.round.conclusion.select">#REF!</definedName>
    <definedName name="general.round.multiple.none">#REF!</definedName>
    <definedName name="general.round.multiple.select">#REF!</definedName>
    <definedName name="general.standard.select">#REF!</definedName>
    <definedName name="general.status.draft">#REF!</definedName>
    <definedName name="general.status.final">#REF!</definedName>
    <definedName name="general.status.select">#REF!</definedName>
    <definedName name="general.tab.ru1.select">#REF!</definedName>
    <definedName name="general.tab.ucc">#REF!</definedName>
    <definedName name="general.ticker.client">#REF!</definedName>
    <definedName name="general.ticker.target">#REF!</definedName>
    <definedName name="general.transaction.ru1.select">#REF!</definedName>
    <definedName name="general.transaction.ru2.select">#REF!</definedName>
    <definedName name="general.transaction.ru3.select">#REF!</definedName>
    <definedName name="general.transaction.taxable.asset">#REF!</definedName>
    <definedName name="general.transaction.taxable.stock">#REF!</definedName>
    <definedName name="general.unit.1k">#REF!</definedName>
    <definedName name="general.unit.1m">#REF!</definedName>
    <definedName name="general.unit.number">#REF!</definedName>
    <definedName name="general.unit.select">#REF!</definedName>
    <definedName name="general.unit.thousands">#REF!</definedName>
    <definedName name="GENERALEXP.">#REF!</definedName>
    <definedName name="Generator.Set">#REF!</definedName>
    <definedName name="genkerglaz">#REF!</definedName>
    <definedName name="genkernatur">#REF!</definedName>
    <definedName name="GENSET">#REF!</definedName>
    <definedName name="genteng_beton">#REF!</definedName>
    <definedName name="Genteng_bubungan_soka">#REF!</definedName>
    <definedName name="Genteng_Keramik">#REF!</definedName>
    <definedName name="Genteng_lokal">#REF!</definedName>
    <definedName name="Genteng_Plentong">#REF!</definedName>
    <definedName name="Genteng_press_pejaten">#REF!</definedName>
    <definedName name="Genteng_soka_kodok">#REF!</definedName>
    <definedName name="gentenggs">#REF!</definedName>
    <definedName name="gentonglaz">#REF!</definedName>
    <definedName name="gentongnatur">#REF!</definedName>
    <definedName name="gentonpol">#REF!</definedName>
    <definedName name="gentonwar">#REF!</definedName>
    <definedName name="Geotekstil">#REF!</definedName>
    <definedName name="Geotextile">#REF!</definedName>
    <definedName name="ger" localSheetId="7">{"Book1","4.09 FLORA DAN FAUNA.xls","4.22 PERLENGKAPAN SEKOLAH.xls"}</definedName>
    <definedName name="ger">{"Book1","4.09 FLORA DAN FAUNA.xls","4.22 PERLENGKAPAN SEKOLAH.xls"}</definedName>
    <definedName name="gersel">#REF!</definedName>
    <definedName name="GetData">#REF!</definedName>
    <definedName name="GETMAT">#N/A</definedName>
    <definedName name="gf" localSheetId="7" hidden="1">{#N/A,#N/A,FALSE,"Aging Summary";#N/A,#N/A,FALSE,"Ratio Analysis";#N/A,#N/A,FALSE,"Test 120 Day Accts";#N/A,#N/A,FALSE,"Tickmarks"}</definedName>
    <definedName name="gf" hidden="1">{#N/A,#N/A,FALSE,"Aging Summary";#N/A,#N/A,FALSE,"Ratio Analysis";#N/A,#N/A,FALSE,"Test 120 Day Accts";#N/A,#N/A,FALSE,"Tickmarks"}</definedName>
    <definedName name="gf_1" localSheetId="7" hidden="1">{#N/A,#N/A,FALSE,"Aging Summary";#N/A,#N/A,FALSE,"Ratio Analysis";#N/A,#N/A,FALSE,"Test 120 Day Accts";#N/A,#N/A,FALSE,"Tickmarks"}</definedName>
    <definedName name="gf_1" hidden="1">{#N/A,#N/A,FALSE,"Aging Summary";#N/A,#N/A,FALSE,"Ratio Analysis";#N/A,#N/A,FALSE,"Test 120 Day Accts";#N/A,#N/A,FALSE,"Tickmarks"}</definedName>
    <definedName name="GFA" hidden="1">#REF!</definedName>
    <definedName name="gfabfvvfgsd" localSheetId="7" hidden="1">{"rp_only",#N/A,FALSE,"2225"}</definedName>
    <definedName name="gfabfvvfgsd" hidden="1">{"rp_only",#N/A,FALSE,"2225"}</definedName>
    <definedName name="gfabfvvfgsd_1" localSheetId="7" hidden="1">{"rp_only",#N/A,FALSE,"2225"}</definedName>
    <definedName name="gfabfvvfgsd_1" hidden="1">{"rp_only",#N/A,FALSE,"2225"}</definedName>
    <definedName name="gfbank">#REF!</definedName>
    <definedName name="gfddf" localSheetId="7" hidden="1">{"rp_only",#N/A,FALSE,"2225"}</definedName>
    <definedName name="gfddf" hidden="1">{"rp_only",#N/A,FALSE,"2225"}</definedName>
    <definedName name="gfddf_1" localSheetId="7" hidden="1">{"rp_only",#N/A,FALSE,"2225"}</definedName>
    <definedName name="gfddf_1" hidden="1">{"rp_only",#N/A,FALSE,"2225"}</definedName>
    <definedName name="gfdfgdf" localSheetId="7" hidden="1">{"rp_only",#N/A,FALSE,"2225"}</definedName>
    <definedName name="gfdfgdf" hidden="1">{"rp_only",#N/A,FALSE,"2225"}</definedName>
    <definedName name="gfdfgdf_1" localSheetId="7" hidden="1">{"rp_only",#N/A,FALSE,"2225"}</definedName>
    <definedName name="gfdfgdf_1" hidden="1">{"rp_only",#N/A,FALSE,"2225"}</definedName>
    <definedName name="gfdfgdfgdf" localSheetId="7" hidden="1">{"rp_only",#N/A,FALSE,"2225"}</definedName>
    <definedName name="gfdfgdfgdf" hidden="1">{"rp_only",#N/A,FALSE,"2225"}</definedName>
    <definedName name="gfdfgdfgdf_1" localSheetId="7" hidden="1">{"rp_only",#N/A,FALSE,"2225"}</definedName>
    <definedName name="gfdfgdfgdf_1" hidden="1">{"rp_only",#N/A,FALSE,"2225"}</definedName>
    <definedName name="gfdfgdfgdg" localSheetId="7" hidden="1">{"rp_only",#N/A,FALSE,"2225"}</definedName>
    <definedName name="gfdfgdfgdg" hidden="1">{"rp_only",#N/A,FALSE,"2225"}</definedName>
    <definedName name="gfdfgdfgdg_1" localSheetId="7" hidden="1">{"rp_only",#N/A,FALSE,"2225"}</definedName>
    <definedName name="gfdfgdfgdg_1" hidden="1">{"rp_only",#N/A,FALSE,"2225"}</definedName>
    <definedName name="gfdfgdfggf" localSheetId="7" hidden="1">{"rp_only",#N/A,FALSE,"2225"}</definedName>
    <definedName name="gfdfgdfggf" hidden="1">{"rp_only",#N/A,FALSE,"2225"}</definedName>
    <definedName name="gfdfgdfggf_1" localSheetId="7" hidden="1">{"rp_only",#N/A,FALSE,"2225"}</definedName>
    <definedName name="gfdfgdfggf_1" hidden="1">{"rp_only",#N/A,FALSE,"2225"}</definedName>
    <definedName name="gfdfgdg" localSheetId="7" hidden="1">{"rp_only",#N/A,FALSE,"2225"}</definedName>
    <definedName name="gfdfgdg" hidden="1">{"rp_only",#N/A,FALSE,"2225"}</definedName>
    <definedName name="gfdfgdg_1" localSheetId="7" hidden="1">{"rp_only",#N/A,FALSE,"2225"}</definedName>
    <definedName name="gfdfgdg_1" hidden="1">{"rp_only",#N/A,FALSE,"2225"}</definedName>
    <definedName name="gfdfgdgdf" localSheetId="7" hidden="1">{"with_oth_curr",#N/A,FALSE,"2225"}</definedName>
    <definedName name="gfdfgdgdf" hidden="1">{"with_oth_curr",#N/A,FALSE,"2225"}</definedName>
    <definedName name="gfdfgdgdf_1" localSheetId="7" hidden="1">{"with_oth_curr",#N/A,FALSE,"2225"}</definedName>
    <definedName name="gfdfgdgdf_1" hidden="1">{"with_oth_curr",#N/A,FALSE,"2225"}</definedName>
    <definedName name="gfdfgdgf" localSheetId="7" hidden="1">{"rp_only",#N/A,FALSE,"2225"}</definedName>
    <definedName name="gfdfgdgf" hidden="1">{"rp_only",#N/A,FALSE,"2225"}</definedName>
    <definedName name="gfdfgdgf_1" localSheetId="7" hidden="1">{"rp_only",#N/A,FALSE,"2225"}</definedName>
    <definedName name="gfdfgdgf_1" hidden="1">{"rp_only",#N/A,FALSE,"2225"}</definedName>
    <definedName name="gfdfsvfbvxvcx" localSheetId="7" hidden="1">{"rp_only",#N/A,FALSE,"2225"}</definedName>
    <definedName name="gfdfsvfbvxvcx" hidden="1">{"rp_only",#N/A,FALSE,"2225"}</definedName>
    <definedName name="gfdfsvfbvxvcx_1" localSheetId="7" hidden="1">{"rp_only",#N/A,FALSE,"2225"}</definedName>
    <definedName name="gfdfsvfbvxvcx_1" hidden="1">{"rp_only",#N/A,FALSE,"2225"}</definedName>
    <definedName name="gfdg" localSheetId="9" hidden="1">{#N/A,#N/A,FALSE,"特殊室（ＢＱ表）"}</definedName>
    <definedName name="gfdg" localSheetId="7" hidden="1">{#N/A,#N/A,FALSE,"特殊室（ＢＱ表）"}</definedName>
    <definedName name="gfdg" localSheetId="10" hidden="1">{#N/A,#N/A,FALSE,"特殊室（ＢＱ表）"}</definedName>
    <definedName name="gfdg" hidden="1">{#N/A,#N/A,FALSE,"特殊室（ＢＱ表）"}</definedName>
    <definedName name="gfdg_1" localSheetId="7" hidden="1">{"rp_only",#N/A,FALSE,"2225"}</definedName>
    <definedName name="gfdg_1" hidden="1">{"rp_only",#N/A,FALSE,"2225"}</definedName>
    <definedName name="gfdgd" localSheetId="7" hidden="1">{"rp_only",#N/A,FALSE,"2225"}</definedName>
    <definedName name="gfdgd" hidden="1">{"rp_only",#N/A,FALSE,"2225"}</definedName>
    <definedName name="gfdgd_1" localSheetId="7" hidden="1">{"rp_only",#N/A,FALSE,"2225"}</definedName>
    <definedName name="gfdgd_1" hidden="1">{"rp_only",#N/A,FALSE,"2225"}</definedName>
    <definedName name="gfdgdfgdg" localSheetId="7" hidden="1">{"rp_only",#N/A,FALSE,"2225"}</definedName>
    <definedName name="gfdgdfgdg" hidden="1">{"rp_only",#N/A,FALSE,"2225"}</definedName>
    <definedName name="gfdgdfgdg_1" localSheetId="7" hidden="1">{"rp_only",#N/A,FALSE,"2225"}</definedName>
    <definedName name="gfdgdfgdg_1" hidden="1">{"rp_only",#N/A,FALSE,"2225"}</definedName>
    <definedName name="gfdgdg" localSheetId="7" hidden="1">{"with_oth_curr",#N/A,FALSE,"2225"}</definedName>
    <definedName name="gfdgdg" hidden="1">{"with_oth_curr",#N/A,FALSE,"2225"}</definedName>
    <definedName name="gfdgdg_1" localSheetId="7" hidden="1">{"with_oth_curr",#N/A,FALSE,"2225"}</definedName>
    <definedName name="gfdgdg_1" hidden="1">{"with_oth_curr",#N/A,FALSE,"2225"}</definedName>
    <definedName name="gfdgdgfdg" localSheetId="7" hidden="1">{"rp_only",#N/A,FALSE,"2225"}</definedName>
    <definedName name="gfdgdgfdg" hidden="1">{"rp_only",#N/A,FALSE,"2225"}</definedName>
    <definedName name="gfdgdgfdg_1" localSheetId="7" hidden="1">{"rp_only",#N/A,FALSE,"2225"}</definedName>
    <definedName name="gfdgdgfdg_1" hidden="1">{"rp_only",#N/A,FALSE,"2225"}</definedName>
    <definedName name="gfdgfdfgdfg" localSheetId="7" hidden="1">{"rp_only",#N/A,FALSE,"2225"}</definedName>
    <definedName name="gfdgfdfgdfg" hidden="1">{"rp_only",#N/A,FALSE,"2225"}</definedName>
    <definedName name="gfdgfdfgdfg_1" localSheetId="7" hidden="1">{"rp_only",#N/A,FALSE,"2225"}</definedName>
    <definedName name="gfdgfdfgdfg_1" hidden="1">{"rp_only",#N/A,FALSE,"2225"}</definedName>
    <definedName name="gfdgfdg" localSheetId="9" hidden="1">{#N/A,#N/A,FALSE,"SumD";#N/A,#N/A,FALSE,"ElecD";#N/A,#N/A,FALSE,"MechD";#N/A,#N/A,FALSE,"GeotD";#N/A,#N/A,FALSE,"PrcsD";#N/A,#N/A,FALSE,"TunnD";#N/A,#N/A,FALSE,"CivlD";#N/A,#N/A,FALSE,"NtwkD";#N/A,#N/A,FALSE,"EstgD";#N/A,#N/A,FALSE,"PEngD"}</definedName>
    <definedName name="gfdgfdg" localSheetId="7" hidden="1">{#N/A,#N/A,FALSE,"SumD";#N/A,#N/A,FALSE,"ElecD";#N/A,#N/A,FALSE,"MechD";#N/A,#N/A,FALSE,"GeotD";#N/A,#N/A,FALSE,"PrcsD";#N/A,#N/A,FALSE,"TunnD";#N/A,#N/A,FALSE,"CivlD";#N/A,#N/A,FALSE,"NtwkD";#N/A,#N/A,FALSE,"EstgD";#N/A,#N/A,FALSE,"PEngD"}</definedName>
    <definedName name="gfdgfdg" localSheetId="10" hidden="1">{#N/A,#N/A,FALSE,"SumD";#N/A,#N/A,FALSE,"ElecD";#N/A,#N/A,FALSE,"MechD";#N/A,#N/A,FALSE,"GeotD";#N/A,#N/A,FALSE,"PrcsD";#N/A,#N/A,FALSE,"TunnD";#N/A,#N/A,FALSE,"CivlD";#N/A,#N/A,FALSE,"NtwkD";#N/A,#N/A,FALSE,"EstgD";#N/A,#N/A,FALSE,"PEngD"}</definedName>
    <definedName name="gfdgfdg" hidden="1">{#N/A,#N/A,FALSE,"SumD";#N/A,#N/A,FALSE,"ElecD";#N/A,#N/A,FALSE,"MechD";#N/A,#N/A,FALSE,"GeotD";#N/A,#N/A,FALSE,"PrcsD";#N/A,#N/A,FALSE,"TunnD";#N/A,#N/A,FALSE,"CivlD";#N/A,#N/A,FALSE,"NtwkD";#N/A,#N/A,FALSE,"EstgD";#N/A,#N/A,FALSE,"PEngD"}</definedName>
    <definedName name="gfdgfg" localSheetId="7" hidden="1">{"with_oth_curr",#N/A,FALSE,"2225"}</definedName>
    <definedName name="gfdgfg" hidden="1">{"with_oth_curr",#N/A,FALSE,"2225"}</definedName>
    <definedName name="gfdgfg_1" localSheetId="7" hidden="1">{"with_oth_curr",#N/A,FALSE,"2225"}</definedName>
    <definedName name="gfdgfg_1" hidden="1">{"with_oth_curr",#N/A,FALSE,"2225"}</definedName>
    <definedName name="gfdghdfhfh" localSheetId="7" hidden="1">{"rp_only",#N/A,FALSE,"2225"}</definedName>
    <definedName name="gfdghdfhfh" hidden="1">{"rp_only",#N/A,FALSE,"2225"}</definedName>
    <definedName name="gfdghdfhfh_1" localSheetId="7" hidden="1">{"rp_only",#N/A,FALSE,"2225"}</definedName>
    <definedName name="gfdghdfhfh_1" hidden="1">{"rp_only",#N/A,FALSE,"2225"}</definedName>
    <definedName name="gfdhdf" localSheetId="7" hidden="1">{"rp_only",#N/A,FALSE,"2225"}</definedName>
    <definedName name="gfdhdf" hidden="1">{"rp_only",#N/A,FALSE,"2225"}</definedName>
    <definedName name="gfdhdf_1" localSheetId="7" hidden="1">{"rp_only",#N/A,FALSE,"2225"}</definedName>
    <definedName name="gfdhdf_1" hidden="1">{"rp_only",#N/A,FALSE,"2225"}</definedName>
    <definedName name="gfdsgfdsh" localSheetId="7" hidden="1">{"rp_only",#N/A,FALSE,"2225"}</definedName>
    <definedName name="gfdsgfdsh" hidden="1">{"rp_only",#N/A,FALSE,"2225"}</definedName>
    <definedName name="gfdsgfdsh_1" localSheetId="7" hidden="1">{"rp_only",#N/A,FALSE,"2225"}</definedName>
    <definedName name="gfdsgfdsh_1" hidden="1">{"rp_only",#N/A,FALSE,"2225"}</definedName>
    <definedName name="gfdsgg" localSheetId="7" hidden="1">{"with_oth_curr",#N/A,FALSE,"2225"}</definedName>
    <definedName name="gfdsgg" hidden="1">{"with_oth_curr",#N/A,FALSE,"2225"}</definedName>
    <definedName name="gfdsgg_1" localSheetId="7" hidden="1">{"with_oth_curr",#N/A,FALSE,"2225"}</definedName>
    <definedName name="gfdsgg_1" hidden="1">{"with_oth_curr",#N/A,FALSE,"2225"}</definedName>
    <definedName name="gff" localSheetId="7" hidden="1">{"sweden",#N/A,FALSE,"Sweden";"germany",#N/A,FALSE,"Germany";"portugal",#N/A,FALSE,"Portugal";"belgium",#N/A,FALSE,"Belgium";"japan",#N/A,FALSE,"Japan ";"italy",#N/A,FALSE,"Italy";"spain",#N/A,FALSE,"Spain";"korea",#N/A,FALSE,"Korea"}</definedName>
    <definedName name="gff" hidden="1">{"sweden",#N/A,FALSE,"Sweden";"germany",#N/A,FALSE,"Germany";"portugal",#N/A,FALSE,"Portugal";"belgium",#N/A,FALSE,"Belgium";"japan",#N/A,FALSE,"Japan ";"italy",#N/A,FALSE,"Italy";"spain",#N/A,FALSE,"Spain";"korea",#N/A,FALSE,"Korea"}</definedName>
    <definedName name="gffdgfg" localSheetId="7" hidden="1">{"rp_only",#N/A,FALSE,"2225"}</definedName>
    <definedName name="gffdgfg" hidden="1">{"rp_only",#N/A,FALSE,"2225"}</definedName>
    <definedName name="gffdgfg_1" localSheetId="7" hidden="1">{"rp_only",#N/A,FALSE,"2225"}</definedName>
    <definedName name="gffdgfg_1" hidden="1">{"rp_only",#N/A,FALSE,"2225"}</definedName>
    <definedName name="gffgfgdgf" localSheetId="7" hidden="1">{"rp_only",#N/A,FALSE,"2225"}</definedName>
    <definedName name="gffgfgdgf" hidden="1">{"rp_only",#N/A,FALSE,"2225"}</definedName>
    <definedName name="gffgfgdgf_1" localSheetId="7" hidden="1">{"rp_only",#N/A,FALSE,"2225"}</definedName>
    <definedName name="gffgfgdgf_1" hidden="1">{"rp_only",#N/A,FALSE,"2225"}</definedName>
    <definedName name="gfgf" localSheetId="7" hidden="1">{"with_oth_curr",#N/A,FALSE,"2225"}</definedName>
    <definedName name="gfgf" hidden="1">{"with_oth_curr",#N/A,FALSE,"2225"}</definedName>
    <definedName name="gfgf_1" localSheetId="7" hidden="1">{"with_oth_curr",#N/A,FALSE,"2225"}</definedName>
    <definedName name="gfgf_1" hidden="1">{"with_oth_curr",#N/A,FALSE,"2225"}</definedName>
    <definedName name="gfgfasgfdasdfsa" localSheetId="7" hidden="1">{"rp_only",#N/A,FALSE,"2225"}</definedName>
    <definedName name="gfgfasgfdasdfsa" hidden="1">{"rp_only",#N/A,FALSE,"2225"}</definedName>
    <definedName name="gfgfasgfdasdfsa_1" localSheetId="7" hidden="1">{"rp_only",#N/A,FALSE,"2225"}</definedName>
    <definedName name="gfgfasgfdasdfsa_1" hidden="1">{"rp_only",#N/A,FALSE,"2225"}</definedName>
    <definedName name="gfgfdfo" localSheetId="7" hidden="1">{"rp_only",#N/A,FALSE,"2225"}</definedName>
    <definedName name="gfgfdfo" hidden="1">{"rp_only",#N/A,FALSE,"2225"}</definedName>
    <definedName name="gfgfdfo_1" localSheetId="7" hidden="1">{"rp_only",#N/A,FALSE,"2225"}</definedName>
    <definedName name="gfgfdfo_1" hidden="1">{"rp_only",#N/A,FALSE,"2225"}</definedName>
    <definedName name="gfgfdgf" localSheetId="7" hidden="1">{"rp_only",#N/A,FALSE,"2225"}</definedName>
    <definedName name="gfgfdgf" hidden="1">{"rp_only",#N/A,FALSE,"2225"}</definedName>
    <definedName name="gfgfdgf_1" localSheetId="7" hidden="1">{"rp_only",#N/A,FALSE,"2225"}</definedName>
    <definedName name="gfgfdgf_1" hidden="1">{"rp_only",#N/A,FALSE,"2225"}</definedName>
    <definedName name="gfgffggfgf" localSheetId="7" hidden="1">{"rp_only",#N/A,FALSE,"2225"}</definedName>
    <definedName name="gfgffggfgf" hidden="1">{"rp_only",#N/A,FALSE,"2225"}</definedName>
    <definedName name="gfgffggfgf_1" localSheetId="7" hidden="1">{"rp_only",#N/A,FALSE,"2225"}</definedName>
    <definedName name="gfgffggfgf_1" hidden="1">{"rp_only",#N/A,FALSE,"2225"}</definedName>
    <definedName name="gfgfgf" localSheetId="7" hidden="1">{"rp_only",#N/A,FALSE,"2225"}</definedName>
    <definedName name="gfgfgf" hidden="1">{"rp_only",#N/A,FALSE,"2225"}</definedName>
    <definedName name="gfgfgf_1" localSheetId="7" hidden="1">{"rp_only",#N/A,FALSE,"2225"}</definedName>
    <definedName name="gfgfgf_1" hidden="1">{"rp_only",#N/A,FALSE,"2225"}</definedName>
    <definedName name="gfgfgfgfg" localSheetId="9" hidden="1">{#N/A,#N/A,FALSE,"SumD";#N/A,#N/A,FALSE,"ElecD";#N/A,#N/A,FALSE,"MechD";#N/A,#N/A,FALSE,"GeotD";#N/A,#N/A,FALSE,"PrcsD";#N/A,#N/A,FALSE,"TunnD";#N/A,#N/A,FALSE,"CivlD";#N/A,#N/A,FALSE,"NtwkD";#N/A,#N/A,FALSE,"EstgD";#N/A,#N/A,FALSE,"PEngD"}</definedName>
    <definedName name="gfgfgfgfg" localSheetId="7" hidden="1">{#N/A,#N/A,FALSE,"SumD";#N/A,#N/A,FALSE,"ElecD";#N/A,#N/A,FALSE,"MechD";#N/A,#N/A,FALSE,"GeotD";#N/A,#N/A,FALSE,"PrcsD";#N/A,#N/A,FALSE,"TunnD";#N/A,#N/A,FALSE,"CivlD";#N/A,#N/A,FALSE,"NtwkD";#N/A,#N/A,FALSE,"EstgD";#N/A,#N/A,FALSE,"PEngD"}</definedName>
    <definedName name="gfgfgfgfg" localSheetId="10" hidden="1">{#N/A,#N/A,FALSE,"SumD";#N/A,#N/A,FALSE,"ElecD";#N/A,#N/A,FALSE,"MechD";#N/A,#N/A,FALSE,"GeotD";#N/A,#N/A,FALSE,"PrcsD";#N/A,#N/A,FALSE,"TunnD";#N/A,#N/A,FALSE,"CivlD";#N/A,#N/A,FALSE,"NtwkD";#N/A,#N/A,FALSE,"EstgD";#N/A,#N/A,FALSE,"PEngD"}</definedName>
    <definedName name="gfgfgfgfg" hidden="1">{#N/A,#N/A,FALSE,"SumD";#N/A,#N/A,FALSE,"ElecD";#N/A,#N/A,FALSE,"MechD";#N/A,#N/A,FALSE,"GeotD";#N/A,#N/A,FALSE,"PrcsD";#N/A,#N/A,FALSE,"TunnD";#N/A,#N/A,FALSE,"CivlD";#N/A,#N/A,FALSE,"NtwkD";#N/A,#N/A,FALSE,"EstgD";#N/A,#N/A,FALSE,"PEngD"}</definedName>
    <definedName name="gfgfgfgss" localSheetId="9" hidden="1">{#N/A,#N/A,FALSE,"SumG";#N/A,#N/A,FALSE,"ElecG";#N/A,#N/A,FALSE,"MechG";#N/A,#N/A,FALSE,"GeotG";#N/A,#N/A,FALSE,"PrcsG";#N/A,#N/A,FALSE,"TunnG";#N/A,#N/A,FALSE,"CivlG";#N/A,#N/A,FALSE,"NtwkG";#N/A,#N/A,FALSE,"EstgG";#N/A,#N/A,FALSE,"PEngG"}</definedName>
    <definedName name="gfgfgfgss" localSheetId="7" hidden="1">{#N/A,#N/A,FALSE,"SumG";#N/A,#N/A,FALSE,"ElecG";#N/A,#N/A,FALSE,"MechG";#N/A,#N/A,FALSE,"GeotG";#N/A,#N/A,FALSE,"PrcsG";#N/A,#N/A,FALSE,"TunnG";#N/A,#N/A,FALSE,"CivlG";#N/A,#N/A,FALSE,"NtwkG";#N/A,#N/A,FALSE,"EstgG";#N/A,#N/A,FALSE,"PEngG"}</definedName>
    <definedName name="gfgfgfgss" localSheetId="10" hidden="1">{#N/A,#N/A,FALSE,"SumG";#N/A,#N/A,FALSE,"ElecG";#N/A,#N/A,FALSE,"MechG";#N/A,#N/A,FALSE,"GeotG";#N/A,#N/A,FALSE,"PrcsG";#N/A,#N/A,FALSE,"TunnG";#N/A,#N/A,FALSE,"CivlG";#N/A,#N/A,FALSE,"NtwkG";#N/A,#N/A,FALSE,"EstgG";#N/A,#N/A,FALSE,"PEngG"}</definedName>
    <definedName name="gfgfgfgss" hidden="1">{#N/A,#N/A,FALSE,"SumG";#N/A,#N/A,FALSE,"ElecG";#N/A,#N/A,FALSE,"MechG";#N/A,#N/A,FALSE,"GeotG";#N/A,#N/A,FALSE,"PrcsG";#N/A,#N/A,FALSE,"TunnG";#N/A,#N/A,FALSE,"CivlG";#N/A,#N/A,FALSE,"NtwkG";#N/A,#N/A,FALSE,"EstgG";#N/A,#N/A,FALSE,"PEngG"}</definedName>
    <definedName name="gfgfgsagfsgafg" localSheetId="7" hidden="1">{"with_oth_curr",#N/A,FALSE,"2225"}</definedName>
    <definedName name="gfgfgsagfsgafg" hidden="1">{"with_oth_curr",#N/A,FALSE,"2225"}</definedName>
    <definedName name="gfgfgsagfsgafg_1" localSheetId="7" hidden="1">{"with_oth_curr",#N/A,FALSE,"2225"}</definedName>
    <definedName name="gfgfgsagfsgafg_1" hidden="1">{"with_oth_curr",#N/A,FALSE,"2225"}</definedName>
    <definedName name="gfgfhgh" localSheetId="7" hidden="1">{"rp_only",#N/A,FALSE,"2225"}</definedName>
    <definedName name="gfgfhgh" hidden="1">{"rp_only",#N/A,FALSE,"2225"}</definedName>
    <definedName name="gfgfhgh_1" localSheetId="7" hidden="1">{"rp_only",#N/A,FALSE,"2225"}</definedName>
    <definedName name="gfgfhgh_1" hidden="1">{"rp_only",#N/A,FALSE,"2225"}</definedName>
    <definedName name="gfgfvfd" localSheetId="7" hidden="1">{"rp_only",#N/A,FALSE,"2225"}</definedName>
    <definedName name="gfgfvfd" hidden="1">{"rp_only",#N/A,FALSE,"2225"}</definedName>
    <definedName name="gfgfvfd_1" localSheetId="7" hidden="1">{"rp_only",#N/A,FALSE,"2225"}</definedName>
    <definedName name="gfgfvfd_1" hidden="1">{"rp_only",#N/A,FALSE,"2225"}</definedName>
    <definedName name="gfghds" localSheetId="7" hidden="1">{"with_oth_curr",#N/A,FALSE,"2225"}</definedName>
    <definedName name="gfghds" hidden="1">{"with_oth_curr",#N/A,FALSE,"2225"}</definedName>
    <definedName name="gfghds_1" localSheetId="7" hidden="1">{"with_oth_curr",#N/A,FALSE,"2225"}</definedName>
    <definedName name="gfghds_1" hidden="1">{"with_oth_curr",#N/A,FALSE,"2225"}</definedName>
    <definedName name="gfghfgjfgjgj" localSheetId="7" hidden="1">{"with_oth_curr",#N/A,FALSE,"2225"}</definedName>
    <definedName name="gfghfgjfgjgj" hidden="1">{"with_oth_curr",#N/A,FALSE,"2225"}</definedName>
    <definedName name="gfghfgjfgjgj_1" localSheetId="7" hidden="1">{"with_oth_curr",#N/A,FALSE,"2225"}</definedName>
    <definedName name="gfghfgjfgjgj_1" hidden="1">{"with_oth_curr",#N/A,FALSE,"2225"}</definedName>
    <definedName name="gfgsdtsdfg" localSheetId="7" hidden="1">{"with_oth_curr",#N/A,FALSE,"2225"}</definedName>
    <definedName name="gfgsdtsdfg" hidden="1">{"with_oth_curr",#N/A,FALSE,"2225"}</definedName>
    <definedName name="gfgsdtsdfg_1" localSheetId="7" hidden="1">{"with_oth_curr",#N/A,FALSE,"2225"}</definedName>
    <definedName name="gfgsdtsdfg_1" hidden="1">{"with_oth_curr",#N/A,FALSE,"2225"}</definedName>
    <definedName name="gfgsfg" localSheetId="7" hidden="1">{"with_oth_curr",#N/A,FALSE,"2225"}</definedName>
    <definedName name="gfgsfg" hidden="1">{"with_oth_curr",#N/A,FALSE,"2225"}</definedName>
    <definedName name="gfgsfg_1" localSheetId="7" hidden="1">{"with_oth_curr",#N/A,FALSE,"2225"}</definedName>
    <definedName name="gfgsfg_1" hidden="1">{"with_oth_curr",#N/A,FALSE,"2225"}</definedName>
    <definedName name="gfgtsey" localSheetId="7" hidden="1">{"rp_only",#N/A,FALSE,"2225"}</definedName>
    <definedName name="gfgtsey" hidden="1">{"rp_only",#N/A,FALSE,"2225"}</definedName>
    <definedName name="gfgtsey_1" localSheetId="7" hidden="1">{"rp_only",#N/A,FALSE,"2225"}</definedName>
    <definedName name="gfgtsey_1" hidden="1">{"rp_only",#N/A,FALSE,"2225"}</definedName>
    <definedName name="gfhdfh" localSheetId="7" hidden="1">{"rp_only",#N/A,FALSE,"2225"}</definedName>
    <definedName name="gfhdfh" hidden="1">{"rp_only",#N/A,FALSE,"2225"}</definedName>
    <definedName name="gfhdfh_1" localSheetId="7" hidden="1">{"rp_only",#N/A,FALSE,"2225"}</definedName>
    <definedName name="gfhdfh_1" hidden="1">{"rp_only",#N/A,FALSE,"2225"}</definedName>
    <definedName name="gfhdfhfghnbv" localSheetId="7" hidden="1">{"rp_only",#N/A,FALSE,"2225"}</definedName>
    <definedName name="gfhdfhfghnbv" hidden="1">{"rp_only",#N/A,FALSE,"2225"}</definedName>
    <definedName name="gfhdfhfghnbv_1" localSheetId="7" hidden="1">{"rp_only",#N/A,FALSE,"2225"}</definedName>
    <definedName name="gfhdfhfghnbv_1" hidden="1">{"rp_only",#N/A,FALSE,"2225"}</definedName>
    <definedName name="gfhfg" localSheetId="7" hidden="1">{"with_oth_curr",#N/A,FALSE,"2225"}</definedName>
    <definedName name="gfhfg" hidden="1">{"with_oth_curr",#N/A,FALSE,"2225"}</definedName>
    <definedName name="gfhfg_1" localSheetId="7" hidden="1">{"with_oth_curr",#N/A,FALSE,"2225"}</definedName>
    <definedName name="gfhfg_1" hidden="1">{"with_oth_curr",#N/A,FALSE,"2225"}</definedName>
    <definedName name="gfhfgh" localSheetId="7" hidden="1">{"rp_only",#N/A,FALSE,"2225"}</definedName>
    <definedName name="gfhfgh" hidden="1">{"rp_only",#N/A,FALSE,"2225"}</definedName>
    <definedName name="gfhfgh_1" localSheetId="7" hidden="1">{"rp_only",#N/A,FALSE,"2225"}</definedName>
    <definedName name="gfhfgh_1" hidden="1">{"rp_only",#N/A,FALSE,"2225"}</definedName>
    <definedName name="gfhfghbvn" localSheetId="7" hidden="1">{"rp_only",#N/A,FALSE,"2225"}</definedName>
    <definedName name="gfhfghbvn" hidden="1">{"rp_only",#N/A,FALSE,"2225"}</definedName>
    <definedName name="gfhfghbvn_1" localSheetId="7" hidden="1">{"rp_only",#N/A,FALSE,"2225"}</definedName>
    <definedName name="gfhfghbvn_1" hidden="1">{"rp_only",#N/A,FALSE,"2225"}</definedName>
    <definedName name="gfhfghf" localSheetId="7" hidden="1">{"rp_only",#N/A,FALSE,"2225"}</definedName>
    <definedName name="gfhfghf" hidden="1">{"rp_only",#N/A,FALSE,"2225"}</definedName>
    <definedName name="gfhfghf_1" localSheetId="7" hidden="1">{"rp_only",#N/A,FALSE,"2225"}</definedName>
    <definedName name="gfhfghf_1" hidden="1">{"rp_only",#N/A,FALSE,"2225"}</definedName>
    <definedName name="gfhfghfg" localSheetId="7" hidden="1">{"rp_only",#N/A,FALSE,"2225"}</definedName>
    <definedName name="gfhfghfg" hidden="1">{"rp_only",#N/A,FALSE,"2225"}</definedName>
    <definedName name="gfhfghfg_1" localSheetId="7" hidden="1">{"rp_only",#N/A,FALSE,"2225"}</definedName>
    <definedName name="gfhfghfg_1" hidden="1">{"rp_only",#N/A,FALSE,"2225"}</definedName>
    <definedName name="gfhfghfgh" localSheetId="7" hidden="1">{"rp_only",#N/A,FALSE,"2225"}</definedName>
    <definedName name="gfhfghfgh" hidden="1">{"rp_only",#N/A,FALSE,"2225"}</definedName>
    <definedName name="gfhfghfgh_1" localSheetId="7" hidden="1">{"rp_only",#N/A,FALSE,"2225"}</definedName>
    <definedName name="gfhfghfgh_1" hidden="1">{"rp_only",#N/A,FALSE,"2225"}</definedName>
    <definedName name="gfhfghfghf" localSheetId="7" hidden="1">{"rp_only",#N/A,FALSE,"2225"}</definedName>
    <definedName name="gfhfghfghf" hidden="1">{"rp_only",#N/A,FALSE,"2225"}</definedName>
    <definedName name="gfhfghfghf_1" localSheetId="7" hidden="1">{"rp_only",#N/A,FALSE,"2225"}</definedName>
    <definedName name="gfhfghfghf_1" hidden="1">{"rp_only",#N/A,FALSE,"2225"}</definedName>
    <definedName name="gfhfghfghfghgfh" localSheetId="7" hidden="1">{"with_oth_curr",#N/A,FALSE,"2225"}</definedName>
    <definedName name="gfhfghfghfghgfh" hidden="1">{"with_oth_curr",#N/A,FALSE,"2225"}</definedName>
    <definedName name="gfhfghfghfghgfh_1" localSheetId="7" hidden="1">{"with_oth_curr",#N/A,FALSE,"2225"}</definedName>
    <definedName name="gfhfghfghfghgfh_1" hidden="1">{"with_oth_curr",#N/A,FALSE,"2225"}</definedName>
    <definedName name="gfhfghfghh" localSheetId="7" hidden="1">{"rp_only",#N/A,FALSE,"2225"}</definedName>
    <definedName name="gfhfghfghh" hidden="1">{"rp_only",#N/A,FALSE,"2225"}</definedName>
    <definedName name="gfhfghfghh_1" localSheetId="7" hidden="1">{"rp_only",#N/A,FALSE,"2225"}</definedName>
    <definedName name="gfhfghfghh_1" hidden="1">{"rp_only",#N/A,FALSE,"2225"}</definedName>
    <definedName name="gfhfghfh" localSheetId="7" hidden="1">{"rp_only",#N/A,FALSE,"2225"}</definedName>
    <definedName name="gfhfghfh" hidden="1">{"rp_only",#N/A,FALSE,"2225"}</definedName>
    <definedName name="gfhfghfh_1" localSheetId="7" hidden="1">{"rp_only",#N/A,FALSE,"2225"}</definedName>
    <definedName name="gfhfghfh_1" hidden="1">{"rp_only",#N/A,FALSE,"2225"}</definedName>
    <definedName name="gfhfghfhf" localSheetId="7" hidden="1">{"with_oth_curr",#N/A,FALSE,"2225"}</definedName>
    <definedName name="gfhfghfhf" hidden="1">{"with_oth_curr",#N/A,FALSE,"2225"}</definedName>
    <definedName name="gfhfghfhf_1" localSheetId="7" hidden="1">{"with_oth_curr",#N/A,FALSE,"2225"}</definedName>
    <definedName name="gfhfghfhf_1" hidden="1">{"with_oth_curr",#N/A,FALSE,"2225"}</definedName>
    <definedName name="gfhfghg" localSheetId="7" hidden="1">{"rp_only",#N/A,FALSE,"2225"}</definedName>
    <definedName name="gfhfghg" hidden="1">{"rp_only",#N/A,FALSE,"2225"}</definedName>
    <definedName name="gfhfghg_1" localSheetId="7" hidden="1">{"rp_only",#N/A,FALSE,"2225"}</definedName>
    <definedName name="gfhfghg_1" hidden="1">{"rp_only",#N/A,FALSE,"2225"}</definedName>
    <definedName name="gfhfghgfh" localSheetId="7" hidden="1">{"rp_only",#N/A,FALSE,"2225"}</definedName>
    <definedName name="gfhfghgfh" hidden="1">{"rp_only",#N/A,FALSE,"2225"}</definedName>
    <definedName name="gfhfghgfh_1" localSheetId="7" hidden="1">{"rp_only",#N/A,FALSE,"2225"}</definedName>
    <definedName name="gfhfghgfh_1" hidden="1">{"rp_only",#N/A,FALSE,"2225"}</definedName>
    <definedName name="gfhfghgfhfh" localSheetId="7" hidden="1">{"rp_only",#N/A,FALSE,"2225"}</definedName>
    <definedName name="gfhfghgfhfh" hidden="1">{"rp_only",#N/A,FALSE,"2225"}</definedName>
    <definedName name="gfhfghgfhfh_1" localSheetId="7" hidden="1">{"rp_only",#N/A,FALSE,"2225"}</definedName>
    <definedName name="gfhfghgfhfh_1" hidden="1">{"rp_only",#N/A,FALSE,"2225"}</definedName>
    <definedName name="gfhfghh" localSheetId="7" hidden="1">{"rp_only",#N/A,FALSE,"2225"}</definedName>
    <definedName name="gfhfghh" hidden="1">{"rp_only",#N/A,FALSE,"2225"}</definedName>
    <definedName name="gfhfghh_1" localSheetId="7" hidden="1">{"rp_only",#N/A,FALSE,"2225"}</definedName>
    <definedName name="gfhfghh_1" hidden="1">{"rp_only",#N/A,FALSE,"2225"}</definedName>
    <definedName name="gfhfgtryey" localSheetId="7" hidden="1">{"rp_only",#N/A,FALSE,"2225"}</definedName>
    <definedName name="gfhfgtryey" hidden="1">{"rp_only",#N/A,FALSE,"2225"}</definedName>
    <definedName name="gfhfgtryey_1" localSheetId="7" hidden="1">{"rp_only",#N/A,FALSE,"2225"}</definedName>
    <definedName name="gfhfgtryey_1" hidden="1">{"rp_only",#N/A,FALSE,"2225"}</definedName>
    <definedName name="gfhfh" localSheetId="7" hidden="1">{"with_oth_curr",#N/A,FALSE,"2225"}</definedName>
    <definedName name="gfhfh" hidden="1">{"with_oth_curr",#N/A,FALSE,"2225"}</definedName>
    <definedName name="gfhfh_1" localSheetId="7" hidden="1">{"with_oth_curr",#N/A,FALSE,"2225"}</definedName>
    <definedName name="gfhfh_1" hidden="1">{"with_oth_curr",#N/A,FALSE,"2225"}</definedName>
    <definedName name="gfhfhf" localSheetId="7" hidden="1">{"with_oth_curr",#N/A,FALSE,"2225"}</definedName>
    <definedName name="gfhfhf" hidden="1">{"with_oth_curr",#N/A,FALSE,"2225"}</definedName>
    <definedName name="gfhfhf_1" localSheetId="7" hidden="1">{"with_oth_curr",#N/A,FALSE,"2225"}</definedName>
    <definedName name="gfhfhf_1" hidden="1">{"with_oth_curr",#N/A,FALSE,"2225"}</definedName>
    <definedName name="gfhfhfh" localSheetId="7" hidden="1">{"rp_only",#N/A,FALSE,"2225"}</definedName>
    <definedName name="gfhfhfh" hidden="1">{"rp_only",#N/A,FALSE,"2225"}</definedName>
    <definedName name="gfhfhfh_1" localSheetId="7" hidden="1">{"rp_only",#N/A,FALSE,"2225"}</definedName>
    <definedName name="gfhfhfh_1" hidden="1">{"rp_only",#N/A,FALSE,"2225"}</definedName>
    <definedName name="gfhfhfhfgh" localSheetId="7" hidden="1">{"rp_only",#N/A,FALSE,"2225"}</definedName>
    <definedName name="gfhfhfhfgh" hidden="1">{"rp_only",#N/A,FALSE,"2225"}</definedName>
    <definedName name="gfhfhfhfgh_1" localSheetId="7" hidden="1">{"rp_only",#N/A,FALSE,"2225"}</definedName>
    <definedName name="gfhfhfhfgh_1" hidden="1">{"rp_only",#N/A,FALSE,"2225"}</definedName>
    <definedName name="gfhfhgf" localSheetId="7" hidden="1">{"rp_only",#N/A,FALSE,"2225"}</definedName>
    <definedName name="gfhfhgf" hidden="1">{"rp_only",#N/A,FALSE,"2225"}</definedName>
    <definedName name="gfhfhgf_1" localSheetId="7" hidden="1">{"rp_only",#N/A,FALSE,"2225"}</definedName>
    <definedName name="gfhfhgf_1" hidden="1">{"rp_only",#N/A,FALSE,"2225"}</definedName>
    <definedName name="gfhfytryr" localSheetId="7" hidden="1">{"with_oth_curr",#N/A,FALSE,"2225"}</definedName>
    <definedName name="gfhfytryr" hidden="1">{"with_oth_curr",#N/A,FALSE,"2225"}</definedName>
    <definedName name="gfhfytryr_1" localSheetId="7" hidden="1">{"with_oth_curr",#N/A,FALSE,"2225"}</definedName>
    <definedName name="gfhfytryr_1" hidden="1">{"with_oth_curr",#N/A,FALSE,"2225"}</definedName>
    <definedName name="gfhgfhf" localSheetId="7" hidden="1">{"rp_only",#N/A,FALSE,"2225"}</definedName>
    <definedName name="gfhgfhf" hidden="1">{"rp_only",#N/A,FALSE,"2225"}</definedName>
    <definedName name="gfhgfhf_1" localSheetId="7" hidden="1">{"rp_only",#N/A,FALSE,"2225"}</definedName>
    <definedName name="gfhgfhf_1" hidden="1">{"rp_only",#N/A,FALSE,"2225"}</definedName>
    <definedName name="gfhgfhfh" localSheetId="7" hidden="1">{"with_oth_curr",#N/A,FALSE,"2225"}</definedName>
    <definedName name="gfhgfhfh" hidden="1">{"with_oth_curr",#N/A,FALSE,"2225"}</definedName>
    <definedName name="gfhgfhfh_1" localSheetId="7" hidden="1">{"with_oth_curr",#N/A,FALSE,"2225"}</definedName>
    <definedName name="gfhgfhfh_1" hidden="1">{"with_oth_curr",#N/A,FALSE,"2225"}</definedName>
    <definedName name="gfhgfhfhfhfh" localSheetId="7" hidden="1">{"rp_only",#N/A,FALSE,"2225"}</definedName>
    <definedName name="gfhgfhfhfhfh" hidden="1">{"rp_only",#N/A,FALSE,"2225"}</definedName>
    <definedName name="gfhgfhfhfhfh_1" localSheetId="7" hidden="1">{"rp_only",#N/A,FALSE,"2225"}</definedName>
    <definedName name="gfhgfhfhfhfh_1" hidden="1">{"rp_only",#N/A,FALSE,"2225"}</definedName>
    <definedName name="gfhgfhgf" localSheetId="7" hidden="1">{"rp_only",#N/A,FALSE,"2225"}</definedName>
    <definedName name="gfhgfhgf" hidden="1">{"rp_only",#N/A,FALSE,"2225"}</definedName>
    <definedName name="gfhgfhgf_1" localSheetId="7" hidden="1">{"rp_only",#N/A,FALSE,"2225"}</definedName>
    <definedName name="gfhgfhgf_1" hidden="1">{"rp_only",#N/A,FALSE,"2225"}</definedName>
    <definedName name="gfhgfhgfhfdgh" localSheetId="7" hidden="1">{"rp_only",#N/A,FALSE,"2225"}</definedName>
    <definedName name="gfhgfhgfhfdgh" hidden="1">{"rp_only",#N/A,FALSE,"2225"}</definedName>
    <definedName name="gfhgfhgfhfdgh_1" localSheetId="7" hidden="1">{"rp_only",#N/A,FALSE,"2225"}</definedName>
    <definedName name="gfhgfhgfhfdgh_1" hidden="1">{"rp_only",#N/A,FALSE,"2225"}</definedName>
    <definedName name="gfhghfghfhfhg" localSheetId="7" hidden="1">{"rp_only",#N/A,FALSE,"2225"}</definedName>
    <definedName name="gfhghfghfhfhg" hidden="1">{"rp_only",#N/A,FALSE,"2225"}</definedName>
    <definedName name="gfhghfghfhfhg_1" localSheetId="7" hidden="1">{"rp_only",#N/A,FALSE,"2225"}</definedName>
    <definedName name="gfhghfghfhfhg_1" hidden="1">{"rp_only",#N/A,FALSE,"2225"}</definedName>
    <definedName name="gfhjgjg" localSheetId="7" hidden="1">{"rp_only",#N/A,FALSE,"2225"}</definedName>
    <definedName name="gfhjgjg" hidden="1">{"rp_only",#N/A,FALSE,"2225"}</definedName>
    <definedName name="gfhjgjg_1" localSheetId="7" hidden="1">{"rp_only",#N/A,FALSE,"2225"}</definedName>
    <definedName name="gfhjgjg_1" hidden="1">{"rp_only",#N/A,FALSE,"2225"}</definedName>
    <definedName name="gfjgfh" localSheetId="9" hidden="1">{#N/A,#N/A,FALSE,"CCTV"}</definedName>
    <definedName name="gfjgfh" localSheetId="7" hidden="1">{#N/A,#N/A,FALSE,"CCTV"}</definedName>
    <definedName name="gfjgfh" localSheetId="10" hidden="1">{#N/A,#N/A,FALSE,"CCTV"}</definedName>
    <definedName name="gfjgfh" hidden="1">{#N/A,#N/A,FALSE,"CCTV"}</definedName>
    <definedName name="gfjgfhfg" localSheetId="9" hidden="1">{#N/A,#N/A,FALSE,"CCTV"}</definedName>
    <definedName name="gfjgfhfg" localSheetId="7" hidden="1">{#N/A,#N/A,FALSE,"CCTV"}</definedName>
    <definedName name="gfjgfhfg" localSheetId="10" hidden="1">{#N/A,#N/A,FALSE,"CCTV"}</definedName>
    <definedName name="gfjgfhfg" hidden="1">{#N/A,#N/A,FALSE,"CCTV"}</definedName>
    <definedName name="gfjgfhjjtyutyuyjghnjbmyj" localSheetId="7" hidden="1">{"rp_only",#N/A,FALSE,"2225"}</definedName>
    <definedName name="gfjgfhjjtyutyuyjghnjbmyj" hidden="1">{"rp_only",#N/A,FALSE,"2225"}</definedName>
    <definedName name="gfjgfhjjtyutyuyjghnjbmyj_1" localSheetId="7" hidden="1">{"rp_only",#N/A,FALSE,"2225"}</definedName>
    <definedName name="gfjgfhjjtyutyuyjghnjbmyj_1" hidden="1">{"rp_only",#N/A,FALSE,"2225"}</definedName>
    <definedName name="gfjgfjgjy" localSheetId="7" hidden="1">{"rp_only",#N/A,FALSE,"2225"}</definedName>
    <definedName name="gfjgfjgjy" hidden="1">{"rp_only",#N/A,FALSE,"2225"}</definedName>
    <definedName name="gfjgfjgjy_1" localSheetId="7" hidden="1">{"rp_only",#N/A,FALSE,"2225"}</definedName>
    <definedName name="gfjgfjgjy_1" hidden="1">{"rp_only",#N/A,FALSE,"2225"}</definedName>
    <definedName name="gfjghj" localSheetId="7" hidden="1">{"rp_only",#N/A,FALSE,"2225"}</definedName>
    <definedName name="gfjghj" hidden="1">{"rp_only",#N/A,FALSE,"2225"}</definedName>
    <definedName name="gfjghj_1" localSheetId="7" hidden="1">{"rp_only",#N/A,FALSE,"2225"}</definedName>
    <definedName name="gfjghj_1" hidden="1">{"rp_only",#N/A,FALSE,"2225"}</definedName>
    <definedName name="GFST04">#REF!</definedName>
    <definedName name="gfvc" localSheetId="7" hidden="1">{"rp_only",#N/A,FALSE,"2225"}</definedName>
    <definedName name="gfvc" hidden="1">{"rp_only",#N/A,FALSE,"2225"}</definedName>
    <definedName name="gfvc_1" localSheetId="7" hidden="1">{"rp_only",#N/A,FALSE,"2225"}</definedName>
    <definedName name="gfvc_1" hidden="1">{"rp_only",#N/A,FALSE,"2225"}</definedName>
    <definedName name="gfvffv" localSheetId="7" hidden="1">{"rp_only",#N/A,FALSE,"2225"}</definedName>
    <definedName name="gfvffv" hidden="1">{"rp_only",#N/A,FALSE,"2225"}</definedName>
    <definedName name="gfvffv_1" localSheetId="7" hidden="1">{"rp_only",#N/A,FALSE,"2225"}</definedName>
    <definedName name="gfvffv_1" hidden="1">{"rp_only",#N/A,FALSE,"2225"}</definedName>
    <definedName name="gfxczvcxvxczvgfgf" localSheetId="7" hidden="1">{"rp_only",#N/A,FALSE,"2225"}</definedName>
    <definedName name="gfxczvcxvxczvgfgf" hidden="1">{"rp_only",#N/A,FALSE,"2225"}</definedName>
    <definedName name="gfxczvcxvxczvgfgf_1" localSheetId="7" hidden="1">{"rp_only",#N/A,FALSE,"2225"}</definedName>
    <definedName name="gfxczvcxvxczvgfgf_1" hidden="1">{"rp_only",#N/A,FALSE,"2225"}</definedName>
    <definedName name="gfxgfxgzgfz" localSheetId="7" hidden="1">{"with_oth_curr",#N/A,FALSE,"2225"}</definedName>
    <definedName name="gfxgfxgzgfz" hidden="1">{"with_oth_curr",#N/A,FALSE,"2225"}</definedName>
    <definedName name="gfxgfxgzgfz_1" localSheetId="7" hidden="1">{"with_oth_curr",#N/A,FALSE,"2225"}</definedName>
    <definedName name="gfxgfxgzgfz_1" hidden="1">{"with_oth_curr",#N/A,FALSE,"2225"}</definedName>
    <definedName name="GG" localSheetId="7" hidden="1">{"INV_INSURANCE",#N/A,FALSE,"PREPAID-1"}</definedName>
    <definedName name="GG" hidden="1">{"INV_INSURANCE",#N/A,FALSE,"PREPAID-1"}</definedName>
    <definedName name="GG_1" localSheetId="7" hidden="1">{"INV_INSURANCE",#N/A,FALSE,"PREPAID-1"}</definedName>
    <definedName name="GG_1" hidden="1">{"INV_INSURANCE",#N/A,FALSE,"PREPAID-1"}</definedName>
    <definedName name="ggfg" localSheetId="7" hidden="1">{"rp_only",#N/A,FALSE,"2225"}</definedName>
    <definedName name="ggfg" hidden="1">{"rp_only",#N/A,FALSE,"2225"}</definedName>
    <definedName name="ggfg_1" localSheetId="7" hidden="1">{"rp_only",#N/A,FALSE,"2225"}</definedName>
    <definedName name="ggfg_1" hidden="1">{"rp_only",#N/A,FALSE,"2225"}</definedName>
    <definedName name="ggg" localSheetId="7" hidden="1">{#N/A,#N/A,FALSE,"QR";#N/A,#N/A,FALSE,"R02";#N/A,#N/A,FALSE,"R04";#N/A,#N/A,FALSE,"R05";#N/A,#N/A,FALSE,"R08"}</definedName>
    <definedName name="ggg" hidden="1">{#N/A,#N/A,FALSE,"QR";#N/A,#N/A,FALSE,"R02";#N/A,#N/A,FALSE,"R04";#N/A,#N/A,FALSE,"R05";#N/A,#N/A,FALSE,"R08"}</definedName>
    <definedName name="ggggg" localSheetId="7" hidden="1">{"budget992000_customers",#N/A,FALSE,"Celtel alternative 6"}</definedName>
    <definedName name="ggggg" hidden="1">{"budget992000_customers",#N/A,FALSE,"Celtel alternative 6"}</definedName>
    <definedName name="ggggggg" localSheetId="7" hidden="1">{#N/A,#N/A,FALSE,"Sheet1";#N/A,#N/A,FALSE,"Sheet2"}</definedName>
    <definedName name="ggggggg" hidden="1">{#N/A,#N/A,FALSE,"Sheet1";#N/A,#N/A,FALSE,"Sheet2"}</definedName>
    <definedName name="gggggggggggggggggggggg">#REF!</definedName>
    <definedName name="gggggggggggggggggggggggggggg">#REF!</definedName>
    <definedName name="gggr" localSheetId="7" hidden="1">{"rp_only",#N/A,FALSE,"2225"}</definedName>
    <definedName name="gggr" hidden="1">{"rp_only",#N/A,FALSE,"2225"}</definedName>
    <definedName name="gggr_1" localSheetId="7" hidden="1">{"rp_only",#N/A,FALSE,"2225"}</definedName>
    <definedName name="gggr_1" hidden="1">{"rp_only",#N/A,FALSE,"2225"}</definedName>
    <definedName name="ggsdd" localSheetId="7" hidden="1">{"rp_only",#N/A,FALSE,"2225"}</definedName>
    <definedName name="ggsdd" hidden="1">{"rp_only",#N/A,FALSE,"2225"}</definedName>
    <definedName name="ggsdd_1" localSheetId="7" hidden="1">{"rp_only",#N/A,FALSE,"2225"}</definedName>
    <definedName name="ggsdd_1" hidden="1">{"rp_only",#N/A,FALSE,"2225"}</definedName>
    <definedName name="ggsgvg" localSheetId="7" hidden="1">{"rp_only",#N/A,FALSE,"2225"}</definedName>
    <definedName name="ggsgvg" hidden="1">{"rp_only",#N/A,FALSE,"2225"}</definedName>
    <definedName name="ggsgvg_1" localSheetId="7" hidden="1">{"rp_only",#N/A,FALSE,"2225"}</definedName>
    <definedName name="ggsgvg_1" hidden="1">{"rp_only",#N/A,FALSE,"2225"}</definedName>
    <definedName name="gh" localSheetId="7" hidden="1">{"CSC_1",#N/A,FALSE,"CSC Outputs";"CSC_2",#N/A,FALSE,"CSC Outputs"}</definedName>
    <definedName name="gh" hidden="1">{"CSC_1",#N/A,FALSE,"CSC Outputs";"CSC_2",#N/A,FALSE,"CSC Outputs"}</definedName>
    <definedName name="ghcbhcvb" localSheetId="7" hidden="1">{"rp_only",#N/A,FALSE,"2225"}</definedName>
    <definedName name="ghcbhcvb" hidden="1">{"rp_only",#N/A,FALSE,"2225"}</definedName>
    <definedName name="ghcbhcvb_1" localSheetId="7" hidden="1">{"rp_only",#N/A,FALSE,"2225"}</definedName>
    <definedName name="ghcbhcvb_1" hidden="1">{"rp_only",#N/A,FALSE,"2225"}</definedName>
    <definedName name="ghdfgdfg" localSheetId="7" hidden="1">{"with_oth_curr",#N/A,FALSE,"2225"}</definedName>
    <definedName name="ghdfgdfg" hidden="1">{"with_oth_curr",#N/A,FALSE,"2225"}</definedName>
    <definedName name="ghdfgdfg_1" localSheetId="7" hidden="1">{"with_oth_curr",#N/A,FALSE,"2225"}</definedName>
    <definedName name="ghdfgdfg_1" hidden="1">{"with_oth_curr",#N/A,FALSE,"2225"}</definedName>
    <definedName name="ghdfhdfgh" localSheetId="7" hidden="1">{"with_oth_curr",#N/A,FALSE,"2225"}</definedName>
    <definedName name="ghdfhdfgh" hidden="1">{"with_oth_curr",#N/A,FALSE,"2225"}</definedName>
    <definedName name="ghdfhdfgh_1" localSheetId="7" hidden="1">{"with_oth_curr",#N/A,FALSE,"2225"}</definedName>
    <definedName name="ghdfhdfgh_1" hidden="1">{"with_oth_curr",#N/A,FALSE,"2225"}</definedName>
    <definedName name="ghdshghgghhghgd" localSheetId="7" hidden="1">{"rp_only",#N/A,FALSE,"2225"}</definedName>
    <definedName name="ghdshghgghhghgd" hidden="1">{"rp_only",#N/A,FALSE,"2225"}</definedName>
    <definedName name="ghdshghgghhghgd_1" localSheetId="7" hidden="1">{"rp_only",#N/A,FALSE,"2225"}</definedName>
    <definedName name="ghdshghgghhghgd_1" hidden="1">{"rp_only",#N/A,FALSE,"2225"}</definedName>
    <definedName name="ghfgh" localSheetId="7" hidden="1">{"rp_only",#N/A,FALSE,"2225"}</definedName>
    <definedName name="ghfgh" hidden="1">{"rp_only",#N/A,FALSE,"2225"}</definedName>
    <definedName name="ghfgh_1" localSheetId="7" hidden="1">{"rp_only",#N/A,FALSE,"2225"}</definedName>
    <definedName name="ghfgh_1" hidden="1">{"rp_only",#N/A,FALSE,"2225"}</definedName>
    <definedName name="ghfghdfg" localSheetId="7" hidden="1">{"rp_only",#N/A,FALSE,"2225"}</definedName>
    <definedName name="ghfghdfg" hidden="1">{"rp_only",#N/A,FALSE,"2225"}</definedName>
    <definedName name="ghfghdfg_1" localSheetId="7" hidden="1">{"rp_only",#N/A,FALSE,"2225"}</definedName>
    <definedName name="ghfghdfg_1" hidden="1">{"rp_only",#N/A,FALSE,"2225"}</definedName>
    <definedName name="ghfghfh" localSheetId="7" hidden="1">{"with_oth_curr",#N/A,FALSE,"2225"}</definedName>
    <definedName name="ghfghfh" hidden="1">{"with_oth_curr",#N/A,FALSE,"2225"}</definedName>
    <definedName name="ghfghfh_1" localSheetId="7" hidden="1">{"with_oth_curr",#N/A,FALSE,"2225"}</definedName>
    <definedName name="ghfghfh_1" hidden="1">{"with_oth_curr",#N/A,FALSE,"2225"}</definedName>
    <definedName name="ghfghfhg" localSheetId="7" hidden="1">{"rp_only",#N/A,FALSE,"2225"}</definedName>
    <definedName name="ghfghfhg" hidden="1">{"rp_only",#N/A,FALSE,"2225"}</definedName>
    <definedName name="ghfghfhg_1" localSheetId="7" hidden="1">{"rp_only",#N/A,FALSE,"2225"}</definedName>
    <definedName name="ghfghfhg_1" hidden="1">{"rp_only",#N/A,FALSE,"2225"}</definedName>
    <definedName name="ghfghfhgh" localSheetId="7" hidden="1">{"rp_only",#N/A,FALSE,"2225"}</definedName>
    <definedName name="ghfghfhgh" hidden="1">{"rp_only",#N/A,FALSE,"2225"}</definedName>
    <definedName name="ghfghfhgh_1" localSheetId="7" hidden="1">{"rp_only",#N/A,FALSE,"2225"}</definedName>
    <definedName name="ghfghfhgh_1" hidden="1">{"rp_only",#N/A,FALSE,"2225"}</definedName>
    <definedName name="ghfghg" localSheetId="7" hidden="1">{"rp_only",#N/A,FALSE,"2225"}</definedName>
    <definedName name="ghfghg" hidden="1">{"rp_only",#N/A,FALSE,"2225"}</definedName>
    <definedName name="ghfghg_1" localSheetId="7" hidden="1">{"rp_only",#N/A,FALSE,"2225"}</definedName>
    <definedName name="ghfghg_1" hidden="1">{"rp_only",#N/A,FALSE,"2225"}</definedName>
    <definedName name="ghfghgfh" localSheetId="7" hidden="1">{"rp_only",#N/A,FALSE,"2225"}</definedName>
    <definedName name="ghfghgfh" hidden="1">{"rp_only",#N/A,FALSE,"2225"}</definedName>
    <definedName name="ghfghgfh_1" localSheetId="7" hidden="1">{"rp_only",#N/A,FALSE,"2225"}</definedName>
    <definedName name="ghfghgfh_1" hidden="1">{"rp_only",#N/A,FALSE,"2225"}</definedName>
    <definedName name="ghfghgfhfh" localSheetId="7" hidden="1">{"rp_only",#N/A,FALSE,"2225"}</definedName>
    <definedName name="ghfghgfhfh" hidden="1">{"rp_only",#N/A,FALSE,"2225"}</definedName>
    <definedName name="ghfghgfhfh_1" localSheetId="7" hidden="1">{"rp_only",#N/A,FALSE,"2225"}</definedName>
    <definedName name="ghfghgfhfh_1" hidden="1">{"rp_only",#N/A,FALSE,"2225"}</definedName>
    <definedName name="ghfhfghf" localSheetId="7" hidden="1">{"rp_only",#N/A,FALSE,"2225"}</definedName>
    <definedName name="ghfhfghf" hidden="1">{"rp_only",#N/A,FALSE,"2225"}</definedName>
    <definedName name="ghfhfghf_1" localSheetId="7" hidden="1">{"rp_only",#N/A,FALSE,"2225"}</definedName>
    <definedName name="ghfhfghf_1" hidden="1">{"rp_only",#N/A,FALSE,"2225"}</definedName>
    <definedName name="ghfhfhgf" localSheetId="7" hidden="1">{"rp_only",#N/A,FALSE,"2225"}</definedName>
    <definedName name="ghfhfhgf" hidden="1">{"rp_only",#N/A,FALSE,"2225"}</definedName>
    <definedName name="ghfhfhgf_1" localSheetId="7" hidden="1">{"rp_only",#N/A,FALSE,"2225"}</definedName>
    <definedName name="ghfhfhgf_1" hidden="1">{"rp_only",#N/A,FALSE,"2225"}</definedName>
    <definedName name="ghfhgfhj" localSheetId="7" hidden="1">{"rp_only",#N/A,FALSE,"2225"}</definedName>
    <definedName name="ghfhgfhj" hidden="1">{"rp_only",#N/A,FALSE,"2225"}</definedName>
    <definedName name="ghfhgfhj_1" localSheetId="7" hidden="1">{"rp_only",#N/A,FALSE,"2225"}</definedName>
    <definedName name="ghfhgfhj_1" hidden="1">{"rp_only",#N/A,FALSE,"2225"}</definedName>
    <definedName name="ghfhgjg" localSheetId="7" hidden="1">{"rp_only",#N/A,FALSE,"2225"}</definedName>
    <definedName name="ghfhgjg" hidden="1">{"rp_only",#N/A,FALSE,"2225"}</definedName>
    <definedName name="ghfhgjg_1" localSheetId="7" hidden="1">{"rp_only",#N/A,FALSE,"2225"}</definedName>
    <definedName name="ghfhgjg_1" hidden="1">{"rp_only",#N/A,FALSE,"2225"}</definedName>
    <definedName name="ghg">#REF!</definedName>
    <definedName name="ghgfgfhgf" localSheetId="7" hidden="1">{"with_oth_curr",#N/A,FALSE,"2225"}</definedName>
    <definedName name="ghgfgfhgf" hidden="1">{"with_oth_curr",#N/A,FALSE,"2225"}</definedName>
    <definedName name="ghgfgfhgf_1" localSheetId="7" hidden="1">{"with_oth_curr",#N/A,FALSE,"2225"}</definedName>
    <definedName name="ghgfgfhgf_1" hidden="1">{"with_oth_curr",#N/A,FALSE,"2225"}</definedName>
    <definedName name="ghggg" localSheetId="9" hidden="1">{#N/A,#N/A,FALSE,"SumG";#N/A,#N/A,FALSE,"ElecG";#N/A,#N/A,FALSE,"MechG";#N/A,#N/A,FALSE,"GeotG";#N/A,#N/A,FALSE,"PrcsG";#N/A,#N/A,FALSE,"TunnG";#N/A,#N/A,FALSE,"CivlG";#N/A,#N/A,FALSE,"NtwkG";#N/A,#N/A,FALSE,"EstgG";#N/A,#N/A,FALSE,"PEngG"}</definedName>
    <definedName name="ghggg" localSheetId="7" hidden="1">{#N/A,#N/A,FALSE,"SumG";#N/A,#N/A,FALSE,"ElecG";#N/A,#N/A,FALSE,"MechG";#N/A,#N/A,FALSE,"GeotG";#N/A,#N/A,FALSE,"PrcsG";#N/A,#N/A,FALSE,"TunnG";#N/A,#N/A,FALSE,"CivlG";#N/A,#N/A,FALSE,"NtwkG";#N/A,#N/A,FALSE,"EstgG";#N/A,#N/A,FALSE,"PEngG"}</definedName>
    <definedName name="ghggg" localSheetId="10" hidden="1">{#N/A,#N/A,FALSE,"SumG";#N/A,#N/A,FALSE,"ElecG";#N/A,#N/A,FALSE,"MechG";#N/A,#N/A,FALSE,"GeotG";#N/A,#N/A,FALSE,"PrcsG";#N/A,#N/A,FALSE,"TunnG";#N/A,#N/A,FALSE,"CivlG";#N/A,#N/A,FALSE,"NtwkG";#N/A,#N/A,FALSE,"EstgG";#N/A,#N/A,FALSE,"PEngG"}</definedName>
    <definedName name="ghggg" hidden="1">{#N/A,#N/A,FALSE,"SumG";#N/A,#N/A,FALSE,"ElecG";#N/A,#N/A,FALSE,"MechG";#N/A,#N/A,FALSE,"GeotG";#N/A,#N/A,FALSE,"PrcsG";#N/A,#N/A,FALSE,"TunnG";#N/A,#N/A,FALSE,"CivlG";#N/A,#N/A,FALSE,"NtwkG";#N/A,#N/A,FALSE,"EstgG";#N/A,#N/A,FALSE,"PEngG"}</definedName>
    <definedName name="ghghghjgh" localSheetId="7" hidden="1">{"rp_only",#N/A,FALSE,"2225"}</definedName>
    <definedName name="ghghghjgh" hidden="1">{"rp_only",#N/A,FALSE,"2225"}</definedName>
    <definedName name="ghghghjgh_1" localSheetId="7" hidden="1">{"rp_only",#N/A,FALSE,"2225"}</definedName>
    <definedName name="ghghghjgh_1" hidden="1">{"rp_only",#N/A,FALSE,"2225"}</definedName>
    <definedName name="ghghjg" localSheetId="7" hidden="1">{"rp_only",#N/A,FALSE,"2225"}</definedName>
    <definedName name="ghghjg" hidden="1">{"rp_only",#N/A,FALSE,"2225"}</definedName>
    <definedName name="ghghjg_1" localSheetId="7" hidden="1">{"rp_only",#N/A,FALSE,"2225"}</definedName>
    <definedName name="ghghjg_1" hidden="1">{"rp_only",#N/A,FALSE,"2225"}</definedName>
    <definedName name="ghghjgjghjghj" localSheetId="7" hidden="1">{"rp_only",#N/A,FALSE,"2225"}</definedName>
    <definedName name="ghghjgjghjghj" hidden="1">{"rp_only",#N/A,FALSE,"2225"}</definedName>
    <definedName name="ghghjgjghjghj_1" localSheetId="7" hidden="1">{"rp_only",#N/A,FALSE,"2225"}</definedName>
    <definedName name="ghghjgjghjghj_1" hidden="1">{"rp_only",#N/A,FALSE,"2225"}</definedName>
    <definedName name="ghhjkj" localSheetId="7" hidden="1">{"rp_only",#N/A,FALSE,"2225"}</definedName>
    <definedName name="ghhjkj" hidden="1">{"rp_only",#N/A,FALSE,"2225"}</definedName>
    <definedName name="ghhjkj_1" localSheetId="7" hidden="1">{"rp_only",#N/A,FALSE,"2225"}</definedName>
    <definedName name="ghhjkj_1" hidden="1">{"rp_only",#N/A,FALSE,"2225"}</definedName>
    <definedName name="GHJ">#REF!</definedName>
    <definedName name="ghjfg" localSheetId="7" hidden="1">{"rp_only",#N/A,FALSE,"2225"}</definedName>
    <definedName name="ghjfg" hidden="1">{"rp_only",#N/A,FALSE,"2225"}</definedName>
    <definedName name="ghjfg_1" localSheetId="7" hidden="1">{"rp_only",#N/A,FALSE,"2225"}</definedName>
    <definedName name="ghjfg_1" hidden="1">{"rp_only",#N/A,FALSE,"2225"}</definedName>
    <definedName name="ghjfj" localSheetId="7" hidden="1">{"rp_only",#N/A,FALSE,"2225"}</definedName>
    <definedName name="ghjfj" hidden="1">{"rp_only",#N/A,FALSE,"2225"}</definedName>
    <definedName name="ghjfj_1" localSheetId="7" hidden="1">{"rp_only",#N/A,FALSE,"2225"}</definedName>
    <definedName name="ghjfj_1" hidden="1">{"rp_only",#N/A,FALSE,"2225"}</definedName>
    <definedName name="ghjg">#REF!</definedName>
    <definedName name="ghjgfjfjhgf" localSheetId="7" hidden="1">{"rp_only",#N/A,FALSE,"2225"}</definedName>
    <definedName name="ghjgfjfjhgf" hidden="1">{"rp_only",#N/A,FALSE,"2225"}</definedName>
    <definedName name="ghjgfjfjhgf_1" localSheetId="7" hidden="1">{"rp_only",#N/A,FALSE,"2225"}</definedName>
    <definedName name="ghjgfjfjhgf_1" hidden="1">{"rp_only",#N/A,FALSE,"2225"}</definedName>
    <definedName name="ghjghgjjgj" localSheetId="7" hidden="1">{"rp_only",#N/A,FALSE,"2225"}</definedName>
    <definedName name="ghjghgjjgj" hidden="1">{"rp_only",#N/A,FALSE,"2225"}</definedName>
    <definedName name="ghjghgjjgj_1" localSheetId="7" hidden="1">{"rp_only",#N/A,FALSE,"2225"}</definedName>
    <definedName name="ghjghgjjgj_1" hidden="1">{"rp_only",#N/A,FALSE,"2225"}</definedName>
    <definedName name="ghjghj" localSheetId="7" hidden="1">{"rp_only",#N/A,FALSE,"2225"}</definedName>
    <definedName name="ghjghj" hidden="1">{"rp_only",#N/A,FALSE,"2225"}</definedName>
    <definedName name="ghjghj_1" localSheetId="7" hidden="1">{"rp_only",#N/A,FALSE,"2225"}</definedName>
    <definedName name="ghjghj_1" hidden="1">{"rp_only",#N/A,FALSE,"2225"}</definedName>
    <definedName name="ghjghjg" localSheetId="7" hidden="1">{"rp_only",#N/A,FALSE,"2225"}</definedName>
    <definedName name="ghjghjg" hidden="1">{"rp_only",#N/A,FALSE,"2225"}</definedName>
    <definedName name="ghjghjg_1" localSheetId="7" hidden="1">{"rp_only",#N/A,FALSE,"2225"}</definedName>
    <definedName name="ghjghjg_1" hidden="1">{"rp_only",#N/A,FALSE,"2225"}</definedName>
    <definedName name="ghjghjgfjf" localSheetId="7" hidden="1">{"with_oth_curr",#N/A,FALSE,"2225"}</definedName>
    <definedName name="ghjghjgfjf" hidden="1">{"with_oth_curr",#N/A,FALSE,"2225"}</definedName>
    <definedName name="ghjghjgfjf_1" localSheetId="7" hidden="1">{"with_oth_curr",#N/A,FALSE,"2225"}</definedName>
    <definedName name="ghjghjgfjf_1" hidden="1">{"with_oth_curr",#N/A,FALSE,"2225"}</definedName>
    <definedName name="ghjghjghj" localSheetId="7" hidden="1">{"rp_only",#N/A,FALSE,"2225"}</definedName>
    <definedName name="ghjghjghj" hidden="1">{"rp_only",#N/A,FALSE,"2225"}</definedName>
    <definedName name="ghjghjghj_1" localSheetId="7" hidden="1">{"rp_only",#N/A,FALSE,"2225"}</definedName>
    <definedName name="ghjghjghj_1" hidden="1">{"rp_only",#N/A,FALSE,"2225"}</definedName>
    <definedName name="ghjghjgj" localSheetId="7" hidden="1">{"rp_only",#N/A,FALSE,"2225"}</definedName>
    <definedName name="ghjghjgj" hidden="1">{"rp_only",#N/A,FALSE,"2225"}</definedName>
    <definedName name="ghjghjgj_1" localSheetId="7" hidden="1">{"rp_only",#N/A,FALSE,"2225"}</definedName>
    <definedName name="ghjghjgj_1" hidden="1">{"rp_only",#N/A,FALSE,"2225"}</definedName>
    <definedName name="ghjghjgjg" localSheetId="7" hidden="1">{"with_oth_curr",#N/A,FALSE,"2225"}</definedName>
    <definedName name="ghjghjgjg" hidden="1">{"with_oth_curr",#N/A,FALSE,"2225"}</definedName>
    <definedName name="ghjghjgjg_1" localSheetId="7" hidden="1">{"with_oth_curr",#N/A,FALSE,"2225"}</definedName>
    <definedName name="ghjghjgjg_1" hidden="1">{"with_oth_curr",#N/A,FALSE,"2225"}</definedName>
    <definedName name="ghjghjhj" localSheetId="7" hidden="1">{"rp_only",#N/A,FALSE,"2225"}</definedName>
    <definedName name="ghjghjhj" hidden="1">{"rp_only",#N/A,FALSE,"2225"}</definedName>
    <definedName name="ghjghjhj_1" localSheetId="7" hidden="1">{"rp_only",#N/A,FALSE,"2225"}</definedName>
    <definedName name="ghjghjhj_1" hidden="1">{"rp_only",#N/A,FALSE,"2225"}</definedName>
    <definedName name="ghjghjnjbmbnm" localSheetId="7" hidden="1">{"rp_only",#N/A,FALSE,"2225"}</definedName>
    <definedName name="ghjghjnjbmbnm" hidden="1">{"rp_only",#N/A,FALSE,"2225"}</definedName>
    <definedName name="ghjghjnjbmbnm_1" localSheetId="7" hidden="1">{"rp_only",#N/A,FALSE,"2225"}</definedName>
    <definedName name="ghjghjnjbmbnm_1" hidden="1">{"rp_only",#N/A,FALSE,"2225"}</definedName>
    <definedName name="GHJGJGFK">#REF!</definedName>
    <definedName name="ghjgjgh" localSheetId="7" hidden="1">{"rp_only",#N/A,FALSE,"2225"}</definedName>
    <definedName name="ghjgjgh" hidden="1">{"rp_only",#N/A,FALSE,"2225"}</definedName>
    <definedName name="ghjgjgh_1" localSheetId="7" hidden="1">{"rp_only",#N/A,FALSE,"2225"}</definedName>
    <definedName name="ghjgjgh_1" hidden="1">{"rp_only",#N/A,FALSE,"2225"}</definedName>
    <definedName name="ghjgjghj" localSheetId="7" hidden="1">{"rp_only",#N/A,FALSE,"2225"}</definedName>
    <definedName name="ghjgjghj" hidden="1">{"rp_only",#N/A,FALSE,"2225"}</definedName>
    <definedName name="ghjgjghj_1" localSheetId="7" hidden="1">{"rp_only",#N/A,FALSE,"2225"}</definedName>
    <definedName name="ghjgjghj_1" hidden="1">{"rp_only",#N/A,FALSE,"2225"}</definedName>
    <definedName name="ghjgjgj" localSheetId="7" hidden="1">{"rp_only",#N/A,FALSE,"2225"}</definedName>
    <definedName name="ghjgjgj" hidden="1">{"rp_only",#N/A,FALSE,"2225"}</definedName>
    <definedName name="ghjgjgj_1" localSheetId="7" hidden="1">{"rp_only",#N/A,FALSE,"2225"}</definedName>
    <definedName name="ghjgjgj_1" hidden="1">{"rp_only",#N/A,FALSE,"2225"}</definedName>
    <definedName name="ghjgjgjg" localSheetId="7" hidden="1">{"rp_only",#N/A,FALSE,"2225"}</definedName>
    <definedName name="ghjgjgjg" hidden="1">{"rp_only",#N/A,FALSE,"2225"}</definedName>
    <definedName name="ghjgjgjg_1" localSheetId="7" hidden="1">{"rp_only",#N/A,FALSE,"2225"}</definedName>
    <definedName name="ghjgjgjg_1" hidden="1">{"rp_only",#N/A,FALSE,"2225"}</definedName>
    <definedName name="ghjgjhgj" localSheetId="7" hidden="1">{"rp_only",#N/A,FALSE,"2225"}</definedName>
    <definedName name="ghjgjhgj" hidden="1">{"rp_only",#N/A,FALSE,"2225"}</definedName>
    <definedName name="ghjgjhgj_1" localSheetId="7" hidden="1">{"rp_only",#N/A,FALSE,"2225"}</definedName>
    <definedName name="ghjgjhgj_1" hidden="1">{"rp_only",#N/A,FALSE,"2225"}</definedName>
    <definedName name="ghjjghjghj" localSheetId="7" hidden="1">{"rp_only",#N/A,FALSE,"2225"}</definedName>
    <definedName name="ghjjghjghj" hidden="1">{"rp_only",#N/A,FALSE,"2225"}</definedName>
    <definedName name="ghjjghjghj_1" localSheetId="7" hidden="1">{"rp_only",#N/A,FALSE,"2225"}</definedName>
    <definedName name="ghjjghjghj_1" hidden="1">{"rp_only",#N/A,FALSE,"2225"}</definedName>
    <definedName name="ghjk" localSheetId="7" hidden="1">{#N/A,#N/A,FALSE,"Aging Summary";#N/A,#N/A,FALSE,"Ratio Analysis";#N/A,#N/A,FALSE,"Test 120 Day Accts";#N/A,#N/A,FALSE,"Tickmarks"}</definedName>
    <definedName name="ghjk" hidden="1">{#N/A,#N/A,FALSE,"Aging Summary";#N/A,#N/A,FALSE,"Ratio Analysis";#N/A,#N/A,FALSE,"Test 120 Day Accts";#N/A,#N/A,FALSE,"Tickmarks"}</definedName>
    <definedName name="ghjkghk" localSheetId="7" hidden="1">{"rp_only",#N/A,FALSE,"2225"}</definedName>
    <definedName name="ghjkghk" hidden="1">{"rp_only",#N/A,FALSE,"2225"}</definedName>
    <definedName name="ghjkghk_1" localSheetId="7" hidden="1">{"rp_only",#N/A,FALSE,"2225"}</definedName>
    <definedName name="ghjkghk_1" hidden="1">{"rp_only",#N/A,FALSE,"2225"}</definedName>
    <definedName name="ghjkkjk" localSheetId="7" hidden="1">{"rp_only",#N/A,FALSE,"2225"}</definedName>
    <definedName name="ghjkkjk" hidden="1">{"rp_only",#N/A,FALSE,"2225"}</definedName>
    <definedName name="ghjkkjk_1" localSheetId="7" hidden="1">{"rp_only",#N/A,FALSE,"2225"}</definedName>
    <definedName name="ghjkkjk_1" hidden="1">{"rp_only",#N/A,FALSE,"2225"}</definedName>
    <definedName name="ghjkl" localSheetId="7" hidden="1">{#N/A,#N/A,FALSE,"Aging Summary";#N/A,#N/A,FALSE,"Ratio Analysis";#N/A,#N/A,FALSE,"Test 120 Day Accts";#N/A,#N/A,FALSE,"Tickmarks"}</definedName>
    <definedName name="ghjkl" hidden="1">{#N/A,#N/A,FALSE,"Aging Summary";#N/A,#N/A,FALSE,"Ratio Analysis";#N/A,#N/A,FALSE,"Test 120 Day Accts";#N/A,#N/A,FALSE,"Tickmarks"}</definedName>
    <definedName name="ghjsghkjsg">#REF!</definedName>
    <definedName name="ghk">#REF!</definedName>
    <definedName name="ghkghjk" localSheetId="7" hidden="1">{"rp_only",#N/A,FALSE,"2225"}</definedName>
    <definedName name="ghkghjk" hidden="1">{"rp_only",#N/A,FALSE,"2225"}</definedName>
    <definedName name="ghkghjk_1" localSheetId="7" hidden="1">{"rp_only",#N/A,FALSE,"2225"}</definedName>
    <definedName name="ghkghjk_1" hidden="1">{"rp_only",#N/A,FALSE,"2225"}</definedName>
    <definedName name="ghkhgkh" localSheetId="7" hidden="1">{"rp_only",#N/A,FALSE,"2225"}</definedName>
    <definedName name="ghkhgkh" hidden="1">{"rp_only",#N/A,FALSE,"2225"}</definedName>
    <definedName name="ghkhgkh_1" localSheetId="7" hidden="1">{"rp_only",#N/A,FALSE,"2225"}</definedName>
    <definedName name="ghkhgkh_1" hidden="1">{"rp_only",#N/A,FALSE,"2225"}</definedName>
    <definedName name="ghststhhtw" localSheetId="7" hidden="1">{"rp_only",#N/A,FALSE,"2225"}</definedName>
    <definedName name="ghststhhtw" hidden="1">{"rp_only",#N/A,FALSE,"2225"}</definedName>
    <definedName name="ghststhhtw_1" localSheetId="7" hidden="1">{"rp_only",#N/A,FALSE,"2225"}</definedName>
    <definedName name="ghststhhtw_1" hidden="1">{"rp_only",#N/A,FALSE,"2225"}</definedName>
    <definedName name="ghtrgste" localSheetId="7" hidden="1">{"rp_only",#N/A,FALSE,"2225"}</definedName>
    <definedName name="ghtrgste" hidden="1">{"rp_only",#N/A,FALSE,"2225"}</definedName>
    <definedName name="ghtrgste_1" localSheetId="7" hidden="1">{"rp_only",#N/A,FALSE,"2225"}</definedName>
    <definedName name="ghtrgste_1" hidden="1">{"rp_only",#N/A,FALSE,"2225"}</definedName>
    <definedName name="ghvmnmbmn" localSheetId="7" hidden="1">{"rp_only",#N/A,FALSE,"2225"}</definedName>
    <definedName name="ghvmnmbmn" hidden="1">{"rp_only",#N/A,FALSE,"2225"}</definedName>
    <definedName name="ghvmnmbmn_1" localSheetId="7" hidden="1">{"rp_only",#N/A,FALSE,"2225"}</definedName>
    <definedName name="ghvmnmbmn_1" hidden="1">{"rp_only",#N/A,FALSE,"2225"}</definedName>
    <definedName name="gia_tien">#REF!</definedName>
    <definedName name="gia_tien_BTN">#REF!</definedName>
    <definedName name="giotuoi">#REF!</definedName>
    <definedName name="GIP">#REF!</definedName>
    <definedName name="GIP_isolasi">#REF!</definedName>
    <definedName name="GIP_MED_ISL">#REF!</definedName>
    <definedName name="GIP_MED_JAKC">#REF!</definedName>
    <definedName name="GIPIPE">#REF!</definedName>
    <definedName name="Girder316">#REF!</definedName>
    <definedName name="Girder400">#REF!</definedName>
    <definedName name="Girder405">#REF!</definedName>
    <definedName name="GIU">#REF!</definedName>
    <definedName name="GIU_1">#REF!</definedName>
    <definedName name="GJ">#REF!</definedName>
    <definedName name="gjfgvfh" localSheetId="9" hidden="1">{#N/A,#N/A,FALSE,"特殊室（ＢＱ表）"}</definedName>
    <definedName name="gjfgvfh" localSheetId="7" hidden="1">{#N/A,#N/A,FALSE,"特殊室（ＢＱ表）"}</definedName>
    <definedName name="gjfgvfh" localSheetId="10" hidden="1">{#N/A,#N/A,FALSE,"特殊室（ＢＱ表）"}</definedName>
    <definedName name="gjfgvfh" hidden="1">{#N/A,#N/A,FALSE,"特殊室（ＢＱ表）"}</definedName>
    <definedName name="gjfhfhfh" localSheetId="7" hidden="1">{"rp_only",#N/A,FALSE,"2225"}</definedName>
    <definedName name="gjfhfhfh" hidden="1">{"rp_only",#N/A,FALSE,"2225"}</definedName>
    <definedName name="gjfhfhfh_1" localSheetId="7" hidden="1">{"rp_only",#N/A,FALSE,"2225"}</definedName>
    <definedName name="gjfhfhfh_1" hidden="1">{"rp_only",#N/A,FALSE,"2225"}</definedName>
    <definedName name="gjfhgfjfgf" localSheetId="7" hidden="1">{"with_oth_curr",#N/A,FALSE,"2225"}</definedName>
    <definedName name="gjfhgfjfgf" hidden="1">{"with_oth_curr",#N/A,FALSE,"2225"}</definedName>
    <definedName name="gjfhgfjfgf_1" localSheetId="7" hidden="1">{"with_oth_curr",#N/A,FALSE,"2225"}</definedName>
    <definedName name="gjfhgfjfgf_1" hidden="1">{"with_oth_curr",#N/A,FALSE,"2225"}</definedName>
    <definedName name="gjghj" localSheetId="7" hidden="1">{"rp_only",#N/A,FALSE,"2225"}</definedName>
    <definedName name="gjghj" hidden="1">{"rp_only",#N/A,FALSE,"2225"}</definedName>
    <definedName name="gjghj_1" localSheetId="7" hidden="1">{"rp_only",#N/A,FALSE,"2225"}</definedName>
    <definedName name="gjghj_1" hidden="1">{"rp_only",#N/A,FALSE,"2225"}</definedName>
    <definedName name="gjghjgh" localSheetId="7" hidden="1">{"with_oth_curr",#N/A,FALSE,"2225"}</definedName>
    <definedName name="gjghjgh" hidden="1">{"with_oth_curr",#N/A,FALSE,"2225"}</definedName>
    <definedName name="gjghjgh_1" localSheetId="7" hidden="1">{"with_oth_curr",#N/A,FALSE,"2225"}</definedName>
    <definedName name="gjghjgh_1" hidden="1">{"with_oth_curr",#N/A,FALSE,"2225"}</definedName>
    <definedName name="gjgjghj" localSheetId="7" hidden="1">{"rp_only",#N/A,FALSE,"2225"}</definedName>
    <definedName name="gjgjghj" hidden="1">{"rp_only",#N/A,FALSE,"2225"}</definedName>
    <definedName name="gjgjghj_1" localSheetId="7" hidden="1">{"rp_only",#N/A,FALSE,"2225"}</definedName>
    <definedName name="gjgjghj_1" hidden="1">{"rp_only",#N/A,FALSE,"2225"}</definedName>
    <definedName name="gjhghf" localSheetId="7" hidden="1">{"rp_only",#N/A,FALSE,"2225"}</definedName>
    <definedName name="gjhghf" hidden="1">{"rp_only",#N/A,FALSE,"2225"}</definedName>
    <definedName name="gjhghf_1" localSheetId="7" hidden="1">{"rp_only",#N/A,FALSE,"2225"}</definedName>
    <definedName name="gjhghf_1" hidden="1">{"rp_only",#N/A,FALSE,"2225"}</definedName>
    <definedName name="gjkhjkhjk" localSheetId="7" hidden="1">{"with_oth_curr",#N/A,FALSE,"2225"}</definedName>
    <definedName name="gjkhjkhjk" hidden="1">{"with_oth_curr",#N/A,FALSE,"2225"}</definedName>
    <definedName name="gjkhjkhjk_1" localSheetId="7" hidden="1">{"with_oth_curr",#N/A,FALSE,"2225"}</definedName>
    <definedName name="gjkhjkhjk_1" hidden="1">{"with_oth_curr",#N/A,FALSE,"2225"}</definedName>
    <definedName name="gjkhk" localSheetId="7" hidden="1">{"rp_only",#N/A,FALSE,"2225"}</definedName>
    <definedName name="gjkhk" hidden="1">{"rp_only",#N/A,FALSE,"2225"}</definedName>
    <definedName name="gjkhk_1" localSheetId="7" hidden="1">{"rp_only",#N/A,FALSE,"2225"}</definedName>
    <definedName name="gjkhk_1" hidden="1">{"rp_only",#N/A,FALSE,"2225"}</definedName>
    <definedName name="gkgkgkju">#REF!</definedName>
    <definedName name="gkj.">#REF!</definedName>
    <definedName name="gkjgh" localSheetId="7" hidden="1">{"with_oth_curr",#N/A,FALSE,"2225"}</definedName>
    <definedName name="gkjgh" hidden="1">{"with_oth_curr",#N/A,FALSE,"2225"}</definedName>
    <definedName name="gkjgh_1" localSheetId="7" hidden="1">{"with_oth_curr",#N/A,FALSE,"2225"}</definedName>
    <definedName name="gkjgh_1" hidden="1">{"with_oth_curr",#N/A,FALSE,"2225"}</definedName>
    <definedName name="GL">#REF!</definedName>
    <definedName name="gl3p">#REF!</definedName>
    <definedName name="glass_block">#REF!</definedName>
    <definedName name="glass_wool">#REF!</definedName>
    <definedName name="glassblock">#REF!</definedName>
    <definedName name="gld">#REF!</definedName>
    <definedName name="GLFA">#REF!</definedName>
    <definedName name="GLOPEX">#REF!</definedName>
    <definedName name="GLPRJ">#REF!</definedName>
    <definedName name="gmac.set1.ticker01">#REF!</definedName>
    <definedName name="gmac.set1.ticker02">#REF!</definedName>
    <definedName name="gmac.set1.ticker03">#REF!</definedName>
    <definedName name="gmac.set1.ticker04">#REF!</definedName>
    <definedName name="gmac.set1.ticker05">#REF!</definedName>
    <definedName name="gmac.set1.ticker06">#REF!</definedName>
    <definedName name="gmac.set1.ticker07">#REF!</definedName>
    <definedName name="gmac.set1.ticker08">#REF!</definedName>
    <definedName name="gmac.set1.ticker09">#REF!</definedName>
    <definedName name="gmac.set1.ticker10">#REF!</definedName>
    <definedName name="gmac.set1.ticker11">#REF!</definedName>
    <definedName name="gmac.set1.ticker12">#REF!</definedName>
    <definedName name="gmac.set1.ticker13">#REF!</definedName>
    <definedName name="gmac.set1.ticker14">#REF!</definedName>
    <definedName name="gmac.set1.ticker15">#REF!</definedName>
    <definedName name="gmac.set1.ticker16">#REF!</definedName>
    <definedName name="gmac.set1.ticker17">#REF!</definedName>
    <definedName name="gmac.set1.ticker18">#REF!</definedName>
    <definedName name="gmac.set1.ticker19">#REF!</definedName>
    <definedName name="gmac.set1.ticker20">#REF!</definedName>
    <definedName name="GMG" localSheetId="9" hidden="1">{#N/A,#N/A,FALSE,"特殊室（ＢＱ表）"}</definedName>
    <definedName name="GMG" localSheetId="7" hidden="1">{#N/A,#N/A,FALSE,"特殊室（ＢＱ表）"}</definedName>
    <definedName name="GMG" localSheetId="10" hidden="1">{#N/A,#N/A,FALSE,"特殊室（ＢＱ表）"}</definedName>
    <definedName name="GMG" hidden="1">{#N/A,#N/A,FALSE,"特殊室（ＢＱ表）"}</definedName>
    <definedName name="Goc32x3">#REF!</definedName>
    <definedName name="Goc35x3">#REF!</definedName>
    <definedName name="Goc40x4">#REF!</definedName>
    <definedName name="Goc45x4">#REF!</definedName>
    <definedName name="Goc50x5">#REF!</definedName>
    <definedName name="Goc63x6">#REF!</definedName>
    <definedName name="Goc75x6">#REF!</definedName>
    <definedName name="GOGKL">#N/A</definedName>
    <definedName name="gogo" localSheetId="7" hidden="1">{#N/A,#N/A,TRUE,"Cover sheet";#N/A,#N/A,TRUE,"INPUTS";#N/A,#N/A,TRUE,"OUTPUTS";#N/A,#N/A,TRUE,"VALUATION"}</definedName>
    <definedName name="gogo" hidden="1">{#N/A,#N/A,TRUE,"Cover sheet";#N/A,#N/A,TRUE,"INPUTS";#N/A,#N/A,TRUE,"OUTPUTS";#N/A,#N/A,TRUE,"VALUATION"}</definedName>
    <definedName name="GOL">#REF!</definedName>
    <definedName name="GONDOLA">#REF!</definedName>
    <definedName name="GONDOLA_A">#REF!</definedName>
    <definedName name="GONDOLA_B">#REF!</definedName>
    <definedName name="GONDOLA_C">#REF!</definedName>
    <definedName name="goodbye" localSheetId="7" hidden="1">{#N/A,#N/A,FALSE,"Cover";"Short outputs",#N/A,FALSE,"Outputs";#N/A,#N/A,FALSE,"Control (In)";"tesco summary",#N/A,FALSE,"Tesco";"Outputs and Co summaries",#N/A,FALSE,"Sainsbury";"Outputs and Co Summaries",#N/A,FALSE,"Carrefour";"Outputs and Co summaries",#N/A,FALSE,"Co D";"Outputs and Co summaries",#N/A,FALSE,"Co E"}</definedName>
    <definedName name="goodbye" hidden="1">{#N/A,#N/A,FALSE,"Cover";"Short outputs",#N/A,FALSE,"Outputs";#N/A,#N/A,FALSE,"Control (In)";"tesco summary",#N/A,FALSE,"Tesco";"Outputs and Co summaries",#N/A,FALSE,"Sainsbury";"Outputs and Co Summaries",#N/A,FALSE,"Carrefour";"Outputs and Co summaries",#N/A,FALSE,"Co D";"Outputs and Co summaries",#N/A,FALSE,"Co E"}</definedName>
    <definedName name="GOODWILL">#REF!</definedName>
    <definedName name="gorbos">#REF!</definedName>
    <definedName name="got" localSheetId="7" hidden="1">{#N/A,#N/A,FALSE,"Cost Report";"Geology",#N/A,FALSE,"Cost Summary";"Geolgy Recon",#N/A,FALSE,"UG Geology Rep."}</definedName>
    <definedName name="got" hidden="1">{#N/A,#N/A,FALSE,"Cost Report";"Geology",#N/A,FALSE,"Cost Summary";"Geolgy Recon",#N/A,FALSE,"UG Geology Rep."}</definedName>
    <definedName name="gotoexp">#REF!</definedName>
    <definedName name="gotoinp">#REF!</definedName>
    <definedName name="GOVAP1">#REF!</definedName>
    <definedName name="GOVAP2">#REF!</definedName>
    <definedName name="govpd15">#REF!</definedName>
    <definedName name="govpd15_1">#REF!</definedName>
    <definedName name="govpd15_1_10">#REF!</definedName>
    <definedName name="govpd15_1_3">#REF!</definedName>
    <definedName name="govpd15_1_5">#REF!</definedName>
    <definedName name="govpd15_10">#REF!</definedName>
    <definedName name="govpd15_10_1">#REF!</definedName>
    <definedName name="govpd15_11">#REF!</definedName>
    <definedName name="govpd15_3">#REF!</definedName>
    <definedName name="govpd15_3_1">#REF!</definedName>
    <definedName name="govpd15_4">#REF!</definedName>
    <definedName name="govpd15_4_10">#REF!</definedName>
    <definedName name="govpd15_5">#REF!</definedName>
    <definedName name="govpd15_5_1">#REF!</definedName>
    <definedName name="govpd15_5_10">#REF!</definedName>
    <definedName name="govpd15_6">#REF!</definedName>
    <definedName name="govpd15_6_10">#REF!</definedName>
    <definedName name="govpd15_7">#REF!</definedName>
    <definedName name="govpd15_7_10">#REF!</definedName>
    <definedName name="govpd15_8">#REF!</definedName>
    <definedName name="govpd15_8_10">#REF!</definedName>
    <definedName name="govpd15_9">#REF!</definedName>
    <definedName name="govpd15_9_10">#REF!</definedName>
    <definedName name="gp_0">#REF!</definedName>
    <definedName name="gp_2">#REF!</definedName>
    <definedName name="gp0_5">#REF!</definedName>
    <definedName name="gp6_9">#REF!</definedName>
    <definedName name="gpc.set1.name">#REF!</definedName>
    <definedName name="gpc.set1.ticker01">#REF!</definedName>
    <definedName name="gpc.set1.ticker02">#REF!</definedName>
    <definedName name="gpc.set1.ticker03">#REF!</definedName>
    <definedName name="gpc.set1.ticker04">#REF!</definedName>
    <definedName name="gpc.set1.ticker05">#REF!</definedName>
    <definedName name="gpc.set1.ticker06">#REF!</definedName>
    <definedName name="gpc.set1.ticker07">#REF!</definedName>
    <definedName name="gpc.set1.ticker08">#REF!</definedName>
    <definedName name="gpc.set1.ticker09">#REF!</definedName>
    <definedName name="gpc.set1.ticker10">#REF!</definedName>
    <definedName name="gpc.set1.ticker11">#REF!</definedName>
    <definedName name="gpc.set1.ticker12">#REF!</definedName>
    <definedName name="gpc.set1.ticker13">#REF!</definedName>
    <definedName name="gpc.set1.ticker14">#REF!</definedName>
    <definedName name="gpc.set1.ticker15">#REF!</definedName>
    <definedName name="gpc.set1.ticker16">#REF!</definedName>
    <definedName name="gpc.set1.ticker17">#REF!</definedName>
    <definedName name="gpc.set1.ticker18">#REF!</definedName>
    <definedName name="gpc.set1.ticker19">#REF!</definedName>
    <definedName name="gpc.set1.ticker20">#REF!</definedName>
    <definedName name="gpc.set2.name">#REF!</definedName>
    <definedName name="gpc.set2.ticker01">#REF!</definedName>
    <definedName name="gpc.set2.ticker02">#REF!</definedName>
    <definedName name="gpc.set2.ticker03">#REF!</definedName>
    <definedName name="gpc.set2.ticker04">#REF!</definedName>
    <definedName name="gpc.set2.ticker05">#REF!</definedName>
    <definedName name="gpc.set2.ticker06">#REF!</definedName>
    <definedName name="gpc.set2.ticker07">#REF!</definedName>
    <definedName name="gpc.set2.ticker08">#REF!</definedName>
    <definedName name="gpc.set2.ticker09">#REF!</definedName>
    <definedName name="gpc.set2.ticker10">#REF!</definedName>
    <definedName name="gpc.set2.ticker11">#REF!</definedName>
    <definedName name="gpc.set2.ticker12">#REF!</definedName>
    <definedName name="gpc.set2.ticker13">#REF!</definedName>
    <definedName name="gpc.set2.ticker14">#REF!</definedName>
    <definedName name="gpc.set2.ticker15">#REF!</definedName>
    <definedName name="gpc.set2.ticker16">#REF!</definedName>
    <definedName name="gpc.set2.ticker17">#REF!</definedName>
    <definedName name="gpc.set2.ticker18">#REF!</definedName>
    <definedName name="gpc.set2.ticker19">#REF!</definedName>
    <definedName name="gpc.set2.ticker20">#REF!</definedName>
    <definedName name="gpek">#REF!</definedName>
    <definedName name="gptotal">#REF!</definedName>
    <definedName name="gr">#REF!</definedName>
    <definedName name="GRADE">#REF!</definedName>
    <definedName name="GRADER">#REF!</definedName>
    <definedName name="grain1">#REF!</definedName>
    <definedName name="grain2">#REF!</definedName>
    <definedName name="grain3">#REF!</definedName>
    <definedName name="grain3x">#REF!</definedName>
    <definedName name="GRAND_PALEMBANG_HOTEL___PALEMBANG">#REF!</definedName>
    <definedName name="GRAND_PALEMBANG_HOTEL___PALEMBANG_1">#REF!</definedName>
    <definedName name="GRAND_PALEMBANG_HOTEL___PALEMBANG_1_10">#REF!</definedName>
    <definedName name="GRAND_PALEMBANG_HOTEL___PALEMBANG_1_3">#REF!</definedName>
    <definedName name="GRAND_PALEMBANG_HOTEL___PALEMBANG_1_5">#REF!</definedName>
    <definedName name="GRAND_PALEMBANG_HOTEL___PALEMBANG_10">#REF!</definedName>
    <definedName name="GRAND_PALEMBANG_HOTEL___PALEMBANG_10_1">#REF!</definedName>
    <definedName name="GRAND_PALEMBANG_HOTEL___PALEMBANG_11">#REF!</definedName>
    <definedName name="GRAND_PALEMBANG_HOTEL___PALEMBANG_3">#REF!</definedName>
    <definedName name="GRAND_PALEMBANG_HOTEL___PALEMBANG_3_1">#REF!</definedName>
    <definedName name="GRAND_PALEMBANG_HOTEL___PALEMBANG_4">#REF!</definedName>
    <definedName name="GRAND_PALEMBANG_HOTEL___PALEMBANG_4_10">#REF!</definedName>
    <definedName name="GRAND_PALEMBANG_HOTEL___PALEMBANG_5">#REF!</definedName>
    <definedName name="GRAND_PALEMBANG_HOTEL___PALEMBANG_5_1">#REF!</definedName>
    <definedName name="GRAND_PALEMBANG_HOTEL___PALEMBANG_5_10">#REF!</definedName>
    <definedName name="GRAND_PALEMBANG_HOTEL___PALEMBANG_6">#REF!</definedName>
    <definedName name="GRAND_PALEMBANG_HOTEL___PALEMBANG_6_10">#REF!</definedName>
    <definedName name="GRAND_PALEMBANG_HOTEL___PALEMBANG_7">#REF!</definedName>
    <definedName name="GRAND_PALEMBANG_HOTEL___PALEMBANG_7_10">#REF!</definedName>
    <definedName name="GRAND_PALEMBANG_HOTEL___PALEMBANG_8">#REF!</definedName>
    <definedName name="GRAND_PALEMBANG_HOTEL___PALEMBANG_8_10">#REF!</definedName>
    <definedName name="GRAND_PALEMBANG_HOTEL___PALEMBANG_9">#REF!</definedName>
    <definedName name="GRAND_PALEMBANG_HOTEL___PALEMBANG_9_10">#REF!</definedName>
    <definedName name="grand_total">#REF!</definedName>
    <definedName name="grandtotal">#REF!</definedName>
    <definedName name="granit">#REF!</definedName>
    <definedName name="grass">#REF!</definedName>
    <definedName name="GRAVEL">#REF!</definedName>
    <definedName name="grc">#REF!</definedName>
    <definedName name="grc_1">#REF!</definedName>
    <definedName name="grc_1_10">#REF!</definedName>
    <definedName name="grc_10">#REF!</definedName>
    <definedName name="grc_10_1">#REF!</definedName>
    <definedName name="grc_11">#REF!</definedName>
    <definedName name="grc_3">#REF!</definedName>
    <definedName name="grc_3_1">#REF!</definedName>
    <definedName name="grc_4">#REF!</definedName>
    <definedName name="grc_4_10">#REF!</definedName>
    <definedName name="grc_5">#REF!</definedName>
    <definedName name="grc_5_1">#REF!</definedName>
    <definedName name="grc_5_10">#REF!</definedName>
    <definedName name="grc_6">#REF!</definedName>
    <definedName name="grc_6_1">#REF!</definedName>
    <definedName name="grc_6_10">#REF!</definedName>
    <definedName name="grc_7">#REF!</definedName>
    <definedName name="grc_7_10">#REF!</definedName>
    <definedName name="grc_8">#REF!</definedName>
    <definedName name="grc_8_10">#REF!</definedName>
    <definedName name="grc_9">#REF!</definedName>
    <definedName name="grc_9_10">#REF!</definedName>
    <definedName name="grc1_1">#REF!</definedName>
    <definedName name="grc1_1_10">#REF!</definedName>
    <definedName name="grc1_10">#REF!</definedName>
    <definedName name="grc1_10_1">#REF!</definedName>
    <definedName name="grc1_11">#REF!</definedName>
    <definedName name="grc1_3">#REF!</definedName>
    <definedName name="grc1_3_1">#REF!</definedName>
    <definedName name="grc1_4">#REF!</definedName>
    <definedName name="grc1_4_10">#REF!</definedName>
    <definedName name="grc1_5">#REF!</definedName>
    <definedName name="grc1_5_1">#REF!</definedName>
    <definedName name="grc1_5_10">#REF!</definedName>
    <definedName name="grc1_6">#REF!</definedName>
    <definedName name="grc1_6_1">#REF!</definedName>
    <definedName name="grc1_6_10">#REF!</definedName>
    <definedName name="grc1_7">#REF!</definedName>
    <definedName name="grc1_7_10">#REF!</definedName>
    <definedName name="grc1_8">#REF!</definedName>
    <definedName name="grc1_8_10">#REF!</definedName>
    <definedName name="grc1_9">#REF!</definedName>
    <definedName name="grc1_9_10">#REF!</definedName>
    <definedName name="Greece_2">#REF!</definedName>
    <definedName name="Greece_3">#REF!</definedName>
    <definedName name="Greece_4">#REF!</definedName>
    <definedName name="grendel">#REF!</definedName>
    <definedName name="grendel_1">#REF!</definedName>
    <definedName name="Grendel_kuningan">#REF!</definedName>
    <definedName name="Grendel_Tanam">#REF!</definedName>
    <definedName name="grendelb">#REF!</definedName>
    <definedName name="grendelb_1">#REF!</definedName>
    <definedName name="grendelc">#REF!</definedName>
    <definedName name="grendelc_1">#REF!</definedName>
    <definedName name="greserv">#REF!</definedName>
    <definedName name="grfdsx" localSheetId="7" hidden="1">{"rp_only",#N/A,FALSE,"2225"}</definedName>
    <definedName name="grfdsx" hidden="1">{"rp_only",#N/A,FALSE,"2225"}</definedName>
    <definedName name="grfdsx_1" localSheetId="7" hidden="1">{"rp_only",#N/A,FALSE,"2225"}</definedName>
    <definedName name="grfdsx_1" hidden="1">{"rp_only",#N/A,FALSE,"2225"}</definedName>
    <definedName name="grg" localSheetId="7" hidden="1">{"cover a","2q",FALSE,"Cover";"Op Earn Mgd Q2",#N/A,FALSE,"Op-Earn (Mng)";"Op Earn Rpt Q2",#N/A,FALSE,"Op-Earn (Rpt)";"Loans",#N/A,FALSE,"Loans";"Credit Costs",#N/A,FALSE,"CCosts";"Net Interest Margin",#N/A,FALSE,"Margin";"Nonint Income",#N/A,FALSE,"NonII";"Nonint Exp",#N/A,FALSE,"NonIE";"Valuation",#N/A,FALSE,"Valuation"}</definedName>
    <definedName name="grg" hidden="1">{"cover a","2q",FALSE,"Cover";"Op Earn Mgd Q2",#N/A,FALSE,"Op-Earn (Mng)";"Op Earn Rpt Q2",#N/A,FALSE,"Op-Earn (Rpt)";"Loans",#N/A,FALSE,"Loans";"Credit Costs",#N/A,FALSE,"CCosts";"Net Interest Margin",#N/A,FALSE,"Margin";"Nonint Income",#N/A,FALSE,"NonII";"Nonint Exp",#N/A,FALSE,"NonIE";"Valuation",#N/A,FALSE,"Valuation"}</definedName>
    <definedName name="grg_1" localSheetId="7" hidden="1">{"cover a","2q",FALSE,"Cover";"Op Earn Mgd Q2",#N/A,FALSE,"Op-Earn (Mng)";"Op Earn Rpt Q2",#N/A,FALSE,"Op-Earn (Rpt)";"Loans",#N/A,FALSE,"Loans";"Credit Costs",#N/A,FALSE,"CCosts";"Net Interest Margin",#N/A,FALSE,"Margin";"Nonint Income",#N/A,FALSE,"NonII";"Nonint Exp",#N/A,FALSE,"NonIE";"Valuation",#N/A,FALSE,"Valuation"}</definedName>
    <definedName name="grg_1" hidden="1">{"cover a","2q",FALSE,"Cover";"Op Earn Mgd Q2",#N/A,FALSE,"Op-Earn (Mng)";"Op Earn Rpt Q2",#N/A,FALSE,"Op-Earn (Rpt)";"Loans",#N/A,FALSE,"Loans";"Credit Costs",#N/A,FALSE,"CCosts";"Net Interest Margin",#N/A,FALSE,"Margin";"Nonint Income",#N/A,FALSE,"NonII";"Nonint Exp",#N/A,FALSE,"NonIE";"Valuation",#N/A,FALSE,"Valuation"}</definedName>
    <definedName name="GridCalc">IFERROR(#REF!/SUMPRODUCT((#REF!=#REF!)*(#REF!&lt;=#REF!)*((#REF!&gt;=#REF!)+(LEN(#REF!)=0)*(#REF!=#REF!))),NA())</definedName>
    <definedName name="GridCalc_1">IFERROR(#REF!/SUMPRODUCT((#REF!=#REF!)*(#REF!&lt;=#REF!)*((#REF!&gt;=#REF!)+(LEN(#REF!)=0)*(#REF!=#REF!))),NA())</definedName>
    <definedName name="GROSS">#REF!</definedName>
    <definedName name="GROSS1X">#REF!</definedName>
    <definedName name="GROUND">#REF!</definedName>
    <definedName name="GROUND_FLOOR">#REF!</definedName>
    <definedName name="GROUND_FLOOR_1">#REF!</definedName>
    <definedName name="GROUND_FLOOR_10">#REF!</definedName>
    <definedName name="GROUND_FLOOR_11">#REF!</definedName>
    <definedName name="GROUND_FLOOR_3">#REF!</definedName>
    <definedName name="GROUND_FLOOR_4">#REF!</definedName>
    <definedName name="GROUND_FLOOR_5">#REF!</definedName>
    <definedName name="GROUND_FLOOR_6">#REF!</definedName>
    <definedName name="GROUND_FLOOR_7">#REF!</definedName>
    <definedName name="GROUND_FLOOR_8">#REF!</definedName>
    <definedName name="GROUND_FLOOR_9">#REF!</definedName>
    <definedName name="Group">#REF!</definedName>
    <definedName name="Group_1">#REF!</definedName>
    <definedName name="Group_2">#REF!</definedName>
    <definedName name="Group_3">#REF!</definedName>
    <definedName name="Group_4">#REF!</definedName>
    <definedName name="GroupCode">#REF!</definedName>
    <definedName name="Groupe_Plan_Parc">#REF!</definedName>
    <definedName name="Groupe_Plan1">#REF!</definedName>
    <definedName name="Groupe_TB">#REF!</definedName>
    <definedName name="grout">#REF!</definedName>
    <definedName name="grouting">#REF!</definedName>
    <definedName name="GROWER3X">#REF!</definedName>
    <definedName name="growersx1">#REF!</definedName>
    <definedName name="growersx2">#REF!</definedName>
    <definedName name="growersx3">#REF!</definedName>
    <definedName name="Growth">#REF!</definedName>
    <definedName name="grup">#REF!</definedName>
    <definedName name="gryr" localSheetId="7" hidden="1">{"rp_only",#N/A,FALSE,"2225"}</definedName>
    <definedName name="gryr" hidden="1">{"rp_only",#N/A,FALSE,"2225"}</definedName>
    <definedName name="gryr_1" localSheetId="7" hidden="1">{"rp_only",#N/A,FALSE,"2225"}</definedName>
    <definedName name="gryr_1" hidden="1">{"rp_only",#N/A,FALSE,"2225"}</definedName>
    <definedName name="gs110g">#REF!</definedName>
    <definedName name="gs110g_1">#REF!</definedName>
    <definedName name="gs110g_1_10">#REF!</definedName>
    <definedName name="gs110g_10">#REF!</definedName>
    <definedName name="gs110g_10_1">#REF!</definedName>
    <definedName name="gs110g_11">#REF!</definedName>
    <definedName name="gs110g_3">#REF!</definedName>
    <definedName name="gs110g_3_1">#REF!</definedName>
    <definedName name="gs110g_4">#REF!</definedName>
    <definedName name="gs110g_4_10">#REF!</definedName>
    <definedName name="gs110g_5">#REF!</definedName>
    <definedName name="gs110g_5_1">#REF!</definedName>
    <definedName name="gs110g_5_10">#REF!</definedName>
    <definedName name="gs110g_6">#REF!</definedName>
    <definedName name="gs110g_6_1">#REF!</definedName>
    <definedName name="gs110g_6_10">#REF!</definedName>
    <definedName name="gs110g_7">#REF!</definedName>
    <definedName name="gs110g_7_10">#REF!</definedName>
    <definedName name="gs110g_8">#REF!</definedName>
    <definedName name="gs110g_8_10">#REF!</definedName>
    <definedName name="gs110g_9">#REF!</definedName>
    <definedName name="gs110g_9_10">#REF!</definedName>
    <definedName name="gs14g">#REF!</definedName>
    <definedName name="gs14g_1">#REF!</definedName>
    <definedName name="gs14g_1_10">#REF!</definedName>
    <definedName name="gs14g_10">#REF!</definedName>
    <definedName name="gs14g_10_1">#REF!</definedName>
    <definedName name="gs14g_11">#REF!</definedName>
    <definedName name="gs14g_3">#REF!</definedName>
    <definedName name="gs14g_3_1">#REF!</definedName>
    <definedName name="gs14g_4">#REF!</definedName>
    <definedName name="gs14g_4_10">#REF!</definedName>
    <definedName name="gs14g_5">#REF!</definedName>
    <definedName name="gs14g_5_1">#REF!</definedName>
    <definedName name="gs14g_5_10">#REF!</definedName>
    <definedName name="gs14g_6">#REF!</definedName>
    <definedName name="gs14g_6_1">#REF!</definedName>
    <definedName name="gs14g_6_10">#REF!</definedName>
    <definedName name="gs14g_7">#REF!</definedName>
    <definedName name="gs14g_7_10">#REF!</definedName>
    <definedName name="gs14g_8">#REF!</definedName>
    <definedName name="gs14g_8_10">#REF!</definedName>
    <definedName name="gs14g_9">#REF!</definedName>
    <definedName name="gs14g_9_10">#REF!</definedName>
    <definedName name="gs55g">#REF!</definedName>
    <definedName name="gs55g_1">#REF!</definedName>
    <definedName name="gs55g_1_10">#REF!</definedName>
    <definedName name="gs55g_10">#REF!</definedName>
    <definedName name="gs55g_10_1">#REF!</definedName>
    <definedName name="gs55g_11">#REF!</definedName>
    <definedName name="gs55g_3">#REF!</definedName>
    <definedName name="gs55g_3_1">#REF!</definedName>
    <definedName name="gs55g_4">#REF!</definedName>
    <definedName name="gs55g_4_10">#REF!</definedName>
    <definedName name="gs55g_5">#REF!</definedName>
    <definedName name="gs55g_5_1">#REF!</definedName>
    <definedName name="gs55g_5_10">#REF!</definedName>
    <definedName name="gs55g_6">#REF!</definedName>
    <definedName name="gs55g_6_1">#REF!</definedName>
    <definedName name="gs55g_6_10">#REF!</definedName>
    <definedName name="gs55g_7">#REF!</definedName>
    <definedName name="gs55g_7_10">#REF!</definedName>
    <definedName name="gs55g_8">#REF!</definedName>
    <definedName name="gs55g_8_10">#REF!</definedName>
    <definedName name="gs55g_9">#REF!</definedName>
    <definedName name="gs55g_9_10">#REF!</definedName>
    <definedName name="gs6g">#REF!</definedName>
    <definedName name="gs6g_1">#REF!</definedName>
    <definedName name="gs6g_1_10">#REF!</definedName>
    <definedName name="gs6g_10">#REF!</definedName>
    <definedName name="gs6g_10_1">#REF!</definedName>
    <definedName name="gs6g_11">#REF!</definedName>
    <definedName name="gs6g_3">#REF!</definedName>
    <definedName name="gs6g_3_1">#REF!</definedName>
    <definedName name="gs6g_4">#REF!</definedName>
    <definedName name="gs6g_4_10">#REF!</definedName>
    <definedName name="gs6g_5">#REF!</definedName>
    <definedName name="gs6g_5_1">#REF!</definedName>
    <definedName name="gs6g_5_10">#REF!</definedName>
    <definedName name="gs6g_6">#REF!</definedName>
    <definedName name="gs6g_6_1">#REF!</definedName>
    <definedName name="gs6g_6_10">#REF!</definedName>
    <definedName name="gs6g_7">#REF!</definedName>
    <definedName name="gs6g_7_10">#REF!</definedName>
    <definedName name="gs6g_8">#REF!</definedName>
    <definedName name="gs6g_8_10">#REF!</definedName>
    <definedName name="gs6g_9">#REF!</definedName>
    <definedName name="gs6g_9_10">#REF!</definedName>
    <definedName name="gs80g">#REF!</definedName>
    <definedName name="gs80g_1">#REF!</definedName>
    <definedName name="gs80g_1_10">#REF!</definedName>
    <definedName name="gs80g_10">#REF!</definedName>
    <definedName name="gs80g_10_1">#REF!</definedName>
    <definedName name="gs80g_11">#REF!</definedName>
    <definedName name="gs80g_3">#REF!</definedName>
    <definedName name="gs80g_3_1">#REF!</definedName>
    <definedName name="gs80g_4">#REF!</definedName>
    <definedName name="gs80g_4_10">#REF!</definedName>
    <definedName name="gs80g_5">#REF!</definedName>
    <definedName name="gs80g_5_1">#REF!</definedName>
    <definedName name="gs80g_5_10">#REF!</definedName>
    <definedName name="gs80g_6">#REF!</definedName>
    <definedName name="gs80g_6_1">#REF!</definedName>
    <definedName name="gs80g_6_10">#REF!</definedName>
    <definedName name="gs80g_7">#REF!</definedName>
    <definedName name="gs80g_7_10">#REF!</definedName>
    <definedName name="gs80g_8">#REF!</definedName>
    <definedName name="gs80g_8_10">#REF!</definedName>
    <definedName name="gs80g_9">#REF!</definedName>
    <definedName name="gs80g_9_10">#REF!</definedName>
    <definedName name="GSA" localSheetId="7"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GSA"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GSADFGDFG" localSheetId="7" hidden="1">{"rp_only",#N/A,FALSE,"2225"}</definedName>
    <definedName name="GSADFGDFG" hidden="1">{"rp_only",#N/A,FALSE,"2225"}</definedName>
    <definedName name="GSADFGDFG_1" localSheetId="7" hidden="1">{"rp_only",#N/A,FALSE,"2225"}</definedName>
    <definedName name="GSADFGDFG_1" hidden="1">{"rp_only",#N/A,FALSE,"2225"}</definedName>
    <definedName name="gsadfgszgfsdfg" localSheetId="7" hidden="1">{"with_oth_curr",#N/A,FALSE,"2225"}</definedName>
    <definedName name="gsadfgszgfsdfg" hidden="1">{"with_oth_curr",#N/A,FALSE,"2225"}</definedName>
    <definedName name="gsadfgszgfsdfg_1" localSheetId="7" hidden="1">{"with_oth_curr",#N/A,FALSE,"2225"}</definedName>
    <definedName name="gsadfgszgfsdfg_1" hidden="1">{"with_oth_curr",#N/A,FALSE,"2225"}</definedName>
    <definedName name="gsdgs" localSheetId="7" hidden="1">{"with_oth_curr",#N/A,FALSE,"2225"}</definedName>
    <definedName name="gsdgs" hidden="1">{"with_oth_curr",#N/A,FALSE,"2225"}</definedName>
    <definedName name="gsdgs_1" localSheetId="7" hidden="1">{"with_oth_curr",#N/A,FALSE,"2225"}</definedName>
    <definedName name="gsdgs_1" hidden="1">{"with_oth_curr",#N/A,FALSE,"2225"}</definedName>
    <definedName name="gsdhs">#REF!</definedName>
    <definedName name="gsekring">#REF!</definedName>
    <definedName name="gsffzgfgrg" localSheetId="7" hidden="1">{"with_oth_curr",#N/A,FALSE,"2225"}</definedName>
    <definedName name="gsffzgfgrg" hidden="1">{"with_oth_curr",#N/A,FALSE,"2225"}</definedName>
    <definedName name="gsffzgfgrg_1" localSheetId="7" hidden="1">{"with_oth_curr",#N/A,FALSE,"2225"}</definedName>
    <definedName name="gsffzgfgrg_1" hidden="1">{"with_oth_curr",#N/A,FALSE,"2225"}</definedName>
    <definedName name="gsgdsf" localSheetId="7" hidden="1">{"rp_only",#N/A,FALSE,"2225"}</definedName>
    <definedName name="gsgdsf" hidden="1">{"rp_only",#N/A,FALSE,"2225"}</definedName>
    <definedName name="gsgdsf_1" localSheetId="7" hidden="1">{"rp_only",#N/A,FALSE,"2225"}</definedName>
    <definedName name="gsgdsf_1" hidden="1">{"rp_only",#N/A,FALSE,"2225"}</definedName>
    <definedName name="gsgsdg" localSheetId="7" hidden="1">{"rp_only",#N/A,FALSE,"2225"}</definedName>
    <definedName name="gsgsdg" hidden="1">{"rp_only",#N/A,FALSE,"2225"}</definedName>
    <definedName name="gsgsdg_1" localSheetId="7" hidden="1">{"rp_only",#N/A,FALSE,"2225"}</definedName>
    <definedName name="gsgsdg_1" hidden="1">{"rp_only",#N/A,FALSE,"2225"}</definedName>
    <definedName name="gshdf">#REF!</definedName>
    <definedName name="gssgs" localSheetId="7" hidden="1">{"with_oth_curr",#N/A,FALSE,"2225"}</definedName>
    <definedName name="gssgs" hidden="1">{"with_oth_curr",#N/A,FALSE,"2225"}</definedName>
    <definedName name="gssgs_1" localSheetId="7" hidden="1">{"with_oth_curr",#N/A,FALSE,"2225"}</definedName>
    <definedName name="gssgs_1" hidden="1">{"with_oth_curr",#N/A,FALSE,"2225"}</definedName>
    <definedName name="gt" localSheetId="7" hidden="1">{#N/A,#N/A,FALSE,"Aging Summary";#N/A,#N/A,FALSE,"Ratio Analysis";#N/A,#N/A,FALSE,"Test 120 Day Accts";#N/A,#N/A,FALSE,"Tickmarks"}</definedName>
    <definedName name="gt" hidden="1">{#N/A,#N/A,FALSE,"Aging Summary";#N/A,#N/A,FALSE,"Ratio Analysis";#N/A,#N/A,FALSE,"Test 120 Day Accts";#N/A,#N/A,FALSE,"Tickmarks"}</definedName>
    <definedName name="GT_5">#REF!</definedName>
    <definedName name="gtanahbiasa">#REF!</definedName>
    <definedName name="GTberbatu">#REF!</definedName>
    <definedName name="gtc">#REF!</definedName>
    <definedName name="gtehgshdjm" localSheetId="7" hidden="1">{"rp_only",#N/A,FALSE,"2225"}</definedName>
    <definedName name="gtehgshdjm" hidden="1">{"rp_only",#N/A,FALSE,"2225"}</definedName>
    <definedName name="gtehgshdjm_1" localSheetId="7" hidden="1">{"rp_only",#N/A,FALSE,"2225"}</definedName>
    <definedName name="gtehgshdjm_1" hidden="1">{"rp_only",#N/A,FALSE,"2225"}</definedName>
    <definedName name="gtfdcx" localSheetId="7" hidden="1">{"rp_only",#N/A,FALSE,"2225"}</definedName>
    <definedName name="gtfdcx" hidden="1">{"rp_only",#N/A,FALSE,"2225"}</definedName>
    <definedName name="gtfdcx_1" localSheetId="7" hidden="1">{"rp_only",#N/A,FALSE,"2225"}</definedName>
    <definedName name="gtfdcx_1" hidden="1">{"rp_only",#N/A,FALSE,"2225"}</definedName>
    <definedName name="gti50_1">#REF!</definedName>
    <definedName name="gti50_1_10">#REF!</definedName>
    <definedName name="gti50_1_3">#REF!</definedName>
    <definedName name="gti50_10">#REF!</definedName>
    <definedName name="gti50_10_1">#REF!</definedName>
    <definedName name="gti50_11">#REF!</definedName>
    <definedName name="gti50_3">#REF!</definedName>
    <definedName name="gti50_3_1">#REF!</definedName>
    <definedName name="gti50_4">#REF!</definedName>
    <definedName name="gti50_4_10">#REF!</definedName>
    <definedName name="gti50_5">#REF!</definedName>
    <definedName name="gti50_5_1">#REF!</definedName>
    <definedName name="gti50_5_10">#REF!</definedName>
    <definedName name="gti50_6">#REF!</definedName>
    <definedName name="gti50_6_10">#REF!</definedName>
    <definedName name="gti50_7">#REF!</definedName>
    <definedName name="gti50_7_10">#REF!</definedName>
    <definedName name="gti50_8">#REF!</definedName>
    <definedName name="gti50_8_10">#REF!</definedName>
    <definedName name="gti50_9">#REF!</definedName>
    <definedName name="gti50_9_10">#REF!</definedName>
    <definedName name="gti60_1">#REF!</definedName>
    <definedName name="gti60_1_10">#REF!</definedName>
    <definedName name="gti60_1_3">#REF!</definedName>
    <definedName name="gti60_10">#REF!</definedName>
    <definedName name="gti60_10_1">#REF!</definedName>
    <definedName name="gti60_11">#REF!</definedName>
    <definedName name="gti60_3">#REF!</definedName>
    <definedName name="gti60_3_1">#REF!</definedName>
    <definedName name="gti60_4">#REF!</definedName>
    <definedName name="gti60_4_10">#REF!</definedName>
    <definedName name="gti60_5">#REF!</definedName>
    <definedName name="gti60_5_1">#REF!</definedName>
    <definedName name="gti60_5_10">#REF!</definedName>
    <definedName name="gti60_6">#REF!</definedName>
    <definedName name="gti60_6_10">#REF!</definedName>
    <definedName name="gti60_7">#REF!</definedName>
    <definedName name="gti60_7_10">#REF!</definedName>
    <definedName name="gti60_8">#REF!</definedName>
    <definedName name="gti60_8_10">#REF!</definedName>
    <definedName name="gti60_9">#REF!</definedName>
    <definedName name="gti60_9_10">#REF!</definedName>
    <definedName name="gtrdfg" localSheetId="7" hidden="1">{"rp_only",#N/A,FALSE,"2225"}</definedName>
    <definedName name="gtrdfg" hidden="1">{"rp_only",#N/A,FALSE,"2225"}</definedName>
    <definedName name="gtrdfg_1" localSheetId="7" hidden="1">{"rp_only",#N/A,FALSE,"2225"}</definedName>
    <definedName name="gtrdfg_1" hidden="1">{"rp_only",#N/A,FALSE,"2225"}</definedName>
    <definedName name="GTRI">#REF!</definedName>
    <definedName name="gttfrtgg" localSheetId="7" hidden="1">{"rp_only",#N/A,FALSE,"2225"}</definedName>
    <definedName name="gttfrtgg" hidden="1">{"rp_only",#N/A,FALSE,"2225"}</definedName>
    <definedName name="gttfrtgg_1" localSheetId="7" hidden="1">{"rp_only",#N/A,FALSE,"2225"}</definedName>
    <definedName name="gttfrtgg_1" hidden="1">{"rp_only",#N/A,FALSE,"2225"}</definedName>
    <definedName name="GTXL">#REF!</definedName>
    <definedName name="GU" hidden="1">#REF!</definedName>
    <definedName name="Guidepost">#REF!</definedName>
    <definedName name="Guidesign">#REF!</definedName>
    <definedName name="GUN">#REF!</definedName>
    <definedName name="GURU" hidden="1">#REF!</definedName>
    <definedName name="gv">#REF!</definedName>
    <definedName name="gv1.25ab">#REF!</definedName>
    <definedName name="gv1.25ab_1">#REF!</definedName>
    <definedName name="gv1.25ab_1_10">#REF!</definedName>
    <definedName name="gv1.25ab_10">#REF!</definedName>
    <definedName name="gv1.25ab_5">#REF!</definedName>
    <definedName name="gv1.5ab">#REF!</definedName>
    <definedName name="gv1.5ab_1">#REF!</definedName>
    <definedName name="gv1.5ab_1_10">#REF!</definedName>
    <definedName name="gv1.5ab_10">#REF!</definedName>
    <definedName name="gv1.5ab_5">#REF!</definedName>
    <definedName name="gv12ab">#REF!</definedName>
    <definedName name="gv12ab_1">#REF!</definedName>
    <definedName name="gv12ab_1_10">#REF!</definedName>
    <definedName name="gv12ab_10">#REF!</definedName>
    <definedName name="gv12ab_5">#REF!</definedName>
    <definedName name="gv1ab">#REF!</definedName>
    <definedName name="gv1ab_1">#REF!</definedName>
    <definedName name="gv1ab_1_10">#REF!</definedName>
    <definedName name="gv1ab_10">#REF!</definedName>
    <definedName name="gv1ab_5">#REF!</definedName>
    <definedName name="gv34ab">#REF!</definedName>
    <definedName name="gv34ab_1">#REF!</definedName>
    <definedName name="gv34ab_1_10">#REF!</definedName>
    <definedName name="gv34ab_10">#REF!</definedName>
    <definedName name="gv34ab_5">#REF!</definedName>
    <definedName name="gvd0.5">#REF!</definedName>
    <definedName name="gvd0.5_1">#REF!</definedName>
    <definedName name="gvd0.5_1_10">#REF!</definedName>
    <definedName name="gvd0.5_10">#REF!</definedName>
    <definedName name="gvd0.5_5">#REF!</definedName>
    <definedName name="gvd0.75">#REF!</definedName>
    <definedName name="gvd0.75_1">#REF!</definedName>
    <definedName name="gvd0.75_1_10">#REF!</definedName>
    <definedName name="gvd0.75_10">#REF!</definedName>
    <definedName name="gvd0.75_5">#REF!</definedName>
    <definedName name="gvd1.25">#REF!</definedName>
    <definedName name="gvd1.25_1">#REF!</definedName>
    <definedName name="gvd1.25_1_10">#REF!</definedName>
    <definedName name="gvd1.25_10">#REF!</definedName>
    <definedName name="gvd1.25_5">#REF!</definedName>
    <definedName name="gvd1.5">#REF!</definedName>
    <definedName name="gvd1.5_1">#REF!</definedName>
    <definedName name="gvd1.5_1_10">#REF!</definedName>
    <definedName name="gvd1.5_10">#REF!</definedName>
    <definedName name="gvd1.5_5">#REF!</definedName>
    <definedName name="gvd1_1">#REF!</definedName>
    <definedName name="gvd1_1_10">#REF!</definedName>
    <definedName name="gvd1_10">#REF!</definedName>
    <definedName name="gvd1_5">#REF!</definedName>
    <definedName name="gvd10_1">#REF!</definedName>
    <definedName name="gvd10_1_10">#REF!</definedName>
    <definedName name="gvd10_10">#REF!</definedName>
    <definedName name="gvd10_5">#REF!</definedName>
    <definedName name="gvd100_1">#REF!</definedName>
    <definedName name="gvd100_1_10">#REF!</definedName>
    <definedName name="gvd100_1_3">#REF!</definedName>
    <definedName name="gvd100_1_5">#REF!</definedName>
    <definedName name="gvd100_10">#REF!</definedName>
    <definedName name="gvd100_10_1">#REF!</definedName>
    <definedName name="gvd100_11">#REF!</definedName>
    <definedName name="gvd100_3">#REF!</definedName>
    <definedName name="gvd100_3_1">#REF!</definedName>
    <definedName name="gvd100_4">#REF!</definedName>
    <definedName name="gvd100_4_10">#REF!</definedName>
    <definedName name="gvd100_5">#REF!</definedName>
    <definedName name="gvd100_5_1">#REF!</definedName>
    <definedName name="gvd100_5_10">#REF!</definedName>
    <definedName name="gvd100_6">#REF!</definedName>
    <definedName name="gvd100_6_10">#REF!</definedName>
    <definedName name="gvd100_7">#REF!</definedName>
    <definedName name="gvd100_7_10">#REF!</definedName>
    <definedName name="gvd100_8">#REF!</definedName>
    <definedName name="gvd100_8_10">#REF!</definedName>
    <definedName name="gvd100_9">#REF!</definedName>
    <definedName name="gvd100_9_10">#REF!</definedName>
    <definedName name="gvd15_1">#REF!</definedName>
    <definedName name="gvd15_1_10">#REF!</definedName>
    <definedName name="gvd15_1_3">#REF!</definedName>
    <definedName name="gvd15_1_5">#REF!</definedName>
    <definedName name="gvd15_10">#REF!</definedName>
    <definedName name="gvd15_10_1">#REF!</definedName>
    <definedName name="gvd15_11">#REF!</definedName>
    <definedName name="gvd15_3">#REF!</definedName>
    <definedName name="gvd15_3_1">#REF!</definedName>
    <definedName name="gvd15_4">#REF!</definedName>
    <definedName name="gvd15_4_10">#REF!</definedName>
    <definedName name="gvd15_5">#REF!</definedName>
    <definedName name="gvd15_5_1">#REF!</definedName>
    <definedName name="gvd15_5_10">#REF!</definedName>
    <definedName name="gvd15_6">#REF!</definedName>
    <definedName name="gvd15_6_10">#REF!</definedName>
    <definedName name="gvd15_7">#REF!</definedName>
    <definedName name="gvd15_7_10">#REF!</definedName>
    <definedName name="gvd15_8">#REF!</definedName>
    <definedName name="gvd15_8_10">#REF!</definedName>
    <definedName name="gvd15_9">#REF!</definedName>
    <definedName name="gvd15_9_10">#REF!</definedName>
    <definedName name="gvd150_1">#REF!</definedName>
    <definedName name="gvd150_1_10">#REF!</definedName>
    <definedName name="gvd150_1_3">#REF!</definedName>
    <definedName name="gvd150_1_5">#REF!</definedName>
    <definedName name="gvd150_10">#REF!</definedName>
    <definedName name="gvd150_10_1">#REF!</definedName>
    <definedName name="gvd150_11">#REF!</definedName>
    <definedName name="gvd150_3">#REF!</definedName>
    <definedName name="gvd150_3_1">#REF!</definedName>
    <definedName name="gvd150_4">#REF!</definedName>
    <definedName name="gvd150_4_10">#REF!</definedName>
    <definedName name="gvd150_5">#REF!</definedName>
    <definedName name="gvd150_5_1">#REF!</definedName>
    <definedName name="gvd150_5_10">#REF!</definedName>
    <definedName name="gvd150_6">#REF!</definedName>
    <definedName name="gvd150_6_10">#REF!</definedName>
    <definedName name="gvd150_7">#REF!</definedName>
    <definedName name="gvd150_7_10">#REF!</definedName>
    <definedName name="gvd150_8">#REF!</definedName>
    <definedName name="gvd150_8_10">#REF!</definedName>
    <definedName name="gvd150_9">#REF!</definedName>
    <definedName name="gvd150_9_10">#REF!</definedName>
    <definedName name="gvd2.5">#REF!</definedName>
    <definedName name="gvd2.5_1">#REF!</definedName>
    <definedName name="gvd2.5_1_10">#REF!</definedName>
    <definedName name="gvd2.5_10">#REF!</definedName>
    <definedName name="gvd2.5_5">#REF!</definedName>
    <definedName name="gvd2_1">#REF!</definedName>
    <definedName name="gvd2_1_10">#REF!</definedName>
    <definedName name="gvd2_10">#REF!</definedName>
    <definedName name="gvd2_5">#REF!</definedName>
    <definedName name="gvd25_1">#REF!</definedName>
    <definedName name="gvd25_1_10">#REF!</definedName>
    <definedName name="gvd25_1_3">#REF!</definedName>
    <definedName name="gvd25_1_5">#REF!</definedName>
    <definedName name="gvd25_10">#REF!</definedName>
    <definedName name="gvd25_10_1">#REF!</definedName>
    <definedName name="gvd25_11">#REF!</definedName>
    <definedName name="gvd25_3">#REF!</definedName>
    <definedName name="gvd25_3_1">#REF!</definedName>
    <definedName name="gvd25_4">#REF!</definedName>
    <definedName name="gvd25_4_10">#REF!</definedName>
    <definedName name="gvd25_5">#REF!</definedName>
    <definedName name="gvd25_5_1">#REF!</definedName>
    <definedName name="gvd25_5_10">#REF!</definedName>
    <definedName name="gvd25_6">#REF!</definedName>
    <definedName name="gvd25_6_10">#REF!</definedName>
    <definedName name="gvd25_7">#REF!</definedName>
    <definedName name="gvd25_7_10">#REF!</definedName>
    <definedName name="gvd25_8">#REF!</definedName>
    <definedName name="gvd25_8_10">#REF!</definedName>
    <definedName name="gvd25_9">#REF!</definedName>
    <definedName name="gvd25_9_10">#REF!</definedName>
    <definedName name="gvd3_1">#REF!</definedName>
    <definedName name="gvd3_1_10">#REF!</definedName>
    <definedName name="gvd3_10">#REF!</definedName>
    <definedName name="gvd3_5">#REF!</definedName>
    <definedName name="gvd4_1">#REF!</definedName>
    <definedName name="gvd4_1_10">#REF!</definedName>
    <definedName name="gvd4_10">#REF!</definedName>
    <definedName name="gvd4_5">#REF!</definedName>
    <definedName name="gvd5_1">#REF!</definedName>
    <definedName name="gvd5_1_10">#REF!</definedName>
    <definedName name="gvd5_10">#REF!</definedName>
    <definedName name="gvd5_5">#REF!</definedName>
    <definedName name="gvd50_1">#REF!</definedName>
    <definedName name="gvd50_1_10">#REF!</definedName>
    <definedName name="gvd50_1_3">#REF!</definedName>
    <definedName name="gvd50_1_5">#REF!</definedName>
    <definedName name="gvd50_10">#REF!</definedName>
    <definedName name="gvd50_10_1">#REF!</definedName>
    <definedName name="gvd50_11">#REF!</definedName>
    <definedName name="gvd50_3">#REF!</definedName>
    <definedName name="gvd50_3_1">#REF!</definedName>
    <definedName name="gvd50_4">#REF!</definedName>
    <definedName name="gvd50_4_10">#REF!</definedName>
    <definedName name="gvd50_5">#REF!</definedName>
    <definedName name="gvd50_5_1">#REF!</definedName>
    <definedName name="gvd50_5_10">#REF!</definedName>
    <definedName name="gvd50_6">#REF!</definedName>
    <definedName name="gvd50_6_10">#REF!</definedName>
    <definedName name="gvd50_7">#REF!</definedName>
    <definedName name="gvd50_7_10">#REF!</definedName>
    <definedName name="gvd50_8">#REF!</definedName>
    <definedName name="gvd50_8_10">#REF!</definedName>
    <definedName name="gvd50_9">#REF!</definedName>
    <definedName name="gvd50_9_10">#REF!</definedName>
    <definedName name="gvd6_1">#REF!</definedName>
    <definedName name="gvd6_1_10">#REF!</definedName>
    <definedName name="gvd6_10">#REF!</definedName>
    <definedName name="gvd6_5">#REF!</definedName>
    <definedName name="gvd65_1">#REF!</definedName>
    <definedName name="gvd65_1_10">#REF!</definedName>
    <definedName name="gvd65_1_3">#REF!</definedName>
    <definedName name="gvd65_1_5">#REF!</definedName>
    <definedName name="gvd65_10">#REF!</definedName>
    <definedName name="gvd65_10_1">#REF!</definedName>
    <definedName name="gvd65_11">#REF!</definedName>
    <definedName name="gvd65_3">#REF!</definedName>
    <definedName name="gvd65_3_1">#REF!</definedName>
    <definedName name="gvd65_4">#REF!</definedName>
    <definedName name="gvd65_4_10">#REF!</definedName>
    <definedName name="gvd65_5">#REF!</definedName>
    <definedName name="gvd65_5_1">#REF!</definedName>
    <definedName name="gvd65_5_10">#REF!</definedName>
    <definedName name="gvd65_6">#REF!</definedName>
    <definedName name="gvd65_6_10">#REF!</definedName>
    <definedName name="gvd65_7">#REF!</definedName>
    <definedName name="gvd65_7_10">#REF!</definedName>
    <definedName name="gvd65_8">#REF!</definedName>
    <definedName name="gvd65_8_10">#REF!</definedName>
    <definedName name="gvd65_9">#REF!</definedName>
    <definedName name="gvd65_9_10">#REF!</definedName>
    <definedName name="gvd8_1">#REF!</definedName>
    <definedName name="gvd8_1_10">#REF!</definedName>
    <definedName name="gvd8_10">#REF!</definedName>
    <definedName name="gvd8_5">#REF!</definedName>
    <definedName name="GWYUID1">#REF!</definedName>
    <definedName name="GWYUID2">#REF!</definedName>
    <definedName name="gxbvgbv" localSheetId="7" hidden="1">{"rp_only",#N/A,FALSE,"2225"}</definedName>
    <definedName name="gxbvgbv" hidden="1">{"rp_only",#N/A,FALSE,"2225"}</definedName>
    <definedName name="gxbvgbv_1" localSheetId="7" hidden="1">{"rp_only",#N/A,FALSE,"2225"}</definedName>
    <definedName name="gxbvgbv_1" hidden="1">{"rp_only",#N/A,FALSE,"2225"}</definedName>
    <definedName name="gxm">#REF!</definedName>
    <definedName name="gygug">#REF!</definedName>
    <definedName name="gyhf">#REF!</definedName>
    <definedName name="gypsum">#REF!</definedName>
    <definedName name="gypsum_board_9mm">#REF!</definedName>
    <definedName name="H">#REF!</definedName>
    <definedName name="H.2Bs">#REF!</definedName>
    <definedName name="H.2m">#REF!</definedName>
    <definedName name="H.2n">#REF!</definedName>
    <definedName name="H.2s.">#REF!</definedName>
    <definedName name="H.2Sp.">#REF!</definedName>
    <definedName name="h_4040">#REF!</definedName>
    <definedName name="H_ng_mòc_cáng_trÖnh">#REF!</definedName>
    <definedName name="H_SY">#REF!</definedName>
    <definedName name="HA" localSheetId="9" hidden="1">{"'Sheet1'!$L$16"}</definedName>
    <definedName name="HA" localSheetId="7" hidden="1">{"'Sheet1'!$L$16"}</definedName>
    <definedName name="HA" localSheetId="10" hidden="1">{"'Sheet1'!$L$16"}</definedName>
    <definedName name="HA" hidden="1">{"'Sheet1'!$L$16"}</definedName>
    <definedName name="hadi" localSheetId="7" hidden="1">{#N/A,#N/A,FALSE,"SUMMARY-NOV99";#N/A,#N/A,FALSE,"Labor";#N/A,#N/A,FALSE,"Warehouse";#N/A,#N/A,FALSE,"Fac Admin";#N/A,#N/A,FALSE,"Operations";#N/A,#N/A,FALSE,"Fixed MFG Sum";#N/A,#N/A,FALSE,"S&amp;M MARKETING SUMM";#N/A,#N/A,FALSE,"Selling";#N/A,#N/A,FALSE,"ADMIN SUMMARY"}</definedName>
    <definedName name="hadi" hidden="1">{#N/A,#N/A,FALSE,"SUMMARY-NOV99";#N/A,#N/A,FALSE,"Labor";#N/A,#N/A,FALSE,"Warehouse";#N/A,#N/A,FALSE,"Fac Admin";#N/A,#N/A,FALSE,"Operations";#N/A,#N/A,FALSE,"Fixed MFG Sum";#N/A,#N/A,FALSE,"S&amp;M MARKETING SUMM";#N/A,#N/A,FALSE,"Selling";#N/A,#N/A,FALSE,"ADMIN SUMMARY"}</definedName>
    <definedName name="hadi_1" localSheetId="7" hidden="1">{#N/A,#N/A,FALSE,"SUMMARY-NOV99";#N/A,#N/A,FALSE,"Labor";#N/A,#N/A,FALSE,"Warehouse";#N/A,#N/A,FALSE,"Fac Admin";#N/A,#N/A,FALSE,"Operations";#N/A,#N/A,FALSE,"Fixed MFG Sum";#N/A,#N/A,FALSE,"S&amp;M MARKETING SUMM";#N/A,#N/A,FALSE,"Selling";#N/A,#N/A,FALSE,"ADMIN SUMMARY"}</definedName>
    <definedName name="hadi_1" hidden="1">{#N/A,#N/A,FALSE,"SUMMARY-NOV99";#N/A,#N/A,FALSE,"Labor";#N/A,#N/A,FALSE,"Warehouse";#N/A,#N/A,FALSE,"Fac Admin";#N/A,#N/A,FALSE,"Operations";#N/A,#N/A,FALSE,"Fixed MFG Sum";#N/A,#N/A,FALSE,"S&amp;M MARKETING SUMM";#N/A,#N/A,FALSE,"Selling";#N/A,#N/A,FALSE,"ADMIN SUMMARY"}</definedName>
    <definedName name="HAGO">#REF!</definedName>
    <definedName name="haha">#N/A</definedName>
    <definedName name="hai" localSheetId="7"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hai"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hai_1" localSheetId="7"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hai_1"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HAIII">#N/A</definedName>
    <definedName name="haircut">#REF!</definedName>
    <definedName name="HAJIME">#REF!</definedName>
    <definedName name="HAJIME_1">#REF!</definedName>
    <definedName name="HAJIME_1_10">#REF!</definedName>
    <definedName name="HAJIME_10">#REF!</definedName>
    <definedName name="HAJIME_5">#REF!</definedName>
    <definedName name="Hak_Angin">#REF!</definedName>
    <definedName name="hakangin">#REF!</definedName>
    <definedName name="HAL_1">#REF!</definedName>
    <definedName name="HAL_2">#N/A</definedName>
    <definedName name="HAL_3">#N/A</definedName>
    <definedName name="half1">#REF!</definedName>
    <definedName name="HALOGEN">#REF!</definedName>
    <definedName name="HandCharges">#REF!</definedName>
    <definedName name="handing">#REF!</definedName>
    <definedName name="hanoi">#REF!</definedName>
    <definedName name="harflek">#REF!</definedName>
    <definedName name="harflek_1">#REF!</definedName>
    <definedName name="harflekb">#REF!</definedName>
    <definedName name="harflekb_1">#REF!</definedName>
    <definedName name="harflekc">#REF!</definedName>
    <definedName name="harflekc_1">#REF!</definedName>
    <definedName name="harga">#REF!</definedName>
    <definedName name="Harga_Satuan">#REF!</definedName>
    <definedName name="Harga_Total">#REF!</definedName>
    <definedName name="harwich">#REF!</definedName>
    <definedName name="HASVBDFMABSDFJK" localSheetId="7" hidden="1">{#N/A,#N/A,FALSE,"Aging Summary";#N/A,#N/A,FALSE,"Ratio Analysis";#N/A,#N/A,FALSE,"Test 120 Day Accts";#N/A,#N/A,FALSE,"Tickmarks"}</definedName>
    <definedName name="HASVBDFMABSDFJK" hidden="1">{#N/A,#N/A,FALSE,"Aging Summary";#N/A,#N/A,FALSE,"Ratio Analysis";#N/A,#N/A,FALSE,"Test 120 Day Accts";#N/A,#N/A,FALSE,"Tickmarks"}</definedName>
    <definedName name="hawkins" localSheetId="7" hidden="1">{"Admin Costs",#N/A,FALSE,"Act.Fcst Costs"}</definedName>
    <definedName name="hawkins" hidden="1">{"Admin Costs",#N/A,FALSE,"Act.Fcst Costs"}</definedName>
    <definedName name="hawkins_1" localSheetId="7" hidden="1">{"Admin Costs",#N/A,FALSE,"Act.Fcst Costs"}</definedName>
    <definedName name="hawkins_1" hidden="1">{"Admin Costs",#N/A,FALSE,"Act.Fcst Costs"}</definedName>
    <definedName name="HB">#REF!</definedName>
    <definedName name="hba">#REF!</definedName>
    <definedName name="hbb">#REF!</definedName>
    <definedName name="Hbeam">#REF!</definedName>
    <definedName name="hca">#REF!</definedName>
    <definedName name="hcb">#REF!</definedName>
    <definedName name="HChong">#REF!</definedName>
    <definedName name="HCM">#REF!</definedName>
    <definedName name="HCY_PP">#REF!</definedName>
    <definedName name="hd">#REF!</definedName>
    <definedName name="hd_1">#REF!</definedName>
    <definedName name="hd_1_10">#REF!</definedName>
    <definedName name="hd_10">#REF!</definedName>
    <definedName name="hd_5">#REF!</definedName>
    <definedName name="HDDOM">#REF!</definedName>
    <definedName name="HDFGF">#REF!</definedName>
    <definedName name="hdgdf" localSheetId="7" hidden="1">{"rp_only",#N/A,FALSE,"2225"}</definedName>
    <definedName name="hdgdf" hidden="1">{"rp_only",#N/A,FALSE,"2225"}</definedName>
    <definedName name="hdgdf_1" localSheetId="7" hidden="1">{"rp_only",#N/A,FALSE,"2225"}</definedName>
    <definedName name="hdgdf_1" hidden="1">{"rp_only",#N/A,FALSE,"2225"}</definedName>
    <definedName name="hdljend">#REF!</definedName>
    <definedName name="hdrehryjhcjn" localSheetId="7" hidden="1">{"rp_only",#N/A,FALSE,"2225"}</definedName>
    <definedName name="hdrehryjhcjn" hidden="1">{"rp_only",#N/A,FALSE,"2225"}</definedName>
    <definedName name="hdrehryjhcjn_1" localSheetId="7" hidden="1">{"rp_only",#N/A,FALSE,"2225"}</definedName>
    <definedName name="hdrehryjhcjn_1" hidden="1">{"rp_only",#N/A,FALSE,"2225"}</definedName>
    <definedName name="hdw">#REF!</definedName>
    <definedName name="hdw_1">#REF!</definedName>
    <definedName name="hdw_10">#REF!</definedName>
    <definedName name="hdw_11">#REF!</definedName>
    <definedName name="hdw_3">#REF!</definedName>
    <definedName name="hdw_3_1">#REF!</definedName>
    <definedName name="hdw_4">#REF!</definedName>
    <definedName name="hdw_5">#REF!</definedName>
    <definedName name="hdw_6">#REF!</definedName>
    <definedName name="hdw_7">#REF!</definedName>
    <definedName name="hdw_8">#REF!</definedName>
    <definedName name="hdw_9">#REF!</definedName>
    <definedName name="hdw1_1">#REF!</definedName>
    <definedName name="hdw1_10">#REF!</definedName>
    <definedName name="hdw1_11">#REF!</definedName>
    <definedName name="hdw1_3">#REF!</definedName>
    <definedName name="hdw1_3_1">#REF!</definedName>
    <definedName name="hdw1_4">#REF!</definedName>
    <definedName name="hdw1_5">#REF!</definedName>
    <definedName name="hdw1_6">#REF!</definedName>
    <definedName name="hdw1_7">#REF!</definedName>
    <definedName name="hdw1_8">#REF!</definedName>
    <definedName name="hdw1_9">#REF!</definedName>
    <definedName name="HDY">#REF!</definedName>
    <definedName name="Heä_soá_laép_xaø_H">1.7</definedName>
    <definedName name="heä_soá_sình_laày">#REF!</definedName>
    <definedName name="Head">#REF!</definedName>
    <definedName name="Head_6">#REF!</definedName>
    <definedName name="Header">#REF!</definedName>
    <definedName name="HEADER_LAYOUT_DESCR">#REF!</definedName>
    <definedName name="HEADER_SCOPE_LINE">#REF!</definedName>
    <definedName name="headshower">#REF!</definedName>
    <definedName name="HEALTH___SAFETY">#REF!</definedName>
    <definedName name="hello" localSheetId="7" hidden="1">{#N/A,#N/A,FALSE,"Cover";"outputs total",#N/A,FALSE,"Outputs"}</definedName>
    <definedName name="hello" hidden="1">{#N/A,#N/A,FALSE,"Cover";"outputs total",#N/A,FALSE,"Outputs"}</definedName>
    <definedName name="helo">#N/A</definedName>
    <definedName name="hendry" hidden="1">#REF!</definedName>
    <definedName name="HEXAS">#REF!</definedName>
    <definedName name="hf" localSheetId="7" hidden="1">{#N/A,#N/A,FALSE,"Cost Report";"Geology",#N/A,FALSE,"Cost Summary";"Geolgy Recon",#N/A,FALSE,"UG Geology Rep."}</definedName>
    <definedName name="hf" hidden="1">{#N/A,#N/A,FALSE,"Cost Report";"Geology",#N/A,FALSE,"Cost Summary";"Geolgy Recon",#N/A,FALSE,"UG Geology Rep."}</definedName>
    <definedName name="hf_1" localSheetId="7" hidden="1">{#N/A,#N/A,FALSE,"Cost Report";"Geology",#N/A,FALSE,"Cost Summary";"Geolgy Recon",#N/A,FALSE,"UG Geology Rep."}</definedName>
    <definedName name="hf_1" hidden="1">{#N/A,#N/A,FALSE,"Cost Report";"Geology",#N/A,FALSE,"Cost Summary";"Geolgy Recon",#N/A,FALSE,"UG Geology Rep."}</definedName>
    <definedName name="HFA" localSheetId="7" hidden="1">{"Graphic",#N/A,TRUE,"Graphic"}</definedName>
    <definedName name="HFA" hidden="1">{"Graphic",#N/A,TRUE,"Graphic"}</definedName>
    <definedName name="HFA_1" localSheetId="7" hidden="1">{"Graphic",#N/A,TRUE,"Graphic"}</definedName>
    <definedName name="HFA_1" hidden="1">{"Graphic",#N/A,TRUE,"Graphic"}</definedName>
    <definedName name="hfdgfdg" localSheetId="9" hidden="1">{#N/A,#N/A,FALSE,"CCTV"}</definedName>
    <definedName name="hfdgfdg" localSheetId="7" hidden="1">{#N/A,#N/A,FALSE,"CCTV"}</definedName>
    <definedName name="hfdgfdg" localSheetId="10" hidden="1">{#N/A,#N/A,FALSE,"CCTV"}</definedName>
    <definedName name="hfdgfdg" hidden="1">{#N/A,#N/A,FALSE,"CCTV"}</definedName>
    <definedName name="HFGFKFG" hidden="1">#REF!</definedName>
    <definedName name="hfghf">#REF!</definedName>
    <definedName name="hfghf_5">#REF!</definedName>
    <definedName name="hfghfgh" localSheetId="7" hidden="1">{"with_oth_curr",#N/A,FALSE,"2225"}</definedName>
    <definedName name="hfghfgh" hidden="1">{"with_oth_curr",#N/A,FALSE,"2225"}</definedName>
    <definedName name="hfghfgh_1" localSheetId="7" hidden="1">{"with_oth_curr",#N/A,FALSE,"2225"}</definedName>
    <definedName name="hfghfgh_1" hidden="1">{"with_oth_curr",#N/A,FALSE,"2225"}</definedName>
    <definedName name="hfghfghfh" localSheetId="7" hidden="1">{"rp_only",#N/A,FALSE,"2225"}</definedName>
    <definedName name="hfghfghfh" hidden="1">{"rp_only",#N/A,FALSE,"2225"}</definedName>
    <definedName name="hfghfghfh_1" localSheetId="7" hidden="1">{"rp_only",#N/A,FALSE,"2225"}</definedName>
    <definedName name="hfghfghfh_1" hidden="1">{"rp_only",#N/A,FALSE,"2225"}</definedName>
    <definedName name="hfgk" localSheetId="9" hidden="1">{#N/A,#N/A,FALSE,"特殊室（ＢＱ表）"}</definedName>
    <definedName name="hfgk" localSheetId="7" hidden="1">{#N/A,#N/A,FALSE,"特殊室（ＢＱ表）"}</definedName>
    <definedName name="hfgk" localSheetId="10" hidden="1">{#N/A,#N/A,FALSE,"特殊室（ＢＱ表）"}</definedName>
    <definedName name="hfgk" hidden="1">{#N/A,#N/A,FALSE,"特殊室（ＢＱ表）"}</definedName>
    <definedName name="hfh" hidden="1">#REF!</definedName>
    <definedName name="hfhf" localSheetId="7" hidden="1">{"rp_only",#N/A,FALSE,"2225"}</definedName>
    <definedName name="hfhf" hidden="1">{"rp_only",#N/A,FALSE,"2225"}</definedName>
    <definedName name="hfhf_1" localSheetId="7" hidden="1">{"rp_only",#N/A,FALSE,"2225"}</definedName>
    <definedName name="hfhf_1" hidden="1">{"rp_only",#N/A,FALSE,"2225"}</definedName>
    <definedName name="hfhfhf" localSheetId="7" hidden="1">{"rp_only",#N/A,FALSE,"2225"}</definedName>
    <definedName name="hfhfhf" hidden="1">{"rp_only",#N/A,FALSE,"2225"}</definedName>
    <definedName name="hfhfhf_1" localSheetId="7" hidden="1">{"rp_only",#N/A,FALSE,"2225"}</definedName>
    <definedName name="hfhfhf_1" hidden="1">{"rp_only",#N/A,FALSE,"2225"}</definedName>
    <definedName name="hfhgfh" localSheetId="7" hidden="1">{"with_oth_curr",#N/A,FALSE,"2225"}</definedName>
    <definedName name="hfhgfh" hidden="1">{"with_oth_curr",#N/A,FALSE,"2225"}</definedName>
    <definedName name="hfhgfh_1" localSheetId="7" hidden="1">{"with_oth_curr",#N/A,FALSE,"2225"}</definedName>
    <definedName name="hfhgfh_1" hidden="1">{"with_oth_curr",#N/A,FALSE,"2225"}</definedName>
    <definedName name="hfjhhjj" localSheetId="9" hidden="1">{#N/A,#N/A,FALSE,"CCTV"}</definedName>
    <definedName name="hfjhhjj" localSheetId="7" hidden="1">{#N/A,#N/A,FALSE,"CCTV"}</definedName>
    <definedName name="hfjhhjj" localSheetId="10" hidden="1">{#N/A,#N/A,FALSE,"CCTV"}</definedName>
    <definedName name="hfjhhjj" hidden="1">{#N/A,#N/A,FALSE,"CCTV"}</definedName>
    <definedName name="hg" localSheetId="7" hidden="1">{#N/A,#N/A,FALSE,"Aging Summary";#N/A,#N/A,FALSE,"Ratio Analysis";#N/A,#N/A,FALSE,"Test 120 Day Accts";#N/A,#N/A,FALSE,"Tickmarks"}</definedName>
    <definedName name="hg" hidden="1">{#N/A,#N/A,FALSE,"Aging Summary";#N/A,#N/A,FALSE,"Ratio Analysis";#N/A,#N/A,FALSE,"Test 120 Day Accts";#N/A,#N/A,FALSE,"Tickmarks"}</definedName>
    <definedName name="HGDHJFBJK"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HGDHJFBJK"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hgds" localSheetId="7" hidden="1">{"with_oth_curr",#N/A,FALSE,"2225"}</definedName>
    <definedName name="hgds" hidden="1">{"with_oth_curr",#N/A,FALSE,"2225"}</definedName>
    <definedName name="hgds_1" localSheetId="7" hidden="1">{"with_oth_curr",#N/A,FALSE,"2225"}</definedName>
    <definedName name="hgds_1" hidden="1">{"with_oth_curr",#N/A,FALSE,"2225"}</definedName>
    <definedName name="hgertetet" localSheetId="7" hidden="1">{"rp_only",#N/A,FALSE,"2225"}</definedName>
    <definedName name="hgertetet" hidden="1">{"rp_only",#N/A,FALSE,"2225"}</definedName>
    <definedName name="hgertetet_1" localSheetId="7" hidden="1">{"rp_only",#N/A,FALSE,"2225"}</definedName>
    <definedName name="hgertetet_1" hidden="1">{"rp_only",#N/A,FALSE,"2225"}</definedName>
    <definedName name="hgfcd" localSheetId="7" hidden="1">{"with_oth_curr",#N/A,FALSE,"2225"}</definedName>
    <definedName name="hgfcd" hidden="1">{"with_oth_curr",#N/A,FALSE,"2225"}</definedName>
    <definedName name="hgfcd_1" localSheetId="7" hidden="1">{"with_oth_curr",#N/A,FALSE,"2225"}</definedName>
    <definedName name="hgfcd_1" hidden="1">{"with_oth_curr",#N/A,FALSE,"2225"}</definedName>
    <definedName name="hgfds" localSheetId="7" hidden="1">{"with_oth_curr",#N/A,FALSE,"2225"}</definedName>
    <definedName name="hgfds" hidden="1">{"with_oth_curr",#N/A,FALSE,"2225"}</definedName>
    <definedName name="hgfds_1" localSheetId="7" hidden="1">{"with_oth_curr",#N/A,FALSE,"2225"}</definedName>
    <definedName name="hgfds_1" hidden="1">{"with_oth_curr",#N/A,FALSE,"2225"}</definedName>
    <definedName name="hgfghdf" localSheetId="7" hidden="1">{"with_oth_curr",#N/A,FALSE,"2225"}</definedName>
    <definedName name="hgfghdf" hidden="1">{"with_oth_curr",#N/A,FALSE,"2225"}</definedName>
    <definedName name="hgfghdf_1" localSheetId="7" hidden="1">{"with_oth_curr",#N/A,FALSE,"2225"}</definedName>
    <definedName name="hgfghdf_1" hidden="1">{"with_oth_curr",#N/A,FALSE,"2225"}</definedName>
    <definedName name="hgfhfghfgh" localSheetId="7" hidden="1">{"with_oth_curr",#N/A,FALSE,"2225"}</definedName>
    <definedName name="hgfhfghfgh" hidden="1">{"with_oth_curr",#N/A,FALSE,"2225"}</definedName>
    <definedName name="hgfhfghfgh_1" localSheetId="7" hidden="1">{"with_oth_curr",#N/A,FALSE,"2225"}</definedName>
    <definedName name="hgfhfghfgh_1" hidden="1">{"with_oth_curr",#N/A,FALSE,"2225"}</definedName>
    <definedName name="hgfhfhfghf" localSheetId="7" hidden="1">{"with_oth_curr",#N/A,FALSE,"2225"}</definedName>
    <definedName name="hgfhfhfghf" hidden="1">{"with_oth_curr",#N/A,FALSE,"2225"}</definedName>
    <definedName name="hgfhfhfghf_1" localSheetId="7" hidden="1">{"with_oth_curr",#N/A,FALSE,"2225"}</definedName>
    <definedName name="hgfhfhfghf_1" hidden="1">{"with_oth_curr",#N/A,FALSE,"2225"}</definedName>
    <definedName name="hgfhgfh" localSheetId="7" hidden="1">{"rp_only",#N/A,FALSE,"2225"}</definedName>
    <definedName name="hgfhgfh" hidden="1">{"rp_only",#N/A,FALSE,"2225"}</definedName>
    <definedName name="hgfhgfh_1" localSheetId="7" hidden="1">{"rp_only",#N/A,FALSE,"2225"}</definedName>
    <definedName name="hgfhgfh_1" hidden="1">{"rp_only",#N/A,FALSE,"2225"}</definedName>
    <definedName name="hgfhjgj" localSheetId="7" hidden="1">{"rp_only",#N/A,FALSE,"2225"}</definedName>
    <definedName name="hgfhjgj" hidden="1">{"rp_only",#N/A,FALSE,"2225"}</definedName>
    <definedName name="hgfhjgj_1" localSheetId="7" hidden="1">{"rp_only",#N/A,FALSE,"2225"}</definedName>
    <definedName name="hgfhjgj_1" hidden="1">{"rp_only",#N/A,FALSE,"2225"}</definedName>
    <definedName name="hggdxvgxzfx" localSheetId="7" hidden="1">{"with_oth_curr",#N/A,FALSE,"2225"}</definedName>
    <definedName name="hggdxvgxzfx" hidden="1">{"with_oth_curr",#N/A,FALSE,"2225"}</definedName>
    <definedName name="hggdxvgxzfx_1" localSheetId="7" hidden="1">{"with_oth_curr",#N/A,FALSE,"2225"}</definedName>
    <definedName name="hggdxvgxzfx_1" hidden="1">{"with_oth_curr",#N/A,FALSE,"2225"}</definedName>
    <definedName name="hggfbv" localSheetId="7" hidden="1">{"rp_only",#N/A,FALSE,"2225"}</definedName>
    <definedName name="hggfbv" hidden="1">{"rp_only",#N/A,FALSE,"2225"}</definedName>
    <definedName name="hggfbv_1" localSheetId="7" hidden="1">{"rp_only",#N/A,FALSE,"2225"}</definedName>
    <definedName name="hggfbv_1" hidden="1">{"rp_only",#N/A,FALSE,"2225"}</definedName>
    <definedName name="hggfdgffdsafsda" localSheetId="7" hidden="1">{"rp_only",#N/A,FALSE,"2225"}</definedName>
    <definedName name="hggfdgffdsafsda" hidden="1">{"rp_only",#N/A,FALSE,"2225"}</definedName>
    <definedName name="hggfdgffdsafsda_1" localSheetId="7" hidden="1">{"rp_only",#N/A,FALSE,"2225"}</definedName>
    <definedName name="hggfdgffdsafsda_1" hidden="1">{"rp_only",#N/A,FALSE,"2225"}</definedName>
    <definedName name="hghbkljlj">#REF!</definedName>
    <definedName name="hghg" localSheetId="7" hidden="1">{"rp_only",#N/A,FALSE,"2225"}</definedName>
    <definedName name="hghg" hidden="1">{"rp_only",#N/A,FALSE,"2225"}</definedName>
    <definedName name="hghg_1" localSheetId="7" hidden="1">{"rp_only",#N/A,FALSE,"2225"}</definedName>
    <definedName name="hghg_1" hidden="1">{"rp_only",#N/A,FALSE,"2225"}</definedName>
    <definedName name="hghggf" localSheetId="7" hidden="1">{"rp_only",#N/A,FALSE,"2225"}</definedName>
    <definedName name="hghggf" hidden="1">{"rp_only",#N/A,FALSE,"2225"}</definedName>
    <definedName name="hghggf_1" localSheetId="7" hidden="1">{"rp_only",#N/A,FALSE,"2225"}</definedName>
    <definedName name="hghggf_1" hidden="1">{"rp_only",#N/A,FALSE,"2225"}</definedName>
    <definedName name="hghgghhjhghj" localSheetId="7" hidden="1">{"with_oth_curr",#N/A,FALSE,"2225"}</definedName>
    <definedName name="hghgghhjhghj" hidden="1">{"with_oth_curr",#N/A,FALSE,"2225"}</definedName>
    <definedName name="hghgghhjhghj_1" localSheetId="7" hidden="1">{"with_oth_curr",#N/A,FALSE,"2225"}</definedName>
    <definedName name="hghgghhjhghj_1" hidden="1">{"with_oth_curr",#N/A,FALSE,"2225"}</definedName>
    <definedName name="hghghghghghghghghghghghghghg" hidden="1">#REF!</definedName>
    <definedName name="hghghjfv">#REF!</definedName>
    <definedName name="hghgytyu" localSheetId="7" hidden="1">{"rp_only",#N/A,FALSE,"2225"}</definedName>
    <definedName name="hghgytyu" hidden="1">{"rp_only",#N/A,FALSE,"2225"}</definedName>
    <definedName name="hghgytyu_1" localSheetId="7" hidden="1">{"rp_only",#N/A,FALSE,"2225"}</definedName>
    <definedName name="hghgytyu_1" hidden="1">{"rp_only",#N/A,FALSE,"2225"}</definedName>
    <definedName name="HGHHKF" hidden="1">#REF!</definedName>
    <definedName name="hghjgh" localSheetId="7" hidden="1">{"rp_only",#N/A,FALSE,"2225"}</definedName>
    <definedName name="hghjgh" hidden="1">{"rp_only",#N/A,FALSE,"2225"}</definedName>
    <definedName name="hghjgh_1" localSheetId="7" hidden="1">{"rp_only",#N/A,FALSE,"2225"}</definedName>
    <definedName name="hghjgh_1" hidden="1">{"rp_only",#N/A,FALSE,"2225"}</definedName>
    <definedName name="hghjghjghj" localSheetId="7" hidden="1">{"rp_only",#N/A,FALSE,"2225"}</definedName>
    <definedName name="hghjghjghj" hidden="1">{"rp_only",#N/A,FALSE,"2225"}</definedName>
    <definedName name="hghjghjghj_1" localSheetId="7" hidden="1">{"rp_only",#N/A,FALSE,"2225"}</definedName>
    <definedName name="hghjghjghj_1" hidden="1">{"rp_only",#N/A,FALSE,"2225"}</definedName>
    <definedName name="hgjfgh" localSheetId="9" hidden="1">{#N/A,#N/A,FALSE,"CCTV"}</definedName>
    <definedName name="hgjfgh" localSheetId="7" hidden="1">{#N/A,#N/A,FALSE,"CCTV"}</definedName>
    <definedName name="hgjfgh" localSheetId="10" hidden="1">{#N/A,#N/A,FALSE,"CCTV"}</definedName>
    <definedName name="hgjfgh" hidden="1">{#N/A,#N/A,FALSE,"CCTV"}</definedName>
    <definedName name="hgjfgjgj" localSheetId="7" hidden="1">{"rp_only",#N/A,FALSE,"2225"}</definedName>
    <definedName name="hgjfgjgj" hidden="1">{"rp_only",#N/A,FALSE,"2225"}</definedName>
    <definedName name="hgjfgjgj_1" localSheetId="7" hidden="1">{"rp_only",#N/A,FALSE,"2225"}</definedName>
    <definedName name="hgjfgjgj_1" hidden="1">{"rp_only",#N/A,FALSE,"2225"}</definedName>
    <definedName name="hgjgfhgh" localSheetId="9" hidden="1">{#N/A,#N/A,FALSE,"CCTV"}</definedName>
    <definedName name="hgjgfhgh" localSheetId="7" hidden="1">{#N/A,#N/A,FALSE,"CCTV"}</definedName>
    <definedName name="hgjgfhgh" localSheetId="10" hidden="1">{#N/A,#N/A,FALSE,"CCTV"}</definedName>
    <definedName name="hgjgfhgh" hidden="1">{#N/A,#N/A,FALSE,"CCTV"}</definedName>
    <definedName name="hgjghj" localSheetId="7" hidden="1">{"with_oth_curr",#N/A,FALSE,"2225"}</definedName>
    <definedName name="hgjghj" hidden="1">{"with_oth_curr",#N/A,FALSE,"2225"}</definedName>
    <definedName name="hgjghj_1" localSheetId="7" hidden="1">{"with_oth_curr",#N/A,FALSE,"2225"}</definedName>
    <definedName name="hgjghj_1" hidden="1">{"with_oth_curr",#N/A,FALSE,"2225"}</definedName>
    <definedName name="hgjghjg" localSheetId="7" hidden="1">{"rp_only",#N/A,FALSE,"2225"}</definedName>
    <definedName name="hgjghjg" hidden="1">{"rp_only",#N/A,FALSE,"2225"}</definedName>
    <definedName name="hgjghjg_1" localSheetId="7" hidden="1">{"rp_only",#N/A,FALSE,"2225"}</definedName>
    <definedName name="hgjghjg_1" hidden="1">{"rp_only",#N/A,FALSE,"2225"}</definedName>
    <definedName name="hgjghjj" localSheetId="7" hidden="1">{"rp_only",#N/A,FALSE,"2225"}</definedName>
    <definedName name="hgjghjj" hidden="1">{"rp_only",#N/A,FALSE,"2225"}</definedName>
    <definedName name="hgjghjj_1" localSheetId="7" hidden="1">{"rp_only",#N/A,FALSE,"2225"}</definedName>
    <definedName name="hgjghjj_1" hidden="1">{"rp_only",#N/A,FALSE,"2225"}</definedName>
    <definedName name="hgjghjjj" localSheetId="7" hidden="1">{"rp_only",#N/A,FALSE,"2225"}</definedName>
    <definedName name="hgjghjjj" hidden="1">{"rp_only",#N/A,FALSE,"2225"}</definedName>
    <definedName name="hgjghjjj_1" localSheetId="7" hidden="1">{"rp_only",#N/A,FALSE,"2225"}</definedName>
    <definedName name="hgjghjjj_1" hidden="1">{"rp_only",#N/A,FALSE,"2225"}</definedName>
    <definedName name="hgjgjgj" localSheetId="7" hidden="1">{"rp_only",#N/A,FALSE,"2225"}</definedName>
    <definedName name="hgjgjgj" hidden="1">{"rp_only",#N/A,FALSE,"2225"}</definedName>
    <definedName name="hgjgjgj_1" localSheetId="7" hidden="1">{"rp_only",#N/A,FALSE,"2225"}</definedName>
    <definedName name="hgjgjgj_1" hidden="1">{"rp_only",#N/A,FALSE,"2225"}</definedName>
    <definedName name="hgjhkhjkjh" localSheetId="7" hidden="1">{"rp_only",#N/A,FALSE,"2225"}</definedName>
    <definedName name="hgjhkhjkjh" hidden="1">{"rp_only",#N/A,FALSE,"2225"}</definedName>
    <definedName name="hgjhkhjkjh_1" localSheetId="7" hidden="1">{"rp_only",#N/A,FALSE,"2225"}</definedName>
    <definedName name="hgjhkhjkjh_1" hidden="1">{"rp_only",#N/A,FALSE,"2225"}</definedName>
    <definedName name="hgkghkh" localSheetId="7" hidden="1">{"rp_only",#N/A,FALSE,"2225"}</definedName>
    <definedName name="hgkghkh" hidden="1">{"rp_only",#N/A,FALSE,"2225"}</definedName>
    <definedName name="hgkghkh_1" localSheetId="7" hidden="1">{"rp_only",#N/A,FALSE,"2225"}</definedName>
    <definedName name="hgkghkh_1" hidden="1">{"rp_only",#N/A,FALSE,"2225"}</definedName>
    <definedName name="hgkhjkhgk" localSheetId="7" hidden="1">{"rp_only",#N/A,FALSE,"2225"}</definedName>
    <definedName name="hgkhjkhgk" hidden="1">{"rp_only",#N/A,FALSE,"2225"}</definedName>
    <definedName name="hgkhjkhgk_1" localSheetId="7" hidden="1">{"rp_only",#N/A,FALSE,"2225"}</definedName>
    <definedName name="hgkhjkhgk_1" hidden="1">{"rp_only",#N/A,FALSE,"2225"}</definedName>
    <definedName name="hgkiknmnuhuhyh"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hgkiknmnuhuhyh"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HGrowth">#REF!</definedName>
    <definedName name="HGUSD">#REF!</definedName>
    <definedName name="hh" hidden="1">#REF!</definedName>
    <definedName name="HH_02">#REF!</definedName>
    <definedName name="hha">#REF!</definedName>
    <definedName name="hhb">#REF!</definedName>
    <definedName name="hhh" localSheetId="7" hidden="1">{#N/A,#N/A,FALSE,"Cost Report";#N/A,#N/A,FALSE,"Table 2.1";#N/A,#N/A,FALSE,"Plant Statistics";"Plant Costs",#N/A,FALSE,"Cost Summary"}</definedName>
    <definedName name="hhh" hidden="1">{#N/A,#N/A,FALSE,"Cost Report";#N/A,#N/A,FALSE,"Table 2.1";#N/A,#N/A,FALSE,"Plant Statistics";"Plant Costs",#N/A,FALSE,"Cost Summary"}</definedName>
    <definedName name="hhh_1" localSheetId="7" hidden="1">{#N/A,#N/A,FALSE,"Cost Report";#N/A,#N/A,FALSE,"Table 2.1";#N/A,#N/A,FALSE,"Plant Statistics";"Plant Costs",#N/A,FALSE,"Cost Summary"}</definedName>
    <definedName name="hhh_1" hidden="1">{#N/A,#N/A,FALSE,"Cost Report";#N/A,#N/A,FALSE,"Table 2.1";#N/A,#N/A,FALSE,"Plant Statistics";"Plant Costs",#N/A,FALSE,"Cost Summary"}</definedName>
    <definedName name="hhhsdf" localSheetId="7" hidden="1">{"up stand alones",#N/A,FALSE,"Acquiror"}</definedName>
    <definedName name="hhhsdf" hidden="1">{"up stand alones",#N/A,FALSE,"Acquiror"}</definedName>
    <definedName name="HHJGHJ">#REF!</definedName>
    <definedName name="hhjojpkpk" localSheetId="7" hidden="1">{"rp_only",#N/A,FALSE,"2225"}</definedName>
    <definedName name="hhjojpkpk" hidden="1">{"rp_only",#N/A,FALSE,"2225"}</definedName>
    <definedName name="hhjojpkpk_1" localSheetId="7" hidden="1">{"rp_only",#N/A,FALSE,"2225"}</definedName>
    <definedName name="hhjojpkpk_1" hidden="1">{"rp_only",#N/A,FALSE,"2225"}</definedName>
    <definedName name="hhkhkjj" localSheetId="7" hidden="1">{"rp_only",#N/A,FALSE,"2225"}</definedName>
    <definedName name="hhkhkjj" hidden="1">{"rp_only",#N/A,FALSE,"2225"}</definedName>
    <definedName name="hhkhkjj_1" localSheetId="7" hidden="1">{"rp_only",#N/A,FALSE,"2225"}</definedName>
    <definedName name="hhkhkjj_1" hidden="1">{"rp_only",#N/A,FALSE,"2225"}</definedName>
    <definedName name="hhnhgb" localSheetId="7" hidden="1">{"rp_only",#N/A,FALSE,"2225"}</definedName>
    <definedName name="hhnhgb" hidden="1">{"rp_only",#N/A,FALSE,"2225"}</definedName>
    <definedName name="hhnhgb_1" localSheetId="7" hidden="1">{"rp_only",#N/A,FALSE,"2225"}</definedName>
    <definedName name="hhnhgb_1" hidden="1">{"rp_only",#N/A,FALSE,"2225"}</definedName>
    <definedName name="HiddenRows" hidden="1">#REF!</definedName>
    <definedName name="HIDE">#REF!,#REF!,#REF!,#REF!,#REF!,#REF!,#REF!,#REF!,#REF!,#REF!</definedName>
    <definedName name="HIDECOLD">#REF!</definedName>
    <definedName name="hien">#REF!</definedName>
    <definedName name="Hiep">#REF!</definedName>
    <definedName name="HIEUKHOAN">#REF!</definedName>
    <definedName name="HIEULAPRAP">#REF!</definedName>
    <definedName name="high">#N/A</definedName>
    <definedName name="hihuih">#REF!</definedName>
    <definedName name="HIJ">#REF!</definedName>
    <definedName name="hil">#REF!</definedName>
    <definedName name="hil_1">#REF!</definedName>
    <definedName name="hil_1_10">#REF!</definedName>
    <definedName name="hil_10">#REF!</definedName>
    <definedName name="hil_10_1">#REF!</definedName>
    <definedName name="hil_11">#REF!</definedName>
    <definedName name="hil_3">#REF!</definedName>
    <definedName name="hil_3_1">#REF!</definedName>
    <definedName name="hil_4">#REF!</definedName>
    <definedName name="hil_4_10">#REF!</definedName>
    <definedName name="hil_5">#REF!</definedName>
    <definedName name="hil_5_1">#REF!</definedName>
    <definedName name="hil_5_10">#REF!</definedName>
    <definedName name="hil_6">#REF!</definedName>
    <definedName name="hil_6_10">#REF!</definedName>
    <definedName name="hil_7">#REF!</definedName>
    <definedName name="hil_7_10">#REF!</definedName>
    <definedName name="hil_8">#REF!</definedName>
    <definedName name="hil_8_10">#REF!</definedName>
    <definedName name="hil_9">#REF!</definedName>
    <definedName name="hil_9_10">#REF!</definedName>
    <definedName name="hire" localSheetId="7" hidden="1">{#N/A,#N/A,FALSE,"Aging Summary";#N/A,#N/A,FALSE,"Ratio Analysis";#N/A,#N/A,FALSE,"Test 120 Day Accts";#N/A,#N/A,FALSE,"Tickmarks"}</definedName>
    <definedName name="hire" hidden="1">{#N/A,#N/A,FALSE,"Aging Summary";#N/A,#N/A,FALSE,"Ratio Analysis";#N/A,#N/A,FALSE,"Test 120 Day Accts";#N/A,#N/A,FALSE,"Tickmarks"}</definedName>
    <definedName name="hire_1" localSheetId="7" hidden="1">{#N/A,#N/A,FALSE,"Aging Summary";#N/A,#N/A,FALSE,"Ratio Analysis";#N/A,#N/A,FALSE,"Test 120 Day Accts";#N/A,#N/A,FALSE,"Tickmarks"}</definedName>
    <definedName name="hire_1" hidden="1">{#N/A,#N/A,FALSE,"Aging Summary";#N/A,#N/A,FALSE,"Ratio Analysis";#N/A,#N/A,FALSE,"Test 120 Day Accts";#N/A,#N/A,FALSE,"Tickmarks"}</definedName>
    <definedName name="hire2" localSheetId="7" hidden="1">{#N/A,#N/A,FALSE,"Aging Summary";#N/A,#N/A,FALSE,"Ratio Analysis";#N/A,#N/A,FALSE,"Test 120 Day Accts";#N/A,#N/A,FALSE,"Tickmarks"}</definedName>
    <definedName name="hire2" hidden="1">{#N/A,#N/A,FALSE,"Aging Summary";#N/A,#N/A,FALSE,"Ratio Analysis";#N/A,#N/A,FALSE,"Test 120 Day Accts";#N/A,#N/A,FALSE,"Tickmarks"}</definedName>
    <definedName name="hire2_1" localSheetId="7" hidden="1">{#N/A,#N/A,FALSE,"Aging Summary";#N/A,#N/A,FALSE,"Ratio Analysis";#N/A,#N/A,FALSE,"Test 120 Day Accts";#N/A,#N/A,FALSE,"Tickmarks"}</definedName>
    <definedName name="hire2_1" hidden="1">{#N/A,#N/A,FALSE,"Aging Summary";#N/A,#N/A,FALSE,"Ratio Analysis";#N/A,#N/A,FALSE,"Test 120 Day Accts";#N/A,#N/A,FALSE,"Tickmarks"}</definedName>
    <definedName name="hire4" localSheetId="7" hidden="1">{#N/A,#N/A,FALSE,"Aging Summary";#N/A,#N/A,FALSE,"Ratio Analysis";#N/A,#N/A,FALSE,"Test 120 Day Accts";#N/A,#N/A,FALSE,"Tickmarks"}</definedName>
    <definedName name="hire4" hidden="1">{#N/A,#N/A,FALSE,"Aging Summary";#N/A,#N/A,FALSE,"Ratio Analysis";#N/A,#N/A,FALSE,"Test 120 Day Accts";#N/A,#N/A,FALSE,"Tickmarks"}</definedName>
    <definedName name="hire4_1" localSheetId="7" hidden="1">{#N/A,#N/A,FALSE,"Aging Summary";#N/A,#N/A,FALSE,"Ratio Analysis";#N/A,#N/A,FALSE,"Test 120 Day Accts";#N/A,#N/A,FALSE,"Tickmarks"}</definedName>
    <definedName name="hire4_1" hidden="1">{#N/A,#N/A,FALSE,"Aging Summary";#N/A,#N/A,FALSE,"Ratio Analysis";#N/A,#N/A,FALSE,"Test 120 Day Accts";#N/A,#N/A,FALSE,"Tickmarks"}</definedName>
    <definedName name="HIT">#REF!</definedName>
    <definedName name="hj" localSheetId="7" hidden="1">{#N/A,#N/A,FALSE,"Aging Summary";#N/A,#N/A,FALSE,"Ratio Analysis";#N/A,#N/A,FALSE,"Test 120 Day Accts";#N/A,#N/A,FALSE,"Tickmarks"}</definedName>
    <definedName name="hj" hidden="1">{#N/A,#N/A,FALSE,"Aging Summary";#N/A,#N/A,FALSE,"Ratio Analysis";#N/A,#N/A,FALSE,"Test 120 Day Accts";#N/A,#N/A,FALSE,"Tickmarks"}</definedName>
    <definedName name="hjfgjgfjgj" localSheetId="7" hidden="1">{"with_oth_curr",#N/A,FALSE,"2225"}</definedName>
    <definedName name="hjfgjgfjgj" hidden="1">{"with_oth_curr",#N/A,FALSE,"2225"}</definedName>
    <definedName name="hjfgjgfjgj_1" localSheetId="7" hidden="1">{"with_oth_curr",#N/A,FALSE,"2225"}</definedName>
    <definedName name="hjfgjgfjgj_1" hidden="1">{"with_oth_curr",#N/A,FALSE,"2225"}</definedName>
    <definedName name="hjgfjgj" localSheetId="7" hidden="1">{"with_oth_curr",#N/A,FALSE,"2225"}</definedName>
    <definedName name="hjgfjgj" hidden="1">{"with_oth_curr",#N/A,FALSE,"2225"}</definedName>
    <definedName name="hjgfjgj_1" localSheetId="7" hidden="1">{"with_oth_curr",#N/A,FALSE,"2225"}</definedName>
    <definedName name="hjgfjgj_1" hidden="1">{"with_oth_curr",#N/A,FALSE,"2225"}</definedName>
    <definedName name="hjghhj" localSheetId="7" hidden="1">{"rp_only",#N/A,FALSE,"2225"}</definedName>
    <definedName name="hjghhj" hidden="1">{"rp_only",#N/A,FALSE,"2225"}</definedName>
    <definedName name="hjghhj_1" localSheetId="7" hidden="1">{"rp_only",#N/A,FALSE,"2225"}</definedName>
    <definedName name="hjghhj_1" hidden="1">{"rp_only",#N/A,FALSE,"2225"}</definedName>
    <definedName name="hjghj" localSheetId="7" hidden="1">{"rp_only",#N/A,FALSE,"2225"}</definedName>
    <definedName name="hjghj" hidden="1">{"rp_only",#N/A,FALSE,"2225"}</definedName>
    <definedName name="hjghj_1" localSheetId="7" hidden="1">{"rp_only",#N/A,FALSE,"2225"}</definedName>
    <definedName name="hjghj_1" hidden="1">{"rp_only",#N/A,FALSE,"2225"}</definedName>
    <definedName name="hjghjg" localSheetId="7" hidden="1">{"rp_only",#N/A,FALSE,"2225"}</definedName>
    <definedName name="hjghjg" hidden="1">{"rp_only",#N/A,FALSE,"2225"}</definedName>
    <definedName name="hjghjg_1" localSheetId="7" hidden="1">{"rp_only",#N/A,FALSE,"2225"}</definedName>
    <definedName name="hjghjg_1" hidden="1">{"rp_only",#N/A,FALSE,"2225"}</definedName>
    <definedName name="hjghjgf" localSheetId="7" hidden="1">{"rp_only",#N/A,FALSE,"2225"}</definedName>
    <definedName name="hjghjgf" hidden="1">{"rp_only",#N/A,FALSE,"2225"}</definedName>
    <definedName name="hjghjgf_1" localSheetId="7" hidden="1">{"rp_only",#N/A,FALSE,"2225"}</definedName>
    <definedName name="hjghjgf_1" hidden="1">{"rp_only",#N/A,FALSE,"2225"}</definedName>
    <definedName name="hjghjghjg" localSheetId="7" hidden="1">{"rp_only",#N/A,FALSE,"2225"}</definedName>
    <definedName name="hjghjghjg" hidden="1">{"rp_only",#N/A,FALSE,"2225"}</definedName>
    <definedName name="hjghjghjg_1" localSheetId="7" hidden="1">{"rp_only",#N/A,FALSE,"2225"}</definedName>
    <definedName name="hjghjghjg_1" hidden="1">{"rp_only",#N/A,FALSE,"2225"}</definedName>
    <definedName name="hjghjghjgh" localSheetId="7" hidden="1">{"with_oth_curr",#N/A,FALSE,"2225"}</definedName>
    <definedName name="hjghjghjgh" hidden="1">{"with_oth_curr",#N/A,FALSE,"2225"}</definedName>
    <definedName name="hjghjghjgh_1" localSheetId="7" hidden="1">{"with_oth_curr",#N/A,FALSE,"2225"}</definedName>
    <definedName name="hjghjghjgh_1" hidden="1">{"with_oth_curr",#N/A,FALSE,"2225"}</definedName>
    <definedName name="hjghjghjghj" localSheetId="7" hidden="1">{"rp_only",#N/A,FALSE,"2225"}</definedName>
    <definedName name="hjghjghjghj" hidden="1">{"rp_only",#N/A,FALSE,"2225"}</definedName>
    <definedName name="hjghjghjghj_1" localSheetId="7" hidden="1">{"rp_only",#N/A,FALSE,"2225"}</definedName>
    <definedName name="hjghjghjghj_1" hidden="1">{"rp_only",#N/A,FALSE,"2225"}</definedName>
    <definedName name="hjghjghjgj" localSheetId="7" hidden="1">{"rp_only",#N/A,FALSE,"2225"}</definedName>
    <definedName name="hjghjghjgj" hidden="1">{"rp_only",#N/A,FALSE,"2225"}</definedName>
    <definedName name="hjghjghjgj_1" localSheetId="7" hidden="1">{"rp_only",#N/A,FALSE,"2225"}</definedName>
    <definedName name="hjghjghjgj_1" hidden="1">{"rp_only",#N/A,FALSE,"2225"}</definedName>
    <definedName name="hjghjghjh" localSheetId="7" hidden="1">{"rp_only",#N/A,FALSE,"2225"}</definedName>
    <definedName name="hjghjghjh" hidden="1">{"rp_only",#N/A,FALSE,"2225"}</definedName>
    <definedName name="hjghjghjh_1" localSheetId="7" hidden="1">{"rp_only",#N/A,FALSE,"2225"}</definedName>
    <definedName name="hjghjghjh_1" hidden="1">{"rp_only",#N/A,FALSE,"2225"}</definedName>
    <definedName name="hjghjgj" localSheetId="7" hidden="1">{"rp_only",#N/A,FALSE,"2225"}</definedName>
    <definedName name="hjghjgj" hidden="1">{"rp_only",#N/A,FALSE,"2225"}</definedName>
    <definedName name="hjghjgj_1" localSheetId="7" hidden="1">{"rp_only",#N/A,FALSE,"2225"}</definedName>
    <definedName name="hjghjgj_1" hidden="1">{"rp_only",#N/A,FALSE,"2225"}</definedName>
    <definedName name="hjghjhj" localSheetId="7" hidden="1">{"with_oth_curr",#N/A,FALSE,"2225"}</definedName>
    <definedName name="hjghjhj" hidden="1">{"with_oth_curr",#N/A,FALSE,"2225"}</definedName>
    <definedName name="hjghjhj_1" localSheetId="7" hidden="1">{"with_oth_curr",#N/A,FALSE,"2225"}</definedName>
    <definedName name="hjghjhj_1" hidden="1">{"with_oth_curr",#N/A,FALSE,"2225"}</definedName>
    <definedName name="hjghjj" localSheetId="7" hidden="1">{"with_oth_curr",#N/A,FALSE,"2225"}</definedName>
    <definedName name="hjghjj" hidden="1">{"with_oth_curr",#N/A,FALSE,"2225"}</definedName>
    <definedName name="hjghjj_1" localSheetId="7" hidden="1">{"with_oth_curr",#N/A,FALSE,"2225"}</definedName>
    <definedName name="hjghjj_1" hidden="1">{"with_oth_curr",#N/A,FALSE,"2225"}</definedName>
    <definedName name="hjgjg" localSheetId="7" hidden="1">{"rp_only",#N/A,FALSE,"2225"}</definedName>
    <definedName name="hjgjg" hidden="1">{"rp_only",#N/A,FALSE,"2225"}</definedName>
    <definedName name="hjgjg_1" localSheetId="7" hidden="1">{"rp_only",#N/A,FALSE,"2225"}</definedName>
    <definedName name="hjgjg_1" hidden="1">{"rp_only",#N/A,FALSE,"2225"}</definedName>
    <definedName name="hjgjghjghjgj" localSheetId="7" hidden="1">{"rp_only",#N/A,FALSE,"2225"}</definedName>
    <definedName name="hjgjghjghjgj" hidden="1">{"rp_only",#N/A,FALSE,"2225"}</definedName>
    <definedName name="hjgjghjghjgj_1" localSheetId="7" hidden="1">{"rp_only",#N/A,FALSE,"2225"}</definedName>
    <definedName name="hjgjghjghjgj_1" hidden="1">{"rp_only",#N/A,FALSE,"2225"}</definedName>
    <definedName name="hjgjgjg" localSheetId="7" hidden="1">{"rp_only",#N/A,FALSE,"2225"}</definedName>
    <definedName name="hjgjgjg" hidden="1">{"rp_only",#N/A,FALSE,"2225"}</definedName>
    <definedName name="hjgjgjg_1" localSheetId="7" hidden="1">{"rp_only",#N/A,FALSE,"2225"}</definedName>
    <definedName name="hjgjgjg_1" hidden="1">{"rp_only",#N/A,FALSE,"2225"}</definedName>
    <definedName name="hjgjh" localSheetId="7" hidden="1">{"rp_only",#N/A,FALSE,"2225"}</definedName>
    <definedName name="hjgjh" hidden="1">{"rp_only",#N/A,FALSE,"2225"}</definedName>
    <definedName name="hjgjh_1" localSheetId="7" hidden="1">{"rp_only",#N/A,FALSE,"2225"}</definedName>
    <definedName name="hjgjh_1" hidden="1">{"rp_only",#N/A,FALSE,"2225"}</definedName>
    <definedName name="hjgjk" localSheetId="7" hidden="1">{"rp_only",#N/A,FALSE,"2225"}</definedName>
    <definedName name="hjgjk" hidden="1">{"rp_only",#N/A,FALSE,"2225"}</definedName>
    <definedName name="hjgjk_1" localSheetId="7" hidden="1">{"rp_only",#N/A,FALSE,"2225"}</definedName>
    <definedName name="hjgjk_1" hidden="1">{"rp_only",#N/A,FALSE,"2225"}</definedName>
    <definedName name="hjgkghkgh" localSheetId="7" hidden="1">{"with_oth_curr",#N/A,FALSE,"2225"}</definedName>
    <definedName name="hjgkghkgh" hidden="1">{"with_oth_curr",#N/A,FALSE,"2225"}</definedName>
    <definedName name="hjgkghkgh_1" localSheetId="7" hidden="1">{"with_oth_curr",#N/A,FALSE,"2225"}</definedName>
    <definedName name="hjgkghkgh_1" hidden="1">{"with_oth_curr",#N/A,FALSE,"2225"}</definedName>
    <definedName name="hjh" hidden="1">#REF!</definedName>
    <definedName name="hjhgjghghhj" localSheetId="7" hidden="1">{"rp_only",#N/A,FALSE,"2225"}</definedName>
    <definedName name="hjhgjghghhj" hidden="1">{"rp_only",#N/A,FALSE,"2225"}</definedName>
    <definedName name="hjhgjghghhj_1" localSheetId="7" hidden="1">{"rp_only",#N/A,FALSE,"2225"}</definedName>
    <definedName name="hjhgjghghhj_1" hidden="1">{"rp_only",#N/A,FALSE,"2225"}</definedName>
    <definedName name="hjhgjghj" localSheetId="7" hidden="1">{"with_oth_curr",#N/A,FALSE,"2225"}</definedName>
    <definedName name="hjhgjghj" hidden="1">{"with_oth_curr",#N/A,FALSE,"2225"}</definedName>
    <definedName name="hjhgjghj_1" localSheetId="7" hidden="1">{"with_oth_curr",#N/A,FALSE,"2225"}</definedName>
    <definedName name="hjhgjghj_1" hidden="1">{"with_oth_curr",#N/A,FALSE,"2225"}</definedName>
    <definedName name="hjhgxdgdz">#REF!</definedName>
    <definedName name="hjhjjhg" localSheetId="7" hidden="1">{"with_oth_curr",#N/A,FALSE,"2225"}</definedName>
    <definedName name="hjhjjhg" hidden="1">{"with_oth_curr",#N/A,FALSE,"2225"}</definedName>
    <definedName name="hjhjjhg_1" localSheetId="7" hidden="1">{"with_oth_curr",#N/A,FALSE,"2225"}</definedName>
    <definedName name="hjhjjhg_1" hidden="1">{"with_oth_curr",#N/A,FALSE,"2225"}</definedName>
    <definedName name="hjhjkkh" localSheetId="7" hidden="1">{"with_oth_curr",#N/A,FALSE,"2225"}</definedName>
    <definedName name="hjhjkkh" hidden="1">{"with_oth_curr",#N/A,FALSE,"2225"}</definedName>
    <definedName name="hjhjkkh_1" localSheetId="7" hidden="1">{"with_oth_curr",#N/A,FALSE,"2225"}</definedName>
    <definedName name="hjhjkkh_1" hidden="1">{"with_oth_curr",#N/A,FALSE,"2225"}</definedName>
    <definedName name="hjhklh">#REF!</definedName>
    <definedName name="hjhygygoui" localSheetId="7" hidden="1">{"rp_only",#N/A,FALSE,"2225"}</definedName>
    <definedName name="hjhygygoui" hidden="1">{"rp_only",#N/A,FALSE,"2225"}</definedName>
    <definedName name="hjhygygoui_1" localSheetId="7" hidden="1">{"rp_only",#N/A,FALSE,"2225"}</definedName>
    <definedName name="hjhygygoui_1" hidden="1">{"rp_only",#N/A,FALSE,"2225"}</definedName>
    <definedName name="hjj" localSheetId="7" hidden="1">{#N/A,#N/A,FALSE,"Aging Summary";#N/A,#N/A,FALSE,"Ratio Analysis";#N/A,#N/A,FALSE,"Test 120 Day Accts";#N/A,#N/A,FALSE,"Tickmarks"}</definedName>
    <definedName name="hjj" hidden="1">{#N/A,#N/A,FALSE,"Aging Summary";#N/A,#N/A,FALSE,"Ratio Analysis";#N/A,#N/A,FALSE,"Test 120 Day Accts";#N/A,#N/A,FALSE,"Tickmarks"}</definedName>
    <definedName name="hjjghjgj" localSheetId="7" hidden="1">{"with_oth_curr",#N/A,FALSE,"2225"}</definedName>
    <definedName name="hjjghjgj" hidden="1">{"with_oth_curr",#N/A,FALSE,"2225"}</definedName>
    <definedName name="hjjghjgj_1" localSheetId="7" hidden="1">{"with_oth_curr",#N/A,FALSE,"2225"}</definedName>
    <definedName name="hjjghjgj_1" hidden="1">{"with_oth_curr",#N/A,FALSE,"2225"}</definedName>
    <definedName name="hjjjgghj" localSheetId="7" hidden="1">{"rp_only",#N/A,FALSE,"2225"}</definedName>
    <definedName name="hjjjgghj" hidden="1">{"rp_only",#N/A,FALSE,"2225"}</definedName>
    <definedName name="hjjjgghj_1" localSheetId="7" hidden="1">{"rp_only",#N/A,FALSE,"2225"}</definedName>
    <definedName name="hjjjgghj_1" hidden="1">{"rp_only",#N/A,FALSE,"2225"}</definedName>
    <definedName name="hjkghjkgh" localSheetId="7" hidden="1">{"rp_only",#N/A,FALSE,"2225"}</definedName>
    <definedName name="hjkghjkgh" hidden="1">{"rp_only",#N/A,FALSE,"2225"}</definedName>
    <definedName name="hjkghjkgh_1" localSheetId="7" hidden="1">{"rp_only",#N/A,FALSE,"2225"}</definedName>
    <definedName name="hjkghjkgh_1" hidden="1">{"rp_only",#N/A,FALSE,"2225"}</definedName>
    <definedName name="hjkghk" localSheetId="7" hidden="1">{"rp_only",#N/A,FALSE,"2225"}</definedName>
    <definedName name="hjkghk" hidden="1">{"rp_only",#N/A,FALSE,"2225"}</definedName>
    <definedName name="hjkghk_1" localSheetId="7" hidden="1">{"rp_only",#N/A,FALSE,"2225"}</definedName>
    <definedName name="hjkghk_1" hidden="1">{"rp_only",#N/A,FALSE,"2225"}</definedName>
    <definedName name="hjkghkhgjhgk" localSheetId="7" hidden="1">{"rp_only",#N/A,FALSE,"2225"}</definedName>
    <definedName name="hjkghkhgjhgk" hidden="1">{"rp_only",#N/A,FALSE,"2225"}</definedName>
    <definedName name="hjkghkhgjhgk_1" localSheetId="7" hidden="1">{"rp_only",#N/A,FALSE,"2225"}</definedName>
    <definedName name="hjkghkhgjhgk_1" hidden="1">{"rp_only",#N/A,FALSE,"2225"}</definedName>
    <definedName name="hjkgjh" localSheetId="7" hidden="1">{"rp_only",#N/A,FALSE,"2225"}</definedName>
    <definedName name="hjkgjh" hidden="1">{"rp_only",#N/A,FALSE,"2225"}</definedName>
    <definedName name="hjkgjh_1" localSheetId="7" hidden="1">{"rp_only",#N/A,FALSE,"2225"}</definedName>
    <definedName name="hjkgjh_1" hidden="1">{"rp_only",#N/A,FALSE,"2225"}</definedName>
    <definedName name="hjkhgjkgh" localSheetId="7" hidden="1">{"rp_only",#N/A,FALSE,"2225"}</definedName>
    <definedName name="hjkhgjkgh" hidden="1">{"rp_only",#N/A,FALSE,"2225"}</definedName>
    <definedName name="hjkhgjkgh_1" localSheetId="7" hidden="1">{"rp_only",#N/A,FALSE,"2225"}</definedName>
    <definedName name="hjkhgjkgh_1" hidden="1">{"rp_only",#N/A,FALSE,"2225"}</definedName>
    <definedName name="hjkhjk" localSheetId="7" hidden="1">{"rp_only",#N/A,FALSE,"2225"}</definedName>
    <definedName name="hjkhjk" hidden="1">{"rp_only",#N/A,FALSE,"2225"}</definedName>
    <definedName name="hjkhjk_1" localSheetId="7" hidden="1">{"rp_only",#N/A,FALSE,"2225"}</definedName>
    <definedName name="hjkhjk_1" hidden="1">{"rp_only",#N/A,FALSE,"2225"}</definedName>
    <definedName name="hjkhjkhjk" localSheetId="7" hidden="1">{"with_oth_curr",#N/A,FALSE,"2225"}</definedName>
    <definedName name="hjkhjkhjk" hidden="1">{"with_oth_curr",#N/A,FALSE,"2225"}</definedName>
    <definedName name="hjkhjkhjk_1" localSheetId="7" hidden="1">{"with_oth_curr",#N/A,FALSE,"2225"}</definedName>
    <definedName name="hjkhjkhjk_1" hidden="1">{"with_oth_curr",#N/A,FALSE,"2225"}</definedName>
    <definedName name="hjkhjkhjkh" localSheetId="7" hidden="1">{"rp_only",#N/A,FALSE,"2225"}</definedName>
    <definedName name="hjkhjkhjkh" hidden="1">{"rp_only",#N/A,FALSE,"2225"}</definedName>
    <definedName name="hjkhjkhjkh_1" localSheetId="7" hidden="1">{"rp_only",#N/A,FALSE,"2225"}</definedName>
    <definedName name="hjkhjkhjkh_1" hidden="1">{"rp_only",#N/A,FALSE,"2225"}</definedName>
    <definedName name="hjkhk" localSheetId="7" hidden="1">{"rp_only",#N/A,FALSE,"2225"}</definedName>
    <definedName name="hjkhk" hidden="1">{"rp_only",#N/A,FALSE,"2225"}</definedName>
    <definedName name="hjkhk_1" localSheetId="7" hidden="1">{"rp_only",#N/A,FALSE,"2225"}</definedName>
    <definedName name="hjkhk_1" hidden="1">{"rp_only",#N/A,FALSE,"2225"}</definedName>
    <definedName name="hjkhkh" localSheetId="7" hidden="1">{"rp_only",#N/A,FALSE,"2225"}</definedName>
    <definedName name="hjkhkh" hidden="1">{"rp_only",#N/A,FALSE,"2225"}</definedName>
    <definedName name="hjkhkh_1" localSheetId="7" hidden="1">{"rp_only",#N/A,FALSE,"2225"}</definedName>
    <definedName name="hjkhkh_1" hidden="1">{"rp_only",#N/A,FALSE,"2225"}</definedName>
    <definedName name="hjkhkhkh" localSheetId="7" hidden="1">{"with_oth_curr",#N/A,FALSE,"2225"}</definedName>
    <definedName name="hjkhkhkh" hidden="1">{"with_oth_curr",#N/A,FALSE,"2225"}</definedName>
    <definedName name="hjkhkhkh_1" localSheetId="7" hidden="1">{"with_oth_curr",#N/A,FALSE,"2225"}</definedName>
    <definedName name="hjkhkhkh_1" hidden="1">{"with_oth_curr",#N/A,FALSE,"2225"}</definedName>
    <definedName name="hjkhkjkghkghjk" localSheetId="7" hidden="1">{"with_oth_curr",#N/A,FALSE,"2225"}</definedName>
    <definedName name="hjkhkjkghkghjk" hidden="1">{"with_oth_curr",#N/A,FALSE,"2225"}</definedName>
    <definedName name="hjkhkjkghkghjk_1" localSheetId="7" hidden="1">{"with_oth_curr",#N/A,FALSE,"2225"}</definedName>
    <definedName name="hjkhkjkghkghjk_1" hidden="1">{"with_oth_curr",#N/A,FALSE,"2225"}</definedName>
    <definedName name="hjkjkghjkk" localSheetId="7" hidden="1">{"with_oth_curr",#N/A,FALSE,"2225"}</definedName>
    <definedName name="hjkjkghjkk" hidden="1">{"with_oth_curr",#N/A,FALSE,"2225"}</definedName>
    <definedName name="hjkjkghjkk_1" localSheetId="7" hidden="1">{"with_oth_curr",#N/A,FALSE,"2225"}</definedName>
    <definedName name="hjkjkghjkk_1" hidden="1">{"with_oth_curr",#N/A,FALSE,"2225"}</definedName>
    <definedName name="hjkjkh" localSheetId="7" hidden="1">{"with_oth_curr",#N/A,FALSE,"2225"}</definedName>
    <definedName name="hjkjkh" hidden="1">{"with_oth_curr",#N/A,FALSE,"2225"}</definedName>
    <definedName name="hjkjkh_1" localSheetId="7" hidden="1">{"with_oth_curr",#N/A,FALSE,"2225"}</definedName>
    <definedName name="hjkjkh_1" hidden="1">{"with_oth_curr",#N/A,FALSE,"2225"}</definedName>
    <definedName name="hjlkjh" localSheetId="7" hidden="1">{"rp_only",#N/A,FALSE,"2225"}</definedName>
    <definedName name="hjlkjh" hidden="1">{"rp_only",#N/A,FALSE,"2225"}</definedName>
    <definedName name="hjlkjh_1" localSheetId="7" hidden="1">{"rp_only",#N/A,FALSE,"2225"}</definedName>
    <definedName name="hjlkjh_1" hidden="1">{"rp_only",#N/A,FALSE,"2225"}</definedName>
    <definedName name="hjoiuipo" localSheetId="7" hidden="1">{"rp_only",#N/A,FALSE,"2225"}</definedName>
    <definedName name="hjoiuipo" hidden="1">{"rp_only",#N/A,FALSE,"2225"}</definedName>
    <definedName name="hjoiuipo_1" localSheetId="7" hidden="1">{"rp_only",#N/A,FALSE,"2225"}</definedName>
    <definedName name="hjoiuipo_1" hidden="1">{"rp_only",#N/A,FALSE,"2225"}</definedName>
    <definedName name="hjuhhhui" localSheetId="7" hidden="1">{"rp_only",#N/A,FALSE,"2225"}</definedName>
    <definedName name="hjuhhhui" hidden="1">{"rp_only",#N/A,FALSE,"2225"}</definedName>
    <definedName name="hjuhhhui_1" localSheetId="7" hidden="1">{"rp_only",#N/A,FALSE,"2225"}</definedName>
    <definedName name="hjuhhhui_1" hidden="1">{"rp_only",#N/A,FALSE,"2225"}</definedName>
    <definedName name="HK">#REF!</definedName>
    <definedName name="hkhgkhjkhkghk" localSheetId="7" hidden="1">{"rp_only",#N/A,FALSE,"2225"}</definedName>
    <definedName name="hkhgkhjkhkghk" hidden="1">{"rp_only",#N/A,FALSE,"2225"}</definedName>
    <definedName name="hkhgkhjkhkghk_1" localSheetId="7" hidden="1">{"rp_only",#N/A,FALSE,"2225"}</definedName>
    <definedName name="hkhgkhjkhkghk_1" hidden="1">{"rp_only",#N/A,FALSE,"2225"}</definedName>
    <definedName name="hkhk" localSheetId="7" hidden="1">{"rp_only",#N/A,FALSE,"2225"}</definedName>
    <definedName name="hkhk" hidden="1">{"rp_only",#N/A,FALSE,"2225"}</definedName>
    <definedName name="hkhk_1" localSheetId="7" hidden="1">{"rp_only",#N/A,FALSE,"2225"}</definedName>
    <definedName name="hkhk_1" hidden="1">{"rp_only",#N/A,FALSE,"2225"}</definedName>
    <definedName name="HKJ">#REF!</definedName>
    <definedName name="hkjj" localSheetId="7" hidden="1">{"Line Efficiency",#N/A,FALSE,"Benchmarking"}</definedName>
    <definedName name="hkjj" hidden="1">{"Line Efficiency",#N/A,FALSE,"Benchmarking"}</definedName>
    <definedName name="HL">#REF!</definedName>
    <definedName name="hnbvmnh" localSheetId="7" hidden="1">{"rp_only",#N/A,FALSE,"2225"}</definedName>
    <definedName name="hnbvmnh" hidden="1">{"rp_only",#N/A,FALSE,"2225"}</definedName>
    <definedName name="hnbvmnh_1" localSheetId="7" hidden="1">{"rp_only",#N/A,FALSE,"2225"}</definedName>
    <definedName name="hnbvmnh_1" hidden="1">{"rp_only",#N/A,FALSE,"2225"}</definedName>
    <definedName name="hnhbv" localSheetId="7" hidden="1">{"with_oth_curr",#N/A,FALSE,"2225"}</definedName>
    <definedName name="hnhbv" hidden="1">{"with_oth_curr",#N/A,FALSE,"2225"}</definedName>
    <definedName name="hnhbv_1" localSheetId="7" hidden="1">{"with_oth_curr",#N/A,FALSE,"2225"}</definedName>
    <definedName name="hnhbv_1" hidden="1">{"with_oth_curr",#N/A,FALSE,"2225"}</definedName>
    <definedName name="HOA">#REF!</definedName>
    <definedName name="hoang">#REF!</definedName>
    <definedName name="hoc">55000</definedName>
    <definedName name="HOCMON">#REF!</definedName>
    <definedName name="Home">#REF!</definedName>
    <definedName name="HOME_MANP">#REF!</definedName>
    <definedName name="homeaddress">#REF!</definedName>
    <definedName name="HOMEOFFICE_COST">#REF!</definedName>
    <definedName name="homephone">#REF!</definedName>
    <definedName name="homo3030">#REF!</definedName>
    <definedName name="homo3060">#REF!</definedName>
    <definedName name="homo40">#REF!</definedName>
    <definedName name="homostep3030">#REF!</definedName>
    <definedName name="homostep4040">#REF!</definedName>
    <definedName name="HON">#REF!</definedName>
    <definedName name="honey">#REF!</definedName>
    <definedName name="horizontal">#REF!</definedName>
    <definedName name="horrybeam">#REF!</definedName>
    <definedName name="hoten">#REF!</definedName>
    <definedName name="hotmix">#REF!</definedName>
    <definedName name="hotmix.8.1.5">#REF!</definedName>
    <definedName name="hotmix4">#REF!</definedName>
    <definedName name="Hoü_vaì_tãn">#REF!</definedName>
    <definedName name="Hovedtal">#REF!</definedName>
    <definedName name="HOW" localSheetId="7" hidden="1">{#N/A,#N/A,FALSE,"RECALL0";#N/A,#N/A,FALSE,"WRITTEN1";#N/A,#N/A,FALSE,"WRITTEN2";#N/A,#N/A,FALSE,"KEYISS95";#N/A,#N/A,FALSE,"KEYISS96";#N/A,#N/A,FALSE,"KEYPRO95";#N/A,#N/A,FALSE,"KEYPRO96";#N/A,#N/A,FALSE,"KEYFIG";#N/A,#N/A,FALSE,"HYPECO";#N/A,#N/A,FALSE,"PRINCR";#N/A,#N/A,FALSE,"SALPRO";#N/A,#N/A,FALSE,"SALCAT";#N/A,#N/A,FALSE,"WRITTE12";#N/A,#N/A,FALSE,"TOPTEN";#N/A,#N/A,FALSE,"TOTMED";#N/A,#N/A,FALSE,"PROFIT ALL";#N/A,#N/A,FALSE,"PROFIT PARF";#N/A,#N/A,FALSE,"PROFIT BEAU";#N/A,#N/A,FALSE,"PROFIT SWISS";#N/A,#N/A,FALSE,"PROFIT AMAR";#N/A,#N/A,FALSE,"PROFIT FL-IN";#N/A,#N/A,FALSE,"PROFIT YSAT";#N/A,#N/A,FALSE,"PROFIT NEW-W";#N/A,#N/A,FALSE,"PROFIT INSE";#N/A,#N/A,FALSE,"PROFIT ULTRA";#N/A,#N/A,FALSE,"PROFIT XERYUS";#N/A,#N/A,FALSE,"PROFIT XER-ROUG";#N/A,#N/A,FALSE,"PROFIT PTISENB";#N/A,#N/A,FALSE,"PROFIT GDSENB";#N/A,#N/A,FALSE,"COUNTOT";#N/A,#N/A,FALSE,"CLIENTS";#N/A,#N/A,FALSE,"PL CONSO";#N/A,#N/A,FALSE,"PL STATU";#N/A,#N/A,FALSE,"WRITTE34";#N/A,#N/A,FALSE,"SELLCO";#N/A,#N/A,FALSE,"DEMOPRO";#N/A,#N/A,FALSE,"OVHEADS";#N/A,#N/A,FALSE,"FINARE";#N/A,#N/A,FALSE,"OTHERS";#N/A,#N/A,FALSE,"INCTAX";#N/A,#N/A,FALSE,"RO";#N/A,#N/A,FALSE,"RO COM";#N/A,#N/A,FALSE,"CONT";#N/A,#N/A,FALSE,"CONT COM";#N/A,#N/A,FALSE,"HEADCT";#N/A,#N/A,FALSE,"CHART95";#N/A,#N/A,FALSE,"CHART96";#N/A,#N/A,FALSE,"CAPEX AUTO";#N/A,#N/A,FALSE,"CAPEX CAT";#N/A,#N/A,FALSE,"CAPEX COMMIT";#N/A,#N/A,FALSE,"CAPEX CAT FIXED";#N/A,#N/A,FALSE,"CAPEX CAT COMMIT";#N/A,#N/A,FALSE,"CAPEX FIXED";#N/A,#N/A,FALSE,"DEPN";#N/A,#N/A,FALSE,"DEPN";#N/A,#N/A,FALSE,"CFLOW";#N/A,#N/A,FALSE,"CPLAN";#N/A,#N/A,FALSE,"BSHEET";#N/A,#N/A,FALSE,"FR";#N/A,#N/A,FALSE,"WRITTE60";#N/A,#N/A,FALSE,"ACTIVITY 1";#N/A,#N/A,FALSE,"ACTIVITY 2";#N/A,#N/A,FALSE,"PRODUCT 1";#N/A,#N/A,FALSE,"PRODUCT 2";#N/A,#N/A,FALSE,"BKSALCO";#N/A,#N/A,FALSE,"BKOVHEADS";#N/A,#N/A,FALSE,"BKFINARE";#N/A,#N/A,FALSE,"BKOTHERS";#N/A,#N/A,FALSE,"BKINCTAX";#N/A,#N/A,FALSE,"SACHETS";#N/A,#N/A,FALSE,"RO QUART";#N/A,#N/A,FALSE,"CONT QUART";#N/A,#N/A,FALSE,"CAPEX QUART";#N/A,#N/A,FALSE,"DEPN QUART"}</definedName>
    <definedName name="HOW" hidden="1">{#N/A,#N/A,FALSE,"RECALL0";#N/A,#N/A,FALSE,"WRITTEN1";#N/A,#N/A,FALSE,"WRITTEN2";#N/A,#N/A,FALSE,"KEYISS95";#N/A,#N/A,FALSE,"KEYISS96";#N/A,#N/A,FALSE,"KEYPRO95";#N/A,#N/A,FALSE,"KEYPRO96";#N/A,#N/A,FALSE,"KEYFIG";#N/A,#N/A,FALSE,"HYPECO";#N/A,#N/A,FALSE,"PRINCR";#N/A,#N/A,FALSE,"SALPRO";#N/A,#N/A,FALSE,"SALCAT";#N/A,#N/A,FALSE,"WRITTE12";#N/A,#N/A,FALSE,"TOPTEN";#N/A,#N/A,FALSE,"TOTMED";#N/A,#N/A,FALSE,"PROFIT ALL";#N/A,#N/A,FALSE,"PROFIT PARF";#N/A,#N/A,FALSE,"PROFIT BEAU";#N/A,#N/A,FALSE,"PROFIT SWISS";#N/A,#N/A,FALSE,"PROFIT AMAR";#N/A,#N/A,FALSE,"PROFIT FL-IN";#N/A,#N/A,FALSE,"PROFIT YSAT";#N/A,#N/A,FALSE,"PROFIT NEW-W";#N/A,#N/A,FALSE,"PROFIT INSE";#N/A,#N/A,FALSE,"PROFIT ULTRA";#N/A,#N/A,FALSE,"PROFIT XERYUS";#N/A,#N/A,FALSE,"PROFIT XER-ROUG";#N/A,#N/A,FALSE,"PROFIT PTISENB";#N/A,#N/A,FALSE,"PROFIT GDSENB";#N/A,#N/A,FALSE,"COUNTOT";#N/A,#N/A,FALSE,"CLIENTS";#N/A,#N/A,FALSE,"PL CONSO";#N/A,#N/A,FALSE,"PL STATU";#N/A,#N/A,FALSE,"WRITTE34";#N/A,#N/A,FALSE,"SELLCO";#N/A,#N/A,FALSE,"DEMOPRO";#N/A,#N/A,FALSE,"OVHEADS";#N/A,#N/A,FALSE,"FINARE";#N/A,#N/A,FALSE,"OTHERS";#N/A,#N/A,FALSE,"INCTAX";#N/A,#N/A,FALSE,"RO";#N/A,#N/A,FALSE,"RO COM";#N/A,#N/A,FALSE,"CONT";#N/A,#N/A,FALSE,"CONT COM";#N/A,#N/A,FALSE,"HEADCT";#N/A,#N/A,FALSE,"CHART95";#N/A,#N/A,FALSE,"CHART96";#N/A,#N/A,FALSE,"CAPEX AUTO";#N/A,#N/A,FALSE,"CAPEX CAT";#N/A,#N/A,FALSE,"CAPEX COMMIT";#N/A,#N/A,FALSE,"CAPEX CAT FIXED";#N/A,#N/A,FALSE,"CAPEX CAT COMMIT";#N/A,#N/A,FALSE,"CAPEX FIXED";#N/A,#N/A,FALSE,"DEPN";#N/A,#N/A,FALSE,"DEPN";#N/A,#N/A,FALSE,"CFLOW";#N/A,#N/A,FALSE,"CPLAN";#N/A,#N/A,FALSE,"BSHEET";#N/A,#N/A,FALSE,"FR";#N/A,#N/A,FALSE,"WRITTE60";#N/A,#N/A,FALSE,"ACTIVITY 1";#N/A,#N/A,FALSE,"ACTIVITY 2";#N/A,#N/A,FALSE,"PRODUCT 1";#N/A,#N/A,FALSE,"PRODUCT 2";#N/A,#N/A,FALSE,"BKSALCO";#N/A,#N/A,FALSE,"BKOVHEADS";#N/A,#N/A,FALSE,"BKFINARE";#N/A,#N/A,FALSE,"BKOTHERS";#N/A,#N/A,FALSE,"BKINCTAX";#N/A,#N/A,FALSE,"SACHETS";#N/A,#N/A,FALSE,"RO QUART";#N/A,#N/A,FALSE,"CONT QUART";#N/A,#N/A,FALSE,"CAPEX QUART";#N/A,#N/A,FALSE,"DEPN QUART"}</definedName>
    <definedName name="HP" localSheetId="7" hidden="1">{#N/A,#N/A,FALSE,"Aging Summary";#N/A,#N/A,FALSE,"Ratio Analysis";#N/A,#N/A,FALSE,"Test 120 Day Accts";#N/A,#N/A,FALSE,"Tickmarks"}</definedName>
    <definedName name="HP" hidden="1">{#N/A,#N/A,FALSE,"Aging Summary";#N/A,#N/A,FALSE,"Ratio Analysis";#N/A,#N/A,FALSE,"Test 120 Day Accts";#N/A,#N/A,FALSE,"Tickmarks"}</definedName>
    <definedName name="HP_1" localSheetId="7" hidden="1">{#N/A,#N/A,FALSE,"Aging Summary";#N/A,#N/A,FALSE,"Ratio Analysis";#N/A,#N/A,FALSE,"Test 120 Day Accts";#N/A,#N/A,FALSE,"Tickmarks"}</definedName>
    <definedName name="HP_1" hidden="1">{#N/A,#N/A,FALSE,"Aging Summary";#N/A,#N/A,FALSE,"Ratio Analysis";#N/A,#N/A,FALSE,"Test 120 Day Accts";#N/A,#N/A,FALSE,"Tickmarks"}</definedName>
    <definedName name="hp_a">#REF!</definedName>
    <definedName name="hp_b">#REF!</definedName>
    <definedName name="hp_p">#REF!</definedName>
    <definedName name="hpa">#REF!</definedName>
    <definedName name="hpb">#REF!</definedName>
    <definedName name="HPY_PP">#REF!</definedName>
    <definedName name="hq" localSheetId="7" hidden="1">{#N/A,#N/A,FALSE,"Aging Summary";#N/A,#N/A,FALSE,"Ratio Analysis";#N/A,#N/A,FALSE,"Test 120 Day Accts";#N/A,#N/A,FALSE,"Tickmarks"}</definedName>
    <definedName name="hq" hidden="1">{#N/A,#N/A,FALSE,"Aging Summary";#N/A,#N/A,FALSE,"Ratio Analysis";#N/A,#N/A,FALSE,"Test 120 Day Accts";#N/A,#N/A,FALSE,"Tickmarks"}</definedName>
    <definedName name="HR">#REF!</definedName>
    <definedName name="HR_Opex">#REF!</definedName>
    <definedName name="hRATE">#REF!</definedName>
    <definedName name="HRC_price">#REF!</definedName>
    <definedName name="HS">#REF!</definedName>
    <definedName name="HSA">#REF!</definedName>
    <definedName name="HSAA">#REF!</definedName>
    <definedName name="HSAH">#REF!</definedName>
    <definedName name="HSAK">#REF!</definedName>
    <definedName name="HSCT3">0.1</definedName>
    <definedName name="HSD">#REF!</definedName>
    <definedName name="hsdc1">#REF!</definedName>
    <definedName name="HSDN">2.5</definedName>
    <definedName name="HSHH">#REF!</definedName>
    <definedName name="HSHHUT">#REF!</definedName>
    <definedName name="hsk">#REF!</definedName>
    <definedName name="HSL">#REF!</definedName>
    <definedName name="HSLXH">1.7</definedName>
    <definedName name="hspt">#REF!</definedName>
    <definedName name="hspt_1">#REF!</definedName>
    <definedName name="hspt_1_10">#REF!</definedName>
    <definedName name="hspt_1_3">#REF!</definedName>
    <definedName name="hspt_1_5">#REF!</definedName>
    <definedName name="hspt_10">#REF!</definedName>
    <definedName name="hspt_10_1">#REF!</definedName>
    <definedName name="hspt_11">#REF!</definedName>
    <definedName name="hspt_3">#REF!</definedName>
    <definedName name="hspt_3_1">#REF!</definedName>
    <definedName name="hspt_4">#REF!</definedName>
    <definedName name="hspt_4_10">#REF!</definedName>
    <definedName name="hspt_5">#REF!</definedName>
    <definedName name="hspt_5_1">#REF!</definedName>
    <definedName name="hspt_5_10">#REF!</definedName>
    <definedName name="hspt_6">#REF!</definedName>
    <definedName name="hspt_6_10">#REF!</definedName>
    <definedName name="hspt_7">#REF!</definedName>
    <definedName name="hspt_7_10">#REF!</definedName>
    <definedName name="hspt_8">#REF!</definedName>
    <definedName name="hspt_8_10">#REF!</definedName>
    <definedName name="hspt_9">#REF!</definedName>
    <definedName name="hspt_9_10">#REF!</definedName>
    <definedName name="HSSL">#REF!</definedName>
    <definedName name="hsut">#REF!</definedName>
    <definedName name="hsut_1">#REF!</definedName>
    <definedName name="hsut_1_10">#REF!</definedName>
    <definedName name="hsut_1_3">#REF!</definedName>
    <definedName name="hsut_1_5">#REF!</definedName>
    <definedName name="hsut_10">#REF!</definedName>
    <definedName name="hsut_10_1">#REF!</definedName>
    <definedName name="hsut_11">#REF!</definedName>
    <definedName name="hsut_3">#REF!</definedName>
    <definedName name="hsut_3_1">#REF!</definedName>
    <definedName name="hsut_4">#REF!</definedName>
    <definedName name="hsut_4_10">#REF!</definedName>
    <definedName name="hsut_5">#REF!</definedName>
    <definedName name="hsut_5_1">#REF!</definedName>
    <definedName name="hsut_5_10">#REF!</definedName>
    <definedName name="hsut_6">#REF!</definedName>
    <definedName name="hsut_6_10">#REF!</definedName>
    <definedName name="hsut_7">#REF!</definedName>
    <definedName name="hsut_7_10">#REF!</definedName>
    <definedName name="hsut_8">#REF!</definedName>
    <definedName name="hsut_8_10">#REF!</definedName>
    <definedName name="hsut_9">#REF!</definedName>
    <definedName name="hsut_9_10">#REF!</definedName>
    <definedName name="HSVC1">#REF!</definedName>
    <definedName name="HSVC2">#REF!</definedName>
    <definedName name="HSVC3">#REF!</definedName>
    <definedName name="hswt">#REF!</definedName>
    <definedName name="hswt_1">#REF!</definedName>
    <definedName name="hswt_1_10">#REF!</definedName>
    <definedName name="hswt_1_3">#REF!</definedName>
    <definedName name="hswt_1_5">#REF!</definedName>
    <definedName name="hswt_10">#REF!</definedName>
    <definedName name="hswt_10_1">#REF!</definedName>
    <definedName name="hswt_11">#REF!</definedName>
    <definedName name="hswt_3">#REF!</definedName>
    <definedName name="hswt_3_1">#REF!</definedName>
    <definedName name="hswt_4">#REF!</definedName>
    <definedName name="hswt_4_10">#REF!</definedName>
    <definedName name="hswt_5">#REF!</definedName>
    <definedName name="hswt_5_1">#REF!</definedName>
    <definedName name="hswt_5_10">#REF!</definedName>
    <definedName name="hswt_6">#REF!</definedName>
    <definedName name="hswt_6_10">#REF!</definedName>
    <definedName name="hswt_7">#REF!</definedName>
    <definedName name="hswt_7_10">#REF!</definedName>
    <definedName name="hswt_8">#REF!</definedName>
    <definedName name="hswt_8_10">#REF!</definedName>
    <definedName name="hswt_9">#REF!</definedName>
    <definedName name="hswt_9_10">#REF!</definedName>
    <definedName name="HT">#REF!</definedName>
    <definedName name="HT_6">#REF!</definedName>
    <definedName name="hta">#REF!</definedName>
    <definedName name="HTML" localSheetId="9" hidden="1">{"'장비'!$A$3:$M$12"}</definedName>
    <definedName name="HTML" localSheetId="7" hidden="1">{"'장비'!$A$3:$M$12"}</definedName>
    <definedName name="HTML" localSheetId="10" hidden="1">{"'장비'!$A$3:$M$12"}</definedName>
    <definedName name="HTML" hidden="1">{"'장비'!$A$3:$M$12"}</definedName>
    <definedName name="HTML_CodePage" hidden="1">949</definedName>
    <definedName name="HTML_Control" localSheetId="9" hidden="1">{"'장비'!$A$3:$M$12"}</definedName>
    <definedName name="HTML_Control" localSheetId="7" hidden="1">{"'장비'!$A$3:$M$12"}</definedName>
    <definedName name="HTML_Control" localSheetId="10" hidden="1">{"'장비'!$A$3:$M$12"}</definedName>
    <definedName name="HTML_Control" hidden="1">{"'장비'!$A$3:$M$12"}</definedName>
    <definedName name="HTML_Control_1" localSheetId="7" hidden="1">{"'매출'!$A$1:$I$22"}</definedName>
    <definedName name="HTML_Control_1" hidden="1">{"'매출'!$A$1:$I$22"}</definedName>
    <definedName name="HTML_Control2" localSheetId="7" hidden="1">{"'OTARI- IKAHO'!$A$11:$AF$42"}</definedName>
    <definedName name="HTML_Control2" hidden="1">{"'OTARI- IKAHO'!$A$11:$AF$42"}</definedName>
    <definedName name="HTML_Description" hidden="1">""</definedName>
    <definedName name="HTML_Email" hidden="1">""</definedName>
    <definedName name="HTML_Header" hidden="1">"장비"</definedName>
    <definedName name="HTML_LastUpdate" hidden="1">"97-08-05"</definedName>
    <definedName name="HTML_LineAfter" hidden="1">FALSE</definedName>
    <definedName name="HTML_LineBefore" hidden="1">FALSE</definedName>
    <definedName name="HTML_Name" hidden="1">"이진화"</definedName>
    <definedName name="HTML_OBDlg2" hidden="1">TRUE</definedName>
    <definedName name="HTML_OBDlg4" hidden="1">TRUE</definedName>
    <definedName name="HTML_OS" hidden="1">0</definedName>
    <definedName name="HTML_PathFile" hidden="1">"C:\My Documents\MyHTML.htm"</definedName>
    <definedName name="HTML_PathFileMac" hidden="1">"Macintosh HD:HomePageStuff:New_Home_Page:datafile:ctryprem.html"</definedName>
    <definedName name="HTML_Title" hidden="1">"가산동미라보"</definedName>
    <definedName name="HTML1_1" hidden="1">"'[98계획ⅱ.XLS]98총괄'!$A$2:$F$16"</definedName>
    <definedName name="HTML1_10" hidden="1">""</definedName>
    <definedName name="HTML1_11" hidden="1">1</definedName>
    <definedName name="HTML1_12" hidden="1">"C:\My Documents\cck\MyHTML.htm"</definedName>
    <definedName name="HTML1_2" hidden="1">1</definedName>
    <definedName name="HTML1_3" hidden="1">"98계획ⅱ.XL"</definedName>
    <definedName name="HTML1_4" hidden="1">"98총괄"</definedName>
    <definedName name="HTML1_5" hidden="1">""</definedName>
    <definedName name="HTML1_6" hidden="1">1</definedName>
    <definedName name="HTML1_7" hidden="1">1</definedName>
    <definedName name="HTML1_8" hidden="1">"97-12-10"</definedName>
    <definedName name="HTML1_9" hidden="1">"hyogye01"</definedName>
    <definedName name="HTMLCount" hidden="1">1</definedName>
    <definedName name="HTNC">#REF!</definedName>
    <definedName name="HTVL">#REF!</definedName>
    <definedName name="hu" localSheetId="7" hidden="1">{"Admin Costs",#N/A,FALSE,"Act.Fcst Costs"}</definedName>
    <definedName name="hu" hidden="1">{"Admin Costs",#N/A,FALSE,"Act.Fcst Costs"}</definedName>
    <definedName name="hu_1" localSheetId="7" hidden="1">{"Admin Costs",#N/A,FALSE,"Act.Fcst Costs"}</definedName>
    <definedName name="hu_1" hidden="1">{"Admin Costs",#N/A,FALSE,"Act.Fcst Costs"}</definedName>
    <definedName name="humaira">#REF!</definedName>
    <definedName name="hundredpercent">#REF!</definedName>
    <definedName name="Hung">#REF!</definedName>
    <definedName name="huy" localSheetId="7" hidden="1">{"'Sheet1'!$L$16"}</definedName>
    <definedName name="huy" hidden="1">{"'Sheet1'!$L$16"}</definedName>
    <definedName name="HUYHAN">#REF!</definedName>
    <definedName name="hvnbvmbvm" localSheetId="7" hidden="1">{"with_oth_curr",#N/A,FALSE,"2225"}</definedName>
    <definedName name="hvnbvmbvm" hidden="1">{"with_oth_curr",#N/A,FALSE,"2225"}</definedName>
    <definedName name="hvnbvmbvm_1" localSheetId="7" hidden="1">{"with_oth_curr",#N/A,FALSE,"2225"}</definedName>
    <definedName name="hvnbvmbvm_1" hidden="1">{"with_oth_curr",#N/A,FALSE,"2225"}</definedName>
    <definedName name="hw" localSheetId="7" hidden="1">{#N/A,#N/A,FALSE,"REK-S-TPL";#N/A,#N/A,FALSE,"REK-TPML";#N/A,#N/A,FALSE,"RAB-TEMPEL"}</definedName>
    <definedName name="hw" hidden="1">{#N/A,#N/A,FALSE,"REK-S-TPL";#N/A,#N/A,FALSE,"REK-TPML";#N/A,#N/A,FALSE,"RAB-TEMPEL"}</definedName>
    <definedName name="Hybrid">#REF!</definedName>
    <definedName name="HYDRANT">#REF!</definedName>
    <definedName name="hygfi">#REF!</definedName>
    <definedName name="hygtfv" localSheetId="7" hidden="1">{"with_oth_curr",#N/A,FALSE,"2225"}</definedName>
    <definedName name="hygtfv" hidden="1">{"with_oth_curr",#N/A,FALSE,"2225"}</definedName>
    <definedName name="hygtfv_1" localSheetId="7" hidden="1">{"with_oth_curr",#N/A,FALSE,"2225"}</definedName>
    <definedName name="hygtfv_1" hidden="1">{"with_oth_curr",#N/A,FALSE,"2225"}</definedName>
    <definedName name="hygyggj" localSheetId="7" hidden="1">{"rp_only",#N/A,FALSE,"2225"}</definedName>
    <definedName name="hygyggj" hidden="1">{"rp_only",#N/A,FALSE,"2225"}</definedName>
    <definedName name="hygyggj_1" localSheetId="7" hidden="1">{"rp_only",#N/A,FALSE,"2225"}</definedName>
    <definedName name="hygyggj_1" hidden="1">{"rp_only",#N/A,FALSE,"2225"}</definedName>
    <definedName name="hyutuyt" localSheetId="7" hidden="1">{"with_oth_curr",#N/A,FALSE,"2225"}</definedName>
    <definedName name="hyutuyt" hidden="1">{"with_oth_curr",#N/A,FALSE,"2225"}</definedName>
    <definedName name="hyutuyt_1" localSheetId="7" hidden="1">{"with_oth_curr",#N/A,FALSE,"2225"}</definedName>
    <definedName name="hyutuyt_1" hidden="1">{"with_oth_curr",#N/A,FALSE,"2225"}</definedName>
    <definedName name="i">#REF!</definedName>
    <definedName name="I_A">#REF!</definedName>
    <definedName name="I_B">#REF!</definedName>
    <definedName name="I_c">#REF!</definedName>
    <definedName name="I_L1">#REF!</definedName>
    <definedName name="I_L2">#REF!</definedName>
    <definedName name="I_L3">#REF!</definedName>
    <definedName name="I_LATAP">#REF!</definedName>
    <definedName name="I_LD">#REF!</definedName>
    <definedName name="I_LOOP">#REF!</definedName>
    <definedName name="I_LPOS">#REF!</definedName>
    <definedName name="I_LU">#REF!</definedName>
    <definedName name="i2a">#REF!</definedName>
    <definedName name="i2b">#REF!</definedName>
    <definedName name="i2c">#REF!</definedName>
    <definedName name="i2d">#REF!</definedName>
    <definedName name="i2e">#REF!</definedName>
    <definedName name="ia" localSheetId="7" hidden="1">{#N/A,#N/A,FALSE,"Aging Summary";#N/A,#N/A,FALSE,"Ratio Analysis";#N/A,#N/A,FALSE,"Test 120 Day Accts";#N/A,#N/A,FALSE,"Tickmarks"}</definedName>
    <definedName name="ia" hidden="1">{#N/A,#N/A,FALSE,"Aging Summary";#N/A,#N/A,FALSE,"Ratio Analysis";#N/A,#N/A,FALSE,"Test 120 Day Accts";#N/A,#N/A,FALSE,"Tickmarks"}</definedName>
    <definedName name="ia_1" localSheetId="7" hidden="1">{#N/A,#N/A,FALSE,"Aging Summary";#N/A,#N/A,FALSE,"Ratio Analysis";#N/A,#N/A,FALSE,"Test 120 Day Accts";#N/A,#N/A,FALSE,"Tickmarks"}</definedName>
    <definedName name="ia_1" hidden="1">{#N/A,#N/A,FALSE,"Aging Summary";#N/A,#N/A,FALSE,"Ratio Analysis";#N/A,#N/A,FALSE,"Test 120 Day Accts";#N/A,#N/A,FALSE,"Tickmarks"}</definedName>
    <definedName name="IAHCCHOTEL" localSheetId="7" hidden="1">{"adj95mult",#N/A,FALSE,"COMPCO";"adj95est",#N/A,FALSE,"COMPCO"}</definedName>
    <definedName name="IAHCCHOTEL" hidden="1">{"adj95mult",#N/A,FALSE,"COMPCO";"adj95est",#N/A,FALSE,"COMPCO"}</definedName>
    <definedName name="ibeam1">#REF!</definedName>
    <definedName name="ibeam10">#REF!</definedName>
    <definedName name="ibeam11">#REF!</definedName>
    <definedName name="ibeam12">#REF!</definedName>
    <definedName name="ibeam13">#REF!</definedName>
    <definedName name="ibeam14">#REF!</definedName>
    <definedName name="ibeam15">#REF!</definedName>
    <definedName name="ibeam2">#REF!</definedName>
    <definedName name="ibeam3">#REF!</definedName>
    <definedName name="ibeam4">#REF!</definedName>
    <definedName name="ibeam5">#REF!</definedName>
    <definedName name="ibeam6">#REF!</definedName>
    <definedName name="ibeam7">#REF!</definedName>
    <definedName name="ibeam8">#REF!</definedName>
    <definedName name="ibeam9">#REF!</definedName>
    <definedName name="ICEI">#REF!</definedName>
    <definedName name="icol1">#REF!</definedName>
    <definedName name="icol10">#REF!</definedName>
    <definedName name="icol11">#REF!</definedName>
    <definedName name="icol12">#REF!</definedName>
    <definedName name="icol13">#REF!</definedName>
    <definedName name="icol14">#REF!</definedName>
    <definedName name="icol15">#REF!</definedName>
    <definedName name="icol2">#REF!</definedName>
    <definedName name="icol3">#REF!</definedName>
    <definedName name="icol4">#REF!</definedName>
    <definedName name="icol5">#REF!</definedName>
    <definedName name="icol6">#REF!</definedName>
    <definedName name="icol7">#REF!</definedName>
    <definedName name="icol8">#REF!</definedName>
    <definedName name="icol9">#REF!</definedName>
    <definedName name="ID">#REF!</definedName>
    <definedName name="id_inflation">#REF!</definedName>
    <definedName name="idjen">#REF!</definedName>
    <definedName name="IDLAB_COST">#REF!</definedName>
    <definedName name="IDR">#REF!</definedName>
    <definedName name="IDR_USD">#REF!</definedName>
    <definedName name="IDRS">#REF!</definedName>
    <definedName name="ifoot1">#REF!</definedName>
    <definedName name="ifoot10">#REF!</definedName>
    <definedName name="ifoot2">#REF!</definedName>
    <definedName name="ifoot3">#REF!</definedName>
    <definedName name="ifoot4">#REF!</definedName>
    <definedName name="ifoot5">#REF!</definedName>
    <definedName name="ifoot6">#REF!</definedName>
    <definedName name="ifoot7">#REF!</definedName>
    <definedName name="ifoot8">#REF!</definedName>
    <definedName name="ifoot9">#REF!</definedName>
    <definedName name="IGDlt_closing">#REF!</definedName>
    <definedName name="IGDlt_opening">#REF!</definedName>
    <definedName name="IGDlt_TFI">#REF!</definedName>
    <definedName name="ihb">#REF!</definedName>
    <definedName name="ihb_1">#REF!</definedName>
    <definedName name="ihb_1_10">#REF!</definedName>
    <definedName name="ihb_1_3">#REF!</definedName>
    <definedName name="ihb_1_5">#REF!</definedName>
    <definedName name="ihb_10">#REF!</definedName>
    <definedName name="ihb_10_1">#REF!</definedName>
    <definedName name="ihb_11">#REF!</definedName>
    <definedName name="ihb_3">#REF!</definedName>
    <definedName name="ihb_3_1">#REF!</definedName>
    <definedName name="ihb_4">#REF!</definedName>
    <definedName name="ihb_4_10">#REF!</definedName>
    <definedName name="ihb_5">#REF!</definedName>
    <definedName name="ihb_5_1">#REF!</definedName>
    <definedName name="ihb_5_10">#REF!</definedName>
    <definedName name="ihb_6">#REF!</definedName>
    <definedName name="ihb_6_10">#REF!</definedName>
    <definedName name="ihb_7">#REF!</definedName>
    <definedName name="ihb_7_10">#REF!</definedName>
    <definedName name="ihb_8">#REF!</definedName>
    <definedName name="ihb_8_10">#REF!</definedName>
    <definedName name="ihb_9">#REF!</definedName>
    <definedName name="ihb_9_10">#REF!</definedName>
    <definedName name="ihbl">#REF!</definedName>
    <definedName name="ihbl_1">#REF!</definedName>
    <definedName name="ihbl_1_10">#REF!</definedName>
    <definedName name="ihbl_1_3">#REF!</definedName>
    <definedName name="ihbl_1_5">#REF!</definedName>
    <definedName name="ihbl_10">#REF!</definedName>
    <definedName name="ihbl_10_1">#REF!</definedName>
    <definedName name="ihbl_11">#REF!</definedName>
    <definedName name="ihbl_3">#REF!</definedName>
    <definedName name="ihbl_3_1">#REF!</definedName>
    <definedName name="ihbl_4">#REF!</definedName>
    <definedName name="ihbl_4_10">#REF!</definedName>
    <definedName name="ihbl_5">#REF!</definedName>
    <definedName name="ihbl_5_1">#REF!</definedName>
    <definedName name="ihbl_5_10">#REF!</definedName>
    <definedName name="ihbl_6">#REF!</definedName>
    <definedName name="ihbl_6_10">#REF!</definedName>
    <definedName name="ihbl_7">#REF!</definedName>
    <definedName name="ihbl_7_10">#REF!</definedName>
    <definedName name="ihbl_8">#REF!</definedName>
    <definedName name="ihbl_8_10">#REF!</definedName>
    <definedName name="ihbl_9">#REF!</definedName>
    <definedName name="ihbl_9_10">#REF!</definedName>
    <definedName name="IHZC1GUSKG">#REF!</definedName>
    <definedName name="IHZC1GUSRP">#REF!</definedName>
    <definedName name="IHZC2DUSKG">#REF!</definedName>
    <definedName name="IHZC2DUSRP">#REF!</definedName>
    <definedName name="IHZC4GUSKG">#REF!</definedName>
    <definedName name="IHZC4GUSRP">#REF!</definedName>
    <definedName name="ii" localSheetId="7" hidden="1">{"Tariff Comparison",#N/A,FALSE,"Benchmarking";"Tariff Comparison 2",#N/A,FALSE,"Benchmarking";"Tariff Comparison 3",#N/A,FALSE,"Benchmarking"}</definedName>
    <definedName name="ii" hidden="1">{"Tariff Comparison",#N/A,FALSE,"Benchmarking";"Tariff Comparison 2",#N/A,FALSE,"Benchmarking";"Tariff Comparison 3",#N/A,FALSE,"Benchmarking"}</definedName>
    <definedName name="II_A">#REF!</definedName>
    <definedName name="II_B">#REF!</definedName>
    <definedName name="II_c">#REF!</definedName>
    <definedName name="II_L1">#REF!</definedName>
    <definedName name="II_L2">#REF!</definedName>
    <definedName name="II_L3">#REF!</definedName>
    <definedName name="II_LATAP">#REF!</definedName>
    <definedName name="II_LD">#REF!</definedName>
    <definedName name="II_LPOS">#REF!</definedName>
    <definedName name="II_LU">#REF!</definedName>
    <definedName name="iii">#REF!</definedName>
    <definedName name="III_a">#REF!</definedName>
    <definedName name="III_B">#REF!</definedName>
    <definedName name="III_c">#REF!</definedName>
    <definedName name="III_L1">#REF!</definedName>
    <definedName name="III_L2">#REF!</definedName>
    <definedName name="III_L3">#REF!</definedName>
    <definedName name="III_LATAP">#REF!</definedName>
    <definedName name="III_LD">#REF!</definedName>
    <definedName name="III_LPOS">#REF!</definedName>
    <definedName name="III_LU">#REF!</definedName>
    <definedName name="iiouolkll" localSheetId="9" hidden="1">{#N/A,#N/A,FALSE,"CCTV"}</definedName>
    <definedName name="iiouolkll" localSheetId="7" hidden="1">{#N/A,#N/A,FALSE,"CCTV"}</definedName>
    <definedName name="iiouolkll" localSheetId="10" hidden="1">{#N/A,#N/A,FALSE,"CCTV"}</definedName>
    <definedName name="iiouolkll" hidden="1">{#N/A,#N/A,FALSE,"CCTV"}</definedName>
    <definedName name="ijiu7866" localSheetId="7" hidden="1">{"rp_only",#N/A,FALSE,"2225"}</definedName>
    <definedName name="ijiu7866" hidden="1">{"rp_only",#N/A,FALSE,"2225"}</definedName>
    <definedName name="ijiu7866_1" localSheetId="7" hidden="1">{"rp_only",#N/A,FALSE,"2225"}</definedName>
    <definedName name="ijiu7866_1" hidden="1">{"rp_only",#N/A,FALSE,"2225"}</definedName>
    <definedName name="iko" localSheetId="7" hidden="1">{#N/A,#N/A,FALSE,"Aging Summary";#N/A,#N/A,FALSE,"Ratio Analysis";#N/A,#N/A,FALSE,"Test 120 Day Accts";#N/A,#N/A,FALSE,"Tickmarks"}</definedName>
    <definedName name="iko" hidden="1">{#N/A,#N/A,FALSE,"Aging Summary";#N/A,#N/A,FALSE,"Ratio Analysis";#N/A,#N/A,FALSE,"Test 120 Day Accts";#N/A,#N/A,FALSE,"Tickmarks"}</definedName>
    <definedName name="iktisarcabang">#REF!</definedName>
    <definedName name="iktisarpemegangsaham">#REF!</definedName>
    <definedName name="iktisarpenerima">#REF!</definedName>
    <definedName name="iktisarpengurus">#REF!</definedName>
    <definedName name="iktisarpph22">#REF!</definedName>
    <definedName name="iktisarpph23">#REF!</definedName>
    <definedName name="iktisarpph24">#REF!</definedName>
    <definedName name="iktisarpph25">#REF!</definedName>
    <definedName name="iktisarpphgvb">#REF!</definedName>
    <definedName name="il" localSheetId="7" hidden="1">{#N/A,#N/A,FALSE,"Aging Summary";#N/A,#N/A,FALSE,"Ratio Analysis";#N/A,#N/A,FALSE,"Test 120 Day Accts";#N/A,#N/A,FALSE,"Tickmarks"}</definedName>
    <definedName name="il" hidden="1">{#N/A,#N/A,FALSE,"Aging Summary";#N/A,#N/A,FALSE,"Ratio Analysis";#N/A,#N/A,FALSE,"Test 120 Day Accts";#N/A,#N/A,FALSE,"Tickmarks"}</definedName>
    <definedName name="im">#REF!</definedName>
    <definedName name="IMA">#N/A</definedName>
    <definedName name="IMB">#REF!</definedName>
    <definedName name="IMM">#N/A</definedName>
    <definedName name="IMMATUREPLANTATION">#REF!</definedName>
    <definedName name="IMMMAT">#N/A</definedName>
    <definedName name="import2" hidden="1">#REF!</definedName>
    <definedName name="IMPORTDFF1">#REF!</definedName>
    <definedName name="IMPORTDFF2">#REF!</definedName>
    <definedName name="IMPZC1GUSA">#REF!</definedName>
    <definedName name="IMPZC2DUSA">#REF!</definedName>
    <definedName name="IMPZC4GUSA">#REF!</definedName>
    <definedName name="ina" localSheetId="7" hidden="1">{#N/A,#N/A,FALSE,"Cost Report";#N/A,#N/A,FALSE,"Qtly Summ.";#N/A,#N/A,FALSE,"Mar  Qtr";#N/A,#N/A,FALSE,"Report Summary"}</definedName>
    <definedName name="ina" hidden="1">{#N/A,#N/A,FALSE,"Cost Report";#N/A,#N/A,FALSE,"Qtly Summ.";#N/A,#N/A,FALSE,"Mar  Qtr";#N/A,#N/A,FALSE,"Report Summary"}</definedName>
    <definedName name="ina_1" localSheetId="7" hidden="1">{#N/A,#N/A,FALSE,"Cost Report";#N/A,#N/A,FALSE,"Qtly Summ.";#N/A,#N/A,FALSE,"Mar  Qtr";#N/A,#N/A,FALSE,"Report Summary"}</definedName>
    <definedName name="ina_1" hidden="1">{#N/A,#N/A,FALSE,"Cost Report";#N/A,#N/A,FALSE,"Qtly Summ.";#N/A,#N/A,FALSE,"Mar  Qtr";#N/A,#N/A,FALSE,"Report Summary"}</definedName>
    <definedName name="InboundICIn">#REF!</definedName>
    <definedName name="inboundincomes">#REF!</definedName>
    <definedName name="INC">#REF!</definedName>
    <definedName name="INC_STM">#REF!</definedName>
    <definedName name="INC_TAX">#N/A</definedName>
    <definedName name="INCOME">#REF!</definedName>
    <definedName name="incoming_tariff">#REF!</definedName>
    <definedName name="INCR">#REF!</definedName>
    <definedName name="Increment">#REF!</definedName>
    <definedName name="INCREMENTAL">#REF!</definedName>
    <definedName name="IND_LAB">#REF!</definedName>
    <definedName name="Index?">#REF!</definedName>
    <definedName name="INDEX_ARS">#REF!</definedName>
    <definedName name="INDEX_ARS_1">#REF!</definedName>
    <definedName name="index_arsitektur">#REF!</definedName>
    <definedName name="index_arsitektur_1">#REF!</definedName>
    <definedName name="INDEX_STR">#REF!</definedName>
    <definedName name="INDEX_STR_1">#REF!</definedName>
    <definedName name="INDIRECT">#REF!</definedName>
    <definedName name="indirectlabourcost">#REF!</definedName>
    <definedName name="INDMANP">#REF!</definedName>
    <definedName name="indonesian">#REF!</definedName>
    <definedName name="Indra">#N/A</definedName>
    <definedName name="induk" hidden="1">#REF!</definedName>
    <definedName name="indus" localSheetId="7">Main.SAPF4Help()</definedName>
    <definedName name="indus">Main.SAPF4Help()</definedName>
    <definedName name="Indust" localSheetId="7">Main.SAPF4Help()</definedName>
    <definedName name="Indust">Main.SAPF4Help()</definedName>
    <definedName name="industry">#REF!</definedName>
    <definedName name="Inflation">#REF!</definedName>
    <definedName name="Inflation_BaseYear">#REF!</definedName>
    <definedName name="Inflation_Consumer">#REF!</definedName>
    <definedName name="Inflation_index">#REF!</definedName>
    <definedName name="Inflation_Labour">#REF!</definedName>
    <definedName name="Inflation_rate_index">#REF!</definedName>
    <definedName name="Inflation_type">#REF!</definedName>
    <definedName name="Inflation_US">#REF!</definedName>
    <definedName name="InflationTable">#REF!</definedName>
    <definedName name="INFO1">#REF!</definedName>
    <definedName name="InfoNext">#N/A</definedName>
    <definedName name="InfoNext2">#N/A</definedName>
    <definedName name="InfoPrev">#N/A</definedName>
    <definedName name="InfoPrev2">#N/A</definedName>
    <definedName name="ing">#REF!</definedName>
    <definedName name="InitialDSRACalc">#REF!</definedName>
    <definedName name="InitialDSRACheck">#REF!</definedName>
    <definedName name="InitialDSRAEstimated">#REF!</definedName>
    <definedName name="INLAND40">#REF!</definedName>
    <definedName name="INP">#REF!</definedName>
    <definedName name="Input_BS">#REF!</definedName>
    <definedName name="Input_by">#REF!</definedName>
    <definedName name="Input_PL">#REF!</definedName>
    <definedName name="Input_Sheet_Print">#REF!</definedName>
    <definedName name="Input_SR">#REF!</definedName>
    <definedName name="Input_Var">#REF!</definedName>
    <definedName name="input1">#N/A</definedName>
    <definedName name="inputsArea">#REF!</definedName>
    <definedName name="ins" hidden="1">#REF!</definedName>
    <definedName name="Inst" localSheetId="7" hidden="1">{"SCH1B",#N/A,FALSE,"Canada";"SCH2B",#N/A,FALSE,"Canada"}</definedName>
    <definedName name="Inst" hidden="1">{"SCH1B",#N/A,FALSE,"Canada";"SCH2B",#N/A,FALSE,"Canada"}</definedName>
    <definedName name="INSTALASI">#N/A</definedName>
    <definedName name="INSU">#REF!</definedName>
    <definedName name="INSU_1">#REF!</definedName>
    <definedName name="INSU_1_10">#REF!</definedName>
    <definedName name="INSU_10">#REF!</definedName>
    <definedName name="INSU_5">#REF!</definedName>
    <definedName name="INSURANCE">#REF!</definedName>
    <definedName name="int">#REF!</definedName>
    <definedName name="intang">#REF!</definedName>
    <definedName name="IntCashBal">#REF!</definedName>
    <definedName name="INTERCO_SALES">#REF!</definedName>
    <definedName name="Interest">#REF!</definedName>
    <definedName name="InterestRateTable">#REF!</definedName>
    <definedName name="InternalFinishes">#REF!</definedName>
    <definedName name="Inthu">#REF!</definedName>
    <definedName name="Inthu1">#REF!</definedName>
    <definedName name="INTONLOAN">#REF!</definedName>
    <definedName name="ints">#REF!</definedName>
    <definedName name="INV">#REF!</definedName>
    <definedName name="invcomments.cmt">#REF!</definedName>
    <definedName name="INVENTORIES">#REF!</definedName>
    <definedName name="investmentfund">#REF!</definedName>
    <definedName name="INVESTMENTINSHAREOFSTOCKS">#REF!</definedName>
    <definedName name="investments">#REF!</definedName>
    <definedName name="invhead.txt">#REF!</definedName>
    <definedName name="INVProf">#REF!</definedName>
    <definedName name="invtable.tbl">#REF!</definedName>
    <definedName name="INVTotal">#REF!</definedName>
    <definedName name="iojofjpok">#REF!</definedName>
    <definedName name="iopiopi" localSheetId="7" hidden="1">{"rp_only",#N/A,FALSE,"2225"}</definedName>
    <definedName name="iopiopi" hidden="1">{"rp_only",#N/A,FALSE,"2225"}</definedName>
    <definedName name="iopiopi_1" localSheetId="7" hidden="1">{"rp_only",#N/A,FALSE,"2225"}</definedName>
    <definedName name="iopiopi_1" hidden="1">{"rp_only",#N/A,FALSE,"2225"}</definedName>
    <definedName name="iopiopio" localSheetId="7" hidden="1">{"with_oth_curr",#N/A,FALSE,"2225"}</definedName>
    <definedName name="iopiopio" hidden="1">{"with_oth_curr",#N/A,FALSE,"2225"}</definedName>
    <definedName name="iopiopio_1" localSheetId="7" hidden="1">{"with_oth_curr",#N/A,FALSE,"2225"}</definedName>
    <definedName name="iopiopio_1" hidden="1">{"with_oth_curr",#N/A,FALSE,"2225"}</definedName>
    <definedName name="iopiopiop" localSheetId="7" hidden="1">{"with_oth_curr",#N/A,FALSE,"2225"}</definedName>
    <definedName name="iopiopiop" hidden="1">{"with_oth_curr",#N/A,FALSE,"2225"}</definedName>
    <definedName name="iopiopiop_1" localSheetId="7" hidden="1">{"with_oth_curr",#N/A,FALSE,"2225"}</definedName>
    <definedName name="iopiopiop_1" hidden="1">{"with_oth_curr",#N/A,FALSE,"2225"}</definedName>
    <definedName name="iouioiuo" localSheetId="7" hidden="1">{"rp_only",#N/A,FALSE,"2225"}</definedName>
    <definedName name="iouioiuo" hidden="1">{"rp_only",#N/A,FALSE,"2225"}</definedName>
    <definedName name="iouioiuo_1" localSheetId="7" hidden="1">{"rp_only",#N/A,FALSE,"2225"}</definedName>
    <definedName name="iouioiuo_1" hidden="1">{"rp_only",#N/A,FALSE,"2225"}</definedName>
    <definedName name="iouoiuoiu" localSheetId="7" hidden="1">{"rp_only",#N/A,FALSE,"2225"}</definedName>
    <definedName name="iouoiuoiu" hidden="1">{"rp_only",#N/A,FALSE,"2225"}</definedName>
    <definedName name="iouoiuoiu_1" localSheetId="7" hidden="1">{"rp_only",#N/A,FALSE,"2225"}</definedName>
    <definedName name="iouoiuoiu_1" hidden="1">{"rp_only",#N/A,FALSE,"2225"}</definedName>
    <definedName name="iououiouio" localSheetId="7" hidden="1">{"rp_only",#N/A,FALSE,"2225"}</definedName>
    <definedName name="iououiouio" hidden="1">{"rp_only",#N/A,FALSE,"2225"}</definedName>
    <definedName name="iououiouio_1" localSheetId="7" hidden="1">{"rp_only",#N/A,FALSE,"2225"}</definedName>
    <definedName name="iououiouio_1" hidden="1">{"rp_only",#N/A,FALSE,"2225"}</definedName>
    <definedName name="IPE">#REF!</definedName>
    <definedName name="iprpt1">#REF!</definedName>
    <definedName name="iprpt10">#REF!</definedName>
    <definedName name="iprpt2">#REF!</definedName>
    <definedName name="iprpt3">#REF!</definedName>
    <definedName name="iprpt4">#REF!</definedName>
    <definedName name="iprpt5">#REF!</definedName>
    <definedName name="iprpt6">#REF!</definedName>
    <definedName name="iprpt7">#REF!</definedName>
    <definedName name="iprpt8">#REF!</definedName>
    <definedName name="iprpt9">#REF!</definedName>
    <definedName name="IQ_1_4_CONSTRUCTION_GROSS_LOANS_FFIEC" hidden="1">"c13402"</definedName>
    <definedName name="IQ_1_4_CONSTRUCTION_LL_REC_DOM_FFIEC" hidden="1">"c12899"</definedName>
    <definedName name="IQ_1_4_CONSTRUCTION_LOAN_COMMITMENTS_UNUSED_FFIEC" hidden="1">"c13244"</definedName>
    <definedName name="IQ_1_4_CONSTRUCTION_LOANS_DUE_30_89_FFIEC" hidden="1">"c13257"</definedName>
    <definedName name="IQ_1_4_CONSTRUCTION_LOANS_DUE_90_FFIEC" hidden="1">"c13285"</definedName>
    <definedName name="IQ_1_4_CONSTRUCTION_LOANS_NON_ACCRUAL_FFIEC" hidden="1">"c13311"</definedName>
    <definedName name="IQ_1_4_CONSTRUCTION_RISK_BASED_FFIEC" hidden="1">"c13423"</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RES_DOM_FFIEC" hidden="1">"c15269"</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30YR_FIXED_MORTGAGE" hidden="1">"c6811"</definedName>
    <definedName name="IQ_30YR_FIXED_MORTGAGE_FC" hidden="1">"c7691"</definedName>
    <definedName name="IQ_30YR_FIXED_MORTGAGE_POP" hidden="1">"c7031"</definedName>
    <definedName name="IQ_30YR_FIXED_MORTGAGE_POP_FC" hidden="1">"c7911"</definedName>
    <definedName name="IQ_30YR_FIXED_MORTGAGE_YOY" hidden="1">"c7251"</definedName>
    <definedName name="IQ_30YR_FIXED_MORTGAGE_YOY_FC" hidden="1">"c8131"</definedName>
    <definedName name="IQ_ABS_AVAIL_SALE_FFIEC" hidden="1">"c12802"</definedName>
    <definedName name="IQ_ABS_FFIEC" hidden="1">"c12788"</definedName>
    <definedName name="IQ_ABS_INVEST_SECURITIES_FFIEC" hidden="1">"c13461"</definedName>
    <definedName name="IQ_ABS_PERIOD" hidden="1">"c13823"</definedName>
    <definedName name="IQ_ABS_PERIOD_EST" hidden="1">"c16122"</definedName>
    <definedName name="IQ_ACCEPTANCES_OTHER_FOREIGN_BANKS_LL_REC_FFIEC" hidden="1">"c15293"</definedName>
    <definedName name="IQ_ACCEPTANCES_OTHER_US_BANKS_LL_REC_FFIEC" hidden="1">"c15292"</definedName>
    <definedName name="IQ_ACCOUNT_CHANGE" hidden="1">"c1449"</definedName>
    <definedName name="IQ_ACCOUNT_CODE_INTEREST_PENALTIES" hidden="1">"c15741"</definedName>
    <definedName name="IQ_ACCOUNTING_FFIEC" hidden="1">"c13054"</definedName>
    <definedName name="IQ_ACCOUNTING_STANDARD_CIQ_COL" hidden="1">"c11739"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RUED_INTEREST_RECEIVABLE_FFIEC" hidden="1">"c12842"</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_WIRELESS_SUB" hidden="1">"c2125"</definedName>
    <definedName name="IQ_ACQ_COSTS_CAPITALIZED" hidden="1">"c5"</definedName>
    <definedName name="IQ_ACQUIRE_REAL_ESTATE_CF" hidden="1">"c6"</definedName>
    <definedName name="IQ_ACQUIRED_BY_REPORTING_BANK_FDIC" hidden="1">"c6535"</definedName>
    <definedName name="IQ_ACQUISITION_COST_SUB" hidden="1">"c15807"</definedName>
    <definedName name="IQ_ACQUISITION_RE_ASSETS" hidden="1">"c1628"</definedName>
    <definedName name="IQ_ACTUAL_PRODUCTION_ALUM" hidden="1">"c9247"</definedName>
    <definedName name="IQ_ACTUAL_PRODUCTION_CATHODE_COP" hidden="1">"c9192"</definedName>
    <definedName name="IQ_ACTUAL_PRODUCTION_COAL" hidden="1">"c9821"</definedName>
    <definedName name="IQ_ACTUAL_PRODUCTION_COP" hidden="1">"c9191"</definedName>
    <definedName name="IQ_ACTUAL_PRODUCTION_DIAM" hidden="1">"c9671"</definedName>
    <definedName name="IQ_ACTUAL_PRODUCTION_GOLD" hidden="1">"c9032"</definedName>
    <definedName name="IQ_ACTUAL_PRODUCTION_IRON" hidden="1">"c9406"</definedName>
    <definedName name="IQ_ACTUAL_PRODUCTION_LEAD" hidden="1">"c9459"</definedName>
    <definedName name="IQ_ACTUAL_PRODUCTION_MANG" hidden="1">"c9512"</definedName>
    <definedName name="IQ_ACTUAL_PRODUCTION_MET_COAL" hidden="1">"c9761"</definedName>
    <definedName name="IQ_ACTUAL_PRODUCTION_MOLYB" hidden="1">"c9724"</definedName>
    <definedName name="IQ_ACTUAL_PRODUCTION_NICK" hidden="1">"c9300"</definedName>
    <definedName name="IQ_ACTUAL_PRODUCTION_PLAT" hidden="1">"c9138"</definedName>
    <definedName name="IQ_ACTUAL_PRODUCTION_SILVER" hidden="1">"c9085"</definedName>
    <definedName name="IQ_ACTUAL_PRODUCTION_STEAM" hidden="1">"c9791"</definedName>
    <definedName name="IQ_ACTUAL_PRODUCTION_TITAN" hidden="1">"c9565"</definedName>
    <definedName name="IQ_ACTUAL_PRODUCTION_URAN" hidden="1">"c9618"</definedName>
    <definedName name="IQ_ACTUAL_PRODUCTION_ZINC" hidden="1">"c9353"</definedName>
    <definedName name="IQ_AD" hidden="1">"c7"</definedName>
    <definedName name="IQ_ADD_PAID_IN" hidden="1">"c1344"</definedName>
    <definedName name="IQ_ADD_TAX_POSITIONS_CURRENT_YR" hidden="1">"c15733"</definedName>
    <definedName name="IQ_ADD_TAX_POSITIONS_PRIOR_YRS" hidden="1">"c15735"</definedName>
    <definedName name="IQ_ADDIN" hidden="1">"AUTO"</definedName>
    <definedName name="IQ_ADDITIONAL_NON_INT_INC_FDIC" hidden="1">"c6574"</definedName>
    <definedName name="IQ_ADDITIONS_NON_ACCRUAL_ASSET_DURING_QTR_FFIEC" hidden="1">"c15349"</definedName>
    <definedName name="IQ_ADJ_AVG_BANK_ASSETS" hidden="1">"c2671"</definedName>
    <definedName name="IQ_ADJUSTABLE_RATE_LOANS_FDIC" hidden="1">"c6375"</definedName>
    <definedName name="IQ_ADJUSTED_NAV_COVERED" hidden="1">"c9963"</definedName>
    <definedName name="IQ_ADJUSTED_NAV_GROUP" hidden="1">"c9949"</definedName>
    <definedName name="IQ_ADMIN_RATIO" hidden="1">"c2784"</definedName>
    <definedName name="IQ_ADVERTISING" hidden="1">"c2246"</definedName>
    <definedName name="IQ_ADVERTISING_MARKETING" hidden="1">"c1566"</definedName>
    <definedName name="IQ_ADVERTISING_MARKETING_EXPENSES_FFIEC" hidden="1">"c13048"</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FO" hidden="1">"c8756"</definedName>
    <definedName name="IQ_AFFO_DILUTED" hidden="1">"c16188"</definedName>
    <definedName name="IQ_AFFO_PER_SHARE_BASIC" hidden="1">"c8869"</definedName>
    <definedName name="IQ_AFFO_PER_SHARE_DILUTED" hidden="1">"c8870"</definedName>
    <definedName name="IQ_AFS_INVEST_SECURITIES_FFIEC" hidden="1">"c13456"</definedName>
    <definedName name="IQ_AFS_SECURITIES_TIER_1_FFIEC" hidden="1">"c13343"</definedName>
    <definedName name="IQ_AFTER_TAX_INCOME_FDIC" hidden="1">"c6583"</definedName>
    <definedName name="IQ_AG_PROD_FARM_LOANS_DOM_QUARTERLY_AVG_FFIEC" hidden="1">"c15477"</definedName>
    <definedName name="IQ_AGENCY" hidden="1">"c8960"</definedName>
    <definedName name="IQ_AGENCY_INVEST_SECURITIES_FFIEC" hidden="1">"c13458"</definedName>
    <definedName name="IQ_AGG_CORPORATE_SHARES" hidden="1">"c13781"</definedName>
    <definedName name="IQ_AGG_CORPORATE_VALUE" hidden="1">"c13774"</definedName>
    <definedName name="IQ_AGG_ESOP_SHARES" hidden="1">"c13782"</definedName>
    <definedName name="IQ_AGG_ESOP_VALUE" hidden="1">"c13775"</definedName>
    <definedName name="IQ_AGG_FOUNDATION_SHARES" hidden="1">"c13783"</definedName>
    <definedName name="IQ_AGG_FOUNDATION_VALUE" hidden="1">"c13776"</definedName>
    <definedName name="IQ_AGG_HEDGEFUND_SHARES" hidden="1">"c13785"</definedName>
    <definedName name="IQ_AGG_HEDGEFUND_VALUE" hidden="1">"c13778"</definedName>
    <definedName name="IQ_AGG_INSIDER_SHARES" hidden="1">"c13780"</definedName>
    <definedName name="IQ_AGG_INSIDER_VALUE" hidden="1">"c13773"</definedName>
    <definedName name="IQ_AGG_INSTITUTIONAL_SHARES" hidden="1">"c13779"</definedName>
    <definedName name="IQ_AGG_INSTITUTIONAL_VALUE" hidden="1">"c13772"</definedName>
    <definedName name="IQ_AGG_OTHER_SHARES" hidden="1">"c13784"</definedName>
    <definedName name="IQ_AGG_OTHER_VALUE" hidden="1">"c13777"</definedName>
    <definedName name="IQ_AGRICULTURAL_GROSS_LOANS_FFIEC" hidden="1">"c13413"</definedName>
    <definedName name="IQ_AGRICULTURAL_LOANS_FOREIGN_FFIEC" hidden="1">"c13481"</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GRICULTURAL_RISK_BASED_FFIEC" hidden="1">"c13434"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AVG_PSGR_FARE" hidden="1">"c10029"</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NUMBER_HRS_FLOWN" hidden="1">"c10037"</definedName>
    <definedName name="IQ_AIR_NUMBER_OPERATING_AIRCRAFT_AVG" hidden="1">"c10035"</definedName>
    <definedName name="IQ_AIR_NUMBER_TRIPS_FLOWN" hidden="1">"c10030"</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EX_PER_ASK_EXCL_FUEL" hidden="1">"c10034"</definedName>
    <definedName name="IQ_AIR_OPEX_PER_ASM_EXCL_FUEL" hidden="1">"c10033"</definedName>
    <definedName name="IQ_AIR_OPTIONS" hidden="1">"c2837"</definedName>
    <definedName name="IQ_AIR_ORDERS" hidden="1">"c2836"</definedName>
    <definedName name="IQ_AIR_OWNED" hidden="1">"c2832"</definedName>
    <definedName name="IQ_AIR_PERCENTAGE_SALES_VIA_INTERNET" hidden="1">"c10036"</definedName>
    <definedName name="IQ_AIR_PSGR_HAUL_AVG_LENGTH_KM" hidden="1">"c10032"</definedName>
    <definedName name="IQ_AIR_PSGR_HAUL_AVG_LENGTH_MILES" hidden="1">"c10031"</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_OTHER_DEPOSITS_FOREIGN_DEP_FFIEC" hidden="1">"c15347"</definedName>
    <definedName name="IQ_ALL_OTHER_INVEST_UNCONSOL_SUBS_FFIEC" hidden="1">"c15275"</definedName>
    <definedName name="IQ_ALL_OTHER_LEASES_CHARGE_OFFS_FFIEC" hidden="1">"c13185"</definedName>
    <definedName name="IQ_ALL_OTHER_LEASES_RECOV_FFIEC" hidden="1">"c13207"</definedName>
    <definedName name="IQ_ALL_OTHER_LOANS_CHARGE_OFFS_FFIEC" hidden="1">"c13183"</definedName>
    <definedName name="IQ_ALL_OTHER_LOANS_RECOV_FFIEC" hidden="1">"c13205"</definedName>
    <definedName name="IQ_ALL_OTHER_TRADING_LIABILITIES_DOM_FFIEC" hidden="1">"c12942"</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_LL_LOSSES_FFIEC" hidden="1">"c12810"</definedName>
    <definedName name="IQ_ALLOWABLE_T2_CAPITAL_FFIEC" hidden="1">"c13150"</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CREDIT_LOSSES_OFF_BS_FFIEC" hidden="1">"c12871"</definedName>
    <definedName name="IQ_ALLOWANCE_LL_LOSSES_T2_FFIEC" hidden="1">"c13146"</definedName>
    <definedName name="IQ_ALLOWANCE_NON_PERF_LOANS" hidden="1">"c25"</definedName>
    <definedName name="IQ_ALLOWANCE_TOTAL_LOANS" hidden="1">"c26"</definedName>
    <definedName name="IQ_AMENDED_BALANCE_PREVIOUS_YR_FDIC" hidden="1">"c6499"</definedName>
    <definedName name="IQ_AMORT_EXP_IMPAIRMENT_OTHER_INTANGIBLE_ASSETS_FFIEC" hidden="1">"c13026"</definedName>
    <definedName name="IQ_AMORT_EXPENSE_FDIC" hidden="1">"c6677"</definedName>
    <definedName name="IQ_AMORTIZATION" hidden="1">"c1591"</definedName>
    <definedName name="IQ_AMORTIZED_COST_FDIC" hidden="1">"c6426"</definedName>
    <definedName name="IQ_AMOUNT_FINANCIAL_LOC_CONVEYED_FFIEC" hidden="1">"c13250"</definedName>
    <definedName name="IQ_AMOUNT_PERFORMANCE_LOC_CONVEYED_FFIEC" hidden="1">"c13252"</definedName>
    <definedName name="IQ_AMT_OUT" hidden="1">"c2145"</definedName>
    <definedName name="IQ_ANALYST_EMAIL" hidden="1">"c13738"</definedName>
    <definedName name="IQ_ANALYST_NAME" hidden="1">"c13736"</definedName>
    <definedName name="IQ_ANALYST_PHONE" hidden="1">"c13737"</definedName>
    <definedName name="IQ_ANALYST_START_DATE" hidden="1">"c13740"</definedName>
    <definedName name="IQ_ANNU_DISTRIBUTION_UNIT" hidden="1">"c3004"</definedName>
    <definedName name="IQ_ANNUAL_PREMIUM_EQUIVALENT_NEW_BUSINESS" hidden="1">"c9972"</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NNUITY_SALES_FEES_COMMISSIONS_FFIEC" hidden="1">"c13007"</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PPLICABLE_INCOME_TAXES_FTE_FFIEC" hidden="1">"c13853"</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RPU_ANALOG_CABLE" hidden="1">"c2864"</definedName>
    <definedName name="IQ_ARPU_BASIC_CABLE" hidden="1">"c2866"</definedName>
    <definedName name="IQ_ARPU_BBAND" hidden="1">"c2867"</definedName>
    <definedName name="IQ_ARPU_DIG_CABLE" hidden="1">"c2865"</definedName>
    <definedName name="IQ_ARPU_PHONE" hidden="1">"c2868"</definedName>
    <definedName name="IQ_ARPU_POSTPAID_WIRELESS" hidden="1">"c15758"</definedName>
    <definedName name="IQ_ARPU_PREPAID_WIRELESS" hidden="1">"c15759"</definedName>
    <definedName name="IQ_ARPU_RETAIL_WIRELESS" hidden="1">"c15760"</definedName>
    <definedName name="IQ_ARPU_SATELLITE" hidden="1">"c15790"</definedName>
    <definedName name="IQ_ARPU_TOTAL" hidden="1">"c2869"</definedName>
    <definedName name="IQ_ARPU_WHOLESALE_WIRELESS" hidden="1">"c15761"</definedName>
    <definedName name="IQ_ARPU_WIRELESS"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SUPPLE" hidden="1">"c13812"</definedName>
    <definedName name="IQ_ASSET_WRITEDOWN_UTI" hidden="1">"c61"</definedName>
    <definedName name="IQ_ASSETS_AP" hidden="1">"c8883"</definedName>
    <definedName name="IQ_ASSETS_AP_ABS" hidden="1">"c8902"</definedName>
    <definedName name="IQ_ASSETS_CAP_LEASE_DEPR" hidden="1">"c2068"</definedName>
    <definedName name="IQ_ASSETS_CAP_LEASE_GROSS" hidden="1">"c2069"</definedName>
    <definedName name="IQ_ASSETS_FAIR_VALUE" hidden="1">"c13843"</definedName>
    <definedName name="IQ_ASSETS_HELD_FDIC" hidden="1">"c6305"</definedName>
    <definedName name="IQ_ASSETS_LEVEL_1" hidden="1">"c13839"</definedName>
    <definedName name="IQ_ASSETS_LEVEL_2" hidden="1">"c13840"</definedName>
    <definedName name="IQ_ASSETS_LEVEL_3" hidden="1">"c13841"</definedName>
    <definedName name="IQ_ASSETS_NAME_AP" hidden="1">"c8921"</definedName>
    <definedName name="IQ_ASSETS_NAME_AP_ABS" hidden="1">"c8940"</definedName>
    <definedName name="IQ_ASSETS_NETTING_OTHER_ADJUSTMENTS" hidden="1">"c13842"</definedName>
    <definedName name="IQ_ASSETS_OPER_LEASE_DEPR" hidden="1">"c2070"</definedName>
    <definedName name="IQ_ASSETS_OPER_LEASE_GROSS" hidden="1">"c2071"</definedName>
    <definedName name="IQ_ASSETS_PER_EMPLOYEE_FDIC" hidden="1">"c6737"</definedName>
    <definedName name="IQ_ASSETS_REPRICE_ASSETS_TOT_FFIEC" hidden="1">"c13454"</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IGNED_RESERVES_COAL" hidden="1">"c15912"</definedName>
    <definedName name="IQ_ASSIGNED_RESERVES_TO_TOTAL_RESERVES_COAL" hidden="1">"c15955"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LOSSES" hidden="1">"c15870"</definedName>
    <definedName name="IQ_ASSUMED_PC_EARNED" hidden="1">"c2746"</definedName>
    <definedName name="IQ_ASSUMED_PREMIUMS_EARNED_GROSS_PREMIUMS_EARNED" hidden="1">"c15886"</definedName>
    <definedName name="IQ_ASSUMED_PREMIUMS_WRITTEN_GROSS_PREMIUMS_WRITTEN" hidden="1">"c15884"</definedName>
    <definedName name="IQ_ASSUMED_WRITTEN" hidden="1">"c2725"</definedName>
    <definedName name="IQ_ATM_FEES_FFIEC" hidden="1">"c13042"</definedName>
    <definedName name="IQ_ATM_INTERCHANGE_EXPENSES_FFIEC" hidden="1">"c13056"</definedName>
    <definedName name="IQ_AUDITOR_NAME" hidden="1">"c1539"</definedName>
    <definedName name="IQ_AUDITOR_OPINION" hidden="1">"c1540"</definedName>
    <definedName name="IQ_AUM" hidden="1">"c10043"</definedName>
    <definedName name="IQ_AUM_EQUITY_FUNDS" hidden="1">"c10039"</definedName>
    <definedName name="IQ_AUM_FIXED_INCOME_FUNDS" hidden="1">"c10040"</definedName>
    <definedName name="IQ_AUM_MONEY_MARKET_FUNDS" hidden="1">"c10041"</definedName>
    <definedName name="IQ_AUM_OTHER" hidden="1">"c10042"</definedName>
    <definedName name="IQ_AUTO_LOANS_TOTAL_LOANS" hidden="1">"c15713"</definedName>
    <definedName name="IQ_AUTO_REGIST_NEW" hidden="1">"c6923"</definedName>
    <definedName name="IQ_AUTO_REGIST_NEW_APR" hidden="1">"c7583"</definedName>
    <definedName name="IQ_AUTO_REGIST_NEW_APR_FC" hidden="1">"c8463"</definedName>
    <definedName name="IQ_AUTO_REGIST_NEW_FC" hidden="1">"c7803"</definedName>
    <definedName name="IQ_AUTO_REGIST_NEW_POP" hidden="1">"c7143"</definedName>
    <definedName name="IQ_AUTO_REGIST_NEW_POP_FC" hidden="1">"c8023"</definedName>
    <definedName name="IQ_AUTO_REGIST_NEW_YOY" hidden="1">"c7363"</definedName>
    <definedName name="IQ_AUTO_REGIST_NEW_YOY_FC" hidden="1">"c8243"</definedName>
    <definedName name="IQ_AUTO_SALES_DOM" hidden="1">"c6852"</definedName>
    <definedName name="IQ_AUTO_SALES_DOM_APR" hidden="1">"c7512"</definedName>
    <definedName name="IQ_AUTO_SALES_DOM_APR_FC" hidden="1">"c8392"</definedName>
    <definedName name="IQ_AUTO_SALES_DOM_FC" hidden="1">"c7732"</definedName>
    <definedName name="IQ_AUTO_SALES_DOM_POP" hidden="1">"c7072"</definedName>
    <definedName name="IQ_AUTO_SALES_DOM_POP_FC" hidden="1">"c7952"</definedName>
    <definedName name="IQ_AUTO_SALES_DOM_YOY" hidden="1">"c7292"</definedName>
    <definedName name="IQ_AUTO_SALES_DOM_YOY_FC" hidden="1">"c8172"</definedName>
    <definedName name="IQ_AUTO_SALES_FOREIGN" hidden="1">"c6873"</definedName>
    <definedName name="IQ_AUTO_SALES_FOREIGN_APR" hidden="1">"c7533"</definedName>
    <definedName name="IQ_AUTO_SALES_FOREIGN_APR_FC" hidden="1">"c8413"</definedName>
    <definedName name="IQ_AUTO_SALES_FOREIGN_FC" hidden="1">"c7753"</definedName>
    <definedName name="IQ_AUTO_SALES_FOREIGN_POP" hidden="1">"c7093"</definedName>
    <definedName name="IQ_AUTO_SALES_FOREIGN_POP_FC" hidden="1">"c7973"</definedName>
    <definedName name="IQ_AUTO_SALES_FOREIGN_YOY" hidden="1">"c7313"</definedName>
    <definedName name="IQ_AUTO_SALES_FOREIGN_YOY_FC" hidden="1">"c8193"</definedName>
    <definedName name="IQ_AUTO_WRITTEN" hidden="1">"c62"</definedName>
    <definedName name="IQ_AVAIL_FOR_SALE_FAIR_VALUE_TOT_FFIEC" hidden="1">"c15399"</definedName>
    <definedName name="IQ_AVAIL_FOR_SALE_LEVEL_1_FFIEC" hidden="1">"c15421"</definedName>
    <definedName name="IQ_AVAIL_FOR_SALE_LEVEL_2_FFIEC" hidden="1">"c15434"</definedName>
    <definedName name="IQ_AVAIL_FOR_SALE_LEVEL_3_FFIEC" hidden="1">"c15447"</definedName>
    <definedName name="IQ_AVAILABLE_FOR_SALE_FDIC" hidden="1">"c6409"</definedName>
    <definedName name="IQ_AVAILABLE_SALE_SEC_FFIEC" hidden="1">"c12791"</definedName>
    <definedName name="IQ_AVERAGE_ASSETS_FDIC" hidden="1">"c6362"</definedName>
    <definedName name="IQ_AVERAGE_ASSETS_QUART_FDIC" hidden="1">"c6363"</definedName>
    <definedName name="IQ_AVERAGE_DEPOSITS" hidden="1">"c15256"</definedName>
    <definedName name="IQ_AVERAGE_EARNING_ASSETS_FDIC" hidden="1">"c6748"</definedName>
    <definedName name="IQ_AVERAGE_EQUITY_FDIC" hidden="1">"c6749"</definedName>
    <definedName name="IQ_AVERAGE_INTEREST_BEARING_DEPOSITS" hidden="1">"c15254"</definedName>
    <definedName name="IQ_AVERAGE_LOANS_FDIC" hidden="1">"c6750"</definedName>
    <definedName name="IQ_AVERAGE_LOANS_HFI" hidden="1">"c15251"</definedName>
    <definedName name="IQ_AVERAGE_LOANS_HFS" hidden="1">"c15252"</definedName>
    <definedName name="IQ_AVERAGE_NON_INTEREST_BEARING_DEPOSITS" hidden="1">"c15255"</definedName>
    <definedName name="IQ_AVG_BANK_ASSETS" hidden="1">"c2072"</definedName>
    <definedName name="IQ_AVG_BANK_LOANS" hidden="1">"c2073"</definedName>
    <definedName name="IQ_AVG_BROKER_REC" hidden="1">"c63"</definedName>
    <definedName name="IQ_AVG_BROKER_REC_CIQ" hidden="1">"c3612"</definedName>
    <definedName name="IQ_AVG_BROKER_REC_NO" hidden="1">"c64"</definedName>
    <definedName name="IQ_AVG_BROKER_REC_NO_CIQ" hidden="1">"c4657"</definedName>
    <definedName name="IQ_AVG_CALORIFIC_VALUE_COAL" hidden="1">"c9828"</definedName>
    <definedName name="IQ_AVG_CALORIFIC_VALUE_MET_COAL" hidden="1">"c9764"</definedName>
    <definedName name="IQ_AVG_CALORIFIC_VALUE_STEAM" hidden="1">"c9794"</definedName>
    <definedName name="IQ_AVG_DAILY_VOL" hidden="1">"c65"</definedName>
    <definedName name="IQ_AVG_EMPLOYEES" hidden="1">"c6019"</definedName>
    <definedName name="IQ_AVG_GRADE_ALUM" hidden="1">"c9254"</definedName>
    <definedName name="IQ_AVG_GRADE_COP" hidden="1">"c9201"</definedName>
    <definedName name="IQ_AVG_GRADE_DIAM" hidden="1">"c9678"</definedName>
    <definedName name="IQ_AVG_GRADE_GOLD" hidden="1">"c9039"</definedName>
    <definedName name="IQ_AVG_GRADE_IRON" hidden="1">"c9413"</definedName>
    <definedName name="IQ_AVG_GRADE_LEAD" hidden="1">"c9466"</definedName>
    <definedName name="IQ_AVG_GRADE_MANG" hidden="1">"c9519"</definedName>
    <definedName name="IQ_AVG_GRADE_MOLYB" hidden="1">"c9731"</definedName>
    <definedName name="IQ_AVG_GRADE_NICK" hidden="1">"c9307"</definedName>
    <definedName name="IQ_AVG_GRADE_PLAT" hidden="1">"c9145"</definedName>
    <definedName name="IQ_AVG_GRADE_SILVER" hidden="1">"c9092"</definedName>
    <definedName name="IQ_AVG_GRADE_TITAN" hidden="1">"c9572"</definedName>
    <definedName name="IQ_AVG_GRADE_URAN" hidden="1">"c9625"</definedName>
    <definedName name="IQ_AVG_GRADE_ZINC" hidden="1">"c9360"</definedName>
    <definedName name="IQ_AVG_INDUSTRY_REC_CIQ" hidden="1">"c4984"</definedName>
    <definedName name="IQ_AVG_INDUSTRY_REC_CIQ_COL" hidden="1">"c11631"</definedName>
    <definedName name="IQ_AVG_INDUSTRY_REC_NO_CIQ_COL" hidden="1">"c11630"</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INV_HOMEBUILDING" hidden="1">"c15812"</definedName>
    <definedName name="IQ_AVG_INV_HOMES" hidden="1">"c15810"</definedName>
    <definedName name="IQ_AVG_INV_LAND_LOTS" hidden="1">"c15811"</definedName>
    <definedName name="IQ_AVG_MKTCAP" hidden="1">"c80"</definedName>
    <definedName name="IQ_AVG_PRICE" hidden="1">"c81"</definedName>
    <definedName name="IQ_AVG_PRICE_TARGET" hidden="1">"c82"</definedName>
    <definedName name="IQ_AVG_PRODUCTION_PER_MINE_ALUM" hidden="1">"c9249"</definedName>
    <definedName name="IQ_AVG_PRODUCTION_PER_MINE_COAL" hidden="1">"c9823"</definedName>
    <definedName name="IQ_AVG_PRODUCTION_PER_MINE_COP" hidden="1">"c9194"</definedName>
    <definedName name="IQ_AVG_PRODUCTION_PER_MINE_DIAM" hidden="1">"c9673"</definedName>
    <definedName name="IQ_AVG_PRODUCTION_PER_MINE_GOLD" hidden="1">"c9034"</definedName>
    <definedName name="IQ_AVG_PRODUCTION_PER_MINE_IRON" hidden="1">"c9408"</definedName>
    <definedName name="IQ_AVG_PRODUCTION_PER_MINE_LEAD" hidden="1">"c9461"</definedName>
    <definedName name="IQ_AVG_PRODUCTION_PER_MINE_MANG" hidden="1">"c9514"</definedName>
    <definedName name="IQ_AVG_PRODUCTION_PER_MINE_MOLYB" hidden="1">"c9726"</definedName>
    <definedName name="IQ_AVG_PRODUCTION_PER_MINE_NICK" hidden="1">"c9302"</definedName>
    <definedName name="IQ_AVG_PRODUCTION_PER_MINE_PLAT" hidden="1">"c9140"</definedName>
    <definedName name="IQ_AVG_PRODUCTION_PER_MINE_SILVER" hidden="1">"c9087"</definedName>
    <definedName name="IQ_AVG_PRODUCTION_PER_MINE_TITAN" hidden="1">"c9567"</definedName>
    <definedName name="IQ_AVG_PRODUCTION_PER_MINE_URAN" hidden="1">"c9620"</definedName>
    <definedName name="IQ_AVG_PRODUCTION_PER_MINE_ZINC" hidden="1">"c9355"</definedName>
    <definedName name="IQ_AVG_REAL_PRICE_POST_TREAT_REFINING_ALUM" hidden="1">"c9259"</definedName>
    <definedName name="IQ_AVG_REAL_PRICE_POST_TREAT_REFINING_COP" hidden="1">"c9206"</definedName>
    <definedName name="IQ_AVG_REAL_PRICE_POST_TREAT_REFINING_DIAM" hidden="1">"c9683"</definedName>
    <definedName name="IQ_AVG_REAL_PRICE_POST_TREAT_REFINING_GOLD" hidden="1">"c9044"</definedName>
    <definedName name="IQ_AVG_REAL_PRICE_POST_TREAT_REFINING_IRON" hidden="1">"c9418"</definedName>
    <definedName name="IQ_AVG_REAL_PRICE_POST_TREAT_REFINING_LEAD" hidden="1">"c9471"</definedName>
    <definedName name="IQ_AVG_REAL_PRICE_POST_TREAT_REFINING_MANG" hidden="1">"c9524"</definedName>
    <definedName name="IQ_AVG_REAL_PRICE_POST_TREAT_REFINING_MOLYB" hidden="1">"c9736"</definedName>
    <definedName name="IQ_AVG_REAL_PRICE_POST_TREAT_REFINING_NICK" hidden="1">"c9311"</definedName>
    <definedName name="IQ_AVG_REAL_PRICE_POST_TREAT_REFINING_PLAT" hidden="1">"c9150"</definedName>
    <definedName name="IQ_AVG_REAL_PRICE_POST_TREAT_REFINING_SILVER" hidden="1">"c9097"</definedName>
    <definedName name="IQ_AVG_REAL_PRICE_POST_TREAT_REFINING_TITAN" hidden="1">"c9577"</definedName>
    <definedName name="IQ_AVG_REAL_PRICE_POST_TREAT_REFINING_URAN" hidden="1">"c9630"</definedName>
    <definedName name="IQ_AVG_REAL_PRICE_POST_TREAT_REFINING_ZINC" hidden="1">"c9365"</definedName>
    <definedName name="IQ_AVG_REAL_PRICE_PRE_TREAT_REFINING_ALUM" hidden="1">"c9258"</definedName>
    <definedName name="IQ_AVG_REAL_PRICE_PRE_TREAT_REFINING_COP" hidden="1">"c9205"</definedName>
    <definedName name="IQ_AVG_REAL_PRICE_PRE_TREAT_REFINING_DIAM" hidden="1">"c9682"</definedName>
    <definedName name="IQ_AVG_REAL_PRICE_PRE_TREAT_REFINING_GOLD" hidden="1">"c9043"</definedName>
    <definedName name="IQ_AVG_REAL_PRICE_PRE_TREAT_REFINING_IRON" hidden="1">"c9417"</definedName>
    <definedName name="IQ_AVG_REAL_PRICE_PRE_TREAT_REFINING_LEAD" hidden="1">"c9470"</definedName>
    <definedName name="IQ_AVG_REAL_PRICE_PRE_TREAT_REFINING_MANG" hidden="1">"c9523"</definedName>
    <definedName name="IQ_AVG_REAL_PRICE_PRE_TREAT_REFINING_MOLYB" hidden="1">"c9735"</definedName>
    <definedName name="IQ_AVG_REAL_PRICE_PRE_TREAT_REFINING_NICK" hidden="1">"c9312"</definedName>
    <definedName name="IQ_AVG_REAL_PRICE_PRE_TREAT_REFINING_PLAT" hidden="1">"c9149"</definedName>
    <definedName name="IQ_AVG_REAL_PRICE_PRE_TREAT_REFINING_SILVER" hidden="1">"c9096"</definedName>
    <definedName name="IQ_AVG_REAL_PRICE_PRE_TREAT_REFINING_TITAN" hidden="1">"c9576"</definedName>
    <definedName name="IQ_AVG_REAL_PRICE_PRE_TREAT_REFINING_URAN" hidden="1">"c9629"</definedName>
    <definedName name="IQ_AVG_REAL_PRICE_PRE_TREAT_REFINING_ZINC" hidden="1">"c9364"</definedName>
    <definedName name="IQ_AVG_REALIZED_PRICE_AFTER_HEDGING_ALUM" hidden="1">"c9257"</definedName>
    <definedName name="IQ_AVG_REALIZED_PRICE_AFTER_HEDGING_COAL" hidden="1">"c9830"</definedName>
    <definedName name="IQ_AVG_REALIZED_PRICE_AFTER_HEDGING_COP" hidden="1">"c9204"</definedName>
    <definedName name="IQ_AVG_REALIZED_PRICE_AFTER_HEDGING_DIAM" hidden="1">"c9681"</definedName>
    <definedName name="IQ_AVG_REALIZED_PRICE_AFTER_HEDGING_GOLD" hidden="1">"c9042"</definedName>
    <definedName name="IQ_AVG_REALIZED_PRICE_AFTER_HEDGING_IRON" hidden="1">"c9416"</definedName>
    <definedName name="IQ_AVG_REALIZED_PRICE_AFTER_HEDGING_LEAD" hidden="1">"c9469"</definedName>
    <definedName name="IQ_AVG_REALIZED_PRICE_AFTER_HEDGING_MANG" hidden="1">"c9522"</definedName>
    <definedName name="IQ_AVG_REALIZED_PRICE_AFTER_HEDGING_MET_COAL" hidden="1">"c9766"</definedName>
    <definedName name="IQ_AVG_REALIZED_PRICE_AFTER_HEDGING_MOLYB" hidden="1">"c9734"</definedName>
    <definedName name="IQ_AVG_REALIZED_PRICE_AFTER_HEDGING_NICK" hidden="1">"c9310"</definedName>
    <definedName name="IQ_AVG_REALIZED_PRICE_AFTER_HEDGING_PLAT" hidden="1">"c9148"</definedName>
    <definedName name="IQ_AVG_REALIZED_PRICE_AFTER_HEDGING_SILVER" hidden="1">"c9095"</definedName>
    <definedName name="IQ_AVG_REALIZED_PRICE_AFTER_HEDGING_STEAM" hidden="1">"c9796"</definedName>
    <definedName name="IQ_AVG_REALIZED_PRICE_AFTER_HEDGING_TITAN" hidden="1">"c9575"</definedName>
    <definedName name="IQ_AVG_REALIZED_PRICE_AFTER_HEDGING_URAN" hidden="1">"c9628"</definedName>
    <definedName name="IQ_AVG_REALIZED_PRICE_AFTER_HEDGING_ZINC" hidden="1">"c9363"</definedName>
    <definedName name="IQ_AVG_REALIZED_PRICE_BEFORE_HEDGING_ALUM" hidden="1">"c9256"</definedName>
    <definedName name="IQ_AVG_REALIZED_PRICE_BEFORE_HEDGING_COAL" hidden="1">"c9829"</definedName>
    <definedName name="IQ_AVG_REALIZED_PRICE_BEFORE_HEDGING_COP" hidden="1">"c9203"</definedName>
    <definedName name="IQ_AVG_REALIZED_PRICE_BEFORE_HEDGING_DIAM" hidden="1">"c9680"</definedName>
    <definedName name="IQ_AVG_REALIZED_PRICE_BEFORE_HEDGING_GOLD" hidden="1">"c9041"</definedName>
    <definedName name="IQ_AVG_REALIZED_PRICE_BEFORE_HEDGING_IRON" hidden="1">"c9415"</definedName>
    <definedName name="IQ_AVG_REALIZED_PRICE_BEFORE_HEDGING_LEAD" hidden="1">"c9468"</definedName>
    <definedName name="IQ_AVG_REALIZED_PRICE_BEFORE_HEDGING_MANG" hidden="1">"c9521"</definedName>
    <definedName name="IQ_AVG_REALIZED_PRICE_BEFORE_HEDGING_MET_COAL" hidden="1">"c9765"</definedName>
    <definedName name="IQ_AVG_REALIZED_PRICE_BEFORE_HEDGING_MOLYB" hidden="1">"c9733"</definedName>
    <definedName name="IQ_AVG_REALIZED_PRICE_BEFORE_HEDGING_NICK" hidden="1">"c9309"</definedName>
    <definedName name="IQ_AVG_REALIZED_PRICE_BEFORE_HEDGING_PLAT" hidden="1">"c9147"</definedName>
    <definedName name="IQ_AVG_REALIZED_PRICE_BEFORE_HEDGING_SILVER" hidden="1">"c9094"</definedName>
    <definedName name="IQ_AVG_REALIZED_PRICE_BEFORE_HEDGING_STEAM" hidden="1">"c9795"</definedName>
    <definedName name="IQ_AVG_REALIZED_PRICE_BEFORE_HEDGING_TITAN" hidden="1">"c9574"</definedName>
    <definedName name="IQ_AVG_REALIZED_PRICE_BEFORE_HEDGING_URAN" hidden="1">"c9627"</definedName>
    <definedName name="IQ_AVG_REALIZED_PRICE_BEFORE_HEDGING_ZINC" hidden="1">"c9362"</definedName>
    <definedName name="IQ_AVG_SHAREOUTSTANDING" hidden="1">"c83"</definedName>
    <definedName name="IQ_AVG_TEMP_EMPLOYEES" hidden="1">"c6020"</definedName>
    <definedName name="IQ_AVG_TEV" hidden="1">"c84"</definedName>
    <definedName name="IQ_AVG_TOTAL_ASSETS_LEVERAGE_CAPITAL_FFIEC" hidden="1">"c13159"</definedName>
    <definedName name="IQ_AVG_TOTAL_ASSETS_LEVERAGE_RATIO_FFIEC" hidden="1">"c13154"</definedName>
    <definedName name="IQ_AVG_VOLUME" hidden="1">"c1346"</definedName>
    <definedName name="IQ_AVG_WAGES" hidden="1">"c6812"</definedName>
    <definedName name="IQ_AVG_WAGES_APR" hidden="1">"c7472"</definedName>
    <definedName name="IQ_AVG_WAGES_APR_FC" hidden="1">"c8352"</definedName>
    <definedName name="IQ_AVG_WAGES_FC" hidden="1">"c7692"</definedName>
    <definedName name="IQ_AVG_WAGES_POP" hidden="1">"c7032"</definedName>
    <definedName name="IQ_AVG_WAGES_POP_FC" hidden="1">"c7912"</definedName>
    <definedName name="IQ_AVG_WAGES_YOY" hidden="1">"c7252"</definedName>
    <definedName name="IQ_AVG_WAGES_YOY_FC" hidden="1">"c8132"</definedName>
    <definedName name="IQ_BALANCE_GOODS_APR_FC_UNUSED" hidden="1">"c8353"</definedName>
    <definedName name="IQ_BALANCE_GOODS_APR_FC_UNUSED_UNUSED_UNUSED" hidden="1">"c8353"</definedName>
    <definedName name="IQ_BALANCE_GOODS_APR_UNUSED" hidden="1">"c7473"</definedName>
    <definedName name="IQ_BALANCE_GOODS_APR_UNUSED_UNUSED_UNUSED" hidden="1">"c7473"</definedName>
    <definedName name="IQ_BALANCE_GOODS_FC_UNUSED" hidden="1">"c7693"</definedName>
    <definedName name="IQ_BALANCE_GOODS_FC_UNUSED_UNUSED_UNUSED" hidden="1">"c7693"</definedName>
    <definedName name="IQ_BALANCE_GOODS_POP_FC_UNUSED" hidden="1">"c7913"</definedName>
    <definedName name="IQ_BALANCE_GOODS_POP_FC_UNUSED_UNUSED_UNUSED" hidden="1">"c7913"</definedName>
    <definedName name="IQ_BALANCE_GOODS_POP_UNUSED" hidden="1">"c7033"</definedName>
    <definedName name="IQ_BALANCE_GOODS_POP_UNUSED_UNUSED_UNUSED" hidden="1">"c7033"</definedName>
    <definedName name="IQ_BALANCE_GOODS_REAL" hidden="1">"c6952"</definedName>
    <definedName name="IQ_BALANCE_GOODS_REAL_APR" hidden="1">"c7612"</definedName>
    <definedName name="IQ_BALANCE_GOODS_REAL_APR_FC" hidden="1">"c8492"</definedName>
    <definedName name="IQ_BALANCE_GOODS_REAL_FC" hidden="1">"c7832"</definedName>
    <definedName name="IQ_BALANCE_GOODS_REAL_POP" hidden="1">"c7172"</definedName>
    <definedName name="IQ_BALANCE_GOODS_REAL_POP_FC" hidden="1">"c8052"</definedName>
    <definedName name="IQ_BALANCE_GOODS_REAL_SAAR" hidden="1">"c6953"</definedName>
    <definedName name="IQ_BALANCE_GOODS_REAL_SAAR_APR" hidden="1">"c7613"</definedName>
    <definedName name="IQ_BALANCE_GOODS_REAL_SAAR_APR_FC" hidden="1">"c8493"</definedName>
    <definedName name="IQ_BALANCE_GOODS_REAL_SAAR_FC" hidden="1">"c7833"</definedName>
    <definedName name="IQ_BALANCE_GOODS_REAL_SAAR_POP" hidden="1">"c7173"</definedName>
    <definedName name="IQ_BALANCE_GOODS_REAL_SAAR_POP_FC" hidden="1">"c8053"</definedName>
    <definedName name="IQ_BALANCE_GOODS_REAL_SAAR_USD_APR_FC" hidden="1">"c11893"</definedName>
    <definedName name="IQ_BALANCE_GOODS_REAL_SAAR_USD_FC" hidden="1">"c11890"</definedName>
    <definedName name="IQ_BALANCE_GOODS_REAL_SAAR_USD_POP_FC" hidden="1">"c11891"</definedName>
    <definedName name="IQ_BALANCE_GOODS_REAL_SAAR_USD_YOY_FC" hidden="1">"c11892"</definedName>
    <definedName name="IQ_BALANCE_GOODS_REAL_SAAR_YOY" hidden="1">"c7393"</definedName>
    <definedName name="IQ_BALANCE_GOODS_REAL_SAAR_YOY_FC" hidden="1">"c8273"</definedName>
    <definedName name="IQ_BALANCE_GOODS_REAL_USD_APR_FC" hidden="1">"c11889"</definedName>
    <definedName name="IQ_BALANCE_GOODS_REAL_USD_FC" hidden="1">"c11886"</definedName>
    <definedName name="IQ_BALANCE_GOODS_REAL_USD_POP_FC" hidden="1">"c11887"</definedName>
    <definedName name="IQ_BALANCE_GOODS_REAL_USD_YOY_FC" hidden="1">"c11888"</definedName>
    <definedName name="IQ_BALANCE_GOODS_REAL_YOY" hidden="1">"c7392"</definedName>
    <definedName name="IQ_BALANCE_GOODS_REAL_YOY_FC" hidden="1">"c8272"</definedName>
    <definedName name="IQ_BALANCE_GOODS_SAAR" hidden="1">"c6814"</definedName>
    <definedName name="IQ_BALANCE_GOODS_SAAR_APR" hidden="1">"c7474"</definedName>
    <definedName name="IQ_BALANCE_GOODS_SAAR_APR_FC" hidden="1">"c8354"</definedName>
    <definedName name="IQ_BALANCE_GOODS_SAAR_FC" hidden="1">"c7694"</definedName>
    <definedName name="IQ_BALANCE_GOODS_SAAR_POP" hidden="1">"c7034"</definedName>
    <definedName name="IQ_BALANCE_GOODS_SAAR_POP_FC" hidden="1">"c7914"</definedName>
    <definedName name="IQ_BALANCE_GOODS_SAAR_USD_APR_FC" hidden="1">"c11762"</definedName>
    <definedName name="IQ_BALANCE_GOODS_SAAR_USD_FC" hidden="1">"c11759"</definedName>
    <definedName name="IQ_BALANCE_GOODS_SAAR_USD_POP_FC" hidden="1">"c11760"</definedName>
    <definedName name="IQ_BALANCE_GOODS_SAAR_USD_YOY_FC" hidden="1">"c11761"</definedName>
    <definedName name="IQ_BALANCE_GOODS_SAAR_YOY" hidden="1">"c7254"</definedName>
    <definedName name="IQ_BALANCE_GOODS_SAAR_YOY_FC" hidden="1">"c8134"</definedName>
    <definedName name="IQ_BALANCE_GOODS_UNUSED" hidden="1">"c6813"</definedName>
    <definedName name="IQ_BALANCE_GOODS_UNUSED_UNUSED_UNUSED" hidden="1">"c6813"</definedName>
    <definedName name="IQ_BALANCE_GOODS_USD_APR_FC" hidden="1">"c11758"</definedName>
    <definedName name="IQ_BALANCE_GOODS_USD_FC" hidden="1">"c11755"</definedName>
    <definedName name="IQ_BALANCE_GOODS_USD_POP_FC" hidden="1">"c11756"</definedName>
    <definedName name="IQ_BALANCE_GOODS_USD_YOY_FC" hidden="1">"c11757"</definedName>
    <definedName name="IQ_BALANCE_GOODS_YOY_FC_UNUSED" hidden="1">"c8133"</definedName>
    <definedName name="IQ_BALANCE_GOODS_YOY_FC_UNUSED_UNUSED_UNUSED" hidden="1">"c8133"</definedName>
    <definedName name="IQ_BALANCE_GOODS_YOY_UNUSED" hidden="1">"c7253"</definedName>
    <definedName name="IQ_BALANCE_GOODS_YOY_UNUSED_UNUSED_UNUSED" hidden="1">"c7253"</definedName>
    <definedName name="IQ_BALANCE_SERV_APR_FC_UNUSED" hidden="1">"c8355"</definedName>
    <definedName name="IQ_BALANCE_SERV_APR_FC_UNUSED_UNUSED_UNUSED" hidden="1">"c8355"</definedName>
    <definedName name="IQ_BALANCE_SERV_APR_UNUSED" hidden="1">"c7475"</definedName>
    <definedName name="IQ_BALANCE_SERV_APR_UNUSED_UNUSED_UNUSED" hidden="1">"c7475"</definedName>
    <definedName name="IQ_BALANCE_SERV_FC_UNUSED" hidden="1">"c7695"</definedName>
    <definedName name="IQ_BALANCE_SERV_FC_UNUSED_UNUSED_UNUSED" hidden="1">"c7695"</definedName>
    <definedName name="IQ_BALANCE_SERV_POP_FC_UNUSED" hidden="1">"c7915"</definedName>
    <definedName name="IQ_BALANCE_SERV_POP_FC_UNUSED_UNUSED_UNUSED" hidden="1">"c7915"</definedName>
    <definedName name="IQ_BALANCE_SERV_POP_UNUSED" hidden="1">"c7035"</definedName>
    <definedName name="IQ_BALANCE_SERV_POP_UNUSED_UNUSED_UNUSED" hidden="1">"c7035"</definedName>
    <definedName name="IQ_BALANCE_SERV_SAAR" hidden="1">"c6816"</definedName>
    <definedName name="IQ_BALANCE_SERV_SAAR_APR" hidden="1">"c7476"</definedName>
    <definedName name="IQ_BALANCE_SERV_SAAR_APR_FC" hidden="1">"c8356"</definedName>
    <definedName name="IQ_BALANCE_SERV_SAAR_FC" hidden="1">"c7696"</definedName>
    <definedName name="IQ_BALANCE_SERV_SAAR_POP" hidden="1">"c7036"</definedName>
    <definedName name="IQ_BALANCE_SERV_SAAR_POP_FC" hidden="1">"c7916"</definedName>
    <definedName name="IQ_BALANCE_SERV_SAAR_YOY" hidden="1">"c7256"</definedName>
    <definedName name="IQ_BALANCE_SERV_SAAR_YOY_FC" hidden="1">"c8136"</definedName>
    <definedName name="IQ_BALANCE_SERV_UNUSED" hidden="1">"c6815"</definedName>
    <definedName name="IQ_BALANCE_SERV_UNUSED_UNUSED_UNUSED" hidden="1">"c6815"</definedName>
    <definedName name="IQ_BALANCE_SERV_USD_APR_FC" hidden="1">"c11766"</definedName>
    <definedName name="IQ_BALANCE_SERV_USD_FC" hidden="1">"c11763"</definedName>
    <definedName name="IQ_BALANCE_SERV_USD_POP_FC" hidden="1">"c11764"</definedName>
    <definedName name="IQ_BALANCE_SERV_USD_YOY_FC" hidden="1">"c11765"</definedName>
    <definedName name="IQ_BALANCE_SERV_YOY_FC_UNUSED" hidden="1">"c8135"</definedName>
    <definedName name="IQ_BALANCE_SERV_YOY_FC_UNUSED_UNUSED_UNUSED" hidden="1">"c8135"</definedName>
    <definedName name="IQ_BALANCE_SERV_YOY_UNUSED" hidden="1">"c7255"</definedName>
    <definedName name="IQ_BALANCE_SERV_YOY_UNUSED_UNUSED_UNUSED" hidden="1">"c7255"</definedName>
    <definedName name="IQ_BALANCE_SERVICES_REAL" hidden="1">"c6954"</definedName>
    <definedName name="IQ_BALANCE_SERVICES_REAL_APR" hidden="1">"c7614"</definedName>
    <definedName name="IQ_BALANCE_SERVICES_REAL_APR_FC" hidden="1">"c8494"</definedName>
    <definedName name="IQ_BALANCE_SERVICES_REAL_FC" hidden="1">"c7834"</definedName>
    <definedName name="IQ_BALANCE_SERVICES_REAL_POP" hidden="1">"c7174"</definedName>
    <definedName name="IQ_BALANCE_SERVICES_REAL_POP_FC" hidden="1">"c8054"</definedName>
    <definedName name="IQ_BALANCE_SERVICES_REAL_SAAR" hidden="1">"c6955"</definedName>
    <definedName name="IQ_BALANCE_SERVICES_REAL_SAAR_APR" hidden="1">"c7615"</definedName>
    <definedName name="IQ_BALANCE_SERVICES_REAL_SAAR_APR_FC" hidden="1">"c8495"</definedName>
    <definedName name="IQ_BALANCE_SERVICES_REAL_SAAR_FC" hidden="1">"c7835"</definedName>
    <definedName name="IQ_BALANCE_SERVICES_REAL_SAAR_POP" hidden="1">"c7175"</definedName>
    <definedName name="IQ_BALANCE_SERVICES_REAL_SAAR_POP_FC" hidden="1">"c8055"</definedName>
    <definedName name="IQ_BALANCE_SERVICES_REAL_SAAR_YOY" hidden="1">"c7395"</definedName>
    <definedName name="IQ_BALANCE_SERVICES_REAL_SAAR_YOY_FC" hidden="1">"c8275"</definedName>
    <definedName name="IQ_BALANCE_SERVICES_REAL_USD_APR_FC" hidden="1">"c11897"</definedName>
    <definedName name="IQ_BALANCE_SERVICES_REAL_USD_FC" hidden="1">"c11894"</definedName>
    <definedName name="IQ_BALANCE_SERVICES_REAL_USD_POP_FC" hidden="1">"c11895"</definedName>
    <definedName name="IQ_BALANCE_SERVICES_REAL_USD_YOY_FC" hidden="1">"c11896"</definedName>
    <definedName name="IQ_BALANCE_SERVICES_REAL_YOY" hidden="1">"c7394"</definedName>
    <definedName name="IQ_BALANCE_SERVICES_REAL_YOY_FC" hidden="1">"c8274"</definedName>
    <definedName name="IQ_BALANCE_TRADE_APR_FC_UNUSED" hidden="1">"c8357"</definedName>
    <definedName name="IQ_BALANCE_TRADE_APR_FC_UNUSED_UNUSED_UNUSED" hidden="1">"c8357"</definedName>
    <definedName name="IQ_BALANCE_TRADE_APR_UNUSED" hidden="1">"c7477"</definedName>
    <definedName name="IQ_BALANCE_TRADE_APR_UNUSED_UNUSED_UNUSED" hidden="1">"c7477"</definedName>
    <definedName name="IQ_BALANCE_TRADE_FC_UNUSED" hidden="1">"c7697"</definedName>
    <definedName name="IQ_BALANCE_TRADE_FC_UNUSED_UNUSED_UNUSED" hidden="1">"c7697"</definedName>
    <definedName name="IQ_BALANCE_TRADE_POP_FC_UNUSED" hidden="1">"c7917"</definedName>
    <definedName name="IQ_BALANCE_TRADE_POP_FC_UNUSED_UNUSED_UNUSED" hidden="1">"c7917"</definedName>
    <definedName name="IQ_BALANCE_TRADE_POP_UNUSED" hidden="1">"c7037"</definedName>
    <definedName name="IQ_BALANCE_TRADE_POP_UNUSED_UNUSED_UNUSED" hidden="1">"c7037"</definedName>
    <definedName name="IQ_BALANCE_TRADE_REAL" hidden="1">"c6956"</definedName>
    <definedName name="IQ_BALANCE_TRADE_REAL_APR" hidden="1">"c7616"</definedName>
    <definedName name="IQ_BALANCE_TRADE_REAL_APR_FC" hidden="1">"c8496"</definedName>
    <definedName name="IQ_BALANCE_TRADE_REAL_FC" hidden="1">"c7836"</definedName>
    <definedName name="IQ_BALANCE_TRADE_REAL_POP" hidden="1">"c7176"</definedName>
    <definedName name="IQ_BALANCE_TRADE_REAL_POP_FC" hidden="1">"c8056"</definedName>
    <definedName name="IQ_BALANCE_TRADE_REAL_SAAR" hidden="1">"c6957"</definedName>
    <definedName name="IQ_BALANCE_TRADE_REAL_SAAR_APR" hidden="1">"c7617"</definedName>
    <definedName name="IQ_BALANCE_TRADE_REAL_SAAR_APR_FC" hidden="1">"c8497"</definedName>
    <definedName name="IQ_BALANCE_TRADE_REAL_SAAR_FC" hidden="1">"c7837"</definedName>
    <definedName name="IQ_BALANCE_TRADE_REAL_SAAR_POP" hidden="1">"c7177"</definedName>
    <definedName name="IQ_BALANCE_TRADE_REAL_SAAR_POP_FC" hidden="1">"c8057"</definedName>
    <definedName name="IQ_BALANCE_TRADE_REAL_SAAR_USD_APR_FC" hidden="1">"c11905"</definedName>
    <definedName name="IQ_BALANCE_TRADE_REAL_SAAR_USD_FC" hidden="1">"c11902"</definedName>
    <definedName name="IQ_BALANCE_TRADE_REAL_SAAR_USD_POP_FC" hidden="1">"c11903"</definedName>
    <definedName name="IQ_BALANCE_TRADE_REAL_SAAR_USD_YOY_FC" hidden="1">"c11904"</definedName>
    <definedName name="IQ_BALANCE_TRADE_REAL_SAAR_YOY" hidden="1">"c7397"</definedName>
    <definedName name="IQ_BALANCE_TRADE_REAL_SAAR_YOY_FC" hidden="1">"c8277"</definedName>
    <definedName name="IQ_BALANCE_TRADE_REAL_USD_APR_FC" hidden="1">"c11901"</definedName>
    <definedName name="IQ_BALANCE_TRADE_REAL_USD_FC" hidden="1">"c11898"</definedName>
    <definedName name="IQ_BALANCE_TRADE_REAL_USD_POP_FC" hidden="1">"c11899"</definedName>
    <definedName name="IQ_BALANCE_TRADE_REAL_USD_YOY_FC" hidden="1">"c11900"</definedName>
    <definedName name="IQ_BALANCE_TRADE_REAL_YOY" hidden="1">"c7396"</definedName>
    <definedName name="IQ_BALANCE_TRADE_REAL_YOY_FC" hidden="1">"c8276"</definedName>
    <definedName name="IQ_BALANCE_TRADE_SAAR" hidden="1">"c6818"</definedName>
    <definedName name="IQ_BALANCE_TRADE_SAAR_APR" hidden="1">"c7478"</definedName>
    <definedName name="IQ_BALANCE_TRADE_SAAR_APR_FC" hidden="1">"c8358"</definedName>
    <definedName name="IQ_BALANCE_TRADE_SAAR_FC" hidden="1">"c7698"</definedName>
    <definedName name="IQ_BALANCE_TRADE_SAAR_POP" hidden="1">"c7038"</definedName>
    <definedName name="IQ_BALANCE_TRADE_SAAR_POP_FC" hidden="1">"c7918"</definedName>
    <definedName name="IQ_BALANCE_TRADE_SAAR_USD_APR_FC" hidden="1">"c11774"</definedName>
    <definedName name="IQ_BALANCE_TRADE_SAAR_USD_FC" hidden="1">"c11771"</definedName>
    <definedName name="IQ_BALANCE_TRADE_SAAR_USD_POP_FC" hidden="1">"c11772"</definedName>
    <definedName name="IQ_BALANCE_TRADE_SAAR_USD_YOY_FC" hidden="1">"c11773"</definedName>
    <definedName name="IQ_BALANCE_TRADE_SAAR_YOY" hidden="1">"c7258"</definedName>
    <definedName name="IQ_BALANCE_TRADE_SAAR_YOY_FC" hidden="1">"c8138"</definedName>
    <definedName name="IQ_BALANCE_TRADE_UNUSED" hidden="1">"c6817"</definedName>
    <definedName name="IQ_BALANCE_TRADE_UNUSED_UNUSED_UNUSED" hidden="1">"c6817"</definedName>
    <definedName name="IQ_BALANCE_TRADE_USD_APR_FC" hidden="1">"c11770"</definedName>
    <definedName name="IQ_BALANCE_TRADE_USD_FC" hidden="1">"c11767"</definedName>
    <definedName name="IQ_BALANCE_TRADE_USD_POP_FC" hidden="1">"c11768"</definedName>
    <definedName name="IQ_BALANCE_TRADE_USD_YOY_FC" hidden="1">"c11769"</definedName>
    <definedName name="IQ_BALANCE_TRADE_YOY_FC_UNUSED" hidden="1">"c8137"</definedName>
    <definedName name="IQ_BALANCE_TRADE_YOY_FC_UNUSED_UNUSED_UNUSED" hidden="1">"c8137"</definedName>
    <definedName name="IQ_BALANCE_TRADE_YOY_UNUSED" hidden="1">"c7257"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LOAN_LIST" hidden="1">"c13507"</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ING_FEES_OPERATING_INC_FFIEC" hidden="1">"c13386"</definedName>
    <definedName name="IQ_BANKS_FOREIGN_COUNTRIES_NON_TRANS_ACCTS_FFIEC" hidden="1">"c15326"</definedName>
    <definedName name="IQ_BANKS_FOREIGN_COUNTRIES_TOTAL_DEPOSITS_FDIC" hidden="1">"c6475"</definedName>
    <definedName name="IQ_BANKS_FOREIGN_COUNTRIES_TRANS_ACCTS_FFIEC" hidden="1">"c15318"</definedName>
    <definedName name="IQ_BASE_RENT" hidden="1">"c16017"</definedName>
    <definedName name="IQ_BASE_RENT_OPERATING_LEASE_EXPIRING_AFTER_FIVE" hidden="1">"c16107"</definedName>
    <definedName name="IQ_BASE_RENT_OPERATING_LEASE_EXPIRING_CY" hidden="1">"c16101"</definedName>
    <definedName name="IQ_BASE_RENT_OPERATING_LEASE_EXPIRING_CY1" hidden="1">"c16102"</definedName>
    <definedName name="IQ_BASE_RENT_OPERATING_LEASE_EXPIRING_CY2" hidden="1">"c16103"</definedName>
    <definedName name="IQ_BASE_RENT_OPERATING_LEASE_EXPIRING_CY3" hidden="1">"c16104"</definedName>
    <definedName name="IQ_BASE_RENT_OPERATING_LEASE_EXPIRING_CY4" hidden="1">"c16105"</definedName>
    <definedName name="IQ_BASE_RENT_OPERATING_LEASE_EXPIRING_NEXT_FIVE" hidden="1">"c16106"</definedName>
    <definedName name="IQ_BASE_RENT_OPERATING_LEASE_EXPIRING_TOTAL" hidden="1">"c16108"</definedName>
    <definedName name="IQ_BASE_RENT_RENTAL_REVENUE" hidden="1">"c16062"</definedName>
    <definedName name="IQ_BASIC_EPS_EXCL" hidden="1">"c85"</definedName>
    <definedName name="IQ_BASIC_EPS_INCL" hidden="1">"c86"</definedName>
    <definedName name="IQ_BASIC_NAV_SHARES" hidden="1">"c16012"</definedName>
    <definedName name="IQ_BASIC_NORMAL_EPS" hidden="1">"c1592"</definedName>
    <definedName name="IQ_BASIC_WEIGHT" hidden="1">"c87"</definedName>
    <definedName name="IQ_BASIC_WEIGHT_GUIDANCE" hidden="1">"c4141"</definedName>
    <definedName name="IQ_BENCHMARK_SECURITY" hidden="1">"c2154"</definedName>
    <definedName name="IQ_BENCHMARK_SPRD" hidden="1">"c2153"</definedName>
    <definedName name="IQ_BENCHMARK_YIELD" hidden="1">"c8955"</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ALL_OTHER_COMP" hidden="1">"c18992"</definedName>
    <definedName name="IQ_BOARD_MEMBER_ANNUAL_CASH_COMP" hidden="1">"c18993"</definedName>
    <definedName name="IQ_BOARD_MEMBER_AS_REPORTED_COMP" hidden="1">"c18997"</definedName>
    <definedName name="IQ_BOARD_MEMBER_AS_REPORTED_DIRECTOR_COMP" hidden="1">"c19009"</definedName>
    <definedName name="IQ_BOARD_MEMBER_ASSISTANT_EMAIL" hidden="1">"c15179"</definedName>
    <definedName name="IQ_BOARD_MEMBER_ASSISTANT_FAX" hidden="1">"c15181"</definedName>
    <definedName name="IQ_BOARD_MEMBER_ASSISTANT_NAME" hidden="1">"c15178"</definedName>
    <definedName name="IQ_BOARD_MEMBER_ASSISTANT_PHONE" hidden="1">"c15180"</definedName>
    <definedName name="IQ_BOARD_MEMBER_BACKGROUND" hidden="1">"c2101"</definedName>
    <definedName name="IQ_BOARD_MEMBER_BONUS" hidden="1">"c18988"</definedName>
    <definedName name="IQ_BOARD_MEMBER_CALCULATED_COMP" hidden="1">"c18995"</definedName>
    <definedName name="IQ_BOARD_MEMBER_CHANGE_PENSION" hidden="1">"c19010"</definedName>
    <definedName name="IQ_BOARD_MEMBER_DIRECT_FAX" hidden="1">"c15176"</definedName>
    <definedName name="IQ_BOARD_MEMBER_DIRECT_PHONE" hidden="1">"c15175"</definedName>
    <definedName name="IQ_BOARD_MEMBER_DIRECTOR_BONUS" hidden="1">"c19004"</definedName>
    <definedName name="IQ_BOARD_MEMBER_DIRECTOR_CHANGE_PENSION" hidden="1">"c19005"</definedName>
    <definedName name="IQ_BOARD_MEMBER_DIRECTOR_FEE" hidden="1">"c19001"</definedName>
    <definedName name="IQ_BOARD_MEMBER_DIRECTOR_NON_EQUITY_COMP" hidden="1">"c19006"</definedName>
    <definedName name="IQ_BOARD_MEMBER_DIRECTOR_OPTION_AWARDS" hidden="1">"c19002"</definedName>
    <definedName name="IQ_BOARD_MEMBER_DIRECTOR_OTHER" hidden="1">"c19003"</definedName>
    <definedName name="IQ_BOARD_MEMBER_DIRECTOR_STOCK_AWARDS" hidden="1">"c19007"</definedName>
    <definedName name="IQ_BOARD_MEMBER_DIRECTOR_STOCK_GRANTS" hidden="1">"c19034"</definedName>
    <definedName name="IQ_BOARD_MEMBER_DIRECTOR_STOCK_OPTIONS" hidden="1">"c19008"</definedName>
    <definedName name="IQ_BOARD_MEMBER_EMAIL" hidden="1">"c15177"</definedName>
    <definedName name="IQ_BOARD_MEMBER_EQUITY_INCENTIVE" hidden="1">"c19030"</definedName>
    <definedName name="IQ_BOARD_MEMBER_EST_PAYMENTS_CHANGE_CONTROL" hidden="1">"c18999"</definedName>
    <definedName name="IQ_BOARD_MEMBER_EST_PAYMENTS_TERMINATION" hidden="1">"c19011"</definedName>
    <definedName name="IQ_BOARD_MEMBER_EXERCISABLE_OPTIONS" hidden="1">"c19014"</definedName>
    <definedName name="IQ_BOARD_MEMBER_EXERCISABLE_VALUES" hidden="1">"c19015"</definedName>
    <definedName name="IQ_BOARD_MEMBER_EXERCISED_OPTIONS" hidden="1">"c19012"</definedName>
    <definedName name="IQ_BOARD_MEMBER_EXERCISED_VALUES" hidden="1">"c19013"</definedName>
    <definedName name="IQ_BOARD_MEMBER_FAX" hidden="1">"c2100"</definedName>
    <definedName name="IQ_BOARD_MEMBER_ID" hidden="1">"c13756"</definedName>
    <definedName name="IQ_BOARD_MEMBER_LT_INCENTIVE" hidden="1">"c18991"</definedName>
    <definedName name="IQ_BOARD_MEMBER_MAIN_FAX" hidden="1">"c15174"</definedName>
    <definedName name="IQ_BOARD_MEMBER_MAIN_PHONE" hidden="1">"c15173"</definedName>
    <definedName name="IQ_BOARD_MEMBER_MARKET_VALUE_SHARES_NOT_VESTED" hidden="1">"c19029"</definedName>
    <definedName name="IQ_BOARD_MEMBER_NON_EQUITY_INCENTIVE" hidden="1">"c19000"</definedName>
    <definedName name="IQ_BOARD_MEMBER_NUM_SHARED_NOT_VESTED" hidden="1">"c19028"</definedName>
    <definedName name="IQ_BOARD_MEMBER_NUM_SHARES_ACQUIRED" hidden="1">"c19026"</definedName>
    <definedName name="IQ_BOARD_MEMBER_OFFICE" hidden="1">"c2098"</definedName>
    <definedName name="IQ_BOARD_MEMBER_OFFICE_ADDRESS" hidden="1">"c15172"</definedName>
    <definedName name="IQ_BOARD_MEMBER_OPTION_AWARDS" hidden="1">"c18996"</definedName>
    <definedName name="IQ_BOARD_MEMBER_OPTION_MARKET_PRICE" hidden="1">"c19025"</definedName>
    <definedName name="IQ_BOARD_MEMBER_OPTION_PRICE" hidden="1">"c19024"</definedName>
    <definedName name="IQ_BOARD_MEMBER_OTHER_ANNUAL_COMP" hidden="1">"c18989"</definedName>
    <definedName name="IQ_BOARD_MEMBER_OTHER_COMP" hidden="1">"c18998"</definedName>
    <definedName name="IQ_BOARD_MEMBER_PHONE" hidden="1">"c2099"</definedName>
    <definedName name="IQ_BOARD_MEMBER_RESTRICTED_STOCK_COMP" hidden="1">"c18990"</definedName>
    <definedName name="IQ_BOARD_MEMBER_SALARY" hidden="1">"c18987"</definedName>
    <definedName name="IQ_BOARD_MEMBER_ST_COMP" hidden="1">"c18994"</definedName>
    <definedName name="IQ_BOARD_MEMBER_TITLE" hidden="1">"c97"</definedName>
    <definedName name="IQ_BOARD_MEMBER_TOTAL_NUM_STOCK_AWARDS" hidden="1">"c19033"</definedName>
    <definedName name="IQ_BOARD_MEMBER_TOTAL_OPTIONS" hidden="1">"c19022"</definedName>
    <definedName name="IQ_BOARD_MEMBER_TOTAL_STOCK_VALUE" hidden="1">"c19032"</definedName>
    <definedName name="IQ_BOARD_MEMBER_TOTAL_VALUE_OPTIONS" hidden="1">"c19023"</definedName>
    <definedName name="IQ_BOARD_MEMBER_UNCLASSIFIED_OPTIONS" hidden="1">"c19018"</definedName>
    <definedName name="IQ_BOARD_MEMBER_UNCLASSIFIED_OPTIONS_VALUE" hidden="1">"c19019"</definedName>
    <definedName name="IQ_BOARD_MEMBER_UNEARNED_STOCK_VALUE" hidden="1">"c19031"</definedName>
    <definedName name="IQ_BOARD_MEMBER_UNEXERCISABLE_OPTIONS" hidden="1">"c19016"</definedName>
    <definedName name="IQ_BOARD_MEMBER_UNEXERCISABLE_VALUES" hidden="1">"c19017"</definedName>
    <definedName name="IQ_BOARD_MEMBER_UNEXERCISED_UNEARNED_OPTIONS" hidden="1">"c19020"</definedName>
    <definedName name="IQ_BOARD_MEMBER_UNEXERCISED_UNEARNED_OPTIONS_VALUE" hidden="1">"c19021"</definedName>
    <definedName name="IQ_BOARD_MEMBER_VALUE_VESTING" hidden="1">"c19027"</definedName>
    <definedName name="IQ_BOND_COUPON" hidden="1">"c2183"</definedName>
    <definedName name="IQ_BOND_COUPON_TYPE" hidden="1">"c2184"</definedName>
    <definedName name="IQ_BOND_LIST" hidden="1">"c13505"</definedName>
    <definedName name="IQ_BOND_PRICE" hidden="1">"c2162"</definedName>
    <definedName name="IQ_BONDRATING_FITCH" hidden="1">"c223"</definedName>
    <definedName name="IQ_BONDRATING_FITCH_DATE" hidden="1">"c241"</definedName>
    <definedName name="IQ_BONDRATING_SP" hidden="1">"c224"</definedName>
    <definedName name="IQ_BONDRATING_SP_DATE" hidden="1">"c242"</definedName>
    <definedName name="IQ_BORROWED_MONEY_QUARTERLY_AVG_FFIEC" hidden="1">"c13091"</definedName>
    <definedName name="IQ_BORROWINGS_LESS_1YR_ASSETS_TOT_FFIEC" hidden="1">"c13450"</definedName>
    <definedName name="IQ_BR_FILING_DATE" hidden="1">"c16223"</definedName>
    <definedName name="IQ_BR_FILING_TYPE" hidden="1">"c16224"</definedName>
    <definedName name="IQ_BR_PLAN_APPROVE_DATE" hidden="1">"c16226"</definedName>
    <definedName name="IQ_BR_PLAN_CONFIRM" hidden="1">"c16225"</definedName>
    <definedName name="IQ_BROK_COMISSION" hidden="1">"c98"</definedName>
    <definedName name="IQ_BROK_COMMISSION" hidden="1">"c3514"</definedName>
    <definedName name="IQ_BROKER_DEPOSIT_LESS_THAN_100000_1_YR_LESS_FFIEC" hidden="1">"c15307"</definedName>
    <definedName name="IQ_BROKER_DEPOSIT_LESS_THAN_100000_1_YR_MORE_FFIEC" hidden="1">"c15308"</definedName>
    <definedName name="IQ_BROKER_DEPOSIT_LESS_THAN_100000_FFIEC" hidden="1">"c15306"</definedName>
    <definedName name="IQ_BROKER_DEPOSIT_MORE_THAN_100000_1_YR_LESS_FFIEC" hidden="1">"c15310"</definedName>
    <definedName name="IQ_BROKER_DEPOSIT_MORE_THAN_100000_1_YR_MORE_FFIEC" hidden="1">"c15311"</definedName>
    <definedName name="IQ_BROKER_DEPOSIT_MORE_THAN_100000_FFIEC" hidden="1">"c15309"</definedName>
    <definedName name="IQ_BROKERED_DEPOSITS_FDIC" hidden="1">"c6486"</definedName>
    <definedName name="IQ_BUDGET_BALANCE_APR_FC_UNUSED" hidden="1">"c8359"</definedName>
    <definedName name="IQ_BUDGET_BALANCE_APR_FC_UNUSED_UNUSED_UNUSED" hidden="1">"c8359"</definedName>
    <definedName name="IQ_BUDGET_BALANCE_APR_UNUSED" hidden="1">"c7479"</definedName>
    <definedName name="IQ_BUDGET_BALANCE_APR_UNUSED_UNUSED_UNUSED" hidden="1">"c7479"</definedName>
    <definedName name="IQ_BUDGET_BALANCE_FC_UNUSED" hidden="1">"c7699"</definedName>
    <definedName name="IQ_BUDGET_BALANCE_FC_UNUSED_UNUSED_UNUSED" hidden="1">"c7699"</definedName>
    <definedName name="IQ_BUDGET_BALANCE_POP_FC_UNUSED" hidden="1">"c7919"</definedName>
    <definedName name="IQ_BUDGET_BALANCE_POP_FC_UNUSED_UNUSED_UNUSED" hidden="1">"c7919"</definedName>
    <definedName name="IQ_BUDGET_BALANCE_POP_UNUSED" hidden="1">"c7039"</definedName>
    <definedName name="IQ_BUDGET_BALANCE_POP_UNUSED_UNUSED_UNUSED" hidden="1">"c7039"</definedName>
    <definedName name="IQ_BUDGET_BALANCE_SAAR" hidden="1">"c6820"</definedName>
    <definedName name="IQ_BUDGET_BALANCE_SAAR_APR" hidden="1">"c7480"</definedName>
    <definedName name="IQ_BUDGET_BALANCE_SAAR_APR_FC" hidden="1">"c8360"</definedName>
    <definedName name="IQ_BUDGET_BALANCE_SAAR_FC" hidden="1">"c7700"</definedName>
    <definedName name="IQ_BUDGET_BALANCE_SAAR_POP" hidden="1">"c7040"</definedName>
    <definedName name="IQ_BUDGET_BALANCE_SAAR_POP_FC" hidden="1">"c7920"</definedName>
    <definedName name="IQ_BUDGET_BALANCE_SAAR_YOY" hidden="1">"c7260"</definedName>
    <definedName name="IQ_BUDGET_BALANCE_SAAR_YOY_FC" hidden="1">"c8140"</definedName>
    <definedName name="IQ_BUDGET_BALANCE_UNUSED" hidden="1">"c6819"</definedName>
    <definedName name="IQ_BUDGET_BALANCE_UNUSED_UNUSED_UNUSED" hidden="1">"c6819"</definedName>
    <definedName name="IQ_BUDGET_BALANCE_YOY_FC_UNUSED" hidden="1">"c8139"</definedName>
    <definedName name="IQ_BUDGET_BALANCE_YOY_FC_UNUSED_UNUSED_UNUSED" hidden="1">"c8139"</definedName>
    <definedName name="IQ_BUDGET_BALANCE_YOY_UNUSED" hidden="1">"c7259"</definedName>
    <definedName name="IQ_BUDGET_BALANCE_YOY_UNUSED_UNUSED_UNUSED" hidden="1">"c7259"</definedName>
    <definedName name="IQ_BUDGET_RECEIPTS_APR_FC_UNUSED" hidden="1">"c8361"</definedName>
    <definedName name="IQ_BUDGET_RECEIPTS_APR_FC_UNUSED_UNUSED_UNUSED" hidden="1">"c8361"</definedName>
    <definedName name="IQ_BUDGET_RECEIPTS_APR_UNUSED" hidden="1">"c7481"</definedName>
    <definedName name="IQ_BUDGET_RECEIPTS_APR_UNUSED_UNUSED_UNUSED" hidden="1">"c7481"</definedName>
    <definedName name="IQ_BUDGET_RECEIPTS_FC_UNUSED" hidden="1">"c7701"</definedName>
    <definedName name="IQ_BUDGET_RECEIPTS_FC_UNUSED_UNUSED_UNUSED" hidden="1">"c7701"</definedName>
    <definedName name="IQ_BUDGET_RECEIPTS_POP_FC_UNUSED" hidden="1">"c7921"</definedName>
    <definedName name="IQ_BUDGET_RECEIPTS_POP_FC_UNUSED_UNUSED_UNUSED" hidden="1">"c7921"</definedName>
    <definedName name="IQ_BUDGET_RECEIPTS_POP_UNUSED" hidden="1">"c7041"</definedName>
    <definedName name="IQ_BUDGET_RECEIPTS_POP_UNUSED_UNUSED_UNUSED" hidden="1">"c7041"</definedName>
    <definedName name="IQ_BUDGET_RECEIPTS_UNUSED" hidden="1">"c6821"</definedName>
    <definedName name="IQ_BUDGET_RECEIPTS_UNUSED_UNUSED_UNUSED" hidden="1">"c6821"</definedName>
    <definedName name="IQ_BUDGET_RECEIPTS_YOY_FC_UNUSED" hidden="1">"c8141"</definedName>
    <definedName name="IQ_BUDGET_RECEIPTS_YOY_FC_UNUSED_UNUSED_UNUSED" hidden="1">"c8141"</definedName>
    <definedName name="IQ_BUDGET_RECEIPTS_YOY_UNUSED" hidden="1">"c7261"</definedName>
    <definedName name="IQ_BUDGET_RECEIPTS_YOY_UNUSED_UNUSED_UNUSED" hidden="1">"c7261"</definedName>
    <definedName name="IQ_BUDGET_SPENDING" hidden="1">"c6822"</definedName>
    <definedName name="IQ_BUDGET_SPENDING_APR" hidden="1">"c7482"</definedName>
    <definedName name="IQ_BUDGET_SPENDING_APR_FC" hidden="1">"c8362"</definedName>
    <definedName name="IQ_BUDGET_SPENDING_FC" hidden="1">"c7702"</definedName>
    <definedName name="IQ_BUDGET_SPENDING_POP" hidden="1">"c7042"</definedName>
    <definedName name="IQ_BUDGET_SPENDING_POP_FC" hidden="1">"c7922"</definedName>
    <definedName name="IQ_BUDGET_SPENDING_REAL" hidden="1">"c6958"</definedName>
    <definedName name="IQ_BUDGET_SPENDING_REAL_APR" hidden="1">"c7618"</definedName>
    <definedName name="IQ_BUDGET_SPENDING_REAL_APR_FC" hidden="1">"c8498"</definedName>
    <definedName name="IQ_BUDGET_SPENDING_REAL_FC" hidden="1">"c7838"</definedName>
    <definedName name="IQ_BUDGET_SPENDING_REAL_POP" hidden="1">"c7178"</definedName>
    <definedName name="IQ_BUDGET_SPENDING_REAL_POP_FC" hidden="1">"c8058"</definedName>
    <definedName name="IQ_BUDGET_SPENDING_REAL_SAAR" hidden="1">"c6959"</definedName>
    <definedName name="IQ_BUDGET_SPENDING_REAL_SAAR_APR" hidden="1">"c7619"</definedName>
    <definedName name="IQ_BUDGET_SPENDING_REAL_SAAR_APR_FC" hidden="1">"c8499"</definedName>
    <definedName name="IQ_BUDGET_SPENDING_REAL_SAAR_FC" hidden="1">"c7839"</definedName>
    <definedName name="IQ_BUDGET_SPENDING_REAL_SAAR_POP" hidden="1">"c7179"</definedName>
    <definedName name="IQ_BUDGET_SPENDING_REAL_SAAR_POP_FC" hidden="1">"c8059"</definedName>
    <definedName name="IQ_BUDGET_SPENDING_REAL_SAAR_USD" hidden="1">"c11906"</definedName>
    <definedName name="IQ_BUDGET_SPENDING_REAL_SAAR_USD_APR" hidden="1">"c11909"</definedName>
    <definedName name="IQ_BUDGET_SPENDING_REAL_SAAR_USD_POP" hidden="1">"c11907"</definedName>
    <definedName name="IQ_BUDGET_SPENDING_REAL_SAAR_USD_YOY" hidden="1">"c11908"</definedName>
    <definedName name="IQ_BUDGET_SPENDING_REAL_SAAR_YOY" hidden="1">"c7399"</definedName>
    <definedName name="IQ_BUDGET_SPENDING_REAL_SAAR_YOY_FC" hidden="1">"c8279"</definedName>
    <definedName name="IQ_BUDGET_SPENDING_REAL_YOY" hidden="1">"c7398"</definedName>
    <definedName name="IQ_BUDGET_SPENDING_REAL_YOY_FC" hidden="1">"c8278"</definedName>
    <definedName name="IQ_BUDGET_SPENDING_SAAR" hidden="1">"c6823"</definedName>
    <definedName name="IQ_BUDGET_SPENDING_SAAR_APR" hidden="1">"c7483"</definedName>
    <definedName name="IQ_BUDGET_SPENDING_SAAR_APR_FC" hidden="1">"c8363"</definedName>
    <definedName name="IQ_BUDGET_SPENDING_SAAR_FC" hidden="1">"c7703"</definedName>
    <definedName name="IQ_BUDGET_SPENDING_SAAR_POP" hidden="1">"c7043"</definedName>
    <definedName name="IQ_BUDGET_SPENDING_SAAR_POP_FC" hidden="1">"c7923"</definedName>
    <definedName name="IQ_BUDGET_SPENDING_SAAR_USD_APR_FC" hidden="1">"c11782"</definedName>
    <definedName name="IQ_BUDGET_SPENDING_SAAR_USD_FC" hidden="1">"c11779"</definedName>
    <definedName name="IQ_BUDGET_SPENDING_SAAR_USD_POP_FC" hidden="1">"c11780"</definedName>
    <definedName name="IQ_BUDGET_SPENDING_SAAR_USD_YOY_FC" hidden="1">"c11781"</definedName>
    <definedName name="IQ_BUDGET_SPENDING_SAAR_YOY" hidden="1">"c7263"</definedName>
    <definedName name="IQ_BUDGET_SPENDING_SAAR_YOY_FC" hidden="1">"c8143"</definedName>
    <definedName name="IQ_BUDGET_SPENDING_USD_APR_FC" hidden="1">"c11778"</definedName>
    <definedName name="IQ_BUDGET_SPENDING_USD_FC" hidden="1">"c11775"</definedName>
    <definedName name="IQ_BUDGET_SPENDING_USD_POP_FC" hidden="1">"c11776"</definedName>
    <definedName name="IQ_BUDGET_SPENDING_USD_YOY_FC" hidden="1">"c11777"</definedName>
    <definedName name="IQ_BUDGET_SPENDING_YOY" hidden="1">"c7262"</definedName>
    <definedName name="IQ_BUDGET_SPENDING_YOY_FC" hidden="1">"c8142"</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DESCRIPTION" hidden="1">"c15589"</definedName>
    <definedName name="IQ_BUS_SEG_DESCRIPTION_ABS" hidden="1">"c15577"</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IC" hidden="1">"c15588"</definedName>
    <definedName name="IQ_BUS_SEG_NAIC_ABS" hidden="1">"c15576"</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PRIMARY_GIC" hidden="1">"c15584"</definedName>
    <definedName name="IQ_BUS_SEG_PRIMARY_GIC_ABS" hidden="1">"c15572"</definedName>
    <definedName name="IQ_BUS_SEG_PRIMARY_SIC" hidden="1">"c15586"</definedName>
    <definedName name="IQ_BUS_SEG_PRIMARY_SIC_ABS" hidden="1">"c15574"</definedName>
    <definedName name="IQ_BUS_SEG_REV" hidden="1">"c4068"</definedName>
    <definedName name="IQ_BUS_SEG_REV_ABS" hidden="1">"c4090"</definedName>
    <definedName name="IQ_BUS_SEG_REV_TOTAL" hidden="1">"c4106"</definedName>
    <definedName name="IQ_BUS_SEG_SECONDARY_GIC" hidden="1">"c15585"</definedName>
    <definedName name="IQ_BUS_SEG_SECONDARY_GIC_ABS" hidden="1">"c15573"</definedName>
    <definedName name="IQ_BUS_SEG_SECONDARY_SIC" hidden="1">"c15587"</definedName>
    <definedName name="IQ_BUS_SEG_SECONDARY_SIC_ABS" hidden="1">"c15575"</definedName>
    <definedName name="IQ_BUSINESS_COMBINATIONS_FFIEC" hidden="1">"c12967"</definedName>
    <definedName name="IQ_BUSINESS_DESCRIPTION" hidden="1">"c322"</definedName>
    <definedName name="IQ_BV_ACT_OR_EST_CIQ" hidden="1">"c5068"</definedName>
    <definedName name="IQ_BV_ACT_OR_EST_CIQ_COL" hidden="1">"c11715"</definedName>
    <definedName name="IQ_BV_OVER_SHARES" hidden="1">"c1349"</definedName>
    <definedName name="IQ_BV_SHARE" hidden="1">"c100"</definedName>
    <definedName name="IQ_BV_SHARE_ACT_OR_EST_CIQ_COL" hidden="1">"c11719"</definedName>
    <definedName name="IQ_CA_AP" hidden="1">"c8881"</definedName>
    <definedName name="IQ_CA_AP_ABS" hidden="1">"c8900"</definedName>
    <definedName name="IQ_CA_NAME_AP" hidden="1">"c8919"</definedName>
    <definedName name="IQ_CA_NAME_AP_ABS" hidden="1">"c8938"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BUS_PHONE" hidden="1">"c15773"</definedName>
    <definedName name="IQ_CABLE_SUBS_DIG" hidden="1">"c2856"</definedName>
    <definedName name="IQ_CABLE_SUBS_LONG_DIST_PHONE" hidden="1">"c15775"</definedName>
    <definedName name="IQ_CABLE_SUBS_NON_VIDEO" hidden="1">"c2860"</definedName>
    <definedName name="IQ_CABLE_SUBS_PHONE" hidden="1">"c2859"</definedName>
    <definedName name="IQ_CABLE_SUBS_RES_PHONE" hidden="1">"c15772"</definedName>
    <definedName name="IQ_CABLE_SUBS_SATELITE" hidden="1">"c15771"</definedName>
    <definedName name="IQ_CABLE_SUBS_TOTAL" hidden="1">"c2862"</definedName>
    <definedName name="IQ_CABLE_SUBS_WHOLE_PHONE" hidden="1">"c15774"</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CIQ" hidden="1">"c6808"</definedName>
    <definedName name="IQ_CAL_Q_EST_CIQ_COL" hidden="1">"c11743"</definedName>
    <definedName name="IQ_CAL_Y" hidden="1">"c102"</definedName>
    <definedName name="IQ_CAL_Y_EST" hidden="1">"c6797"</definedName>
    <definedName name="IQ_CAL_Y_EST_CIQ" hidden="1">"c6809"</definedName>
    <definedName name="IQ_CAL_Y_EST_CIQ_COL" hidden="1">"c11744"</definedName>
    <definedName name="IQ_CALC_TYPE_BS" hidden="1">"c3086"</definedName>
    <definedName name="IQ_CALC_TYPE_CF" hidden="1">"c3085"</definedName>
    <definedName name="IQ_CALC_TYPE_IS" hidden="1">"c3084"</definedName>
    <definedName name="IQ_CALL_DATE_SCHEDULE">"c2481"</definedName>
    <definedName name="IQ_CALL_FEATURE" hidden="1">"c2197"</definedName>
    <definedName name="IQ_CALL_PRICE_SCHEDULE">"c2482"</definedName>
    <definedName name="IQ_CALLABLE" hidden="1">"c2196"</definedName>
    <definedName name="IQ_CAP_INVEST_CABLE" hidden="1">"c15794"</definedName>
    <definedName name="IQ_CAP_INVEST_COMMERCIAL" hidden="1">"c15800"</definedName>
    <definedName name="IQ_CAP_INVEST_CUST_PREMISE_EQUIP" hidden="1">"c15795"</definedName>
    <definedName name="IQ_CAP_INVEST_LINE_EXTENSIONS" hidden="1">"c15797"</definedName>
    <definedName name="IQ_CAP_INVEST_SCALABLE_INFRASTRUCTURE" hidden="1">"c15796"</definedName>
    <definedName name="IQ_CAP_INVEST_SUPPORT" hidden="1">"c15799"</definedName>
    <definedName name="IQ_CAP_INVEST_UPGRADE_REBUILD" hidden="1">"c15798"</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_UTIL_RATE" hidden="1">"c6824"</definedName>
    <definedName name="IQ_CAP_UTIL_RATE_POP" hidden="1">"c7044"</definedName>
    <definedName name="IQ_CAP_UTIL_RATE_YOY" hidden="1">"c7264"</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_CIQ_COL" hidden="1">"c11718"</definedName>
    <definedName name="IQ_CAPEX_BNK" hidden="1">"c110"</definedName>
    <definedName name="IQ_CAPEX_BR" hidden="1">"c111"</definedName>
    <definedName name="IQ_CAPEX_FIN" hidden="1">"c112"</definedName>
    <definedName name="IQ_CAPEX_GUIDANCE_CIQ" hidden="1">"c4562"</definedName>
    <definedName name="IQ_CAPEX_GUIDANCE_CIQ_COL" hidden="1">"c11211"</definedName>
    <definedName name="IQ_CAPEX_HIGH_GUIDANCE_CIQ" hidden="1">"c4592"</definedName>
    <definedName name="IQ_CAPEX_HIGH_GUIDANCE_CIQ_COL" hidden="1">"c11241"</definedName>
    <definedName name="IQ_CAPEX_INS" hidden="1">"c113"</definedName>
    <definedName name="IQ_CAPEX_LOW_GUIDANCE_CIQ" hidden="1">"c4632"</definedName>
    <definedName name="IQ_CAPEX_LOW_GUIDANCE_CIQ_COL" hidden="1">"c11281"</definedName>
    <definedName name="IQ_CAPEX_PCT_REV" hidden="1">"c19144"</definedName>
    <definedName name="IQ_CAPEX_UTI" hidden="1">"c114"</definedName>
    <definedName name="IQ_CAPITAL_ALLOCATION_ADJUSTMENT_FOREIGN_FFIEC" hidden="1">"c15389"</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_RAISED_PERIOD_COVERED" hidden="1">"c9959"</definedName>
    <definedName name="IQ_CAPITAL_RAISED_PERIOD_GROUP" hidden="1">"c9945"</definedName>
    <definedName name="IQ_CAPITAL_UNDER_MANAGE" hidden="1">"c18929"</definedName>
    <definedName name="IQ_CAPITAL_UNDER_MANAGE_CURRENCY" hidden="1">"c19171"</definedName>
    <definedName name="IQ_CAPITAL_UNDER_MANAGE_DATE" hidden="1">"c18930"</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"c1630"</definedName>
    <definedName name="IQ_CASH_BALANCES_DUE_FFIEC" hidden="1">"c12773"</definedName>
    <definedName name="IQ_CASH_BANKS_FOREIGN_COUNTRIES_DOM_FFIEC" hidden="1">"c15289"</definedName>
    <definedName name="IQ_CASH_COLLECTION_UNPOSTED_DEBITS_CURRENCY_FFIEC" hidden="1">"c15279"</definedName>
    <definedName name="IQ_CASH_COLLECTION_UNPOSTED_DEBITS_DOM_FFIEC" hidden="1">"c15286"</definedName>
    <definedName name="IQ_CASH_CONVERSION" hidden="1">"c117"</definedName>
    <definedName name="IQ_CASH_COST_ALUM" hidden="1">"c9252"</definedName>
    <definedName name="IQ_CASH_COST_COAL" hidden="1">"c9825"</definedName>
    <definedName name="IQ_CASH_COST_COP" hidden="1">"c9199"</definedName>
    <definedName name="IQ_CASH_COST_DIAM" hidden="1">"c9676"</definedName>
    <definedName name="IQ_CASH_COST_GOLD" hidden="1">"c9037"</definedName>
    <definedName name="IQ_CASH_COST_IRON" hidden="1">"c9411"</definedName>
    <definedName name="IQ_CASH_COST_LEAD" hidden="1">"c9464"</definedName>
    <definedName name="IQ_CASH_COST_MANG" hidden="1">"c9517"</definedName>
    <definedName name="IQ_CASH_COST_MET_COAL" hidden="1">"c9762"</definedName>
    <definedName name="IQ_CASH_COST_MOLYB" hidden="1">"c9729"</definedName>
    <definedName name="IQ_CASH_COST_NICK" hidden="1">"c9305"</definedName>
    <definedName name="IQ_CASH_COST_PER_SUB" hidden="1">"c15763"</definedName>
    <definedName name="IQ_CASH_COST_PLAT" hidden="1">"c9143"</definedName>
    <definedName name="IQ_CASH_COST_SILVER" hidden="1">"c9090"</definedName>
    <definedName name="IQ_CASH_COST_STEAM" hidden="1">"c9792"</definedName>
    <definedName name="IQ_CASH_COST_TITAN" hidden="1">"c9570"</definedName>
    <definedName name="IQ_CASH_COST_URAN" hidden="1">"c9623"</definedName>
    <definedName name="IQ_CASH_COST_ZINC" hidden="1">"c9358"</definedName>
    <definedName name="IQ_CASH_DEPOSITORY_INSTIT_US_DOM_FFIEC" hidden="1">"c15288"</definedName>
    <definedName name="IQ_CASH_DIVIDENDS_NET_INCOME_FDIC" hidden="1">"c6738"</definedName>
    <definedName name="IQ_CASH_DUE_BANKS" hidden="1">"c1351"</definedName>
    <definedName name="IQ_CASH_DUE_OTHER_FED_RESERVE_BANKS_DOM_FFIEC" hidden="1">"c15290"</definedName>
    <definedName name="IQ_CASH_DUE_OTHER_FED_RESERVE_BANKS_FFIEC" hidden="1">"c15284"</definedName>
    <definedName name="IQ_CASH_DUE_US_BRANCH_FOREIGN_BANK_FFIEC" hidden="1">"c15280"</definedName>
    <definedName name="IQ_CASH_EQUIV" hidden="1">"c118"</definedName>
    <definedName name="IQ_CASH_FINAN" hidden="1">"c119"</definedName>
    <definedName name="IQ_CASH_FINAN_AP" hidden="1">"c8890"</definedName>
    <definedName name="IQ_CASH_FINAN_AP_ABS" hidden="1">"c8909"</definedName>
    <definedName name="IQ_CASH_FINAN_NAME_AP" hidden="1">"c8928"</definedName>
    <definedName name="IQ_CASH_FINAN_NAME_AP_ABS" hidden="1">"c8947"</definedName>
    <definedName name="IQ_CASH_FINAN_SUBTOTAL_AP" hidden="1">"c10111"</definedName>
    <definedName name="IQ_CASH_FLOW_ACT_OR_EST_CIQ" hidden="1">"c4566"</definedName>
    <definedName name="IQ_CASH_FLOW_ACT_OR_EST_CIQ_COL" hidden="1">"c11215"</definedName>
    <definedName name="IQ_CASH_FLOW_GUIDANCE" hidden="1">"c4155"</definedName>
    <definedName name="IQ_CASH_FLOW_GUIDANCE_CIQ" hidden="1">"c4567"</definedName>
    <definedName name="IQ_CASH_FLOW_GUIDANCE_CIQ_COL" hidden="1">"c11216"</definedName>
    <definedName name="IQ_CASH_FLOW_HIGH_GUIDANCE" hidden="1">"c4201"</definedName>
    <definedName name="IQ_CASH_FLOW_HIGH_GUIDANCE_CIQ" hidden="1">"c4613"</definedName>
    <definedName name="IQ_CASH_FLOW_HIGH_GUIDANCE_CIQ_COL" hidden="1">"c11262"</definedName>
    <definedName name="IQ_CASH_FLOW_LOW_GUIDANCE" hidden="1">"c4241"</definedName>
    <definedName name="IQ_CASH_FLOW_LOW_GUIDANCE_CIQ" hidden="1">"c4653"</definedName>
    <definedName name="IQ_CASH_FLOW_LOW_GUIDANCE_CIQ_COL" hidden="1">"c11302"</definedName>
    <definedName name="IQ_CASH_FOREIGN_BRANCH_OTHER_US_BANKS_FFIEC" hidden="1">"c15282"</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NET" hidden="1">"c12753"</definedName>
    <definedName name="IQ_CASH_INTEREST_OPER" hidden="1">"c6293"</definedName>
    <definedName name="IQ_CASH_INTEREST_RECEIVED" hidden="1">"c12754"</definedName>
    <definedName name="IQ_CASH_INVEST" hidden="1">"c121"</definedName>
    <definedName name="IQ_CASH_INVEST_AP" hidden="1">"c8889"</definedName>
    <definedName name="IQ_CASH_INVEST_AP_ABS" hidden="1">"c8908"</definedName>
    <definedName name="IQ_CASH_INVEST_NAME_AP" hidden="1">"c8927"</definedName>
    <definedName name="IQ_CASH_INVEST_NAME_AP_ABS" hidden="1">"c8946"</definedName>
    <definedName name="IQ_CASH_INVEST_SUBTOTAL_AP" hidden="1">"c8991"</definedName>
    <definedName name="IQ_CASH_OPER" hidden="1">"c122"</definedName>
    <definedName name="IQ_CASH_OPER_ACT_OR_EST_CIQ" hidden="1">"c4576"</definedName>
    <definedName name="IQ_CASH_OPER_ACT_OR_EST_CIQ_COL" hidden="1">"c11225"</definedName>
    <definedName name="IQ_CASH_OPER_AP" hidden="1">"c8888"</definedName>
    <definedName name="IQ_CASH_OPER_AP_ABS" hidden="1">"c8907"</definedName>
    <definedName name="IQ_CASH_OPER_GUIDANCE_CIQ" hidden="1">"c4577"</definedName>
    <definedName name="IQ_CASH_OPER_GUIDANCE_CIQ_COL" hidden="1">"c11226"</definedName>
    <definedName name="IQ_CASH_OPER_HIGH_GUIDANCE_CIQ" hidden="1">"c4597"</definedName>
    <definedName name="IQ_CASH_OPER_HIGH_GUIDANCE_CIQ_COL" hidden="1">"c11246"</definedName>
    <definedName name="IQ_CASH_OPER_LOW_GUIDANCE_CIQ" hidden="1">"c4637"</definedName>
    <definedName name="IQ_CASH_OPER_LOW_GUIDANCE_CIQ_COL" hidden="1">"c11286"</definedName>
    <definedName name="IQ_CASH_OPER_NAME_AP" hidden="1">"c8926"</definedName>
    <definedName name="IQ_CASH_OPER_NAME_AP_ABS" hidden="1">"c8945"</definedName>
    <definedName name="IQ_CASH_OPER_SUBTOTAL_AP" hidden="1">"c8990"</definedName>
    <definedName name="IQ_CASH_OTHER_ADJ_AP" hidden="1">"c8891"</definedName>
    <definedName name="IQ_CASH_OTHER_ADJ_AP_ABS" hidden="1">"c8910"</definedName>
    <definedName name="IQ_CASH_OTHER_ADJ_NAME_AP" hidden="1">"c8929"</definedName>
    <definedName name="IQ_CASH_OTHER_ADJ_NAME_AP_ABS" hidden="1">"c8948"</definedName>
    <definedName name="IQ_CASH_OTHER_BANKS_FOREIGN_COUNTRIES_FFIEC" hidden="1">"c15283"</definedName>
    <definedName name="IQ_CASH_OTHER_US_COMM_BANK_DEP_INSTIT_FFIEC" hidden="1">"c15281"</definedName>
    <definedName name="IQ_CASH_SEGREG" hidden="1">"c123"</definedName>
    <definedName name="IQ_CASH_SHARE" hidden="1">"c1911"</definedName>
    <definedName name="IQ_CASH_ST" hidden="1">"c1355"</definedName>
    <definedName name="IQ_CASH_ST_INVEST" hidden="1">"c124"</definedName>
    <definedName name="IQ_CASH_ST_INVEST_GUIDANCE" hidden="1">"c4250"</definedName>
    <definedName name="IQ_CASH_ST_INVEST_GUIDANCE_CIQ" hidden="1">"c4776"</definedName>
    <definedName name="IQ_CASH_ST_INVEST_GUIDANCE_CIQ_COL" hidden="1">"c11423"</definedName>
    <definedName name="IQ_CASH_ST_INVEST_HIGH_GUIDANCE" hidden="1">"c4195"</definedName>
    <definedName name="IQ_CASH_ST_INVEST_HIGH_GUIDANCE_CIQ" hidden="1">"c4607"</definedName>
    <definedName name="IQ_CASH_ST_INVEST_HIGH_GUIDANCE_CIQ_COL" hidden="1">"c11256"</definedName>
    <definedName name="IQ_CASH_ST_INVEST_LOW_GUIDANCE" hidden="1">"c4235"</definedName>
    <definedName name="IQ_CASH_ST_INVEST_LOW_GUIDANCE_CIQ" hidden="1">"c4647"</definedName>
    <definedName name="IQ_CASH_ST_INVEST_LOW_GUIDANCE_CIQ_COL" hidden="1">"c11296"</definedName>
    <definedName name="IQ_CASH_STRUCTURED_PRODUCTS_AVAIL_SALE_FFIEC" hidden="1">"c15263"</definedName>
    <definedName name="IQ_CASH_STRUCTURED_PRODUCTS_FFIEC" hidden="1">"c15260"</definedName>
    <definedName name="IQ_CASH_TAXES" hidden="1">"c125"</definedName>
    <definedName name="IQ_CASH_TAXES_FINAN" hidden="1">"c6292"</definedName>
    <definedName name="IQ_CASH_TAXES_INVEST" hidden="1">"c6291"</definedName>
    <definedName name="IQ_CASH_TAXES_OPER" hidden="1">"c6290"</definedName>
    <definedName name="IQ_CATASTROPHIC_LOSS_RATIO" hidden="1">"c15881"</definedName>
    <definedName name="IQ_CCE_FDIC" hidden="1">"c6296"</definedName>
    <definedName name="IQ_CDS_5YR_CIQID" hidden="1">"c11751"</definedName>
    <definedName name="IQ_CDS_ASK" hidden="1">"c6027"</definedName>
    <definedName name="IQ_CDS_BID" hidden="1">"c6026"</definedName>
    <definedName name="IQ_CDS_COUPON" hidden="1">"c15234"</definedName>
    <definedName name="IQ_CDS_CURRENCY" hidden="1">"c6031"</definedName>
    <definedName name="IQ_CDS_DERIVATIVES_BENEFICIARY_FFIEC" hidden="1">"c13119"</definedName>
    <definedName name="IQ_CDS_DERIVATIVES_GUARANTOR_FFIEC" hidden="1">"c13112"</definedName>
    <definedName name="IQ_CDS_EVAL_DATE" hidden="1">"c6029"</definedName>
    <definedName name="IQ_CDS_LIST" hidden="1">"c13510"</definedName>
    <definedName name="IQ_CDS_LOAN_LIST" hidden="1">"c13518"</definedName>
    <definedName name="IQ_CDS_MID" hidden="1">"c6028"</definedName>
    <definedName name="IQ_CDS_NAME" hidden="1">"c6034"</definedName>
    <definedName name="IQ_CDS_NEXT_SERIES_ID" hidden="1">"c15231"</definedName>
    <definedName name="IQ_CDS_PREV_SERIES_ID" hidden="1">"c15232"</definedName>
    <definedName name="IQ_CDS_PRICE_TYPE" hidden="1">"c15233"</definedName>
    <definedName name="IQ_CDS_SENIOR_LIST" hidden="1">"c13508"</definedName>
    <definedName name="IQ_CDS_SUB_LIST" hidden="1">"c13509"</definedName>
    <definedName name="IQ_CDS_TERM" hidden="1">"c6030"</definedName>
    <definedName name="IQ_CDS_TYPE" hidden="1">"c6025"</definedName>
    <definedName name="IQ_CEDED_AH_EARNED" hidden="1">"c2743"</definedName>
    <definedName name="IQ_CEDED_CLAIM_ADJ_EXP_RESERVE_BOP" hidden="1">"c15875"</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LOSSES" hidden="1">"c15872"</definedName>
    <definedName name="IQ_CEDED_PC_EARNED" hidden="1">"c2748"</definedName>
    <definedName name="IQ_CEDED_PREMIUMS_EARNED_GROSS_PREMIUMS_EARNED" hidden="1">"c15887"</definedName>
    <definedName name="IQ_CEDED_PREMIUMS_WRITTEN_GROSS_PREMIUMS_WRITTEN" hidden="1">"c15885"</definedName>
    <definedName name="IQ_CEDED_WRITTEN" hidden="1">"c2727"</definedName>
    <definedName name="IQ_CEO_ID" hidden="1">"c15210"</definedName>
    <definedName name="IQ_CEO_NAME" hidden="1">"c15209"</definedName>
    <definedName name="IQ_CERTIFIED_OFFICIAL_CHECKS_TRANS_ACCTS_FFIEC" hidden="1">"c15320"</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O_ID" hidden="1">"c15212"</definedName>
    <definedName name="IQ_CFO_NAME" hidden="1">"c15211"</definedName>
    <definedName name="IQ_CFPS_ACT_OR_EST" hidden="1">"c2217"</definedName>
    <definedName name="IQ_CFPS_ACT_OR_EST_CIQ_COL" hidden="1">"c11708"</definedName>
    <definedName name="IQ_CFPS_EST" hidden="1">"c1667"</definedName>
    <definedName name="IQ_CFPS_GUIDANCE_CIQ" hidden="1">"c4782"</definedName>
    <definedName name="IQ_CFPS_GUIDANCE_CIQ_COL" hidden="1">"c11429"</definedName>
    <definedName name="IQ_CFPS_HIGH_EST" hidden="1">"c1669"</definedName>
    <definedName name="IQ_CFPS_HIGH_GUIDANCE_CIQ" hidden="1">"c4579"</definedName>
    <definedName name="IQ_CFPS_HIGH_GUIDANCE_CIQ_COL" hidden="1">"c11228"</definedName>
    <definedName name="IQ_CFPS_LOW_EST" hidden="1">"c1670"</definedName>
    <definedName name="IQ_CFPS_LOW_GUIDANCE_CIQ" hidden="1">"c4619"</definedName>
    <definedName name="IQ_CFPS_LOW_GUIDANCE_CIQ_COL" hidden="1">"c11268"</definedName>
    <definedName name="IQ_CFPS_MEDIAN_EST" hidden="1">"c1668"</definedName>
    <definedName name="IQ_CFPS_NUM_EST" hidden="1">"c1671"</definedName>
    <definedName name="IQ_CFPS_STDDEV_EST" hidden="1">"c1672"</definedName>
    <definedName name="IQ_CH" hidden="1">110000</definedName>
    <definedName name="IQ_CHAIRMAN_ID" hidden="1">"c15218"</definedName>
    <definedName name="IQ_CHAIRMAN_NAME" hidden="1">"c15217"</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F_TAX_TOTAL" hidden="1">"c15557"</definedName>
    <definedName name="IQ_CHANGE_DEPOSIT_ACCT" hidden="1">"c148"</definedName>
    <definedName name="IQ_CHANGE_FAIR_VALUE_FINANCIAL_LIAB_T1_FFIEC" hidden="1">"c13138"</definedName>
    <definedName name="IQ_CHANGE_FAIR_VALUE_OPTIONS_FFIEC" hidden="1">"c13045"</definedName>
    <definedName name="IQ_CHANGE_INC_TAX" hidden="1">"c149"</definedName>
    <definedName name="IQ_CHANGE_INS_RES_LIAB" hidden="1">"c150"</definedName>
    <definedName name="IQ_CHANGE_INVENT" hidden="1">"c6826"</definedName>
    <definedName name="IQ_CHANGE_INVENT_APR" hidden="1">"c7486"</definedName>
    <definedName name="IQ_CHANGE_INVENT_POP" hidden="1">"c7046"</definedName>
    <definedName name="IQ_CHANGE_INVENT_REAL_APR_FC_UNUSED" hidden="1">"c8500"</definedName>
    <definedName name="IQ_CHANGE_INVENT_REAL_APR_FC_UNUSED_UNUSED_UNUSED" hidden="1">"c8500"</definedName>
    <definedName name="IQ_CHANGE_INVENT_REAL_APR_UNUSED" hidden="1">"c7620"</definedName>
    <definedName name="IQ_CHANGE_INVENT_REAL_APR_UNUSED_UNUSED_UNUSED" hidden="1">"c7620"</definedName>
    <definedName name="IQ_CHANGE_INVENT_REAL_FC_UNUSED" hidden="1">"c7840"</definedName>
    <definedName name="IQ_CHANGE_INVENT_REAL_FC_UNUSED_UNUSED_UNUSED" hidden="1">"c7840"</definedName>
    <definedName name="IQ_CHANGE_INVENT_REAL_POP_FC_UNUSED" hidden="1">"c8060"</definedName>
    <definedName name="IQ_CHANGE_INVENT_REAL_POP_FC_UNUSED_UNUSED_UNUSED" hidden="1">"c8060"</definedName>
    <definedName name="IQ_CHANGE_INVENT_REAL_POP_UNUSED" hidden="1">"c7180"</definedName>
    <definedName name="IQ_CHANGE_INVENT_REAL_POP_UNUSED_UNUSED_UNUSED" hidden="1">"c7180"</definedName>
    <definedName name="IQ_CHANGE_INVENT_REAL_SAAR" hidden="1">"c6962"</definedName>
    <definedName name="IQ_CHANGE_INVENT_REAL_SAAR_APR" hidden="1">"c7622"</definedName>
    <definedName name="IQ_CHANGE_INVENT_REAL_SAAR_APR_FC" hidden="1">"c8502"</definedName>
    <definedName name="IQ_CHANGE_INVENT_REAL_SAAR_FC" hidden="1">"c7842"</definedName>
    <definedName name="IQ_CHANGE_INVENT_REAL_SAAR_POP" hidden="1">"c7182"</definedName>
    <definedName name="IQ_CHANGE_INVENT_REAL_SAAR_POP_FC" hidden="1">"c8062"</definedName>
    <definedName name="IQ_CHANGE_INVENT_REAL_SAAR_USD_APR_FC" hidden="1">"c11917"</definedName>
    <definedName name="IQ_CHANGE_INVENT_REAL_SAAR_USD_FC" hidden="1">"c11914"</definedName>
    <definedName name="IQ_CHANGE_INVENT_REAL_SAAR_USD_POP_FC" hidden="1">"c11915"</definedName>
    <definedName name="IQ_CHANGE_INVENT_REAL_SAAR_USD_YOY_FC" hidden="1">"c11916"</definedName>
    <definedName name="IQ_CHANGE_INVENT_REAL_SAAR_YOY" hidden="1">"c7402"</definedName>
    <definedName name="IQ_CHANGE_INVENT_REAL_SAAR_YOY_FC" hidden="1">"c8282"</definedName>
    <definedName name="IQ_CHANGE_INVENT_REAL_UNUSED" hidden="1">"c6960"</definedName>
    <definedName name="IQ_CHANGE_INVENT_REAL_UNUSED_UNUSED_UNUSED" hidden="1">"c6960"</definedName>
    <definedName name="IQ_CHANGE_INVENT_REAL_USD_APR_FC" hidden="1">"c11913"</definedName>
    <definedName name="IQ_CHANGE_INVENT_REAL_USD_FC" hidden="1">"c11910"</definedName>
    <definedName name="IQ_CHANGE_INVENT_REAL_USD_POP_FC" hidden="1">"c11911"</definedName>
    <definedName name="IQ_CHANGE_INVENT_REAL_USD_YOY_FC" hidden="1">"c11912"</definedName>
    <definedName name="IQ_CHANGE_INVENT_REAL_YOY_FC_UNUSED" hidden="1">"c8280"</definedName>
    <definedName name="IQ_CHANGE_INVENT_REAL_YOY_FC_UNUSED_UNUSED_UNUSED" hidden="1">"c8280"</definedName>
    <definedName name="IQ_CHANGE_INVENT_REAL_YOY_UNUSED" hidden="1">"c7400"</definedName>
    <definedName name="IQ_CHANGE_INVENT_REAL_YOY_UNUSED_UNUSED_UNUSED" hidden="1">"c7400"</definedName>
    <definedName name="IQ_CHANGE_INVENT_SAAR" hidden="1">"c6827"</definedName>
    <definedName name="IQ_CHANGE_INVENT_SAAR_APR" hidden="1">"c7487"</definedName>
    <definedName name="IQ_CHANGE_INVENT_SAAR_APR_FC" hidden="1">"c8367"</definedName>
    <definedName name="IQ_CHANGE_INVENT_SAAR_FC" hidden="1">"c7707"</definedName>
    <definedName name="IQ_CHANGE_INVENT_SAAR_POP" hidden="1">"c7047"</definedName>
    <definedName name="IQ_CHANGE_INVENT_SAAR_POP_FC" hidden="1">"c7927"</definedName>
    <definedName name="IQ_CHANGE_INVENT_SAAR_YOY" hidden="1">"c7267"</definedName>
    <definedName name="IQ_CHANGE_INVENT_SAAR_YOY_FC" hidden="1">"c8147"</definedName>
    <definedName name="IQ_CHANGE_INVENT_YOY" hidden="1">"c7266"</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PRIVATE_INVENT" hidden="1">"c6828"</definedName>
    <definedName name="IQ_CHANGE_PRIVATE_INVENT_APR" hidden="1">"c7488"</definedName>
    <definedName name="IQ_CHANGE_PRIVATE_INVENT_APR_FC" hidden="1">"c8368"</definedName>
    <definedName name="IQ_CHANGE_PRIVATE_INVENT_FC" hidden="1">"c7708"</definedName>
    <definedName name="IQ_CHANGE_PRIVATE_INVENT_POP" hidden="1">"c7048"</definedName>
    <definedName name="IQ_CHANGE_PRIVATE_INVENT_POP_FC" hidden="1">"c7928"</definedName>
    <definedName name="IQ_CHANGE_PRIVATE_INVENT_YOY" hidden="1">"c7268"</definedName>
    <definedName name="IQ_CHANGE_PRIVATE_INVENT_YOY_FC" hidden="1">"c8148"</definedName>
    <definedName name="IQ_CHANGE_TRADING_ASSETS" hidden="1">"c159"</definedName>
    <definedName name="IQ_CHANGE_UNEARN_REV" hidden="1">"c160"</definedName>
    <definedName name="IQ_CHANGE_UNRECOG_TAX_BENEFIT_1_YR_MAX" hidden="1">"c15747"</definedName>
    <definedName name="IQ_CHANGE_UNRECOG_TAX_BENEFIT_1_YR_MIN" hidden="1">"c15746"</definedName>
    <definedName name="IQ_CHANGE_WORK_CAP" hidden="1">"c161"</definedName>
    <definedName name="IQ_CHANGES_WORK_CAP" hidden="1">"c1357"</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HICAGO_PMI" hidden="1">"c6829"</definedName>
    <definedName name="IQ_CHICAGO_PMI_APR" hidden="1">"c7489"</definedName>
    <definedName name="IQ_CHICAGO_PMI_APR_FC" hidden="1">"c8369"</definedName>
    <definedName name="IQ_CHICAGO_PMI_FC" hidden="1">"c7709"</definedName>
    <definedName name="IQ_CHICAGO_PMI_POP" hidden="1">"c7049"</definedName>
    <definedName name="IQ_CHICAGO_PMI_POP_FC" hidden="1">"c7929"</definedName>
    <definedName name="IQ_CHICAGO_PMI_YOY" hidden="1">"c7269"</definedName>
    <definedName name="IQ_CHICAGO_PMI_YOY_FC" hidden="1">"c8149"</definedName>
    <definedName name="IQ_CHURN_BASIC_CABLE" hidden="1">"c2871"</definedName>
    <definedName name="IQ_CHURN_BBAND" hidden="1">"c2872"</definedName>
    <definedName name="IQ_CHURN_DIG_CABLE" hidden="1">"c2870"</definedName>
    <definedName name="IQ_CHURN_PHONE" hidden="1">"c2873"</definedName>
    <definedName name="IQ_CHURN_POSTPAID_WIRELESS" hidden="1">"c2121"</definedName>
    <definedName name="IQ_CHURN_PREPAID_WIRELESS" hidden="1">"c2120"</definedName>
    <definedName name="IQ_CHURN_SATELLITE" hidden="1">"c15791"</definedName>
    <definedName name="IQ_CHURN_TOTAL" hidden="1">"c2874"</definedName>
    <definedName name="IQ_CHURN_TOTAL_WIRELESS" hidden="1">"c2122"</definedName>
    <definedName name="IQ_CITY" hidden="1">"c166"</definedName>
    <definedName name="IQ_CL_AP" hidden="1">"c8884"</definedName>
    <definedName name="IQ_CL_AP_ABS" hidden="1">"c8903"</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NAME_AP" hidden="1">"c8922"</definedName>
    <definedName name="IQ_CL_NAME_AP_ABS" hidden="1">"c8941"</definedName>
    <definedName name="IQ_CL_OBLIGATION_IMMEDIATE" hidden="1">"c2253"</definedName>
    <definedName name="IQ_CLAIMS_ADJUSTMENT_EXP_PC_FFIEC" hidden="1">"c13100"</definedName>
    <definedName name="IQ_CLASS_MARKETCAP" hidden="1">"c13512"</definedName>
    <definedName name="IQ_CLASS_SHARESOUTSTANDING" hidden="1">"c13513"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ASSB_OUTSTANDING_BS_DATE" hidden="1">"c1972"</definedName>
    <definedName name="IQ_CLASSB_OUTSTANDING_FILING_DATE" hidden="1">"c1974"</definedName>
    <definedName name="IQ_CLOSED_END_1_4_FAM_LOANS_TOT_LOANS_FFIEC" hidden="1">"c13866"</definedName>
    <definedName name="IQ_CLOSED_END_1_4_FIRST_LIENS_TRADING_DOM_FFIEC" hidden="1">"c12928"</definedName>
    <definedName name="IQ_CLOSED_END_1_4_JR_LIENS_LL_REC_DOM_FFIEC" hidden="1">"c12904"</definedName>
    <definedName name="IQ_CLOSED_END_1_4_JUNIOR_LIENS_TRADING_DOM_FFIEC" hidden="1">"c12929"</definedName>
    <definedName name="IQ_CLOSED_END_SEC_1_4_1ST_LIENS_CHARGE_OFFS_FFIEC" hidden="1">"c13169"</definedName>
    <definedName name="IQ_CLOSED_END_SEC_1_4_1ST_LIENS_DUE_30_89_FFIEC" hidden="1">"c13261"</definedName>
    <definedName name="IQ_CLOSED_END_SEC_1_4_1ST_LIENS_DUE_90_FFIEC" hidden="1">"c13289"</definedName>
    <definedName name="IQ_CLOSED_END_SEC_1_4_1ST_LIENS_NON_ACCRUAL_FFIEC" hidden="1">"c13315"</definedName>
    <definedName name="IQ_CLOSED_END_SEC_1_4_1ST_LIENS_RECOV_FFIEC" hidden="1">"c13191"</definedName>
    <definedName name="IQ_CLOSED_END_SEC_1_4_JR_LIENS_CHARGE_OFFS_FFIEC" hidden="1">"c13170"</definedName>
    <definedName name="IQ_CLOSED_END_SEC_1_4_JR_LIENS_DUE_30_89_FFIEC" hidden="1">"c13262"</definedName>
    <definedName name="IQ_CLOSED_END_SEC_1_4_JR_LIENS_DUE_90_FFIEC" hidden="1">"c13290"</definedName>
    <definedName name="IQ_CLOSED_END_SEC_1_4_JR_LIENS_NON_ACCRUAL_FFIEC" hidden="1">"c13316"</definedName>
    <definedName name="IQ_CLOSED_END_SEC_1_4_JR_LIENS_RECOV_FFIEC" hidden="1">"c13192"</definedName>
    <definedName name="IQ_CLOSED_END_SEC_1_4_RESIDENT_CHARGE_OFFS_FFIEC" hidden="1">"c15397"</definedName>
    <definedName name="IQ_CLOSED_END_SEC_1_4_RESIDENT_DUE_30_89_FFIEC" hidden="1">"c15413"</definedName>
    <definedName name="IQ_CLOSED_END_SEC_1_4_RESIDENT_DUE_90_FFIEC" hidden="1">"c15417"</definedName>
    <definedName name="IQ_CLOSED_END_SEC_1_4_RESIDENT_NON_ACCRUAL_FFIEC" hidden="1">"c15460"</definedName>
    <definedName name="IQ_CLOSED_END_SEC_1_4_RESIDENT_RECOV_FFIEC" hidden="1">"c15398"</definedName>
    <definedName name="IQ_CLOSED_END_SECURED_1_4_FIRST_LIENS_LL_REC_DOM_FFIEC" hidden="1">"c12903"</definedName>
    <definedName name="IQ_CLOSED_LOANS_GROSS_LOANS_FFIEC" hidden="1">"c13399"</definedName>
    <definedName name="IQ_CLOSED_LOANS_RISK_BASED_FFIEC" hidden="1">"c13420"</definedName>
    <definedName name="IQ_CLOSEPRICE" hidden="1">"c174"</definedName>
    <definedName name="IQ_CLOSEPRICE_ADJ" hidden="1">"c2115"</definedName>
    <definedName name="IQ_CLOSEPRICE_RT" hidden="1">"CLOSE"</definedName>
    <definedName name="IQ_CMBS_ISSUED_AVAIL_SALE_FFIEC" hidden="1">"c12800"</definedName>
    <definedName name="IQ_CMBS_ISSUED_FFIEC" hidden="1">"c12786"</definedName>
    <definedName name="IQ_CMO_FDIC" hidden="1">"c6406"</definedName>
    <definedName name="IQ_CO_INVESTORS" hidden="1">"c18910"</definedName>
    <definedName name="IQ_CO_INVESTORS_ID" hidden="1">"c18911"</definedName>
    <definedName name="IQ_CO_INVESTORS_INVESTMENT" hidden="1">"c19113"</definedName>
    <definedName name="IQ_CO_INVESTORS_NUM_INVESTMENTS" hidden="1">"c19170"</definedName>
    <definedName name="IQ_COAL_SALES_TO_OPERATING_REVENUE_COAL" hidden="1">"c15954"</definedName>
    <definedName name="IQ_COGS" hidden="1">"c175"</definedName>
    <definedName name="IQ_COLLATERAL_TYPE" hidden="1">"c8954"</definedName>
    <definedName name="IQ_COLLECTION_DOMESTIC_FDIC" hidden="1">"c6387"</definedName>
    <definedName name="IQ_COM_TARGET_PRICE" hidden="1">"c13606"</definedName>
    <definedName name="IQ_COM_TARGET_PRICE_CIQ" hidden="1">"c13599"</definedName>
    <definedName name="IQ_COM_TARGET_PRICE_HIGH" hidden="1">"c13607"</definedName>
    <definedName name="IQ_COM_TARGET_PRICE_HIGH_CIQ" hidden="1">"c13600"</definedName>
    <definedName name="IQ_COM_TARGET_PRICE_LOW" hidden="1">"c13608"</definedName>
    <definedName name="IQ_COM_TARGET_PRICE_LOW_CIQ" hidden="1">"c13601"</definedName>
    <definedName name="IQ_COM_TARGET_PRICE_MEDIAN" hidden="1">"c13609"</definedName>
    <definedName name="IQ_COM_TARGET_PRICE_MEDIAN_CIQ" hidden="1">"c13602"</definedName>
    <definedName name="IQ_COM_TARGET_PRICE_NUM" hidden="1">"c13604"</definedName>
    <definedName name="IQ_COM_TARGET_PRICE_NUM_CIQ" hidden="1">"c13597"</definedName>
    <definedName name="IQ_COM_TARGET_PRICE_STDDEV" hidden="1">"c13605"</definedName>
    <definedName name="IQ_COM_TARGET_PRICE_STDDEV_CIQ" hidden="1">"c13598"</definedName>
    <definedName name="IQ_COMBINED_RATIO" hidden="1">"c176"</definedName>
    <definedName name="IQ_COMM_BANKS_OTHER_DEP_INST_US_TRANS_ACCTS_FFIEC" hidden="1">"c15317"</definedName>
    <definedName name="IQ_COMM_BANKS_OTHER_INST_US_NON_TRANS_ACCTS_FFIEC" hidden="1">"c15325"</definedName>
    <definedName name="IQ_COMM_IND_LOANS_TOT_LOANS_FFIEC" hidden="1">"c13874"</definedName>
    <definedName name="IQ_COMM_INDUSTRIAL_LL_REC_FFIEC" hidden="1">"c18880"</definedName>
    <definedName name="IQ_COMM_INDUSTRIAL_LOANS_FFIEC" hidden="1">"c12821"</definedName>
    <definedName name="IQ_COMM_INDUSTRIAL_NON_US_LL_REC_FFIEC" hidden="1">"c12888"</definedName>
    <definedName name="IQ_COMM_INDUSTRIAL_US_LL_REC_FFIEC" hidden="1">"c12887"</definedName>
    <definedName name="IQ_COMM_RE_FARM_LOANS_TOT_LOANS_FFIEC" hidden="1">"c13872"</definedName>
    <definedName name="IQ_COMM_RE_NONFARM_NONRES_TOT_LOANS_FFIEC" hidden="1">"c13871"</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DOM_QUARTERLY_AVG_FFIEC" hidden="1">"c15478"</definedName>
    <definedName name="IQ_COMMERCIAL_INDUSTRIAL_GROSS_LOANS_FFIEC" hidden="1">"c13410"</definedName>
    <definedName name="IQ_COMMERCIAL_INDUSTRIAL_LOANS_DUE_30_89_FFIEC" hidden="1">"c13271"</definedName>
    <definedName name="IQ_COMMERCIAL_INDUSTRIAL_LOANS_DUE_90_FFIEC" hidden="1">"c13297"</definedName>
    <definedName name="IQ_COMMERCIAL_INDUSTRIAL_LOANS_LL_REC_DOM_FFIEC" hidden="1">"c12910"</definedName>
    <definedName name="IQ_COMMERCIAL_INDUSTRIAL_LOANS_NET_FDIC" hidden="1">"c6317"</definedName>
    <definedName name="IQ_COMMERCIAL_INDUSTRIAL_LOANS_NON_ACCRUAL_FFIEC" hidden="1">"c13323"</definedName>
    <definedName name="IQ_COMMERCIAL_INDUSTRIAL_NET_CHARGE_OFFS_FDIC" hidden="1">"c6636"</definedName>
    <definedName name="IQ_COMMERCIAL_INDUSTRIAL_NON_US_CHARGE_OFFS_FFIEC" hidden="1">"c13179"</definedName>
    <definedName name="IQ_COMMERCIAL_INDUSTRIAL_NON_US_DUE_30_89_FFIEC" hidden="1">"c15415"</definedName>
    <definedName name="IQ_COMMERCIAL_INDUSTRIAL_NON_US_DUE_90_FFIEC" hidden="1">"c15419"</definedName>
    <definedName name="IQ_COMMERCIAL_INDUSTRIAL_NON_US_NON_ACCRUAL_FFIEC" hidden="1">"c15464"</definedName>
    <definedName name="IQ_COMMERCIAL_INDUSTRIAL_NON_US_RECOV_FFIEC" hidden="1">"c13201"</definedName>
    <definedName name="IQ_COMMERCIAL_INDUSTRIAL_RECOVERIES_FDIC" hidden="1">"c6617"</definedName>
    <definedName name="IQ_COMMERCIAL_INDUSTRIAL_RISK_BASED_FFIEC" hidden="1">"c13431"</definedName>
    <definedName name="IQ_COMMERCIAL_INDUSTRIAL_TOTAL_LOANS_FOREIGN_FDIC" hidden="1">"c6451"</definedName>
    <definedName name="IQ_COMMERCIAL_INDUSTRIAL_TRADING_DOM_FFIEC" hidden="1">"c12932"</definedName>
    <definedName name="IQ_COMMERCIAL_INDUSTRIAL_US_CHARGE_OFFS_FFIEC" hidden="1">"c13178"</definedName>
    <definedName name="IQ_COMMERCIAL_INDUSTRIAL_US_DUE_30_89_FFIEC" hidden="1">"c15414"</definedName>
    <definedName name="IQ_COMMERCIAL_INDUSTRIAL_US_DUE_90_FFIEC" hidden="1">"c15418"</definedName>
    <definedName name="IQ_COMMERCIAL_INDUSTRIAL_US_NON_ACCRUAL_FFIEC" hidden="1">"c15463"</definedName>
    <definedName name="IQ_COMMERCIAL_INDUSTRIAL_US_RECOV_FFIEC" hidden="1">"c13200"</definedName>
    <definedName name="IQ_COMMERCIAL_INVEST_CABLE_INVEST" hidden="1">"c15806"</definedName>
    <definedName name="IQ_COMMERCIAL_LOANS_TOTAL_LOANS" hidden="1">"c15709"</definedName>
    <definedName name="IQ_COMMERCIAL_MORT" hidden="1">"c179"</definedName>
    <definedName name="IQ_COMMERCIAL_OTHER_LOC_FFIEC" hidden="1">"c13253"</definedName>
    <definedName name="IQ_COMMERCIAL_PAPER_ASSETS_TOT_FFIEC" hidden="1">"c13449"</definedName>
    <definedName name="IQ_COMMERCIAL_PAPER_FFIEC" hidden="1">"c12863"</definedName>
    <definedName name="IQ_COMMERCIAL_RE_CONSTRUCTION_LAND_DEV_FDIC" hidden="1">"c6526"</definedName>
    <definedName name="IQ_COMMERCIAL_RE_GROSS_LOANS_FFIEC" hidden="1">"c13400"</definedName>
    <definedName name="IQ_COMMERCIAL_RE_LOANS_FDIC" hidden="1">"c6312"</definedName>
    <definedName name="IQ_COMMERCIAL_RE_LOANS_TOTAL_LOANS" hidden="1">"c15710"</definedName>
    <definedName name="IQ_COMMERCIAL_RE_RISK_BASED_FFIEC" hidden="1">"c13421"</definedName>
    <definedName name="IQ_COMMISS_FEES" hidden="1">"c180"</definedName>
    <definedName name="IQ_COMMISSION_DEF" hidden="1">"c181"</definedName>
    <definedName name="IQ_COMMITMENTS_BUY_SEC_OTHER_OFF_BS_FFIEC" hidden="1">"c13128"</definedName>
    <definedName name="IQ_COMMITMENTS_COMMERCIAL_RE_UNUSED_FFIEC" hidden="1">"c13243"</definedName>
    <definedName name="IQ_COMMITMENTS_MATURITY_EXCEEDING_1YR_FDIC" hidden="1">"c6531"</definedName>
    <definedName name="IQ_COMMITMENTS_NOT_SECURED_RE_FDIC" hidden="1">"c6528"</definedName>
    <definedName name="IQ_COMMITMENTS_SECURED_RE_FDIC" hidden="1">"c6527"</definedName>
    <definedName name="IQ_COMMITMENTS_SELL_SEC_OTHER_OFF_BS_FFIEC" hidden="1">"c13129"</definedName>
    <definedName name="IQ_COMMODITY_EXPOSURE_FFIEC" hidden="1">"c13061"</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"c1358"</definedName>
    <definedName name="IQ_COMMON_STOCK_FFIEC" hidden="1">"c12876"</definedName>
    <definedName name="IQ_COMP_BENEFITS" hidden="1">"c213"</definedName>
    <definedName name="IQ_COMPANY_ADDRESS" hidden="1">"c214"</definedName>
    <definedName name="IQ_COMPANY_ID" hidden="1">"c3513"</definedName>
    <definedName name="IQ_COMPANY_ID_QUICK_MATCH" hidden="1">"c16227"</definedName>
    <definedName name="IQ_COMPANY_NAME" hidden="1">"c215"</definedName>
    <definedName name="IQ_COMPANY_NAME_LONG" hidden="1">"c1585"</definedName>
    <definedName name="IQ_COMPANY_NAME_QUICK_MATCH" hidden="1">"c16228"</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ICKER_NO_EXCH" hidden="1">"c15490"</definedName>
    <definedName name="IQ_COMPANY_TYPE" hidden="1">"c2096"</definedName>
    <definedName name="IQ_COMPANY_WEBSITE" hidden="1">"c220"</definedName>
    <definedName name="IQ_COMPANY_ZIP" hidden="1">"c221"</definedName>
    <definedName name="IQ_COMPETITOR_ALL" hidden="1">"c13754"</definedName>
    <definedName name="IQ_COMPETITOR_NAMED_BY_COMPANY" hidden="1">"c13751"</definedName>
    <definedName name="IQ_COMPETITOR_NAMED_BY_COMPETITOR" hidden="1">"c13752"</definedName>
    <definedName name="IQ_COMPETITOR_NAMED_BY_THIRDPARTY" hidden="1">"c13753"</definedName>
    <definedName name="IQ_COMPOSITE_CYCLICAL_IND" hidden="1">"c6830"</definedName>
    <definedName name="IQ_COMPOSITE_CYCLICAL_IND_APR" hidden="1">"c7490"</definedName>
    <definedName name="IQ_COMPOSITE_CYCLICAL_IND_APR_FC" hidden="1">"c8370"</definedName>
    <definedName name="IQ_COMPOSITE_CYCLICAL_IND_FC" hidden="1">"c7710"</definedName>
    <definedName name="IQ_COMPOSITE_CYCLICAL_IND_POP" hidden="1">"c7050"</definedName>
    <definedName name="IQ_COMPOSITE_CYCLICAL_IND_POP_FC" hidden="1">"c7930"</definedName>
    <definedName name="IQ_COMPOSITE_CYCLICAL_IND_YOY" hidden="1">"c7270"</definedName>
    <definedName name="IQ_COMPOSITE_CYCLICAL_IND_YOY_FC" hidden="1">"c8150"</definedName>
    <definedName name="IQ_CONSOL_BEDS" hidden="1">"c8782"</definedName>
    <definedName name="IQ_CONSOL_PROP_OPERATIONAL" hidden="1">"c8758"</definedName>
    <definedName name="IQ_CONSOL_PROP_OTHER_OWNED" hidden="1">"c8760"</definedName>
    <definedName name="IQ_CONSOL_PROP_TOTAL" hidden="1">"c8761"</definedName>
    <definedName name="IQ_CONSOL_PROP_UNDEVELOPED" hidden="1">"c8759"</definedName>
    <definedName name="IQ_CONSOL_ROOMS" hidden="1">"c8786"</definedName>
    <definedName name="IQ_CONSOL_SQ_FT_OPERATIONAL" hidden="1">"c8774"</definedName>
    <definedName name="IQ_CONSOL_SQ_FT_OTHER_OWNED" hidden="1">"c8776"</definedName>
    <definedName name="IQ_CONSOL_SQ_FT_TOTAL" hidden="1">"c8777"</definedName>
    <definedName name="IQ_CONSOL_SQ_FT_UNDEVELOPED" hidden="1">"c8775"</definedName>
    <definedName name="IQ_CONSOL_UNITS_OPERATIONAL" hidden="1">"c8766"</definedName>
    <definedName name="IQ_CONSOL_UNITS_OTHER_OWNED" hidden="1">"c8768"</definedName>
    <definedName name="IQ_CONSOL_UNITS_TOTAL" hidden="1">"c8769"</definedName>
    <definedName name="IQ_CONSOL_UNITS_UNDEVELOPED" hidden="1">"c8767"</definedName>
    <definedName name="IQ_CONSOLIDATED_ASSETS_QUARTERLY_AVG_FFIEC" hidden="1">"c13087"</definedName>
    <definedName name="IQ_CONSOLIDATED_NI_FOREIGN_FFIEC" hidden="1">"c15396"</definedName>
    <definedName name="IQ_CONST_LAND_DEV_LOANS_TOT_LOANS_FFIEC" hidden="1">"c13865"</definedName>
    <definedName name="IQ_CONST_LAND_DEVELOP_OTHER_DOM_CHARGE_OFFS_FFIEC" hidden="1">"c13628"</definedName>
    <definedName name="IQ_CONST_LAND_DEVELOP_OTHER_DOM_RECOV_FFIEC" hidden="1">"c13632"</definedName>
    <definedName name="IQ_CONSTITUENTS" hidden="1">"c19169"</definedName>
    <definedName name="IQ_CONSTITUENTS_NAME" hidden="1">"c19192"</definedName>
    <definedName name="IQ_CONSTRUCTION_DEV_LOANS_FDIC" hidden="1">"c6313"</definedName>
    <definedName name="IQ_CONSTRUCTION_LAND_DEV_DOM_FFIEC" hidden="1">"c15267"</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L_REC_DOM_FFIEC" hidden="1">"c12900"</definedName>
    <definedName name="IQ_CONSTRUCTION_LOANS" hidden="1">"c222"</definedName>
    <definedName name="IQ_CONSTRUCTION_LOANS_DOM_DUE_30_89_FFIEC" hidden="1">"c13256"</definedName>
    <definedName name="IQ_CONSTRUCTION_LOANS_DOM_DUE_90_FFIEC" hidden="1">"c13284"</definedName>
    <definedName name="IQ_CONSTRUCTION_LOANS_DOM_NON_ACCRUAL_FFIEC" hidden="1">"c13310"</definedName>
    <definedName name="IQ_CONSTRUCTION_LOANS_GROSS_LOANS_FFIEC" hidden="1">"c13401"</definedName>
    <definedName name="IQ_CONSTRUCTION_LOANS_TOTAL_LOANS" hidden="1">"c15711"</definedName>
    <definedName name="IQ_CONSTRUCTION_RISK_BASED_FFIEC" hidden="1">"c13422"</definedName>
    <definedName name="IQ_CONSULTING_FFIEC" hidden="1">"c13055"</definedName>
    <definedName name="IQ_CONSUMER_COMFORT" hidden="1">"c6831"</definedName>
    <definedName name="IQ_CONSUMER_COMFORT_APR" hidden="1">"c7491"</definedName>
    <definedName name="IQ_CONSUMER_COMFORT_APR_FC" hidden="1">"c8371"</definedName>
    <definedName name="IQ_CONSUMER_COMFORT_FC" hidden="1">"c7711"</definedName>
    <definedName name="IQ_CONSUMER_COMFORT_POP" hidden="1">"c7051"</definedName>
    <definedName name="IQ_CONSUMER_COMFORT_POP_FC" hidden="1">"c7931"</definedName>
    <definedName name="IQ_CONSUMER_CONFIDENCE" hidden="1">"c6832"</definedName>
    <definedName name="IQ_CONSUMER_CONFIDENCE_APR" hidden="1">"c7492"</definedName>
    <definedName name="IQ_CONSUMER_CONFIDENCE_APR_FC" hidden="1">"c8372"</definedName>
    <definedName name="IQ_CONSUMER_CONFIDENCE_FC" hidden="1">"c7712"</definedName>
    <definedName name="IQ_CONSUMER_CONFIDENCE_POP" hidden="1">"c7052"</definedName>
    <definedName name="IQ_CONSUMER_CONFIDENCE_POP_FC" hidden="1">"c7932"</definedName>
    <definedName name="IQ_CONSUMER_CONFIDENCE_YOY" hidden="1">"c7272"</definedName>
    <definedName name="IQ_CONSUMER_CONFIDENCE_YOY_FC" hidden="1">"c8152"</definedName>
    <definedName name="IQ_CONSUMER_LEASES_LL_REC_FFIEC" hidden="1">"c12895"</definedName>
    <definedName name="IQ_CONSUMER_LENDING" hidden="1">"c6833"</definedName>
    <definedName name="IQ_CONSUMER_LENDING_APR" hidden="1">"c7493"</definedName>
    <definedName name="IQ_CONSUMER_LENDING_APR_FC" hidden="1">"c8373"</definedName>
    <definedName name="IQ_CONSUMER_LENDING_FC" hidden="1">"c7713"</definedName>
    <definedName name="IQ_CONSUMER_LENDING_GROSS" hidden="1">"c6878"</definedName>
    <definedName name="IQ_CONSUMER_LENDING_GROSS_APR" hidden="1">"c7538"</definedName>
    <definedName name="IQ_CONSUMER_LENDING_GROSS_APR_FC" hidden="1">"c8418"</definedName>
    <definedName name="IQ_CONSUMER_LENDING_GROSS_FC" hidden="1">"c7758"</definedName>
    <definedName name="IQ_CONSUMER_LENDING_GROSS_POP" hidden="1">"c7098"</definedName>
    <definedName name="IQ_CONSUMER_LENDING_GROSS_POP_FC" hidden="1">"c7978"</definedName>
    <definedName name="IQ_CONSUMER_LENDING_GROSS_YOY" hidden="1">"c7318"</definedName>
    <definedName name="IQ_CONSUMER_LENDING_GROSS_YOY_FC" hidden="1">"c8198"</definedName>
    <definedName name="IQ_CONSUMER_LENDING_NET" hidden="1">"c6922"</definedName>
    <definedName name="IQ_CONSUMER_LENDING_NET_APR" hidden="1">"c7582"</definedName>
    <definedName name="IQ_CONSUMER_LENDING_NET_APR_FC" hidden="1">"c8462"</definedName>
    <definedName name="IQ_CONSUMER_LENDING_NET_FC" hidden="1">"c7802"</definedName>
    <definedName name="IQ_CONSUMER_LENDING_NET_POP" hidden="1">"c7142"</definedName>
    <definedName name="IQ_CONSUMER_LENDING_NET_POP_FC" hidden="1">"c8022"</definedName>
    <definedName name="IQ_CONSUMER_LENDING_NET_YOY" hidden="1">"c7362"</definedName>
    <definedName name="IQ_CONSUMER_LENDING_NET_YOY_FC" hidden="1">"c8242"</definedName>
    <definedName name="IQ_CONSUMER_LENDING_POP" hidden="1">"c7053"</definedName>
    <definedName name="IQ_CONSUMER_LENDING_POP_FC" hidden="1">"c7933"</definedName>
    <definedName name="IQ_CONSUMER_LENDING_TOTAL" hidden="1">"c7018"</definedName>
    <definedName name="IQ_CONSUMER_LENDING_TOTAL_APR" hidden="1">"c7678"</definedName>
    <definedName name="IQ_CONSUMER_LENDING_TOTAL_APR_FC" hidden="1">"c8558"</definedName>
    <definedName name="IQ_CONSUMER_LENDING_TOTAL_FC" hidden="1">"c7898"</definedName>
    <definedName name="IQ_CONSUMER_LENDING_TOTAL_POP" hidden="1">"c7238"</definedName>
    <definedName name="IQ_CONSUMER_LENDING_TOTAL_POP_FC" hidden="1">"c8118"</definedName>
    <definedName name="IQ_CONSUMER_LENDING_TOTAL_YOY" hidden="1">"c7458"</definedName>
    <definedName name="IQ_CONSUMER_LENDING_TOTAL_YOY_FC" hidden="1">"c8338"</definedName>
    <definedName name="IQ_CONSUMER_LENDING_YOY" hidden="1">"c7273"</definedName>
    <definedName name="IQ_CONSUMER_LENDING_YOY_FC" hidden="1">"c8153"</definedName>
    <definedName name="IQ_CONSUMER_LOANS" hidden="1">"c223"</definedName>
    <definedName name="IQ_CONSUMER_LOANS_LL_REC_DOM_FFIEC" hidden="1">"c12911"</definedName>
    <definedName name="IQ_CONSUMER_LOANS_TOT_LOANS_FFIEC" hidden="1">"c13875"</definedName>
    <definedName name="IQ_CONSUMER_LOANS_TOTAL_LOANS" hidden="1">"c15712"</definedName>
    <definedName name="IQ_CONSUMER_SPENDING" hidden="1">"c6834"</definedName>
    <definedName name="IQ_CONSUMER_SPENDING_APR" hidden="1">"c7494"</definedName>
    <definedName name="IQ_CONSUMER_SPENDING_APR_FC" hidden="1">"c8374"</definedName>
    <definedName name="IQ_CONSUMER_SPENDING_DURABLE" hidden="1">"c6835"</definedName>
    <definedName name="IQ_CONSUMER_SPENDING_DURABLE_APR" hidden="1">"c7495"</definedName>
    <definedName name="IQ_CONSUMER_SPENDING_DURABLE_APR_FC" hidden="1">"c8375"</definedName>
    <definedName name="IQ_CONSUMER_SPENDING_DURABLE_FC" hidden="1">"c7715"</definedName>
    <definedName name="IQ_CONSUMER_SPENDING_DURABLE_POP" hidden="1">"c7055"</definedName>
    <definedName name="IQ_CONSUMER_SPENDING_DURABLE_POP_FC" hidden="1">"c7935"</definedName>
    <definedName name="IQ_CONSUMER_SPENDING_DURABLE_REAL" hidden="1">"c6964"</definedName>
    <definedName name="IQ_CONSUMER_SPENDING_DURABLE_REAL_APR" hidden="1">"c7624"</definedName>
    <definedName name="IQ_CONSUMER_SPENDING_DURABLE_REAL_APR_FC" hidden="1">"c8504"</definedName>
    <definedName name="IQ_CONSUMER_SPENDING_DURABLE_REAL_FC" hidden="1">"c7844"</definedName>
    <definedName name="IQ_CONSUMER_SPENDING_DURABLE_REAL_POP" hidden="1">"c7184"</definedName>
    <definedName name="IQ_CONSUMER_SPENDING_DURABLE_REAL_POP_FC" hidden="1">"c8064"</definedName>
    <definedName name="IQ_CONSUMER_SPENDING_DURABLE_REAL_SAAR" hidden="1">"c6965"</definedName>
    <definedName name="IQ_CONSUMER_SPENDING_DURABLE_REAL_SAAR_APR" hidden="1">"c7625"</definedName>
    <definedName name="IQ_CONSUMER_SPENDING_DURABLE_REAL_SAAR_APR_FC" hidden="1">"c8505"</definedName>
    <definedName name="IQ_CONSUMER_SPENDING_DURABLE_REAL_SAAR_FC" hidden="1">"c7845"</definedName>
    <definedName name="IQ_CONSUMER_SPENDING_DURABLE_REAL_SAAR_POP" hidden="1">"c7185"</definedName>
    <definedName name="IQ_CONSUMER_SPENDING_DURABLE_REAL_SAAR_POP_FC" hidden="1">"c8065"</definedName>
    <definedName name="IQ_CONSUMER_SPENDING_DURABLE_REAL_SAAR_YOY" hidden="1">"c7405"</definedName>
    <definedName name="IQ_CONSUMER_SPENDING_DURABLE_REAL_SAAR_YOY_FC" hidden="1">"c8285"</definedName>
    <definedName name="IQ_CONSUMER_SPENDING_DURABLE_REAL_YOY" hidden="1">"c7404"</definedName>
    <definedName name="IQ_CONSUMER_SPENDING_DURABLE_REAL_YOY_FC" hidden="1">"c8284"</definedName>
    <definedName name="IQ_CONSUMER_SPENDING_DURABLE_YOY" hidden="1">"c7275"</definedName>
    <definedName name="IQ_CONSUMER_SPENDING_DURABLE_YOY_FC" hidden="1">"c8155"</definedName>
    <definedName name="IQ_CONSUMER_SPENDING_FC" hidden="1">"c7714"</definedName>
    <definedName name="IQ_CONSUMER_SPENDING_NONDURABLE" hidden="1">"c6836"</definedName>
    <definedName name="IQ_CONSUMER_SPENDING_NONDURABLE_APR" hidden="1">"c7496"</definedName>
    <definedName name="IQ_CONSUMER_SPENDING_NONDURABLE_APR_FC" hidden="1">"c8376"</definedName>
    <definedName name="IQ_CONSUMER_SPENDING_NONDURABLE_FC" hidden="1">"c7716"</definedName>
    <definedName name="IQ_CONSUMER_SPENDING_NONDURABLE_POP" hidden="1">"c7056"</definedName>
    <definedName name="IQ_CONSUMER_SPENDING_NONDURABLE_POP_FC" hidden="1">"c7936"</definedName>
    <definedName name="IQ_CONSUMER_SPENDING_NONDURABLE_REAL" hidden="1">"c6966"</definedName>
    <definedName name="IQ_CONSUMER_SPENDING_NONDURABLE_REAL_APR" hidden="1">"c7626"</definedName>
    <definedName name="IQ_CONSUMER_SPENDING_NONDURABLE_REAL_APR_FC" hidden="1">"c8506"</definedName>
    <definedName name="IQ_CONSUMER_SPENDING_NONDURABLE_REAL_FC" hidden="1">"c7846"</definedName>
    <definedName name="IQ_CONSUMER_SPENDING_NONDURABLE_REAL_POP" hidden="1">"c7186"</definedName>
    <definedName name="IQ_CONSUMER_SPENDING_NONDURABLE_REAL_POP_FC" hidden="1">"c8066"</definedName>
    <definedName name="IQ_CONSUMER_SPENDING_NONDURABLE_REAL_SAAR" hidden="1">"c6967"</definedName>
    <definedName name="IQ_CONSUMER_SPENDING_NONDURABLE_REAL_SAAR_APR" hidden="1">"c7627"</definedName>
    <definedName name="IQ_CONSUMER_SPENDING_NONDURABLE_REAL_SAAR_APR_FC" hidden="1">"c8507"</definedName>
    <definedName name="IQ_CONSUMER_SPENDING_NONDURABLE_REAL_SAAR_FC" hidden="1">"c7847"</definedName>
    <definedName name="IQ_CONSUMER_SPENDING_NONDURABLE_REAL_SAAR_POP" hidden="1">"c7187"</definedName>
    <definedName name="IQ_CONSUMER_SPENDING_NONDURABLE_REAL_SAAR_POP_FC" hidden="1">"c8067"</definedName>
    <definedName name="IQ_CONSUMER_SPENDING_NONDURABLE_REAL_SAAR_YOY" hidden="1">"c7407"</definedName>
    <definedName name="IQ_CONSUMER_SPENDING_NONDURABLE_REAL_SAAR_YOY_FC" hidden="1">"c8287"</definedName>
    <definedName name="IQ_CONSUMER_SPENDING_NONDURABLE_REAL_YOY" hidden="1">"c7406"</definedName>
    <definedName name="IQ_CONSUMER_SPENDING_NONDURABLE_REAL_YOY_FC" hidden="1">"c8286"</definedName>
    <definedName name="IQ_CONSUMER_SPENDING_NONDURABLE_YOY" hidden="1">"c7276"</definedName>
    <definedName name="IQ_CONSUMER_SPENDING_NONDURABLE_YOY_FC" hidden="1">"c8156"</definedName>
    <definedName name="IQ_CONSUMER_SPENDING_POP" hidden="1">"c7054"</definedName>
    <definedName name="IQ_CONSUMER_SPENDING_POP_FC" hidden="1">"c7934"</definedName>
    <definedName name="IQ_CONSUMER_SPENDING_REAL" hidden="1">"c6963"</definedName>
    <definedName name="IQ_CONSUMER_SPENDING_REAL_APR" hidden="1">"c7623"</definedName>
    <definedName name="IQ_CONSUMER_SPENDING_REAL_APR_FC" hidden="1">"c8503"</definedName>
    <definedName name="IQ_CONSUMER_SPENDING_REAL_FC" hidden="1">"c7843"</definedName>
    <definedName name="IQ_CONSUMER_SPENDING_REAL_POP" hidden="1">"c7183"</definedName>
    <definedName name="IQ_CONSUMER_SPENDING_REAL_POP_FC" hidden="1">"c8063"</definedName>
    <definedName name="IQ_CONSUMER_SPENDING_REAL_SAAR" hidden="1">"c6968"</definedName>
    <definedName name="IQ_CONSUMER_SPENDING_REAL_SAAR_APR" hidden="1">"c7628"</definedName>
    <definedName name="IQ_CONSUMER_SPENDING_REAL_SAAR_APR_FC" hidden="1">"c8508"</definedName>
    <definedName name="IQ_CONSUMER_SPENDING_REAL_SAAR_FC" hidden="1">"c7848"</definedName>
    <definedName name="IQ_CONSUMER_SPENDING_REAL_SAAR_POP" hidden="1">"c7188"</definedName>
    <definedName name="IQ_CONSUMER_SPENDING_REAL_SAAR_POP_FC" hidden="1">"c8068"</definedName>
    <definedName name="IQ_CONSUMER_SPENDING_REAL_SAAR_YOY" hidden="1">"c7408"</definedName>
    <definedName name="IQ_CONSUMER_SPENDING_REAL_SAAR_YOY_FC" hidden="1">"c8288"</definedName>
    <definedName name="IQ_CONSUMER_SPENDING_REAL_USD_APR_FC" hidden="1">"c11921"</definedName>
    <definedName name="IQ_CONSUMER_SPENDING_REAL_USD_FC" hidden="1">"c11918"</definedName>
    <definedName name="IQ_CONSUMER_SPENDING_REAL_USD_POP_FC" hidden="1">"c11919"</definedName>
    <definedName name="IQ_CONSUMER_SPENDING_REAL_USD_YOY_FC" hidden="1">"c11920"</definedName>
    <definedName name="IQ_CONSUMER_SPENDING_REAL_YOY" hidden="1">"c7403"</definedName>
    <definedName name="IQ_CONSUMER_SPENDING_REAL_YOY_FC" hidden="1">"c8283"</definedName>
    <definedName name="IQ_CONSUMER_SPENDING_SERVICES" hidden="1">"c6837"</definedName>
    <definedName name="IQ_CONSUMER_SPENDING_SERVICES_APR" hidden="1">"c7497"</definedName>
    <definedName name="IQ_CONSUMER_SPENDING_SERVICES_APR_FC" hidden="1">"c8377"</definedName>
    <definedName name="IQ_CONSUMER_SPENDING_SERVICES_FC" hidden="1">"c7717"</definedName>
    <definedName name="IQ_CONSUMER_SPENDING_SERVICES_POP" hidden="1">"c7057"</definedName>
    <definedName name="IQ_CONSUMER_SPENDING_SERVICES_POP_FC" hidden="1">"c7937"</definedName>
    <definedName name="IQ_CONSUMER_SPENDING_SERVICES_REAL" hidden="1">"c6969"</definedName>
    <definedName name="IQ_CONSUMER_SPENDING_SERVICES_REAL_APR" hidden="1">"c7629"</definedName>
    <definedName name="IQ_CONSUMER_SPENDING_SERVICES_REAL_APR_FC" hidden="1">"c8509"</definedName>
    <definedName name="IQ_CONSUMER_SPENDING_SERVICES_REAL_FC" hidden="1">"c7849"</definedName>
    <definedName name="IQ_CONSUMER_SPENDING_SERVICES_REAL_POP" hidden="1">"c7189"</definedName>
    <definedName name="IQ_CONSUMER_SPENDING_SERVICES_REAL_POP_FC" hidden="1">"c8069"</definedName>
    <definedName name="IQ_CONSUMER_SPENDING_SERVICES_REAL_SAAR" hidden="1">"c6970"</definedName>
    <definedName name="IQ_CONSUMER_SPENDING_SERVICES_REAL_SAAR_APR" hidden="1">"c7630"</definedName>
    <definedName name="IQ_CONSUMER_SPENDING_SERVICES_REAL_SAAR_APR_FC" hidden="1">"c8510"</definedName>
    <definedName name="IQ_CONSUMER_SPENDING_SERVICES_REAL_SAAR_FC" hidden="1">"c7850"</definedName>
    <definedName name="IQ_CONSUMER_SPENDING_SERVICES_REAL_SAAR_POP" hidden="1">"c7190"</definedName>
    <definedName name="IQ_CONSUMER_SPENDING_SERVICES_REAL_SAAR_POP_FC" hidden="1">"c8070"</definedName>
    <definedName name="IQ_CONSUMER_SPENDING_SERVICES_REAL_SAAR_YOY" hidden="1">"c7410"</definedName>
    <definedName name="IQ_CONSUMER_SPENDING_SERVICES_REAL_SAAR_YOY_FC" hidden="1">"c8290"</definedName>
    <definedName name="IQ_CONSUMER_SPENDING_SERVICES_REAL_YOY" hidden="1">"c7409"</definedName>
    <definedName name="IQ_CONSUMER_SPENDING_SERVICES_REAL_YOY_FC" hidden="1">"c8289"</definedName>
    <definedName name="IQ_CONSUMER_SPENDING_SERVICES_YOY" hidden="1">"c7277"</definedName>
    <definedName name="IQ_CONSUMER_SPENDING_SERVICES_YOY_FC" hidden="1">"c8157"</definedName>
    <definedName name="IQ_CONSUMER_SPENDING_YOY" hidden="1">"c7274"</definedName>
    <definedName name="IQ_CONSUMER_SPENDING_YOY_FC" hidden="1">"c8154"</definedName>
    <definedName name="IQ_CONTINGENT_LIABILITIES" hidden="1">"c18873"</definedName>
    <definedName name="IQ_CONTRACT_OBLIGATION_AFTER_FIVE" hidden="1">"c15691"</definedName>
    <definedName name="IQ_CONTRACT_OBLIGATION_CY" hidden="1">"c15685"</definedName>
    <definedName name="IQ_CONTRACT_OBLIGATION_CY1" hidden="1">"c15686"</definedName>
    <definedName name="IQ_CONTRACT_OBLIGATION_CY2" hidden="1">"c15687"</definedName>
    <definedName name="IQ_CONTRACT_OBLIGATION_CY3" hidden="1">"c15688"</definedName>
    <definedName name="IQ_CONTRACT_OBLIGATION_CY4" hidden="1">"c15689"</definedName>
    <definedName name="IQ_CONTRACT_OBLIGATION_NEXT_FIVE" hidden="1">"c15690"</definedName>
    <definedName name="IQ_CONTRACT_OBLIGATION_TOTAL" hidden="1">"c15692"</definedName>
    <definedName name="IQ_CONTRACTS_OTHER_COMMODITIES_EQUITIES_FDIC" hidden="1">"c6522"</definedName>
    <definedName name="IQ_CONTRIBUTOR_CIQID" hidden="1">"c13742"</definedName>
    <definedName name="IQ_CONTRIBUTOR_NAME" hidden="1">"c13735"</definedName>
    <definedName name="IQ_CONTRIBUTOR_START_DATE" hidden="1">"c13741"</definedName>
    <definedName name="IQ_CONV_DATE" hidden="1">"c2191"</definedName>
    <definedName name="IQ_CONV_EXP_DATE">"c3043"</definedName>
    <definedName name="IQ_CONV_PARITY" hidden="1">"c16197"</definedName>
    <definedName name="IQ_CONV_PREMIUM" hidden="1">"c2195"</definedName>
    <definedName name="IQ_CONV_PRICE" hidden="1">"c2193"</definedName>
    <definedName name="IQ_CONV_PRICE_ISSUE" hidden="1">"c16195"</definedName>
    <definedName name="IQ_CONV_PRICE_PREM_ISSUE" hidden="1">"c16196"</definedName>
    <definedName name="IQ_CONV_PRICE_PREMIUM" hidden="1">"c16198"</definedName>
    <definedName name="IQ_CONV_PT_PREMIUM" hidden="1">"c16199"</definedName>
    <definedName name="IQ_CONV_PT_PREMIUM_PCT" hidden="1">"c16200"</definedName>
    <definedName name="IQ_CONV_RATE" hidden="1">"c2192"</definedName>
    <definedName name="IQ_CONV_RATIO">"c2192"</definedName>
    <definedName name="IQ_CONV_SECURITY" hidden="1">"c2189"</definedName>
    <definedName name="IQ_CONV_SECURITY_ISSUER" hidden="1">"c2190"</definedName>
    <definedName name="IQ_CONV_SECURITY_PRICE" hidden="1">"c2194"</definedName>
    <definedName name="IQ_CONVERSION_COMMON_FFIEC" hidden="1">"c12964"</definedName>
    <definedName name="IQ_CONVERSION_PREF_FFIEC" hidden="1">"c12962"</definedName>
    <definedName name="IQ_CONVERT" hidden="1">"c2536"</definedName>
    <definedName name="IQ_CONVERT_DEBT" hidden="1">"c224"</definedName>
    <definedName name="IQ_CONVERT_PCT" hidden="1">"c2537"</definedName>
    <definedName name="IQ_CONVEXITY" hidden="1">"c2182"</definedName>
    <definedName name="IQ_CONVEYED_TO_OTHERS_FDIC" hidden="1">"c6534"</definedName>
    <definedName name="IQ_COO_ID" hidden="1">"c15222"</definedName>
    <definedName name="IQ_COO_NAME" hidden="1">"c15221"</definedName>
    <definedName name="IQ_CORE_CAPITAL_RATIO_FDIC" hidden="1">"c6745"</definedName>
    <definedName name="IQ_CORE_DEPOSITS_ASSETS_TOT_FFIEC" hidden="1">"c13442"</definedName>
    <definedName name="IQ_CORE_DEPOSITS_FFIEC" hidden="1">"c13862"</definedName>
    <definedName name="IQ_CORE_DEPOSITS_TOT_DEPOSITS_FFIEC" hidden="1">"c13911"</definedName>
    <definedName name="IQ_CORE_TIER_ONE_CAPITAL" hidden="1">"c15244"</definedName>
    <definedName name="IQ_CORE_TIER_ONE_CAPITAL_RATIO" hidden="1">"c15240"</definedName>
    <definedName name="IQ_CORP_GOODS_PRICE_INDEX_APR_FC_UNUSED" hidden="1">"c8381"</definedName>
    <definedName name="IQ_CORP_GOODS_PRICE_INDEX_APR_FC_UNUSED_UNUSED_UNUSED" hidden="1">"c8381"</definedName>
    <definedName name="IQ_CORP_GOODS_PRICE_INDEX_APR_UNUSED" hidden="1">"c7501"</definedName>
    <definedName name="IQ_CORP_GOODS_PRICE_INDEX_APR_UNUSED_UNUSED_UNUSED" hidden="1">"c7501"</definedName>
    <definedName name="IQ_CORP_GOODS_PRICE_INDEX_FC_UNUSED" hidden="1">"c7721"</definedName>
    <definedName name="IQ_CORP_GOODS_PRICE_INDEX_FC_UNUSED_UNUSED_UNUSED" hidden="1">"c7721"</definedName>
    <definedName name="IQ_CORP_GOODS_PRICE_INDEX_POP_FC_UNUSED" hidden="1">"c7941"</definedName>
    <definedName name="IQ_CORP_GOODS_PRICE_INDEX_POP_FC_UNUSED_UNUSED_UNUSED" hidden="1">"c7941"</definedName>
    <definedName name="IQ_CORP_GOODS_PRICE_INDEX_POP_UNUSED" hidden="1">"c7061"</definedName>
    <definedName name="IQ_CORP_GOODS_PRICE_INDEX_POP_UNUSED_UNUSED_UNUSED" hidden="1">"c7061"</definedName>
    <definedName name="IQ_CORP_GOODS_PRICE_INDEX_UNUSED" hidden="1">"c6841"</definedName>
    <definedName name="IQ_CORP_GOODS_PRICE_INDEX_UNUSED_UNUSED_UNUSED" hidden="1">"c6841"</definedName>
    <definedName name="IQ_CORP_GOODS_PRICE_INDEX_YOY_FC_UNUSED" hidden="1">"c8161"</definedName>
    <definedName name="IQ_CORP_GOODS_PRICE_INDEX_YOY_FC_UNUSED_UNUSED_UNUSED" hidden="1">"c8161"</definedName>
    <definedName name="IQ_CORP_GOODS_PRICE_INDEX_YOY_UNUSED" hidden="1">"c7281"</definedName>
    <definedName name="IQ_CORP_GOODS_PRICE_INDEX_YOY_UNUSED_UNUSED_UNUSED" hidden="1">"c7281"</definedName>
    <definedName name="IQ_CORP_PROFITS" hidden="1">"c6843"</definedName>
    <definedName name="IQ_CORP_PROFITS_AFTER_TAX_SAAR" hidden="1">"c6842"</definedName>
    <definedName name="IQ_CORP_PROFITS_AFTER_TAX_SAAR_APR" hidden="1">"c7502"</definedName>
    <definedName name="IQ_CORP_PROFITS_AFTER_TAX_SAAR_APR_FC" hidden="1">"c8382"</definedName>
    <definedName name="IQ_CORP_PROFITS_AFTER_TAX_SAAR_FC" hidden="1">"c7722"</definedName>
    <definedName name="IQ_CORP_PROFITS_AFTER_TAX_SAAR_POP" hidden="1">"c7062"</definedName>
    <definedName name="IQ_CORP_PROFITS_AFTER_TAX_SAAR_POP_FC" hidden="1">"c7942"</definedName>
    <definedName name="IQ_CORP_PROFITS_AFTER_TAX_SAAR_YOY" hidden="1">"c7282"</definedName>
    <definedName name="IQ_CORP_PROFITS_AFTER_TAX_SAAR_YOY_FC" hidden="1">"c8162"</definedName>
    <definedName name="IQ_CORP_PROFITS_APR" hidden="1">"c7503"</definedName>
    <definedName name="IQ_CORP_PROFITS_APR_FC" hidden="1">"c8383"</definedName>
    <definedName name="IQ_CORP_PROFITS_FC" hidden="1">"c7723"</definedName>
    <definedName name="IQ_CORP_PROFITS_POP" hidden="1">"c7063"</definedName>
    <definedName name="IQ_CORP_PROFITS_POP_FC" hidden="1">"c7943"</definedName>
    <definedName name="IQ_CORP_PROFITS_SAAR" hidden="1">"c6844"</definedName>
    <definedName name="IQ_CORP_PROFITS_SAAR_APR" hidden="1">"c7504"</definedName>
    <definedName name="IQ_CORP_PROFITS_SAAR_APR_FC" hidden="1">"c8384"</definedName>
    <definedName name="IQ_CORP_PROFITS_SAAR_FC" hidden="1">"c7724"</definedName>
    <definedName name="IQ_CORP_PROFITS_SAAR_POP" hidden="1">"c7064"</definedName>
    <definedName name="IQ_CORP_PROFITS_SAAR_POP_FC" hidden="1">"c7944"</definedName>
    <definedName name="IQ_CORP_PROFITS_SAAR_YOY" hidden="1">"c7284"</definedName>
    <definedName name="IQ_CORP_PROFITS_SAAR_YOY_FC" hidden="1">"c8164"</definedName>
    <definedName name="IQ_CORP_PROFITS_YOY" hidden="1">"c7283"</definedName>
    <definedName name="IQ_CORP_PROFITS_YOY_FC" hidden="1">"c8163"</definedName>
    <definedName name="IQ_CORPORATE_OVER_TOTAL" hidden="1">"c13767"</definedName>
    <definedName name="IQ_COST_BORROWED_FUNDS_FFIEC" hidden="1">"c13492"</definedName>
    <definedName name="IQ_COST_BORROWING" hidden="1">"c2936"</definedName>
    <definedName name="IQ_COST_BORROWINGS" hidden="1">"c225"</definedName>
    <definedName name="IQ_COST_CAPITAL_NEW_BUSINESS" hidden="1">"c9968"</definedName>
    <definedName name="IQ_COST_FOREIGN_DEPOSITS_FFIEC" hidden="1">"c13490"</definedName>
    <definedName name="IQ_COST_FUNDS" hidden="1">"c15726"</definedName>
    <definedName name="IQ_COST_FUNDS_PURCHASED_FFIEC" hidden="1">"c13491"</definedName>
    <definedName name="IQ_COST_INT_DEPOSITS_FFIEC" hidden="1">"c13489"</definedName>
    <definedName name="IQ_COST_OF_FUNDING_ASSETS_FDIC" hidden="1">"c6725"</definedName>
    <definedName name="IQ_COST_REV" hidden="1">"c226"</definedName>
    <definedName name="IQ_COST_REVENUE" hidden="1">"c1359"</definedName>
    <definedName name="IQ_COST_SALES_COAL" hidden="1">"c15933"</definedName>
    <definedName name="IQ_COST_SALES_PER_UNIT_SOLD_COAL" hidden="1">"c15944"</definedName>
    <definedName name="IQ_COST_SALES_TO_SALES_COAL" hidden="1">"c15951"</definedName>
    <definedName name="IQ_COST_SAVINGS" hidden="1">"c227"</definedName>
    <definedName name="IQ_COST_SERVICE" hidden="1">"c228"</definedName>
    <definedName name="IQ_COST_SOLVENCY_CAPITAL_COVERED" hidden="1">"c9965"</definedName>
    <definedName name="IQ_COST_SOLVENCY_CAPITAL_GROUP" hidden="1">"c9951"</definedName>
    <definedName name="IQ_COST_TOTAL_BORROWINGS" hidden="1">"c229"</definedName>
    <definedName name="IQ_COUNTRY_NAME" hidden="1">"c230"</definedName>
    <definedName name="IQ_COUNTRY_NAME_ECON" hidden="1">"c11752"</definedName>
    <definedName name="IQ_COUPON_FORMULA" hidden="1">"c8965"</definedName>
    <definedName name="IQ_COVERAGE_RATIO" hidden="1">"c15243"</definedName>
    <definedName name="IQ_COVERED_POPS" hidden="1">"c2124"</definedName>
    <definedName name="IQ_COVERED_WIRELESS_POPS" hidden="1">"c2124"</definedName>
    <definedName name="IQ_CP" hidden="1">"c2495"</definedName>
    <definedName name="IQ_CP_PCT" hidden="1">"c2496"</definedName>
    <definedName name="IQ_CPI" hidden="1">"c6845"</definedName>
    <definedName name="IQ_CPI_APR" hidden="1">"c7505"</definedName>
    <definedName name="IQ_CPI_APR_FC" hidden="1">"c8385"</definedName>
    <definedName name="IQ_CPI_CORE" hidden="1">"c6838"</definedName>
    <definedName name="IQ_CPI_CORE_APR" hidden="1">"c7498"</definedName>
    <definedName name="IQ_CPI_CORE_POP" hidden="1">"c7058"</definedName>
    <definedName name="IQ_CPI_CORE_YOY" hidden="1">"c7278"</definedName>
    <definedName name="IQ_CPI_FC" hidden="1">"c7725"</definedName>
    <definedName name="IQ_CPI_POP" hidden="1">"c7065"</definedName>
    <definedName name="IQ_CPI_POP_FC" hidden="1">"c7945"</definedName>
    <definedName name="IQ_CPI_YOY" hidden="1">"c7285"</definedName>
    <definedName name="IQ_CPI_YOY_FC" hidden="1">"c8165"</definedName>
    <definedName name="IQ_CQ" hidden="1">5000</definedName>
    <definedName name="IQ_CREDIT_CARD_CHARGE_OFFS_FDIC" hidden="1">"c6652"</definedName>
    <definedName name="IQ_CREDIT_CARD_FEE" hidden="1">"c231"</definedName>
    <definedName name="IQ_CREDIT_CARD_FEE_BNK" hidden="1">"c231"</definedName>
    <definedName name="IQ_CREDIT_CARD_FEE_FIN" hidden="1">"c1583"</definedName>
    <definedName name="IQ_CREDIT_CARD_GROSS_LOANS_FFIEC" hidden="1">"c13412"</definedName>
    <definedName name="IQ_CREDIT_CARD_INTERCHANGE_FEES_FFIEC" hidden="1">"c13046"</definedName>
    <definedName name="IQ_CREDIT_CARD_LINES_FDIC" hidden="1">"c6525"</definedName>
    <definedName name="IQ_CREDIT_CARD_LINES_UNUSED_FFIEC" hidden="1">"c13242"</definedName>
    <definedName name="IQ_CREDIT_CARD_LOANS_CHARGE_OFFS_FFIEC" hidden="1">"c13180"</definedName>
    <definedName name="IQ_CREDIT_CARD_LOANS_DOM_QUARTERLY_AVG_FFIEC" hidden="1">"c15480"</definedName>
    <definedName name="IQ_CREDIT_CARD_LOANS_DUE_30_89_FFIEC" hidden="1">"c13272"</definedName>
    <definedName name="IQ_CREDIT_CARD_LOANS_DUE_90_FFIEC" hidden="1">"c13298"</definedName>
    <definedName name="IQ_CREDIT_CARD_LOANS_FDIC" hidden="1">"c6319"</definedName>
    <definedName name="IQ_CREDIT_CARD_LOANS_NON_ACCRUAL_FFIEC" hidden="1">"c13324"</definedName>
    <definedName name="IQ_CREDIT_CARD_LOANS_RECOV_FFIEC" hidden="1">"c13202"</definedName>
    <definedName name="IQ_CREDIT_CARD_NET_CHARGE_OFFS_FDIC" hidden="1">"c6654"</definedName>
    <definedName name="IQ_CREDIT_CARD_RECOVERIES_FDIC" hidden="1">"c6653"</definedName>
    <definedName name="IQ_CREDIT_CARD_RISK_BASED_FFIEC" hidden="1">"c13433"</definedName>
    <definedName name="IQ_CREDIT_CARDS_CONSUMER_LOANS_FFIEC" hidden="1">"c12822"</definedName>
    <definedName name="IQ_CREDIT_CARDS_LL_REC_FFIEC" hidden="1">"c12889"</definedName>
    <definedName name="IQ_CREDIT_CARDS_LOANS_TRADING_DOM_FFIEC" hidden="1">"c12933"</definedName>
    <definedName name="IQ_CREDIT_EXPOSURE" hidden="1">"c10038"</definedName>
    <definedName name="IQ_CREDIT_EXPOSURE_FFIEC" hidden="1">"c13062"</definedName>
    <definedName name="IQ_CREDIT_LOSS_CF" hidden="1">"c232"</definedName>
    <definedName name="IQ_CREDIT_LOSS_PROVISION_NET_CHARGE_OFFS_FDIC" hidden="1">"c6734"</definedName>
    <definedName name="IQ_CREDIT_LOSSES_DERIVATIVES_FFIEC" hidden="1">"c13068"</definedName>
    <definedName name="IQ_CREDIT_OPTIONS_DERIVATIVES_BENEFICIARY_FFIEC" hidden="1">"c13121"</definedName>
    <definedName name="IQ_CREDIT_OPTIONS_DERIVATIVES_GUARANTOR_FFIEC" hidden="1">"c13114"</definedName>
    <definedName name="IQ_CUMULATIVE_PREFERREDS_T2_FFIEC" hidden="1">"c13145"</definedName>
    <definedName name="IQ_CUMULATIVE_SPLIT_FACTOR" hidden="1">"c2094"</definedName>
    <definedName name="IQ_CURR_ACCT_BALANCE_APR_FC_UNUSED" hidden="1">"c8387"</definedName>
    <definedName name="IQ_CURR_ACCT_BALANCE_APR_FC_UNUSED_UNUSED_UNUSED" hidden="1">"c8387"</definedName>
    <definedName name="IQ_CURR_ACCT_BALANCE_APR_UNUSED" hidden="1">"c7507"</definedName>
    <definedName name="IQ_CURR_ACCT_BALANCE_APR_UNUSED_UNUSED_UNUSED" hidden="1">"c7507"</definedName>
    <definedName name="IQ_CURR_ACCT_BALANCE_FC_UNUSED" hidden="1">"c7727"</definedName>
    <definedName name="IQ_CURR_ACCT_BALANCE_FC_UNUSED_UNUSED_UNUSED" hidden="1">"c7727"</definedName>
    <definedName name="IQ_CURR_ACCT_BALANCE_PCT" hidden="1">"c6846"</definedName>
    <definedName name="IQ_CURR_ACCT_BALANCE_PCT_FC" hidden="1">"c7726"</definedName>
    <definedName name="IQ_CURR_ACCT_BALANCE_PCT_POP" hidden="1">"c7066"</definedName>
    <definedName name="IQ_CURR_ACCT_BALANCE_PCT_POP_FC" hidden="1">"c7946"</definedName>
    <definedName name="IQ_CURR_ACCT_BALANCE_PCT_YOY" hidden="1">"c7286"</definedName>
    <definedName name="IQ_CURR_ACCT_BALANCE_PCT_YOY_FC" hidden="1">"c8166"</definedName>
    <definedName name="IQ_CURR_ACCT_BALANCE_POP_FC_UNUSED" hidden="1">"c7947"</definedName>
    <definedName name="IQ_CURR_ACCT_BALANCE_POP_FC_UNUSED_UNUSED_UNUSED" hidden="1">"c7947"</definedName>
    <definedName name="IQ_CURR_ACCT_BALANCE_POP_UNUSED" hidden="1">"c7067"</definedName>
    <definedName name="IQ_CURR_ACCT_BALANCE_POP_UNUSED_UNUSED_UNUSED" hidden="1">"c7067"</definedName>
    <definedName name="IQ_CURR_ACCT_BALANCE_SAAR" hidden="1">"c6848"</definedName>
    <definedName name="IQ_CURR_ACCT_BALANCE_SAAR_APR" hidden="1">"c7508"</definedName>
    <definedName name="IQ_CURR_ACCT_BALANCE_SAAR_APR_FC" hidden="1">"c8388"</definedName>
    <definedName name="IQ_CURR_ACCT_BALANCE_SAAR_FC" hidden="1">"c7728"</definedName>
    <definedName name="IQ_CURR_ACCT_BALANCE_SAAR_POP" hidden="1">"c7068"</definedName>
    <definedName name="IQ_CURR_ACCT_BALANCE_SAAR_POP_FC" hidden="1">"c7948"</definedName>
    <definedName name="IQ_CURR_ACCT_BALANCE_SAAR_USD_APR_FC" hidden="1">"c11797"</definedName>
    <definedName name="IQ_CURR_ACCT_BALANCE_SAAR_USD_FC" hidden="1">"c11794"</definedName>
    <definedName name="IQ_CURR_ACCT_BALANCE_SAAR_USD_POP_FC" hidden="1">"c11795"</definedName>
    <definedName name="IQ_CURR_ACCT_BALANCE_SAAR_USD_YOY_FC" hidden="1">"c11796"</definedName>
    <definedName name="IQ_CURR_ACCT_BALANCE_SAAR_YOY" hidden="1">"c7288"</definedName>
    <definedName name="IQ_CURR_ACCT_BALANCE_SAAR_YOY_FC" hidden="1">"c8168"</definedName>
    <definedName name="IQ_CURR_ACCT_BALANCE_UNUSED" hidden="1">"c6847"</definedName>
    <definedName name="IQ_CURR_ACCT_BALANCE_UNUSED_UNUSED_UNUSED" hidden="1">"c6847"</definedName>
    <definedName name="IQ_CURR_ACCT_BALANCE_USD" hidden="1">"c11786"</definedName>
    <definedName name="IQ_CURR_ACCT_BALANCE_USD_APR" hidden="1">"c11789"</definedName>
    <definedName name="IQ_CURR_ACCT_BALANCE_USD_APR_FC" hidden="1">"c11793"</definedName>
    <definedName name="IQ_CURR_ACCT_BALANCE_USD_FC" hidden="1">"c11790"</definedName>
    <definedName name="IQ_CURR_ACCT_BALANCE_USD_POP" hidden="1">"c11787"</definedName>
    <definedName name="IQ_CURR_ACCT_BALANCE_USD_POP_FC" hidden="1">"c11791"</definedName>
    <definedName name="IQ_CURR_ACCT_BALANCE_USD_YOY" hidden="1">"c11788"</definedName>
    <definedName name="IQ_CURR_ACCT_BALANCE_USD_YOY_FC" hidden="1">"c11792"</definedName>
    <definedName name="IQ_CURR_ACCT_BALANCE_YOY_FC_UNUSED" hidden="1">"c8167"</definedName>
    <definedName name="IQ_CURR_ACCT_BALANCE_YOY_FC_UNUSED_UNUSED_UNUSED" hidden="1">"c8167"</definedName>
    <definedName name="IQ_CURR_ACCT_BALANCE_YOY_UNUSED" hidden="1">"c7287"</definedName>
    <definedName name="IQ_CURR_ACCT_BALANCE_YOY_UNUSED_UNUSED_UNUSED" hidden="1">"c7287"</definedName>
    <definedName name="IQ_CURR_ACCT_INC_RECEIPTS" hidden="1">"c6849"</definedName>
    <definedName name="IQ_CURR_ACCT_INC_RECEIPTS_APR" hidden="1">"c7509"</definedName>
    <definedName name="IQ_CURR_ACCT_INC_RECEIPTS_APR_FC" hidden="1">"c8389"</definedName>
    <definedName name="IQ_CURR_ACCT_INC_RECEIPTS_FC" hidden="1">"c7729"</definedName>
    <definedName name="IQ_CURR_ACCT_INC_RECEIPTS_POP" hidden="1">"c7069"</definedName>
    <definedName name="IQ_CURR_ACCT_INC_RECEIPTS_POP_FC" hidden="1">"c7949"</definedName>
    <definedName name="IQ_CURR_ACCT_INC_RECEIPTS_YOY" hidden="1">"c7289"</definedName>
    <definedName name="IQ_CURR_ACCT_INC_RECEIPTS_YOY_FC" hidden="1">"c8169"</definedName>
    <definedName name="IQ_CURR_DOMESTIC_TAXES" hidden="1">"c2074"</definedName>
    <definedName name="IQ_CURR_FOREIGN_TAXES" hidden="1">"c2075"</definedName>
    <definedName name="IQ_CURR_TAXES" hidden="1">"c19141"</definedName>
    <definedName name="IQ_CURRENCY_COIN_DOM_FFIEC" hidden="1">"c15287"</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UST_PREMISE_EQUIP_CABLE_INVEST" hidden="1">"c15801"</definedName>
    <definedName name="IQ_CUSTOMER_LIAB_ACCEPTANCES_OUT_FFIEC" hidden="1">"c12835"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A_PROCESSING_EXP_FFIEC" hidden="1">"c13047"</definedName>
    <definedName name="IQ_DATA_SET" hidden="1">"c19244"</definedName>
    <definedName name="IQ_DATED_DATE" hidden="1">"c2185"</definedName>
    <definedName name="IQ_DAY_COUNT" hidden="1">"c2161"</definedName>
    <definedName name="IQ_DAYS_COVER_SHORT" hidden="1">"c1578"</definedName>
    <definedName name="IQ_DAYS_DELAY" hidden="1">"c8963"</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1_5_INVEST_SECURITIES_FFIEC" hidden="1">"c13465"</definedName>
    <definedName name="IQ_DEBT_ADJ" hidden="1">"c2515"</definedName>
    <definedName name="IQ_DEBT_ADJ_PCT" hidden="1">"c2516"</definedName>
    <definedName name="IQ_DEBT_EQUIV_NET_PBO" hidden="1">"c2938"</definedName>
    <definedName name="IQ_DEBT_EQUIV_OPER_LEASE" hidden="1">"c2935"</definedName>
    <definedName name="IQ_DEBT_LESS_1YR_INVEST_SECURITIES_FFIEC" hidden="1">"c13464"</definedName>
    <definedName name="IQ_DEBT_MATURING_MORE_THAN_ONE_YEAR_FFIEC" hidden="1">"c13164"</definedName>
    <definedName name="IQ_DEBT_MATURING_WITHIN_ONE_YEAR_FFIEC" hidden="1">"c13163"</definedName>
    <definedName name="IQ_DEBT_SEC_OVER_5YR_INVEST_SECURITIES_FFIEC" hidden="1">"c13466"</definedName>
    <definedName name="IQ_DEBT_SECURITIES_FOREIGN_FFIEC" hidden="1">"c13484"</definedName>
    <definedName name="IQ_DEBT_SECURITIES_OTHER_ASSETS_DUE_30_89_FFIEC" hidden="1">"c13279"</definedName>
    <definedName name="IQ_DEBT_SECURITIES_OTHER_ASSETS_DUE_90_FFIEC" hidden="1">"c13305"</definedName>
    <definedName name="IQ_DEBT_SECURITIES_OTHER_ASSETS_NON_ACCRUAL_FFIEC" hidden="1">"c13331"</definedName>
    <definedName name="IQ_DECREASE_INT_EXPENSE_FFIEC" hidden="1">"c13064"</definedName>
    <definedName name="IQ_DEDUCTIONS_TOTAL_RISK_BASED_CAPITAL_FFIEC" hidden="1">"c13152"</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SPENDING_REAL_SAAR" hidden="1">"c6971"</definedName>
    <definedName name="IQ_DEF_SPENDING_REAL_SAAR_APR" hidden="1">"c7631"</definedName>
    <definedName name="IQ_DEF_SPENDING_REAL_SAAR_APR_FC" hidden="1">"c8511"</definedName>
    <definedName name="IQ_DEF_SPENDING_REAL_SAAR_FC" hidden="1">"c7851"</definedName>
    <definedName name="IQ_DEF_SPENDING_REAL_SAAR_POP" hidden="1">"c7191"</definedName>
    <definedName name="IQ_DEF_SPENDING_REAL_SAAR_POP_FC" hidden="1">"c8071"</definedName>
    <definedName name="IQ_DEF_SPENDING_REAL_SAAR_YOY" hidden="1">"c7411"</definedName>
    <definedName name="IQ_DEF_SPENDING_REAL_SAAR_YOY_FC" hidden="1">"c8291"</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AULT_DATE" hidden="1">"c16220"</definedName>
    <definedName name="IQ_DEFAULT_TYPE" hidden="1">"c16219"</definedName>
    <definedName name="IQ_DEFERRED_CONTINGENT_RENT" hidden="1">"c16181"</definedName>
    <definedName name="IQ_DEFERRED_DOMESTIC_TAXES" hidden="1">"c2077"</definedName>
    <definedName name="IQ_DEFERRED_FOREIGN_TAXES" hidden="1">"c2078"</definedName>
    <definedName name="IQ_DEFERRED_INC_TAX" hidden="1">"c1447"</definedName>
    <definedName name="IQ_DEFERRED_TAX_ASSETS_FFIEC" hidden="1">"c12843"</definedName>
    <definedName name="IQ_DEFERRED_TAX_ASSETS_T1_FFIEC" hidden="1">"c13141"</definedName>
    <definedName name="IQ_DEFERRED_TAX_LIAB_FFIEC" hidden="1">"c12870"</definedName>
    <definedName name="IQ_DEFERRED_TAX_NAV" hidden="1">"c16003"</definedName>
    <definedName name="IQ_DEFERRED_TAX_NNAV" hidden="1">"c16008"</definedName>
    <definedName name="IQ_DEFERRED_TAXES" hidden="1">"c1356"</definedName>
    <definedName name="IQ_DEFERRED_TAXES_TOTAL" hidden="1">"c19142"</definedName>
    <definedName name="IQ_DELIVERED_HOMES_NEW_ORDERS" hidden="1">"c15821"</definedName>
    <definedName name="IQ_DELIVERED_HOMES_PRICE_NEW_ORDER_PRICE" hidden="1">"c15822"</definedName>
    <definedName name="IQ_DEMAND_DEP" hidden="1">"c320"</definedName>
    <definedName name="IQ_DEMAND_DEPOSITS_COMMERCIAL_BANK_SUBS_FFIEC" hidden="1">"c12945"</definedName>
    <definedName name="IQ_DEMAND_DEPOSITS_FDIC" hidden="1">"c6489"</definedName>
    <definedName name="IQ_DEMAND_DEPOSITS_TOT_DEPOSITS_FFIEC" hidden="1">"c13902"</definedName>
    <definedName name="IQ_DEPOSIT_ACCOUNTS_LESS_THAN_100K_FDIC" hidden="1">"c6494"</definedName>
    <definedName name="IQ_DEPOSIT_ACCOUNTS_MORE_THAN_100K_FDIC" hidden="1">"c6492"</definedName>
    <definedName name="IQ_DEPOSITORY_INST_ACCEPTANCES_LL_REC_DOM_FFIEC" hidden="1">"c12908"</definedName>
    <definedName name="IQ_DEPOSITORY_INST_GROSS_LOANS_FFIEC" hidden="1">"c13409"</definedName>
    <definedName name="IQ_DEPOSITORY_INST_RISK_BASED_FFIEC" hidden="1">"c13430"</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100K_MORE_ASSETS_TOT_FFIEC" hidden="1">"c13444"</definedName>
    <definedName name="IQ_DEPOSITS_DOM_FFIEC" hidden="1">"c12850"</definedName>
    <definedName name="IQ_DEPOSITS_FAIR_VALUE_TOT_FFIEC" hidden="1">"c13213"</definedName>
    <definedName name="IQ_DEPOSITS_FIN" hidden="1">"c321"</definedName>
    <definedName name="IQ_DEPOSITS_FOREIGN_BANKS_FOREIGN_AGENCIES_FFIEC" hidden="1">"c15344"</definedName>
    <definedName name="IQ_DEPOSITS_FOREIGN_FFIEC" hidden="1">"c12853"</definedName>
    <definedName name="IQ_DEPOSITS_HELD_DOMESTIC_FDIC" hidden="1">"c6340"</definedName>
    <definedName name="IQ_DEPOSITS_HELD_FOREIGN_FDIC" hidden="1">"c6341"</definedName>
    <definedName name="IQ_DEPOSITS_INTEREST_SECURITIES" hidden="1">"c5509"</definedName>
    <definedName name="IQ_DEPOSITS_LESS_100K_COMMERCIAL_BANK_SUBS_FFIEC" hidden="1">"c12948"</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LEVEL_1_FFIEC" hidden="1">"c13221"</definedName>
    <definedName name="IQ_DEPOSITS_LEVEL_2_FFIEC" hidden="1">"c13229"</definedName>
    <definedName name="IQ_DEPOSITS_LEVEL_3_FFIEC" hidden="1">"c13237"</definedName>
    <definedName name="IQ_DEPOSITS_MORE_100K_COMMERCIAL_BANK_SUBS_FFIEC" hidden="1">"c12949"</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"c1360"</definedName>
    <definedName name="IQ_DEPRE_AMORT_SUPPL" hidden="1">"c1593"</definedName>
    <definedName name="IQ_DEPRE_DEPLE" hidden="1">"c1361"</definedName>
    <definedName name="IQ_DEPRE_SUPP" hidden="1">"c1443"</definedName>
    <definedName name="IQ_DERIVATIVE_ASSETS_FAIR_VALUE_TOT_FFIEC" hidden="1">"c15403"</definedName>
    <definedName name="IQ_DERIVATIVE_ASSETS_LEVEL_1_FFIEC" hidden="1">"c15425"</definedName>
    <definedName name="IQ_DERIVATIVE_ASSETS_LEVEL_2_FFIEC" hidden="1">"c15438"</definedName>
    <definedName name="IQ_DERIVATIVE_ASSETS_LEVEL_3_FFIEC" hidden="1">"c15451"</definedName>
    <definedName name="IQ_DERIVATIVE_LIABILITIES_FAIR_VALUE_TOT_FFIEC" hidden="1">"c15407"</definedName>
    <definedName name="IQ_DERIVATIVE_LIABILITIES_LEVEL_1_FFIEC" hidden="1">"c15429"</definedName>
    <definedName name="IQ_DERIVATIVE_LIABILITIES_LEVEL_2_FFIEC" hidden="1">"c15442"</definedName>
    <definedName name="IQ_DERIVATIVE_LIABILITIES_LEVEL_3_FFIEC" hidden="1">"c15455"</definedName>
    <definedName name="IQ_DERIVATIVES_FDIC" hidden="1">"c6523"</definedName>
    <definedName name="IQ_DERIVATIVES_NEGATIVE_FAIR_VALUE_DOM_FFIEC" hidden="1">"c12943"</definedName>
    <definedName name="IQ_DERIVATIVES_NEGATIVE_VALUE_FFIEC" hidden="1">"c12861"</definedName>
    <definedName name="IQ_DERIVATIVES_POS_FAIR_VALUE_FFIEC" hidden="1">"c12827"</definedName>
    <definedName name="IQ_DERIVATIVES_POSITIVE_FAIR_VALUE_TRADING_DOM_FFIEC" hidden="1">"c12938"</definedName>
    <definedName name="IQ_DESCRIPTION_LONG" hidden="1">"c1520"</definedName>
    <definedName name="IQ_DEVELOP_LAND" hidden="1">"c323"</definedName>
    <definedName name="IQ_DEVELOPMENT_EXPENSE" hidden="1">"c16040"</definedName>
    <definedName name="IQ_DEVELOPMENT_REVENUE" hidden="1">"c16024"</definedName>
    <definedName name="IQ_DIC" hidden="1">"c13834"</definedName>
    <definedName name="IQ_DIFF_LASTCLOSE_TARGET_PRICE" hidden="1">"c1854"</definedName>
    <definedName name="IQ_DIFF_LASTCLOSE_TARGET_PRICE_CIQ" hidden="1">"c4767"</definedName>
    <definedName name="IQ_DIG_SUB_BASIC_SUB" hidden="1">"c16202"</definedName>
    <definedName name="IQ_DIG_SUB_VIDEO_SUB" hidden="1">"c15788"</definedName>
    <definedName name="IQ_DIGITAL_SUB_TOTAL_HOMES_PASSED" hidden="1">"c15769"</definedName>
    <definedName name="IQ_DIGITAL_VIDEO_PENETRATION" hidden="1">"c15768"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LUT_WEIGHT_GUIDANCE" hidden="1">"c4270"</definedName>
    <definedName name="IQ_DILUTED_EPRA_NAV" hidden="1">"c16005"</definedName>
    <definedName name="IQ_DILUTED_EPRA_NAV_SHARE_RE" hidden="1">"c16014"</definedName>
    <definedName name="IQ_DILUTED_EPRA_NNAV" hidden="1">"c16010"</definedName>
    <definedName name="IQ_DILUTED_EPRA_NNAV_SHARE_RE" hidden="1">"c16015"</definedName>
    <definedName name="IQ_DILUTED_NAV_RE" hidden="1">"c15998"</definedName>
    <definedName name="IQ_DILUTED_NAV_SHARE_RE" hidden="1">"c16013"</definedName>
    <definedName name="IQ_DILUTED_NAV_SHARES" hidden="1">"c16016"</definedName>
    <definedName name="IQ_DILUTION_EFFECT_NAV" hidden="1">"c15997"</definedName>
    <definedName name="IQ_DIRECT_AH_EARNED" hidden="1">"c2740"</definedName>
    <definedName name="IQ_DIRECT_EARNED" hidden="1">"c2730"</definedName>
    <definedName name="IQ_DIRECT_INDIRECT_RE_VENTURES_FFIEC" hidden="1">"c15266"</definedName>
    <definedName name="IQ_DIRECT_INDIRECT_RE_VENTURES_UNCONSOL_FFIEC" hidden="1">"c15274"</definedName>
    <definedName name="IQ_DIRECT_LIFE_EARNED" hidden="1">"c2735"</definedName>
    <definedName name="IQ_DIRECT_LIFE_IN_FORCE" hidden="1">"c2765"</definedName>
    <definedName name="IQ_DIRECT_LOSSES" hidden="1">"c15869"</definedName>
    <definedName name="IQ_DIRECT_PC_EARNED" hidden="1">"c2745"</definedName>
    <definedName name="IQ_DIRECT_WRITTEN" hidden="1">"c2724"</definedName>
    <definedName name="IQ_DIRECTORS_FEES_FFIEC" hidden="1">"c13049"</definedName>
    <definedName name="IQ_DISALLOWED_DEFERRED_TAX_ASSETS_FFIEC" hidden="1">"c13157"</definedName>
    <definedName name="IQ_DISALLOWED_GOODWILL_INTANGIBLE_ASSETS_FFIEC" hidden="1">"c13155"</definedName>
    <definedName name="IQ_DISALLOWED_GOODWILL_INTANGIBLES_T1_FFIEC" hidden="1">"c13137"</definedName>
    <definedName name="IQ_DISALLOWED_SERVICING_ASSETS_FFIEC" hidden="1">"c13156"</definedName>
    <definedName name="IQ_DISALLOWED_SERVICING_ASSETS_T1_FFIEC" hidden="1">"c13140"</definedName>
    <definedName name="IQ_DISCONT_OPER" hidden="1">"c1367"</definedName>
    <definedName name="IQ_DISCOUNT_RATE_PENSION_DOMESTIC" hidden="1">"c327"</definedName>
    <definedName name="IQ_DISCOUNT_RATE_PENSION_FOREIGN" hidden="1">"c328"</definedName>
    <definedName name="IQ_DISCRETIONARY_CAPEX" hidden="1">"c16183"</definedName>
    <definedName name="IQ_DISPOSABLE_PERSONAL_INC" hidden="1">"c6850"</definedName>
    <definedName name="IQ_DISPOSABLE_PERSONAL_INC_APR" hidden="1">"c7510"</definedName>
    <definedName name="IQ_DISPOSABLE_PERSONAL_INC_APR_FC" hidden="1">"c8390"</definedName>
    <definedName name="IQ_DISPOSABLE_PERSONAL_INC_FC" hidden="1">"c7730"</definedName>
    <definedName name="IQ_DISPOSABLE_PERSONAL_INC_POP" hidden="1">"c7070"</definedName>
    <definedName name="IQ_DISPOSABLE_PERSONAL_INC_POP_FC" hidden="1">"c7950"</definedName>
    <definedName name="IQ_DISPOSABLE_PERSONAL_INC_REAL" hidden="1">"c11922"</definedName>
    <definedName name="IQ_DISPOSABLE_PERSONAL_INC_REAL_APR" hidden="1">"c11925"</definedName>
    <definedName name="IQ_DISPOSABLE_PERSONAL_INC_REAL_POP" hidden="1">"c11923"</definedName>
    <definedName name="IQ_DISPOSABLE_PERSONAL_INC_REAL_YOY" hidden="1">"c11924"</definedName>
    <definedName name="IQ_DISPOSABLE_PERSONAL_INC_SAAR" hidden="1">"c6851"</definedName>
    <definedName name="IQ_DISPOSABLE_PERSONAL_INC_SAAR_APR" hidden="1">"c7511"</definedName>
    <definedName name="IQ_DISPOSABLE_PERSONAL_INC_SAAR_APR_FC" hidden="1">"c8391"</definedName>
    <definedName name="IQ_DISPOSABLE_PERSONAL_INC_SAAR_FC" hidden="1">"c7731"</definedName>
    <definedName name="IQ_DISPOSABLE_PERSONAL_INC_SAAR_POP" hidden="1">"c7071"</definedName>
    <definedName name="IQ_DISPOSABLE_PERSONAL_INC_SAAR_POP_FC" hidden="1">"c7951"</definedName>
    <definedName name="IQ_DISPOSABLE_PERSONAL_INC_SAAR_USD_APR_FC" hidden="1">"c11805"</definedName>
    <definedName name="IQ_DISPOSABLE_PERSONAL_INC_SAAR_USD_FC" hidden="1">"c11802"</definedName>
    <definedName name="IQ_DISPOSABLE_PERSONAL_INC_SAAR_USD_POP_FC" hidden="1">"c11803"</definedName>
    <definedName name="IQ_DISPOSABLE_PERSONAL_INC_SAAR_USD_YOY_FC" hidden="1">"c11804"</definedName>
    <definedName name="IQ_DISPOSABLE_PERSONAL_INC_SAAR_YOY" hidden="1">"c7291"</definedName>
    <definedName name="IQ_DISPOSABLE_PERSONAL_INC_SAAR_YOY_FC" hidden="1">"c8171"</definedName>
    <definedName name="IQ_DISPOSABLE_PERSONAL_INC_USD_APR_FC" hidden="1">"c11801"</definedName>
    <definedName name="IQ_DISPOSABLE_PERSONAL_INC_USD_FC" hidden="1">"c11798"</definedName>
    <definedName name="IQ_DISPOSABLE_PERSONAL_INC_USD_POP_FC" hidden="1">"c11799"</definedName>
    <definedName name="IQ_DISPOSABLE_PERSONAL_INC_USD_YOY_FC" hidden="1">"c11800"</definedName>
    <definedName name="IQ_DISPOSABLE_PERSONAL_INC_YOY" hidden="1">"c7290"</definedName>
    <definedName name="IQ_DISPOSABLE_PERSONAL_INC_YOY_FC" hidden="1">"c8170"</definedName>
    <definedName name="IQ_DISTR_EXCESS_EARN" hidden="1">"c329"</definedName>
    <definedName name="IQ_DISTRIBUTABLE_CASH" hidden="1">"c3002"</definedName>
    <definedName name="IQ_DISTRIBUTABLE_CASH_ACT_OR_EST_CIQ" hidden="1">"c4803"</definedName>
    <definedName name="IQ_DISTRIBUTABLE_CASH_ACT_OR_EST_CIQ_COL" hidden="1">"c11450"</definedName>
    <definedName name="IQ_DISTRIBUTABLE_CASH_GUIDANCE_CIQ" hidden="1">"c4804"</definedName>
    <definedName name="IQ_DISTRIBUTABLE_CASH_GUIDANCE_CIQ_COL" hidden="1">"c11451"</definedName>
    <definedName name="IQ_DISTRIBUTABLE_CASH_HIGH_GUIDANCE_CIQ" hidden="1">"c4610"</definedName>
    <definedName name="IQ_DISTRIBUTABLE_CASH_HIGH_GUIDANCE_CIQ_COL" hidden="1">"c11259"</definedName>
    <definedName name="IQ_DISTRIBUTABLE_CASH_LOW_GUIDANCE_CIQ" hidden="1">"c4650"</definedName>
    <definedName name="IQ_DISTRIBUTABLE_CASH_LOW_GUIDANCE_CIQ_COL" hidden="1">"c11299"</definedName>
    <definedName name="IQ_DISTRIBUTABLE_CASH_PAYOUT" hidden="1">"c3005"</definedName>
    <definedName name="IQ_DISTRIBUTABLE_CASH_PER_SHARE_DILUTED" hidden="1">"c16191"</definedName>
    <definedName name="IQ_DISTRIBUTABLE_CASH_SHARE" hidden="1">"c3003"</definedName>
    <definedName name="IQ_DISTRIBUTABLE_CASH_SHARE_ACT_OR_EST_CIQ" hidden="1">"c4811"</definedName>
    <definedName name="IQ_DISTRIBUTABLE_CASH_SHARE_ACT_OR_EST_CIQ_COL" hidden="1">"c11458"</definedName>
    <definedName name="IQ_DISTRIBUTABLE_CASH_SHARE_GUIDANCE_CIQ" hidden="1">"c4812"</definedName>
    <definedName name="IQ_DISTRIBUTABLE_CASH_SHARE_GUIDANCE_CIQ_COL" hidden="1">"c11459"</definedName>
    <definedName name="IQ_DISTRIBUTABLE_CASH_SHARE_HIGH_GUIDANCE_CIQ" hidden="1">"c4611"</definedName>
    <definedName name="IQ_DISTRIBUTABLE_CASH_SHARE_HIGH_GUIDANCE_CIQ_COL" hidden="1">"c11260"</definedName>
    <definedName name="IQ_DISTRIBUTABLE_CASH_SHARE_LOW_GUIDANCE_CIQ" hidden="1">"c4651"</definedName>
    <definedName name="IQ_DISTRIBUTABLE_CASH_SHARE_LOW_GUIDANCE_CIQ_COL" hidden="1">"c11300"</definedName>
    <definedName name="IQ_DISTRIBUTABLE_CASH_SHARES_BASIC" hidden="1">"c16189"</definedName>
    <definedName name="IQ_DISTRIBUTABLE_CASH_SHARES_DILUTED" hidden="1">"c16190"</definedName>
    <definedName name="IQ_DIV_AMOUNT" hidden="1">"c3041"</definedName>
    <definedName name="IQ_DIV_PAYMENT_DATE" hidden="1">"c2205"</definedName>
    <definedName name="IQ_DIV_PAYMENT_TYPE" hidden="1">"c12752"</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IVIDENDS_DECLARED_COMMON_FDIC" hidden="1">"c6659"</definedName>
    <definedName name="IQ_DIVIDENDS_DECLARED_COMMON_FFIEC" hidden="1">"c12969"</definedName>
    <definedName name="IQ_DIVIDENDS_DECLARED_PREFERRED_FDIC" hidden="1">"c6658"</definedName>
    <definedName name="IQ_DIVIDENDS_DECLARED_PREFERRED_FFIEC" hidden="1">"c12968"</definedName>
    <definedName name="IQ_DIVIDENDS_FDIC" hidden="1">"c6660"</definedName>
    <definedName name="IQ_DIVIDENDS_NET_INCOME_FFIEC" hidden="1">"c13349"</definedName>
    <definedName name="IQ_DIVIDENDS_PAID_DECLARED_PERIOD_COVERED" hidden="1">"c9960"</definedName>
    <definedName name="IQ_DIVIDENDS_PAID_DECLARED_PERIOD_GROUP" hidden="1">"c9946"</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OM_OFFICE_DEPOSITS_TOT_DEPOSITS_FFIEC" hidden="1">"c13910"</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CIQ_COL" hidden="1">"c11709"</definedName>
    <definedName name="IQ_DPS_EST" hidden="1">"c1674"</definedName>
    <definedName name="IQ_DPS_GUIDANCE_CIQ" hidden="1">"c4827"</definedName>
    <definedName name="IQ_DPS_GUIDANCE_CIQ_COL" hidden="1">"c11474"</definedName>
    <definedName name="IQ_DPS_HIGH_EST" hidden="1">"c1676"</definedName>
    <definedName name="IQ_DPS_HIGH_GUIDANCE_CIQ" hidden="1">"c4580"</definedName>
    <definedName name="IQ_DPS_HIGH_GUIDANCE_CIQ_COL" hidden="1">"c11229"</definedName>
    <definedName name="IQ_DPS_LOW_EST" hidden="1">"c1677"</definedName>
    <definedName name="IQ_DPS_LOW_GUIDANCE_CIQ" hidden="1">"c4620"</definedName>
    <definedName name="IQ_DPS_LOW_GUIDANCE_CIQ_COL" hidden="1">"c11269"</definedName>
    <definedName name="IQ_DPS_MEDIAN_EST" hidden="1">"c1675"</definedName>
    <definedName name="IQ_DPS_NUM_EST" hidden="1">"c1678"</definedName>
    <definedName name="IQ_DPS_STDDEV_EST" hidden="1">"c1679"</definedName>
    <definedName name="IQ_DURABLE_INVENTORIES" hidden="1">"c6853"</definedName>
    <definedName name="IQ_DURABLE_INVENTORIES_APR" hidden="1">"c7513"</definedName>
    <definedName name="IQ_DURABLE_INVENTORIES_APR_FC" hidden="1">"c8393"</definedName>
    <definedName name="IQ_DURABLE_INVENTORIES_FC" hidden="1">"c7733"</definedName>
    <definedName name="IQ_DURABLE_INVENTORIES_POP" hidden="1">"c7073"</definedName>
    <definedName name="IQ_DURABLE_INVENTORIES_POP_FC" hidden="1">"c7953"</definedName>
    <definedName name="IQ_DURABLE_INVENTORIES_YOY" hidden="1">"c7293"</definedName>
    <definedName name="IQ_DURABLE_INVENTORIES_YOY_FC" hidden="1">"c8173"</definedName>
    <definedName name="IQ_DURABLE_ORDERS" hidden="1">"c6854"</definedName>
    <definedName name="IQ_DURABLE_ORDERS_APR" hidden="1">"c7514"</definedName>
    <definedName name="IQ_DURABLE_ORDERS_APR_FC" hidden="1">"c8394"</definedName>
    <definedName name="IQ_DURABLE_ORDERS_FC" hidden="1">"c7734"</definedName>
    <definedName name="IQ_DURABLE_ORDERS_POP" hidden="1">"c7074"</definedName>
    <definedName name="IQ_DURABLE_ORDERS_POP_FC" hidden="1">"c7954"</definedName>
    <definedName name="IQ_DURABLE_ORDERS_YOY" hidden="1">"c7294"</definedName>
    <definedName name="IQ_DURABLE_ORDERS_YOY_FC" hidden="1">"c8174"</definedName>
    <definedName name="IQ_DURABLE_SHIPMENTS" hidden="1">"c6855"</definedName>
    <definedName name="IQ_DURABLE_SHIPMENTS_APR" hidden="1">"c7515"</definedName>
    <definedName name="IQ_DURABLE_SHIPMENTS_APR_FC" hidden="1">"c8395"</definedName>
    <definedName name="IQ_DURABLE_SHIPMENTS_FC" hidden="1">"c7735"</definedName>
    <definedName name="IQ_DURABLE_SHIPMENTS_POP" hidden="1">"c7075"</definedName>
    <definedName name="IQ_DURABLE_SHIPMENTS_POP_FC" hidden="1">"c7955"</definedName>
    <definedName name="IQ_DURABLE_SHIPMENTS_YOY" hidden="1">"c7295"</definedName>
    <definedName name="IQ_DURABLE_SHIPMENTS_YOY_FC" hidden="1">"c8175"</definedName>
    <definedName name="IQ_DURATION" hidden="1">"c2181"</definedName>
    <definedName name="IQ_EARNING_ASSET_INT_BEAR_LIABILITIES" hidden="1">"c15703"</definedName>
    <definedName name="IQ_EARNING_ASSET_YIELD" hidden="1">"c343"</definedName>
    <definedName name="IQ_EARNING_ASSETS_AVG_ASSETS_FFIEC" hidden="1">"c13354"</definedName>
    <definedName name="IQ_EARNING_ASSETS_FDIC" hidden="1">"c6360"</definedName>
    <definedName name="IQ_EARNING_ASSETS_QUARTERLY_AVG_FFIEC" hidden="1">"c13086"</definedName>
    <definedName name="IQ_EARNING_ASSETS_REPRICE_ASSETS_TOT_FFIEC" hidden="1">"c13451"</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CIQ" hidden="1">"c4656"</definedName>
    <definedName name="IQ_EARNINGS_CO_FFIEC" hidden="1">"c13032"</definedName>
    <definedName name="IQ_EARNINGS_CONT_OPS_HOMEBUILDING_SALES" hidden="1">"c15817"</definedName>
    <definedName name="IQ_EARNINGS_COVERAGE_LOSSES_FFIEC" hidden="1">"c13351"</definedName>
    <definedName name="IQ_EARNINGS_COVERAGE_NET_CHARGE_OFFS_FDIC" hidden="1">"c6735"</definedName>
    <definedName name="IQ_EARNINGS_LIFE_INSURANCE_FFIEC" hidden="1">"c13041"</definedName>
    <definedName name="IQ_EARNINGS_PERIOD_COVERED" hidden="1">"c9958"</definedName>
    <definedName name="IQ_EARNINGS_PERIOD_GROUP" hidden="1">"c9944"</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CIQ_COL" hidden="1">"c11710"</definedName>
    <definedName name="IQ_EBIT_EQ_INC" hidden="1">"c3498"</definedName>
    <definedName name="IQ_EBIT_EQ_INC_EXCL_SBC" hidden="1">"c3502"</definedName>
    <definedName name="IQ_EBIT_EST" hidden="1">"c1681"</definedName>
    <definedName name="IQ_EBIT_EXCL_SBC" hidden="1">"c3082"</definedName>
    <definedName name="IQ_EBIT_GROWTH_1" hidden="1">"c157"</definedName>
    <definedName name="IQ_EBIT_GROWTH_2" hidden="1">"c161"</definedName>
    <definedName name="IQ_EBIT_GUIDANCE_CIQ" hidden="1">"c4828"</definedName>
    <definedName name="IQ_EBIT_GUIDANCE_CIQ_COL" hidden="1">"c11475"</definedName>
    <definedName name="IQ_EBIT_GW_ACT_OR_EST_CIQ_COL" hidden="1">"c11478"</definedName>
    <definedName name="IQ_EBIT_GW_GUIDANCE" hidden="1">"c4307"</definedName>
    <definedName name="IQ_EBIT_GW_GUIDANCE_CIQ" hidden="1">"c4832"</definedName>
    <definedName name="IQ_EBIT_GW_GUIDANCE_CIQ_COL" hidden="1">"c11479"</definedName>
    <definedName name="IQ_EBIT_GW_HIGH_GUIDANCE" hidden="1">"c4171"</definedName>
    <definedName name="IQ_EBIT_GW_HIGH_GUIDANCE_CIQ" hidden="1">"c4583"</definedName>
    <definedName name="IQ_EBIT_GW_HIGH_GUIDANCE_CIQ_COL" hidden="1">"c11232"</definedName>
    <definedName name="IQ_EBIT_GW_LOW_GUIDANCE" hidden="1">"c4211"</definedName>
    <definedName name="IQ_EBIT_GW_LOW_GUIDANCE_CIQ" hidden="1">"c4623"</definedName>
    <definedName name="IQ_EBIT_GW_LOW_GUIDANCE_CIQ_COL" hidden="1">"c11272"</definedName>
    <definedName name="IQ_EBIT_HIGH_EST" hidden="1">"c1683"</definedName>
    <definedName name="IQ_EBIT_HIGH_GUIDANCE_CIQ" hidden="1">"c4584"</definedName>
    <definedName name="IQ_EBIT_HIGH_GUIDANCE_CIQ_COL" hidden="1">"c11233"</definedName>
    <definedName name="IQ_EBIT_HOMEBUILDING_SALES" hidden="1">"c15815"</definedName>
    <definedName name="IQ_EBIT_INT" hidden="1">"c360"</definedName>
    <definedName name="IQ_EBIT_LOW_EST" hidden="1">"c1684"</definedName>
    <definedName name="IQ_EBIT_LOW_GUIDANCE_CIQ" hidden="1">"c4624"</definedName>
    <definedName name="IQ_EBIT_LOW_GUIDANCE_CIQ_COL" hidden="1">"c11273"</definedName>
    <definedName name="IQ_EBIT_MARGIN" hidden="1">"c359"</definedName>
    <definedName name="IQ_EBIT_MEDIAN_EST" hidden="1">"c1682"</definedName>
    <definedName name="IQ_EBIT_NUM_EST" hidden="1">"c1685"</definedName>
    <definedName name="IQ_EBIT_OVER_IE" hidden="1">"c1369"</definedName>
    <definedName name="IQ_EBIT_SBC_ACT_OR_EST_CIQ" hidden="1">"c4841"</definedName>
    <definedName name="IQ_EBIT_SBC_ACT_OR_EST_CIQ_COL" hidden="1">"c11488"</definedName>
    <definedName name="IQ_EBIT_SBC_GUIDANCE" hidden="1">"c4317"</definedName>
    <definedName name="IQ_EBIT_SBC_GUIDANCE_CIQ" hidden="1">"c4842"</definedName>
    <definedName name="IQ_EBIT_SBC_GUIDANCE_CIQ_COL" hidden="1">"c11489"</definedName>
    <definedName name="IQ_EBIT_SBC_GW_ACT_OR_EST_CIQ" hidden="1">"c4845"</definedName>
    <definedName name="IQ_EBIT_SBC_GW_ACT_OR_EST_CIQ_COL" hidden="1">"c11492"</definedName>
    <definedName name="IQ_EBIT_SBC_GW_GUIDANCE" hidden="1">"c4321"</definedName>
    <definedName name="IQ_EBIT_SBC_GW_GUIDANCE_CIQ" hidden="1">"c4846"</definedName>
    <definedName name="IQ_EBIT_SBC_GW_GUIDANCE_CIQ_COL" hidden="1">"c11493"</definedName>
    <definedName name="IQ_EBIT_SBC_GW_HIGH_GUIDANCE" hidden="1">"c4193"</definedName>
    <definedName name="IQ_EBIT_SBC_GW_HIGH_GUIDANCE_CIQ" hidden="1">"c4605"</definedName>
    <definedName name="IQ_EBIT_SBC_GW_HIGH_GUIDANCE_CIQ_COL" hidden="1">"c11254"</definedName>
    <definedName name="IQ_EBIT_SBC_GW_LOW_GUIDANCE" hidden="1">"c4233"</definedName>
    <definedName name="IQ_EBIT_SBC_GW_LOW_GUIDANCE_CIQ" hidden="1">"c4645"</definedName>
    <definedName name="IQ_EBIT_SBC_GW_LOW_GUIDANCE_CIQ_COL" hidden="1">"c11294"</definedName>
    <definedName name="IQ_EBIT_SBC_HIGH_GUIDANCE" hidden="1">"c4192"</definedName>
    <definedName name="IQ_EBIT_SBC_HIGH_GUIDANCE_CIQ" hidden="1">"c4604"</definedName>
    <definedName name="IQ_EBIT_SBC_HIGH_GUIDANCE_CIQ_COL" hidden="1">"c11253"</definedName>
    <definedName name="IQ_EBIT_SBC_LOW_GUIDANCE" hidden="1">"c4232"</definedName>
    <definedName name="IQ_EBIT_SBC_LOW_GUIDANCE_CIQ" hidden="1">"c4644"</definedName>
    <definedName name="IQ_EBIT_SBC_LOW_GUIDANCE_CIQ_COL" hidden="1">"c11293"</definedName>
    <definedName name="IQ_EBIT_STDDEV_EST" hidden="1">"c1686"</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CIQ" hidden="1">"c5060"</definedName>
    <definedName name="IQ_EBITDA_ACT_OR_EST_CIQ_COL" hidden="1">"c11707"</definedName>
    <definedName name="IQ_EBITDA_CAPEX" hidden="1">"c19143"</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CIQ" hidden="1">"c3622"</definedName>
    <definedName name="IQ_EBITDA_EXCL_SBC" hidden="1">"c3081"</definedName>
    <definedName name="IQ_EBITDA_GROWTH_1" hidden="1">"c156"</definedName>
    <definedName name="IQ_EBITDA_GROWTH_2" hidden="1">"c160"</definedName>
    <definedName name="IQ_EBITDA_GUIDANCE_CIQ" hidden="1">"c4859"</definedName>
    <definedName name="IQ_EBITDA_GUIDANCE_CIQ_COL" hidden="1">"c11506"</definedName>
    <definedName name="IQ_EBITDA_HIGH_EST" hidden="1">"c370"</definedName>
    <definedName name="IQ_EBITDA_HIGH_EST_CIQ" hidden="1">"c3624"</definedName>
    <definedName name="IQ_EBITDA_HIGH_GUIDANCE_CIQ" hidden="1">"c4582"</definedName>
    <definedName name="IQ_EBITDA_HIGH_GUIDANCE_CIQ_COL" hidden="1">"c11231"</definedName>
    <definedName name="IQ_EBITDA_HOMEBUILDING_SALES" hidden="1">"c15814"</definedName>
    <definedName name="IQ_EBITDA_INT" hidden="1">"c373"</definedName>
    <definedName name="IQ_EBITDA_LOW_EST" hidden="1">"c371"</definedName>
    <definedName name="IQ_EBITDA_LOW_EST_CIQ" hidden="1">"c3625"</definedName>
    <definedName name="IQ_EBITDA_LOW_GUIDANCE_CIQ" hidden="1">"c4622"</definedName>
    <definedName name="IQ_EBITDA_LOW_GUIDANCE_CIQ_COL" hidden="1">"c11271"</definedName>
    <definedName name="IQ_EBITDA_MARGIN" hidden="1">"c372"</definedName>
    <definedName name="IQ_EBITDA_MEDIAN_EST" hidden="1">"c1663"</definedName>
    <definedName name="IQ_EBITDA_MEDIAN_EST_CIQ" hidden="1">"c3623"</definedName>
    <definedName name="IQ_EBITDA_NO_EST" hidden="1">"c267"</definedName>
    <definedName name="IQ_EBITDA_NUM_EST" hidden="1">"c374"</definedName>
    <definedName name="IQ_EBITDA_NUM_EST_CIQ" hidden="1">"c3626"</definedName>
    <definedName name="IQ_EBITDA_OVER_TOTAL_IE" hidden="1">"c1371"</definedName>
    <definedName name="IQ_EBITDA_SBC_ACT_OR_EST_CIQ" hidden="1">"c4862"</definedName>
    <definedName name="IQ_EBITDA_SBC_ACT_OR_EST_CIQ_COL" hidden="1">"c11509"</definedName>
    <definedName name="IQ_EBITDA_SBC_GUIDANCE" hidden="1">"c4338"</definedName>
    <definedName name="IQ_EBITDA_SBC_GUIDANCE_CIQ" hidden="1">"c4863"</definedName>
    <definedName name="IQ_EBITDA_SBC_GUIDANCE_CIQ_COL" hidden="1">"c11510"</definedName>
    <definedName name="IQ_EBITDA_SBC_HIGH_GUIDANCE" hidden="1">"c4194"</definedName>
    <definedName name="IQ_EBITDA_SBC_HIGH_GUIDANCE_CIQ" hidden="1">"c4606"</definedName>
    <definedName name="IQ_EBITDA_SBC_HIGH_GUIDANCE_CIQ_COL" hidden="1">"c11255"</definedName>
    <definedName name="IQ_EBITDA_SBC_LOW_GUIDANCE" hidden="1">"c4234"</definedName>
    <definedName name="IQ_EBITDA_SBC_LOW_GUIDANCE_CIQ" hidden="1">"c4646"</definedName>
    <definedName name="IQ_EBITDA_SBC_LOW_GUIDANCE_CIQ_COL" hidden="1">"c11295"</definedName>
    <definedName name="IQ_EBITDA_STDDEV_EST" hidden="1">"c375"</definedName>
    <definedName name="IQ_EBITDA_STDDEV_EST_CIQ" hidden="1">"c3627"</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FIEC" hidden="1">"c13029"</definedName>
    <definedName name="IQ_EBT_FIN" hidden="1">"c386"</definedName>
    <definedName name="IQ_EBT_FTE_FFIEC" hidden="1">"c13037"</definedName>
    <definedName name="IQ_EBT_GAAP_GUIDANCE_CIQ" hidden="1">"c4870"</definedName>
    <definedName name="IQ_EBT_GAAP_GUIDANCE_CIQ_COL" hidden="1">"c11517"</definedName>
    <definedName name="IQ_EBT_GAAP_HIGH_GUIDANCE_CIQ" hidden="1">"c4586"</definedName>
    <definedName name="IQ_EBT_GAAP_HIGH_GUIDANCE_CIQ_COL" hidden="1">"c11235"</definedName>
    <definedName name="IQ_EBT_GAAP_LOW_GUIDANCE_CIQ" hidden="1">"c4626"</definedName>
    <definedName name="IQ_EBT_GAAP_LOW_GUIDANCE_CIQ_COL" hidden="1">"c11275"</definedName>
    <definedName name="IQ_EBT_GUIDANCE_CIQ" hidden="1">"c4871"</definedName>
    <definedName name="IQ_EBT_GUIDANCE_CIQ_COL" hidden="1">"c11518"</definedName>
    <definedName name="IQ_EBT_GW_GUIDANCE_CIQ" hidden="1">"c4872"</definedName>
    <definedName name="IQ_EBT_GW_GUIDANCE_CIQ_COL" hidden="1">"c11519"</definedName>
    <definedName name="IQ_EBT_GW_HIGH_GUIDANCE_CIQ" hidden="1">"c4587"</definedName>
    <definedName name="IQ_EBT_GW_HIGH_GUIDANCE_CIQ_COL" hidden="1">"c11236"</definedName>
    <definedName name="IQ_EBT_GW_LOW_GUIDANCE_CIQ" hidden="1">"c4627"</definedName>
    <definedName name="IQ_EBT_GW_LOW_GUIDANCE_CIQ_COL" hidden="1">"c11276"</definedName>
    <definedName name="IQ_EBT_HIGH_GUIDANCE_CIQ" hidden="1">"c4585"</definedName>
    <definedName name="IQ_EBT_HIGH_GUIDANCE_CIQ_COL" hidden="1">"c11234"</definedName>
    <definedName name="IQ_EBT_HOMEBUILDING_SALES" hidden="1">"c15816"</definedName>
    <definedName name="IQ_EBT_INCL_MARGIN" hidden="1">"c387"</definedName>
    <definedName name="IQ_EBT_INS" hidden="1">"c388"</definedName>
    <definedName name="IQ_EBT_LOW_GUIDANCE_CIQ" hidden="1">"c4625"</definedName>
    <definedName name="IQ_EBT_LOW_GUIDANCE_CIQ_COL" hidden="1">"c11274"</definedName>
    <definedName name="IQ_EBT_RE" hidden="1">"c6215"</definedName>
    <definedName name="IQ_EBT_REIT" hidden="1">"c389"</definedName>
    <definedName name="IQ_EBT_SBC_ACT_OR_EST_CIQ" hidden="1">"c4875"</definedName>
    <definedName name="IQ_EBT_SBC_ACT_OR_EST_CIQ_COL" hidden="1">"c11522"</definedName>
    <definedName name="IQ_EBT_SBC_GUIDANCE" hidden="1">"c4351"</definedName>
    <definedName name="IQ_EBT_SBC_GUIDANCE_CIQ" hidden="1">"c4876"</definedName>
    <definedName name="IQ_EBT_SBC_GUIDANCE_CIQ_COL" hidden="1">"c11523"</definedName>
    <definedName name="IQ_EBT_SBC_GW_ACT_OR_EST_CIQ" hidden="1">"c4879"</definedName>
    <definedName name="IQ_EBT_SBC_GW_ACT_OR_EST_CIQ_COL" hidden="1">"c11526"</definedName>
    <definedName name="IQ_EBT_SBC_GW_GUIDANCE" hidden="1">"c4355"</definedName>
    <definedName name="IQ_EBT_SBC_GW_GUIDANCE_CIQ" hidden="1">"c4880"</definedName>
    <definedName name="IQ_EBT_SBC_GW_GUIDANCE_CIQ_COL" hidden="1">"c11527"</definedName>
    <definedName name="IQ_EBT_SBC_GW_HIGH_GUIDANCE" hidden="1">"c4191"</definedName>
    <definedName name="IQ_EBT_SBC_GW_HIGH_GUIDANCE_CIQ" hidden="1">"c4603"</definedName>
    <definedName name="IQ_EBT_SBC_GW_HIGH_GUIDANCE_CIQ_COL" hidden="1">"c11252"</definedName>
    <definedName name="IQ_EBT_SBC_GW_LOW_GUIDANCE" hidden="1">"c4231"</definedName>
    <definedName name="IQ_EBT_SBC_GW_LOW_GUIDANCE_CIQ" hidden="1">"c4643"</definedName>
    <definedName name="IQ_EBT_SBC_GW_LOW_GUIDANCE_CIQ_COL" hidden="1">"c11292"</definedName>
    <definedName name="IQ_EBT_SBC_HIGH_GUIDANCE" hidden="1">"c4190"</definedName>
    <definedName name="IQ_EBT_SBC_HIGH_GUIDANCE_CIQ" hidden="1">"c4602"</definedName>
    <definedName name="IQ_EBT_SBC_HIGH_GUIDANCE_CIQ_COL" hidden="1">"c11251"</definedName>
    <definedName name="IQ_EBT_SBC_LOW_GUIDANCE" hidden="1">"c4230"</definedName>
    <definedName name="IQ_EBT_SBC_LOW_GUIDANCE_CIQ" hidden="1">"c4642"</definedName>
    <definedName name="IQ_EBT_SBC_LOW_GUIDANCE_CIQ_COL" hidden="1">"c11291"</definedName>
    <definedName name="IQ_EBT_SUBTOTAL_AP" hidden="1">"c8982"</definedName>
    <definedName name="IQ_EBT_UTI" hidden="1">"c390"</definedName>
    <definedName name="IQ_ECO_METRIC_6825_UNUSED" hidden="1">"c6825"</definedName>
    <definedName name="IQ_ECO_METRIC_6825_UNUSED_UNUSED_UNUSED" hidden="1">"c6825"</definedName>
    <definedName name="IQ_ECO_METRIC_6839_UNUSED" hidden="1">"c6839"</definedName>
    <definedName name="IQ_ECO_METRIC_6839_UNUSED_UNUSED_UNUSED" hidden="1">"c6839"</definedName>
    <definedName name="IQ_ECO_METRIC_6896_UNUSED" hidden="1">"c6896"</definedName>
    <definedName name="IQ_ECO_METRIC_6896_UNUSED_UNUSED_UNUSED" hidden="1">"c6896"</definedName>
    <definedName name="IQ_ECO_METRIC_6897_UNUSED" hidden="1">"c6897"</definedName>
    <definedName name="IQ_ECO_METRIC_6897_UNUSED_UNUSED_UNUSED" hidden="1">"c6897"</definedName>
    <definedName name="IQ_ECO_METRIC_6927" hidden="1">"c6927"</definedName>
    <definedName name="IQ_ECO_METRIC_6988_UNUSED" hidden="1">"c6988"</definedName>
    <definedName name="IQ_ECO_METRIC_6988_UNUSED_UNUSED_UNUSED" hidden="1">"c6988"</definedName>
    <definedName name="IQ_ECO_METRIC_7045_UNUSED" hidden="1">"c7045"</definedName>
    <definedName name="IQ_ECO_METRIC_7045_UNUSED_UNUSED_UNUSED" hidden="1">"c7045"</definedName>
    <definedName name="IQ_ECO_METRIC_7059_UNUSED" hidden="1">"c7059"</definedName>
    <definedName name="IQ_ECO_METRIC_7059_UNUSED_UNUSED_UNUSED" hidden="1">"c7059"</definedName>
    <definedName name="IQ_ECO_METRIC_7116_UNUSED" hidden="1">"c7116"</definedName>
    <definedName name="IQ_ECO_METRIC_7116_UNUSED_UNUSED_UNUSED" hidden="1">"c7116"</definedName>
    <definedName name="IQ_ECO_METRIC_7117_UNUSED" hidden="1">"c7117"</definedName>
    <definedName name="IQ_ECO_METRIC_7117_UNUSED_UNUSED_UNUSED" hidden="1">"c7117"</definedName>
    <definedName name="IQ_ECO_METRIC_7147" hidden="1">"c7147"</definedName>
    <definedName name="IQ_ECO_METRIC_7208_UNUSED" hidden="1">"c7208"</definedName>
    <definedName name="IQ_ECO_METRIC_7208_UNUSED_UNUSED_UNUSED" hidden="1">"c7208"</definedName>
    <definedName name="IQ_ECO_METRIC_7265_UNUSED" hidden="1">"c7265"</definedName>
    <definedName name="IQ_ECO_METRIC_7265_UNUSED_UNUSED_UNUSED" hidden="1">"c7265"</definedName>
    <definedName name="IQ_ECO_METRIC_7279_UNUSED" hidden="1">"c7279"</definedName>
    <definedName name="IQ_ECO_METRIC_7279_UNUSED_UNUSED_UNUSED" hidden="1">"c7279"</definedName>
    <definedName name="IQ_ECO_METRIC_7336_UNUSED" hidden="1">"c7336"</definedName>
    <definedName name="IQ_ECO_METRIC_7336_UNUSED_UNUSED_UNUSED" hidden="1">"c7336"</definedName>
    <definedName name="IQ_ECO_METRIC_7337_UNUSED" hidden="1">"c7337"</definedName>
    <definedName name="IQ_ECO_METRIC_7337_UNUSED_UNUSED_UNUSED" hidden="1">"c7337"</definedName>
    <definedName name="IQ_ECO_METRIC_7367" hidden="1">"c7367"</definedName>
    <definedName name="IQ_ECO_METRIC_7428_UNUSED" hidden="1">"c7428"</definedName>
    <definedName name="IQ_ECO_METRIC_7428_UNUSED_UNUSED_UNUSED" hidden="1">"c7428"</definedName>
    <definedName name="IQ_ECO_METRIC_7556_UNUSED" hidden="1">"c7556"</definedName>
    <definedName name="IQ_ECO_METRIC_7556_UNUSED_UNUSED_UNUSED" hidden="1">"c7556"</definedName>
    <definedName name="IQ_ECO_METRIC_7557_UNUSED" hidden="1">"c7557"</definedName>
    <definedName name="IQ_ECO_METRIC_7557_UNUSED_UNUSED_UNUSED" hidden="1">"c7557"</definedName>
    <definedName name="IQ_ECO_METRIC_7587" hidden="1">"c7587"</definedName>
    <definedName name="IQ_ECO_METRIC_7648_UNUSED" hidden="1">"c7648"</definedName>
    <definedName name="IQ_ECO_METRIC_7648_UNUSED_UNUSED_UNUSED" hidden="1">"c7648"</definedName>
    <definedName name="IQ_ECO_METRIC_7704" hidden="1">"c7704"</definedName>
    <definedName name="IQ_ECO_METRIC_7705_UNUSED" hidden="1">"c7705"</definedName>
    <definedName name="IQ_ECO_METRIC_7705_UNUSED_UNUSED_UNUSED" hidden="1">"c7705"</definedName>
    <definedName name="IQ_ECO_METRIC_7706" hidden="1">"c7706"</definedName>
    <definedName name="IQ_ECO_METRIC_7718" hidden="1">"c7718"</definedName>
    <definedName name="IQ_ECO_METRIC_7719_UNUSED" hidden="1">"c7719"</definedName>
    <definedName name="IQ_ECO_METRIC_7719_UNUSED_UNUSED_UNUSED" hidden="1">"c7719"</definedName>
    <definedName name="IQ_ECO_METRIC_7776_UNUSED" hidden="1">"c7776"</definedName>
    <definedName name="IQ_ECO_METRIC_7776_UNUSED_UNUSED_UNUSED" hidden="1">"c7776"</definedName>
    <definedName name="IQ_ECO_METRIC_7777_UNUSED" hidden="1">"c7777"</definedName>
    <definedName name="IQ_ECO_METRIC_7777_UNUSED_UNUSED_UNUSED" hidden="1">"c7777"</definedName>
    <definedName name="IQ_ECO_METRIC_7807" hidden="1">"c7807"</definedName>
    <definedName name="IQ_ECO_METRIC_7811" hidden="1">"c7811"</definedName>
    <definedName name="IQ_ECO_METRIC_7868_UNUSED" hidden="1">"c7868"</definedName>
    <definedName name="IQ_ECO_METRIC_7868_UNUSED_UNUSED_UNUSED" hidden="1">"c7868"</definedName>
    <definedName name="IQ_ECO_METRIC_7873" hidden="1">"c7873"</definedName>
    <definedName name="IQ_ECO_METRIC_7924" hidden="1">"c7924"</definedName>
    <definedName name="IQ_ECO_METRIC_7925_UNUSED" hidden="1">"c7925"</definedName>
    <definedName name="IQ_ECO_METRIC_7925_UNUSED_UNUSED_UNUSED" hidden="1">"c7925"</definedName>
    <definedName name="IQ_ECO_METRIC_7926" hidden="1">"c7926"</definedName>
    <definedName name="IQ_ECO_METRIC_7938" hidden="1">"c7938"</definedName>
    <definedName name="IQ_ECO_METRIC_7939_UNUSED" hidden="1">"c7939"</definedName>
    <definedName name="IQ_ECO_METRIC_7939_UNUSED_UNUSED_UNUSED" hidden="1">"c7939"</definedName>
    <definedName name="IQ_ECO_METRIC_7996_UNUSED" hidden="1">"c7996"</definedName>
    <definedName name="IQ_ECO_METRIC_7996_UNUSED_UNUSED_UNUSED" hidden="1">"c7996"</definedName>
    <definedName name="IQ_ECO_METRIC_7997_UNUSED" hidden="1">"c7997"</definedName>
    <definedName name="IQ_ECO_METRIC_7997_UNUSED_UNUSED_UNUSED" hidden="1">"c7997"</definedName>
    <definedName name="IQ_ECO_METRIC_8027" hidden="1">"c8027"</definedName>
    <definedName name="IQ_ECO_METRIC_8031" hidden="1">"c8031"</definedName>
    <definedName name="IQ_ECO_METRIC_8088_UNUSED" hidden="1">"c8088"</definedName>
    <definedName name="IQ_ECO_METRIC_8088_UNUSED_UNUSED_UNUSED" hidden="1">"c8088"</definedName>
    <definedName name="IQ_ECO_METRIC_8093" hidden="1">"c8093"</definedName>
    <definedName name="IQ_ECO_METRIC_8144" hidden="1">"c8144"</definedName>
    <definedName name="IQ_ECO_METRIC_8145_UNUSED" hidden="1">"c8145"</definedName>
    <definedName name="IQ_ECO_METRIC_8145_UNUSED_UNUSED_UNUSED" hidden="1">"c8145"</definedName>
    <definedName name="IQ_ECO_METRIC_8146" hidden="1">"c8146"</definedName>
    <definedName name="IQ_ECO_METRIC_8158" hidden="1">"c8158"</definedName>
    <definedName name="IQ_ECO_METRIC_8159_UNUSED" hidden="1">"c8159"</definedName>
    <definedName name="IQ_ECO_METRIC_8159_UNUSED_UNUSED_UNUSED" hidden="1">"c8159"</definedName>
    <definedName name="IQ_ECO_METRIC_8216_UNUSED" hidden="1">"c8216"</definedName>
    <definedName name="IQ_ECO_METRIC_8216_UNUSED_UNUSED_UNUSED" hidden="1">"c8216"</definedName>
    <definedName name="IQ_ECO_METRIC_8217_UNUSED" hidden="1">"c8217"</definedName>
    <definedName name="IQ_ECO_METRIC_8217_UNUSED_UNUSED_UNUSED" hidden="1">"c8217"</definedName>
    <definedName name="IQ_ECO_METRIC_8247" hidden="1">"c8247"</definedName>
    <definedName name="IQ_ECO_METRIC_8251" hidden="1">"c8251"</definedName>
    <definedName name="IQ_ECO_METRIC_8308_UNUSED" hidden="1">"c8308"</definedName>
    <definedName name="IQ_ECO_METRIC_8308_UNUSED_UNUSED_UNUSED" hidden="1">"c8308"</definedName>
    <definedName name="IQ_ECO_METRIC_8313" hidden="1">"c8313"</definedName>
    <definedName name="IQ_ECO_METRIC_8366" hidden="1">"c8366"</definedName>
    <definedName name="IQ_ECO_METRIC_8378" hidden="1">"c8378"</definedName>
    <definedName name="IQ_ECO_METRIC_8436_UNUSED" hidden="1">"c8436"</definedName>
    <definedName name="IQ_ECO_METRIC_8436_UNUSED_UNUSED_UNUSED" hidden="1">"c8436"</definedName>
    <definedName name="IQ_ECO_METRIC_8437_UNUSED" hidden="1">"c8437"</definedName>
    <definedName name="IQ_ECO_METRIC_8437_UNUSED_UNUSED_UNUSED" hidden="1">"c8437"</definedName>
    <definedName name="IQ_ECO_METRIC_8467" hidden="1">"c8467"</definedName>
    <definedName name="IQ_ECO_METRIC_8471" hidden="1">"c8471"</definedName>
    <definedName name="IQ_ECO_METRIC_8528_UNUSED" hidden="1">"c8528"</definedName>
    <definedName name="IQ_ECO_METRIC_8528_UNUSED_UNUSED_UNUSED" hidden="1">"c8528"</definedName>
    <definedName name="IQ_ECO_METRIC_8533" hidden="1">"c8533"</definedName>
    <definedName name="IQ_ECS_AUTHORIZED_SHARES" hidden="1">"c5583"</definedName>
    <definedName name="IQ_ECS_AUTHORIZED_SHARES_ABS" hidden="1">"c5597"</definedName>
    <definedName name="IQ_ECS_AUTHORIZED_SHARES_OTHER" hidden="1">"c15613"</definedName>
    <definedName name="IQ_ECS_AUTHORIZED_SHARES_OTHER_ABS" hidden="1">"c15630"</definedName>
    <definedName name="IQ_ECS_CONVERT_FACTOR" hidden="1">"c5581"</definedName>
    <definedName name="IQ_ECS_CONVERT_FACTOR_ABS" hidden="1">"c5595"</definedName>
    <definedName name="IQ_ECS_CONVERT_FACTOR_OTHER" hidden="1">"c15611"</definedName>
    <definedName name="IQ_ECS_CONVERT_FACTOR_OTHER_ABS" hidden="1">"c15628"</definedName>
    <definedName name="IQ_ECS_CONVERT_INTO" hidden="1">"c5580"</definedName>
    <definedName name="IQ_ECS_CONVERT_INTO_ABS" hidden="1">"c5594"</definedName>
    <definedName name="IQ_ECS_CONVERT_INTO_OTHER" hidden="1">"c15610"</definedName>
    <definedName name="IQ_ECS_CONVERT_INTO_OTHER_ABS" hidden="1">"c15627"</definedName>
    <definedName name="IQ_ECS_CONVERT_PRIMARY_FACTOR" hidden="1">"c15592"</definedName>
    <definedName name="IQ_ECS_CONVERT_PRIMARY_FACTOR_ABS" hidden="1">"c15596"</definedName>
    <definedName name="IQ_ECS_CONVERT_TYPE" hidden="1">"c5579"</definedName>
    <definedName name="IQ_ECS_CONVERT_TYPE_ABS" hidden="1">"c5593"</definedName>
    <definedName name="IQ_ECS_CONVERT_TYPE_OTHER" hidden="1">"c15609"</definedName>
    <definedName name="IQ_ECS_CONVERT_TYPE_OTHER_ABS" hidden="1">"c15626"</definedName>
    <definedName name="IQ_ECS_INACTIVE_DATE" hidden="1">"c5576"</definedName>
    <definedName name="IQ_ECS_INACTIVE_DATE_ABS" hidden="1">"c5590"</definedName>
    <definedName name="IQ_ECS_INACTIVE_DATE_OTHER" hidden="1">"c15606"</definedName>
    <definedName name="IQ_ECS_INACTIVE_DATE_OTHER_ABS" hidden="1">"c15623"</definedName>
    <definedName name="IQ_ECS_NAME" hidden="1">"c5571"</definedName>
    <definedName name="IQ_ECS_NAME_ABS" hidden="1">"c5585"</definedName>
    <definedName name="IQ_ECS_NAME_OTHER" hidden="1">"c15599"</definedName>
    <definedName name="IQ_ECS_NAME_OTHER_ABS" hidden="1">"c15616"</definedName>
    <definedName name="IQ_ECS_NUM_SHAREHOLDERS" hidden="1">"c16242"</definedName>
    <definedName name="IQ_ECS_NUM_SHAREHOLDERS_ABS" hidden="1">"c16243"</definedName>
    <definedName name="IQ_ECS_NUM_SHAREHOLDERS_BENEFICIAL_BS_DATE" hidden="1">"c16234"</definedName>
    <definedName name="IQ_ECS_NUM_SHAREHOLDERS_BENEFICIAL_BS_DATE_ABS" hidden="1">"c16235"</definedName>
    <definedName name="IQ_ECS_NUM_SHAREHOLDERS_BENEFICIAL_BS_DATE_OTHER" hidden="1">"c16236"</definedName>
    <definedName name="IQ_ECS_NUM_SHAREHOLDERS_BENEFICIAL_BS_DATE_OTHER_ABS" hidden="1">"c16237"</definedName>
    <definedName name="IQ_ECS_NUM_SHAREHOLDERS_BENEFICIAL_FILING_DATE" hidden="1">"c16230"</definedName>
    <definedName name="IQ_ECS_NUM_SHAREHOLDERS_BENEFICIAL_FILING_DATE_ABS" hidden="1">"c16231"</definedName>
    <definedName name="IQ_ECS_NUM_SHAREHOLDERS_BENEFICIAL_FILING_DATE_OTHER" hidden="1">"c16232"</definedName>
    <definedName name="IQ_ECS_NUM_SHAREHOLDERS_BENEFICIAL_FILING_DATE_OTHER_ABS" hidden="1">"c16233"</definedName>
    <definedName name="IQ_ECS_NUM_SHAREHOLDERS_BS_DATE" hidden="1">"c16238"</definedName>
    <definedName name="IQ_ECS_NUM_SHAREHOLDERS_BS_DATE_ABS" hidden="1">"c16239"</definedName>
    <definedName name="IQ_ECS_NUM_SHAREHOLDERS_BS_DATE_OTHER" hidden="1">"c16240"</definedName>
    <definedName name="IQ_ECS_NUM_SHAREHOLDERS_BS_DATE_OTHER_ABS" hidden="1">"c16241"</definedName>
    <definedName name="IQ_ECS_NUM_SHAREHOLDERS_FILING_DATE" hidden="1">"c5584"</definedName>
    <definedName name="IQ_ECS_NUM_SHAREHOLDERS_FILING_DATE_ABS" hidden="1">"c5598"</definedName>
    <definedName name="IQ_ECS_NUM_SHAREHOLDERS_FILING_DATE_OTHER" hidden="1">"c15615"</definedName>
    <definedName name="IQ_ECS_NUM_SHAREHOLDERS_FILING_DATE_OTHER_ABS" hidden="1">"c15632"</definedName>
    <definedName name="IQ_ECS_NUM_SHAREHOLDERS_OTHER" hidden="1">"c16244"</definedName>
    <definedName name="IQ_ECS_NUM_SHAREHOLDERS_OTHER_ABS" hidden="1">"c16245"</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PAR_VALUE_CURRENCY_OTHER" hidden="1">"c15608"</definedName>
    <definedName name="IQ_ECS_PAR_VALUE_CURRENCY_OTHER_ABS" hidden="1">"c15625"</definedName>
    <definedName name="IQ_ECS_PAR_VALUE_OTHER" hidden="1">"c15607"</definedName>
    <definedName name="IQ_ECS_PAR_VALUE_OTHER_ABS" hidden="1">"c15624"</definedName>
    <definedName name="IQ_ECS_PARTICIPATE_FLAG" hidden="1">"c15591"</definedName>
    <definedName name="IQ_ECS_PARTICIPATE_FLAG_ABS" hidden="1">"c15595"</definedName>
    <definedName name="IQ_ECS_PARTICIPATE_FLAG_OTHER" hidden="1">"c15614"</definedName>
    <definedName name="IQ_ECS_PARTICIPATE_FLAG_OTHER_ABS" hidden="1">"c15631"</definedName>
    <definedName name="IQ_ECS_SHARES_OUT_BS_DATE" hidden="1">"c5572"</definedName>
    <definedName name="IQ_ECS_SHARES_OUT_BS_DATE_ABS" hidden="1">"c5586"</definedName>
    <definedName name="IQ_ECS_SHARES_OUT_BS_DATE_OTHER" hidden="1">"c15600"</definedName>
    <definedName name="IQ_ECS_SHARES_OUT_BS_DATE_OTHER_ABS" hidden="1">"c15617"</definedName>
    <definedName name="IQ_ECS_SHARES_OUT_FILING_DATE" hidden="1">"c5573"</definedName>
    <definedName name="IQ_ECS_SHARES_OUT_FILING_DATE_ABS" hidden="1">"c5587"</definedName>
    <definedName name="IQ_ECS_SHARES_OUT_FILING_DATE_OTHER" hidden="1">"c15601"</definedName>
    <definedName name="IQ_ECS_SHARES_OUT_FILING_DATE_OTHER_ABS" hidden="1">"c15618"</definedName>
    <definedName name="IQ_ECS_START_DATE" hidden="1">"c5575"</definedName>
    <definedName name="IQ_ECS_START_DATE_ABS" hidden="1">"c5589"</definedName>
    <definedName name="IQ_ECS_START_DATE_OTHER" hidden="1">"c15605"</definedName>
    <definedName name="IQ_ECS_START_DATE_OTHER_ABS" hidden="1">"c15622"</definedName>
    <definedName name="IQ_ECS_TICKER" hidden="1">"c15594"</definedName>
    <definedName name="IQ_ECS_TICKER_ABS" hidden="1">"c15598"</definedName>
    <definedName name="IQ_ECS_TICKER_OTHER" hidden="1">"c15603"</definedName>
    <definedName name="IQ_ECS_TICKER_OTHER_ABS" hidden="1">"c15620"</definedName>
    <definedName name="IQ_ECS_TRADING_ITEM_CIQID" hidden="1">"c15593"</definedName>
    <definedName name="IQ_ECS_TRADING_ITEM_CIQID_ABS" hidden="1">"c15597"</definedName>
    <definedName name="IQ_ECS_TRADING_ITEM_CIQID_OTHER" hidden="1">"c15602"</definedName>
    <definedName name="IQ_ECS_TRADING_ITEM_CIQID_OTHER_ABS" hidden="1">"c15619"</definedName>
    <definedName name="IQ_ECS_TYPE" hidden="1">"c5574"</definedName>
    <definedName name="IQ_ECS_TYPE_ABS" hidden="1">"c5588"</definedName>
    <definedName name="IQ_ECS_TYPE_OTHER" hidden="1">"c15604"</definedName>
    <definedName name="IQ_ECS_TYPE_OTHER_ABS" hidden="1">"c15621"</definedName>
    <definedName name="IQ_ECS_VOTING" hidden="1">"c5582"</definedName>
    <definedName name="IQ_ECS_VOTING_ABS" hidden="1">"c5596"</definedName>
    <definedName name="IQ_ECS_VOTING_OTHER" hidden="1">"c15612"</definedName>
    <definedName name="IQ_ECS_VOTING_OTHER_ABS" hidden="1">"c15629"</definedName>
    <definedName name="IQ_EFFECT_SPECIAL_CHARGE" hidden="1">"c1595"</definedName>
    <definedName name="IQ_EFFECT_TAX_RATE" hidden="1">"c1899"</definedName>
    <definedName name="IQ_EFFECTIVE_DATE" hidden="1">"c8966"</definedName>
    <definedName name="IQ_EFFICIENCY_RATIO" hidden="1">"c391"</definedName>
    <definedName name="IQ_EFFICIENCY_RATIO_FDIC" hidden="1">"c6736"</definedName>
    <definedName name="IQ_ELIMINATIONS_CONSOL_OFFICES_FOREIGN_FFIEC" hidden="1">"c15395"</definedName>
    <definedName name="IQ_EMBEDDED_VAL_COVERED" hidden="1">"c9962"</definedName>
    <definedName name="IQ_EMBEDDED_VAL_COVERED_BEG" hidden="1">"c9957"</definedName>
    <definedName name="IQ_EMBEDDED_VAL_GROUP" hidden="1">"c9948"</definedName>
    <definedName name="IQ_EMBEDDED_VAL_GROUP_BEG" hidden="1">"c9943"</definedName>
    <definedName name="IQ_EMPLOY_COST_INDEX_BENEFITS" hidden="1">"c6857"</definedName>
    <definedName name="IQ_EMPLOY_COST_INDEX_BENEFITS_APR" hidden="1">"c7517"</definedName>
    <definedName name="IQ_EMPLOY_COST_INDEX_BENEFITS_APR_FC" hidden="1">"c8397"</definedName>
    <definedName name="IQ_EMPLOY_COST_INDEX_BENEFITS_FC" hidden="1">"c7737"</definedName>
    <definedName name="IQ_EMPLOY_COST_INDEX_BENEFITS_POP" hidden="1">"c7077"</definedName>
    <definedName name="IQ_EMPLOY_COST_INDEX_BENEFITS_POP_FC" hidden="1">"c7957"</definedName>
    <definedName name="IQ_EMPLOY_COST_INDEX_BENEFITS_YOY" hidden="1">"c7297"</definedName>
    <definedName name="IQ_EMPLOY_COST_INDEX_BENEFITS_YOY_FC" hidden="1">"c8177"</definedName>
    <definedName name="IQ_EMPLOY_COST_INDEX_COMP" hidden="1">"c6856"</definedName>
    <definedName name="IQ_EMPLOY_COST_INDEX_COMP_APR" hidden="1">"c7516"</definedName>
    <definedName name="IQ_EMPLOY_COST_INDEX_COMP_APR_FC" hidden="1">"c8396"</definedName>
    <definedName name="IQ_EMPLOY_COST_INDEX_COMP_FC" hidden="1">"c7736"</definedName>
    <definedName name="IQ_EMPLOY_COST_INDEX_COMP_POP" hidden="1">"c7076"</definedName>
    <definedName name="IQ_EMPLOY_COST_INDEX_COMP_POP_FC" hidden="1">"c7956"</definedName>
    <definedName name="IQ_EMPLOY_COST_INDEX_COMP_YOY" hidden="1">"c7296"</definedName>
    <definedName name="IQ_EMPLOY_COST_INDEX_COMP_YOY_FC" hidden="1">"c8176"</definedName>
    <definedName name="IQ_EMPLOY_COST_INDEX_WAGE_SALARY" hidden="1">"c6858"</definedName>
    <definedName name="IQ_EMPLOY_COST_INDEX_WAGE_SALARY_APR" hidden="1">"c7518"</definedName>
    <definedName name="IQ_EMPLOY_COST_INDEX_WAGE_SALARY_APR_FC" hidden="1">"c8398"</definedName>
    <definedName name="IQ_EMPLOY_COST_INDEX_WAGE_SALARY_FC" hidden="1">"c7738"</definedName>
    <definedName name="IQ_EMPLOY_COST_INDEX_WAGE_SALARY_POP" hidden="1">"c7078"</definedName>
    <definedName name="IQ_EMPLOY_COST_INDEX_WAGE_SALARY_POP_FC" hidden="1">"c7958"</definedName>
    <definedName name="IQ_EMPLOY_COST_INDEX_WAGE_SALARY_YOY" hidden="1">"c7298"</definedName>
    <definedName name="IQ_EMPLOY_COST_INDEX_WAGE_SALARY_YOY_FC" hidden="1">"c8178"</definedName>
    <definedName name="IQ_EMPLOYEES" hidden="1">"c392"</definedName>
    <definedName name="IQ_EMPLOYEES_FFIEC" hidden="1">"c13035"</definedName>
    <definedName name="IQ_EMPLOYEES_UNDER_UNION_CONTRACTS" hidden="1">"c16109"</definedName>
    <definedName name="IQ_ENTERPRISE_VALUE" hidden="1">"c1348"</definedName>
    <definedName name="IQ_ENTREPRENEURAL_PROPERTY_INC" hidden="1">"c6859"</definedName>
    <definedName name="IQ_ENTREPRENEURAL_PROPERTY_INC_APR" hidden="1">"c7519"</definedName>
    <definedName name="IQ_ENTREPRENEURAL_PROPERTY_INC_APR_FC" hidden="1">"c8399"</definedName>
    <definedName name="IQ_ENTREPRENEURAL_PROPERTY_INC_FC" hidden="1">"c7739"</definedName>
    <definedName name="IQ_ENTREPRENEURAL_PROPERTY_INC_POP" hidden="1">"c7079"</definedName>
    <definedName name="IQ_ENTREPRENEURAL_PROPERTY_INC_POP_FC" hidden="1">"c7959"</definedName>
    <definedName name="IQ_ENTREPRENEURAL_PROPERTY_INC_YOY" hidden="1">"c7299"</definedName>
    <definedName name="IQ_ENTREPRENEURAL_PROPERTY_INC_YOY_FC" hidden="1">"c8179"</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CIQ" hidden="1">"c5058"</definedName>
    <definedName name="IQ_EPS_ACT_OR_EST_CIQ_COL" hidden="1">"c11705"</definedName>
    <definedName name="IQ_EPS_AP" hidden="1">"c8880"</definedName>
    <definedName name="IQ_EPS_AP_ABS" hidden="1">"c8899"</definedName>
    <definedName name="IQ_EPS_EST" hidden="1">"c399"</definedName>
    <definedName name="IQ_EPS_EST_BOTTOM_UP_CIQ" hidden="1">"c12026"</definedName>
    <definedName name="IQ_EPS_EST_CIQ" hidden="1">"c4994"</definedName>
    <definedName name="IQ_EPS_EXCL_GUIDANCE_CIQ" hidden="1">"c4893"</definedName>
    <definedName name="IQ_EPS_EXCL_GUIDANCE_CIQ_COL" hidden="1">"c11540"</definedName>
    <definedName name="IQ_EPS_EXCL_HIGH_GUIDANCE_CIQ" hidden="1">"c4894"</definedName>
    <definedName name="IQ_EPS_EXCL_HIGH_GUIDANCE_CIQ_COL" hidden="1">"c11541"</definedName>
    <definedName name="IQ_EPS_EXCL_LOW_GUIDANCE_CIQ" hidden="1">"c4616"</definedName>
    <definedName name="IQ_EPS_EXCL_LOW_GUIDANCE_CIQ_COL" hidden="1">"c11265"</definedName>
    <definedName name="IQ_EPS_GAAP_GUIDANCE_CIQ" hidden="1">"c4895"</definedName>
    <definedName name="IQ_EPS_GAAP_GUIDANCE_CIQ_COL" hidden="1">"c11542"</definedName>
    <definedName name="IQ_EPS_GAAP_HIGH_GUIDANCE_CIQ" hidden="1">"c4896"</definedName>
    <definedName name="IQ_EPS_GAAP_HIGH_GUIDANCE_CIQ_COL" hidden="1">"c11543"</definedName>
    <definedName name="IQ_EPS_GAAP_LOW_GUIDANCE_CIQ" hidden="1">"c4617"</definedName>
    <definedName name="IQ_EPS_GAAP_LOW_GUIDANCE_CIQ_COL" hidden="1">"c11266"</definedName>
    <definedName name="IQ_EPS_GROWTH_GUIDANCE_CIQ" hidden="1">"c32283"</definedName>
    <definedName name="IQ_EPS_GROWTH_GUIDANCE_CIQ_COL" hidden="1">"c32286"</definedName>
    <definedName name="IQ_EPS_GROWTH_HIGH_GUIDANCE_CIQ" hidden="1">"c32284"</definedName>
    <definedName name="IQ_EPS_GROWTH_HIGH_GUIDANCE_CIQ_COL" hidden="1">"c32287"</definedName>
    <definedName name="IQ_EPS_GROWTH_LOW_GUIDANCE_CIQ" hidden="1">"c32285"</definedName>
    <definedName name="IQ_EPS_GROWTH_LOW_GUIDANCE_CIQ_COL" hidden="1">"c32288"</definedName>
    <definedName name="IQ_EPS_GW_ACT_OR_EST" hidden="1">"c2223"</definedName>
    <definedName name="IQ_EPS_GW_ACT_OR_EST_CIQ" hidden="1">"c5066"</definedName>
    <definedName name="IQ_EPS_GW_EST" hidden="1">"c1737"</definedName>
    <definedName name="IQ_EPS_GW_EST_BOTTOM_UP_CIQ" hidden="1">"c12028"</definedName>
    <definedName name="IQ_EPS_GW_EST_CIQ" hidden="1">"c4723"</definedName>
    <definedName name="IQ_EPS_GW_GUIDANCE_CIQ" hidden="1">"c4897"</definedName>
    <definedName name="IQ_EPS_GW_GUIDANCE_CIQ_COL" hidden="1">"c11544"</definedName>
    <definedName name="IQ_EPS_GW_HIGH_EST" hidden="1">"c1739"</definedName>
    <definedName name="IQ_EPS_GW_HIGH_EST_CIQ" hidden="1">"c4725"</definedName>
    <definedName name="IQ_EPS_GW_HIGH_GUIDANCE_CIQ" hidden="1">"c4898"</definedName>
    <definedName name="IQ_EPS_GW_HIGH_GUIDANCE_CIQ_COL" hidden="1">"c11545"</definedName>
    <definedName name="IQ_EPS_GW_LOW_EST" hidden="1">"c1740"</definedName>
    <definedName name="IQ_EPS_GW_LOW_EST_CIQ" hidden="1">"c4726"</definedName>
    <definedName name="IQ_EPS_GW_LOW_GUIDANCE_CIQ" hidden="1">"c4618"</definedName>
    <definedName name="IQ_EPS_GW_LOW_GUIDANCE_CIQ_COL" hidden="1">"c11267"</definedName>
    <definedName name="IQ_EPS_GW_MEDIAN_EST" hidden="1">"c1738"</definedName>
    <definedName name="IQ_EPS_GW_MEDIAN_EST_CIQ" hidden="1">"c4724"</definedName>
    <definedName name="IQ_EPS_GW_NUM_EST" hidden="1">"c1741"</definedName>
    <definedName name="IQ_EPS_GW_NUM_EST_CIQ" hidden="1">"c4727"</definedName>
    <definedName name="IQ_EPS_GW_STDDEV_EST" hidden="1">"c1742"</definedName>
    <definedName name="IQ_EPS_GW_STDDEV_EST_CIQ" hidden="1">"c4728"</definedName>
    <definedName name="IQ_EPS_HIGH_EST" hidden="1">"c400"</definedName>
    <definedName name="IQ_EPS_HIGH_EST_CIQ" hidden="1">"c4995"</definedName>
    <definedName name="IQ_EPS_LOW_EST" hidden="1">"c401"</definedName>
    <definedName name="IQ_EPS_LOW_EST_CIQ" hidden="1">"c4996"</definedName>
    <definedName name="IQ_EPS_MEDIAN_EST" hidden="1">"c1661"</definedName>
    <definedName name="IQ_EPS_MEDIAN_EST_CIQ" hidden="1">"c4997"</definedName>
    <definedName name="IQ_EPS_NAME_AP" hidden="1">"c8918"</definedName>
    <definedName name="IQ_EPS_NAME_AP_ABS" hidden="1">"c8937"</definedName>
    <definedName name="IQ_EPS_NO_EST" hidden="1">"c271"</definedName>
    <definedName name="IQ_EPS_NORM" hidden="1">"c1902"</definedName>
    <definedName name="IQ_EPS_NORM_EST" hidden="1">"c2226"</definedName>
    <definedName name="IQ_EPS_NORM_EST_BOTTOM_UP_CIQ" hidden="1">"c12027"</definedName>
    <definedName name="IQ_EPS_NORM_EST_CIQ" hidden="1">"c4667"</definedName>
    <definedName name="IQ_EPS_NORM_HIGH_EST" hidden="1">"c2228"</definedName>
    <definedName name="IQ_EPS_NORM_HIGH_EST_CIQ" hidden="1">"c4669"</definedName>
    <definedName name="IQ_EPS_NORM_LOW_EST" hidden="1">"c2229"</definedName>
    <definedName name="IQ_EPS_NORM_LOW_EST_CIQ" hidden="1">"c4670"</definedName>
    <definedName name="IQ_EPS_NORM_MEDIAN_EST" hidden="1">"c2227"</definedName>
    <definedName name="IQ_EPS_NORM_MEDIAN_EST_CIQ" hidden="1">"c4668"</definedName>
    <definedName name="IQ_EPS_NORM_NUM_EST" hidden="1">"c2230"</definedName>
    <definedName name="IQ_EPS_NORM_NUM_EST_CIQ" hidden="1">"c4671"</definedName>
    <definedName name="IQ_EPS_NORM_STDDEV_EST" hidden="1">"c2231"</definedName>
    <definedName name="IQ_EPS_NORM_STDDEV_EST_CIQ" hidden="1">"c4672"</definedName>
    <definedName name="IQ_EPS_NUM_EST" hidden="1">"c402"</definedName>
    <definedName name="IQ_EPS_NUM_EST_CIQ" hidden="1">"c4992"</definedName>
    <definedName name="IQ_EPS_REPORT_ACT_OR_EST" hidden="1">"c2224"</definedName>
    <definedName name="IQ_EPS_REPORT_ACT_OR_EST_CIQ" hidden="1">"c5067"</definedName>
    <definedName name="IQ_EPS_REPORTED_EST" hidden="1">"c1744"</definedName>
    <definedName name="IQ_EPS_REPORTED_EST_BOTTOM_UP_CIQ" hidden="1">"c12029"</definedName>
    <definedName name="IQ_EPS_REPORTED_EST_CIQ" hidden="1">"c4730"</definedName>
    <definedName name="IQ_EPS_REPORTED_HIGH_EST" hidden="1">"c1746"</definedName>
    <definedName name="IQ_EPS_REPORTED_HIGH_EST_CIQ" hidden="1">"c4732"</definedName>
    <definedName name="IQ_EPS_REPORTED_LOW_EST" hidden="1">"c1747"</definedName>
    <definedName name="IQ_EPS_REPORTED_LOW_EST_CIQ" hidden="1">"c4733"</definedName>
    <definedName name="IQ_EPS_REPORTED_MEDIAN_EST" hidden="1">"c1745"</definedName>
    <definedName name="IQ_EPS_REPORTED_MEDIAN_EST_CIQ" hidden="1">"c4731"</definedName>
    <definedName name="IQ_EPS_REPORTED_NUM_EST" hidden="1">"c1748"</definedName>
    <definedName name="IQ_EPS_REPORTED_NUM_EST_CIQ" hidden="1">"c4734"</definedName>
    <definedName name="IQ_EPS_REPORTED_STDDEV_EST" hidden="1">"c1749"</definedName>
    <definedName name="IQ_EPS_REPORTED_STDDEV_EST_CIQ" hidden="1">"c4735"</definedName>
    <definedName name="IQ_EPS_SBC_ACT_OR_EST_CIQ" hidden="1">"c4901"</definedName>
    <definedName name="IQ_EPS_SBC_ACT_OR_EST_CIQ_COL" hidden="1">"c11548"</definedName>
    <definedName name="IQ_EPS_SBC_GUIDANCE" hidden="1">"c4377"</definedName>
    <definedName name="IQ_EPS_SBC_GUIDANCE_CIQ" hidden="1">"c4902"</definedName>
    <definedName name="IQ_EPS_SBC_GUIDANCE_CIQ_COL" hidden="1">"c11549"</definedName>
    <definedName name="IQ_EPS_SBC_GW_ACT_OR_EST_CIQ" hidden="1">"c4905"</definedName>
    <definedName name="IQ_EPS_SBC_GW_ACT_OR_EST_CIQ_COL" hidden="1">"c11552"</definedName>
    <definedName name="IQ_EPS_SBC_GW_GUIDANCE" hidden="1">"c4381"</definedName>
    <definedName name="IQ_EPS_SBC_GW_GUIDANCE_CIQ" hidden="1">"c4906"</definedName>
    <definedName name="IQ_EPS_SBC_GW_GUIDANCE_CIQ_COL" hidden="1">"c11553"</definedName>
    <definedName name="IQ_EPS_SBC_GW_HIGH_GUIDANCE" hidden="1">"c4189"</definedName>
    <definedName name="IQ_EPS_SBC_GW_HIGH_GUIDANCE_CIQ" hidden="1">"c4601"</definedName>
    <definedName name="IQ_EPS_SBC_GW_HIGH_GUIDANCE_CIQ_COL" hidden="1">"c11250"</definedName>
    <definedName name="IQ_EPS_SBC_GW_LOW_GUIDANCE" hidden="1">"c4229"</definedName>
    <definedName name="IQ_EPS_SBC_GW_LOW_GUIDANCE_CIQ" hidden="1">"c4641"</definedName>
    <definedName name="IQ_EPS_SBC_GW_LOW_GUIDANCE_CIQ_COL" hidden="1">"c11290"</definedName>
    <definedName name="IQ_EPS_SBC_HIGH_GUIDANCE" hidden="1">"c4188"</definedName>
    <definedName name="IQ_EPS_SBC_HIGH_GUIDANCE_CIQ" hidden="1">"c4600"</definedName>
    <definedName name="IQ_EPS_SBC_HIGH_GUIDANCE_CIQ_COL" hidden="1">"c11249"</definedName>
    <definedName name="IQ_EPS_SBC_LOW_GUIDANCE" hidden="1">"c4228"</definedName>
    <definedName name="IQ_EPS_SBC_LOW_GUIDANCE_CIQ" hidden="1">"c4640"</definedName>
    <definedName name="IQ_EPS_SBC_LOW_GUIDANCE_CIQ_COL" hidden="1">"c11289"</definedName>
    <definedName name="IQ_EPS_STDDEV_EST" hidden="1">"c403"</definedName>
    <definedName name="IQ_EPS_STDDEV_EST_CIQ" hidden="1">"c4993"</definedName>
    <definedName name="IQ_EQUITY_AFFIL" hidden="1">"c1451"</definedName>
    <definedName name="IQ_EQUITY_AP" hidden="1">"c8887"</definedName>
    <definedName name="IQ_EQUITY_AP_ABS" hidden="1">"c8906"</definedName>
    <definedName name="IQ_EQUITY_ASSETS_TOT_FFIEC" hidden="1">"c13436"</definedName>
    <definedName name="IQ_EQUITY_BEG_EXCL_FFIEC" hidden="1">"c12957"</definedName>
    <definedName name="IQ_EQUITY_BEG_FFIEC" hidden="1">"c12959"</definedName>
    <definedName name="IQ_EQUITY_CAPITAL_ASSETS_FDIC" hidden="1">"c6744"</definedName>
    <definedName name="IQ_EQUITY_CAPITAL_QUARTERLY_AVG_FFIEC" hidden="1">"c13092"</definedName>
    <definedName name="IQ_EQUITY_ENDING_FFIEC" hidden="1">"c12973"</definedName>
    <definedName name="IQ_EQUITY_FDIC" hidden="1">"c6353"</definedName>
    <definedName name="IQ_EQUITY_INDEX_EXPOSURE_FFIEC" hidden="1">"c13060"</definedName>
    <definedName name="IQ_EQUITY_LIST" hidden="1">"c15158"</definedName>
    <definedName name="IQ_EQUITY_METHOD" hidden="1">"c404"</definedName>
    <definedName name="IQ_EQUITY_NAME_AP" hidden="1">"c8925"</definedName>
    <definedName name="IQ_EQUITY_NAME_AP_ABS" hidden="1">"c8944"</definedName>
    <definedName name="IQ_EQUITY_SEC_FAIR_VALUE_FFIEC" hidden="1">"c12805"</definedName>
    <definedName name="IQ_EQUITY_SEC_INVEST_SECURITIES_FFIEC" hidden="1">"c13463"</definedName>
    <definedName name="IQ_EQUITY_SECURITIES_FDIC" hidden="1">"c6304"</definedName>
    <definedName name="IQ_EQUITY_SECURITIES_QUARTERLY_AVG_FFIEC" hidden="1">"c15474"</definedName>
    <definedName name="IQ_EQUITY_SECURITIES_WITHOUT_FAIR_VALUES_FFIEC" hidden="1">"c12846"</definedName>
    <definedName name="IQ_EQUITY_SECURITY_EXPOSURES_FDIC" hidden="1">"c6664"</definedName>
    <definedName name="IQ_EQUITY_TIER_ONE_CAPITAL" hidden="1">"c15246"</definedName>
    <definedName name="IQ_EQUITY_TIER_ONE_CAPITAL_RATIO" hidden="1">"c15242"</definedName>
    <definedName name="IQ_EQV_OVER_BV" hidden="1">"c1596"</definedName>
    <definedName name="IQ_EQV_OVER_LTM_PRETAX_INC" hidden="1">"c1390"</definedName>
    <definedName name="IQ_ESOP_DEBT" hidden="1">"c1597"</definedName>
    <definedName name="IQ_ESOP_DEBT_GUARANTEED_FFIEC" hidden="1">"c12971"</definedName>
    <definedName name="IQ_ESOP_OVER_TOTAL" hidden="1">"c13768"</definedName>
    <definedName name="IQ_EST_ACT_CFPS" hidden="1">"c1673"</definedName>
    <definedName name="IQ_EST_ACT_DISTRIBUTABLE_CASH_CIQ_COL" hidden="1">"c11568"</definedName>
    <definedName name="IQ_EST_ACT_DPS" hidden="1">"c1680"</definedName>
    <definedName name="IQ_EST_ACT_EBIT" hidden="1">"c1687"</definedName>
    <definedName name="IQ_EST_ACT_EBITDA" hidden="1">"c1664"</definedName>
    <definedName name="IQ_EST_ACT_EBITDA_CIQ" hidden="1">"c3667"</definedName>
    <definedName name="IQ_EST_ACT_EPS" hidden="1">"c1648"</definedName>
    <definedName name="IQ_EST_ACT_EPS_CIQ" hidden="1">"c4998"</definedName>
    <definedName name="IQ_EST_ACT_EPS_GW" hidden="1">"c1743"</definedName>
    <definedName name="IQ_EST_ACT_EPS_GW_CIQ" hidden="1">"c4729"</definedName>
    <definedName name="IQ_EST_ACT_EPS_NORM" hidden="1">"c2232"</definedName>
    <definedName name="IQ_EST_ACT_EPS_NORM_CIQ" hidden="1">"c4673"</definedName>
    <definedName name="IQ_EST_ACT_EPS_REPORTED" hidden="1">"c1750"</definedName>
    <definedName name="IQ_EST_ACT_EPS_REPORTED_CIQ" hidden="1">"c4736"</definedName>
    <definedName name="IQ_EST_ACT_FFO" hidden="1">"c1666"</definedName>
    <definedName name="IQ_EST_ACT_FFO_CIQ_COL" hidden="1">"c11579"</definedName>
    <definedName name="IQ_EST_ACT_NAV" hidden="1">"c1757"</definedName>
    <definedName name="IQ_EST_ACT_NI" hidden="1">"c1722"</definedName>
    <definedName name="IQ_EST_ACT_NI_GW" hidden="1">"c1729"</definedName>
    <definedName name="IQ_EST_ACT_NI_REPORTED" hidden="1">"c1736"</definedName>
    <definedName name="IQ_EST_ACT_OPER_INC" hidden="1">"c1694"</definedName>
    <definedName name="IQ_EST_ACT_PRETAX_GW_INC" hidden="1">"c1708"</definedName>
    <definedName name="IQ_EST_ACT_PRETAX_INC" hidden="1">"c1701"</definedName>
    <definedName name="IQ_EST_ACT_PRETAX_REPORT_INC" hidden="1">"c1715"</definedName>
    <definedName name="IQ_EST_ACT_REV" hidden="1">"c2113"</definedName>
    <definedName name="IQ_EST_ACT_REV_CIQ" hidden="1">"c3666"</definedName>
    <definedName name="IQ_EST_CASH_FLOW_DIFF_CIQ_COL" hidden="1">"c11213"</definedName>
    <definedName name="IQ_EST_CASH_FLOW_SURPRISE_PERCENT_CIQ_COL" hidden="1">"c11222"</definedName>
    <definedName name="IQ_EST_CASH_OPER_DIFF_CIQ_COL" hidden="1">"c11223"</definedName>
    <definedName name="IQ_EST_CASH_OPER_SURPRISE_PERCENT_CIQ_COL" hidden="1">"c11421"</definedName>
    <definedName name="IQ_EST_CFPS_DIFF" hidden="1">"c1871"</definedName>
    <definedName name="IQ_EST_CFPS_GROWTH_1YR" hidden="1">"c1774"</definedName>
    <definedName name="IQ_EST_CFPS_GROWTH_2YR" hidden="1">"c1775"</definedName>
    <definedName name="IQ_EST_CFPS_GROWTH_Q_1YR" hidden="1">"c1776"</definedName>
    <definedName name="IQ_EST_CFPS_SEQ_GROWTH_Q" hidden="1">"c1777"</definedName>
    <definedName name="IQ_EST_CFPS_SURPRISE_PERCENT" hidden="1">"c1872"</definedName>
    <definedName name="IQ_EST_CURRENCY" hidden="1">"c2140"</definedName>
    <definedName name="IQ_EST_CURRENCY_CIQ" hidden="1">"c4769"</definedName>
    <definedName name="IQ_EST_DATE" hidden="1">"c1634"</definedName>
    <definedName name="IQ_EST_DATE_CIQ" hidden="1">"c4770"</definedName>
    <definedName name="IQ_EST_DISTRIBUTABLE_CASH_DIFF_CIQ_COL" hidden="1">"c11448"</definedName>
    <definedName name="IQ_EST_DISTRIBUTABLE_CASH_GROWTH_1YR_CIQ_COL" hidden="1">"c11585"</definedName>
    <definedName name="IQ_EST_DISTRIBUTABLE_CASH_GROWTH_2YR_CIQ_COL" hidden="1">"c11586"</definedName>
    <definedName name="IQ_EST_DISTRIBUTABLE_CASH_GROWTH_Q_1YR_CIQ_COL" hidden="1">"c11587"</definedName>
    <definedName name="IQ_EST_DISTRIBUTABLE_CASH_SEQ_GROWTH_Q_CIQ_COL" hidden="1">"c11588"</definedName>
    <definedName name="IQ_EST_DISTRIBUTABLE_CASH_SHARE_DIFF_CIQ_COL" hidden="1">"c11456"</definedName>
    <definedName name="IQ_EST_DISTRIBUTABLE_CASH_SHARE_GROWTH_1YR_CIQ_COL" hidden="1">"c11589"</definedName>
    <definedName name="IQ_EST_DISTRIBUTABLE_CASH_SHARE_GROWTH_2YR_CIQ_COL" hidden="1">"c11590"</definedName>
    <definedName name="IQ_EST_DISTRIBUTABLE_CASH_SHARE_GROWTH_Q_1YR_CIQ_COL" hidden="1">"c11591"</definedName>
    <definedName name="IQ_EST_DISTRIBUTABLE_CASH_SHARE_SEQ_GROWTH_Q_CIQ_COL" hidden="1">"c11592"</definedName>
    <definedName name="IQ_EST_DISTRIBUTABLE_CASH_SHARE_SURPRISE_PERCENT_CIQ_COL" hidden="1">"c11465"</definedName>
    <definedName name="IQ_EST_DISTRIBUTABLE_CASH_SURPRISE_PERCENT_CIQ_COL" hidden="1">"c11467"</definedName>
    <definedName name="IQ_EST_DPS_DIFF" hidden="1">"c1873"</definedName>
    <definedName name="IQ_EST_DPS_GROWTH_1YR" hidden="1">"c1778"</definedName>
    <definedName name="IQ_EST_DPS_GROWTH_2YR" hidden="1">"c1779"</definedName>
    <definedName name="IQ_EST_DPS_GROWTH_Q_1YR" hidden="1">"c1780"</definedName>
    <definedName name="IQ_EST_DPS_SEQ_GROWTH_Q" hidden="1">"c1781"</definedName>
    <definedName name="IQ_EST_DPS_SURPRISE_PERCENT" hidden="1">"c1874"</definedName>
    <definedName name="IQ_EST_EBIT_DIFF" hidden="1">"c1875"</definedName>
    <definedName name="IQ_EST_EBIT_GW_DIFF_CIQ_COL" hidden="1">"c11476"</definedName>
    <definedName name="IQ_EST_EBIT_GW_SURPRISE_PERCENT_CIQ_COL" hidden="1">"c11485"</definedName>
    <definedName name="IQ_EST_EBIT_SBC_DIFF_CIQ_COL" hidden="1">"c11486"</definedName>
    <definedName name="IQ_EST_EBIT_SBC_GW_DIFF_CIQ_COL" hidden="1">"c11490"</definedName>
    <definedName name="IQ_EST_EBIT_SBC_GW_SURPRISE_PERCENT_CIQ_COL" hidden="1">"c11499"</definedName>
    <definedName name="IQ_EST_EBIT_SBC_SURPRISE_PERCENT_CIQ_COL" hidden="1">"c11505"</definedName>
    <definedName name="IQ_EST_EBIT_SURPRISE_PERCENT" hidden="1">"c1876"</definedName>
    <definedName name="IQ_EST_EBITDA_DIFF" hidden="1">"c1867"</definedName>
    <definedName name="IQ_EST_EBITDA_DIFF_CIQ" hidden="1">"c3719"</definedName>
    <definedName name="IQ_EST_EBITDA_GROWTH_1YR" hidden="1">"c1766"</definedName>
    <definedName name="IQ_EST_EBITDA_GROWTH_1YR_CIQ" hidden="1">"c3695"</definedName>
    <definedName name="IQ_EST_EBITDA_GROWTH_2YR" hidden="1">"c1767"</definedName>
    <definedName name="IQ_EST_EBITDA_GROWTH_2YR_CIQ" hidden="1">"c3696"</definedName>
    <definedName name="IQ_EST_EBITDA_GROWTH_Q_1YR" hidden="1">"c1768"</definedName>
    <definedName name="IQ_EST_EBITDA_GROWTH_Q_1YR_CIQ" hidden="1">"c3697"</definedName>
    <definedName name="IQ_EST_EBITDA_SBC_DIFF_CIQ_COL" hidden="1">"c11507"</definedName>
    <definedName name="IQ_EST_EBITDA_SBC_SURPRISE_PERCENT_CIQ_COL" hidden="1">"c11516"</definedName>
    <definedName name="IQ_EST_EBITDA_SEQ_GROWTH_Q" hidden="1">"c1769"</definedName>
    <definedName name="IQ_EST_EBITDA_SEQ_GROWTH_Q_CIQ" hidden="1">"c3698"</definedName>
    <definedName name="IQ_EST_EBITDA_SURPRISE_PERCENT" hidden="1">"c1868"</definedName>
    <definedName name="IQ_EST_EBITDA_SURPRISE_PERCENT_CIQ" hidden="1">"c3720"</definedName>
    <definedName name="IQ_EST_EBT_SBC_DIFF_CIQ_COL" hidden="1">"c11520"</definedName>
    <definedName name="IQ_EST_EBT_SBC_GW_DIFF_CIQ_COL" hidden="1">"c11524"</definedName>
    <definedName name="IQ_EST_EBT_SBC_GW_SURPRISE_PERCENT_CIQ_COL" hidden="1">"c11533"</definedName>
    <definedName name="IQ_EST_EBT_SBC_SURPRISE_PERCENT_CIQ_COL" hidden="1">"c11539"</definedName>
    <definedName name="IQ_EST_EPS_DIFF" hidden="1">"c1864"</definedName>
    <definedName name="IQ_EST_EPS_DIFF_CIQ" hidden="1">"c4999"</definedName>
    <definedName name="IQ_EST_EPS_GROWTH_1YR" hidden="1">"c1636"</definedName>
    <definedName name="IQ_EST_EPS_GROWTH_1YR_CIQ" hidden="1">"c3628"</definedName>
    <definedName name="IQ_EST_EPS_GROWTH_2YR" hidden="1">"c1637"</definedName>
    <definedName name="IQ_EST_EPS_GROWTH_2YR_CIQ" hidden="1">"c3689"</definedName>
    <definedName name="IQ_EST_EPS_GROWTH_5YR" hidden="1">"c1655"</definedName>
    <definedName name="IQ_EST_EPS_GROWTH_5YR_BOTTOM_UP_CIQ" hidden="1">"c12024"</definedName>
    <definedName name="IQ_EST_EPS_GROWTH_5YR_CIQ" hidden="1">"c3615"</definedName>
    <definedName name="IQ_EST_EPS_GROWTH_5YR_HIGH" hidden="1">"c1657"</definedName>
    <definedName name="IQ_EST_EPS_GROWTH_5YR_HIGH_CIQ" hidden="1">"c4663"</definedName>
    <definedName name="IQ_EST_EPS_GROWTH_5YR_LOW" hidden="1">"c1658"</definedName>
    <definedName name="IQ_EST_EPS_GROWTH_5YR_LOW_CIQ" hidden="1">"c4664"</definedName>
    <definedName name="IQ_EST_EPS_GROWTH_5YR_MEDIAN" hidden="1">"c1656"</definedName>
    <definedName name="IQ_EST_EPS_GROWTH_5YR_MEDIAN_CIQ" hidden="1">"c5480"</definedName>
    <definedName name="IQ_EST_EPS_GROWTH_5YR_NUM" hidden="1">"c1659"</definedName>
    <definedName name="IQ_EST_EPS_GROWTH_5YR_NUM_CIQ" hidden="1">"c4665"</definedName>
    <definedName name="IQ_EST_EPS_GROWTH_5YR_STDDEV" hidden="1">"c1660"</definedName>
    <definedName name="IQ_EST_EPS_GROWTH_5YR_STDDEV_CIQ" hidden="1">"c4666"</definedName>
    <definedName name="IQ_EST_EPS_GROWTH_Q_1YR" hidden="1">"c1641"</definedName>
    <definedName name="IQ_EST_EPS_GROWTH_Q_1YR_CIQ" hidden="1">"c4744"</definedName>
    <definedName name="IQ_EST_EPS_GW_DIFF" hidden="1">"c1891"</definedName>
    <definedName name="IQ_EST_EPS_GW_DIFF_CIQ" hidden="1">"c4761"</definedName>
    <definedName name="IQ_EST_EPS_GW_SURPRISE_PERCENT" hidden="1">"c1892"</definedName>
    <definedName name="IQ_EST_EPS_GW_SURPRISE_PERCENT_CIQ" hidden="1">"c4762"</definedName>
    <definedName name="IQ_EST_EPS_NORM_DIFF" hidden="1">"c2247"</definedName>
    <definedName name="IQ_EST_EPS_NORM_DIFF_CIQ" hidden="1">"c4745"</definedName>
    <definedName name="IQ_EST_EPS_NORM_SURPRISE_PERCENT" hidden="1">"c2248"</definedName>
    <definedName name="IQ_EST_EPS_NORM_SURPRISE_PERCENT_CIQ" hidden="1">"c4746"</definedName>
    <definedName name="IQ_EST_EPS_REPORT_DIFF" hidden="1">"c1893"</definedName>
    <definedName name="IQ_EST_EPS_REPORT_DIFF_CIQ" hidden="1">"c4763"</definedName>
    <definedName name="IQ_EST_EPS_REPORT_SURPRISE_PERCENT" hidden="1">"c1894"</definedName>
    <definedName name="IQ_EST_EPS_REPORT_SURPRISE_PERCENT_CIQ" hidden="1">"c4764"</definedName>
    <definedName name="IQ_EST_EPS_SBC_DIFF_CIQ_COL" hidden="1">"c11546"</definedName>
    <definedName name="IQ_EST_EPS_SBC_GW_DIFF_CIQ_COL" hidden="1">"c11550"</definedName>
    <definedName name="IQ_EST_EPS_SBC_GW_SURPRISE_PERCENT_CIQ_COL" hidden="1">"c11559"</definedName>
    <definedName name="IQ_EST_EPS_SBC_SURPRISE_PERCENT_CIQ_COL" hidden="1">"c11565"</definedName>
    <definedName name="IQ_EST_EPS_SEQ_GROWTH_Q" hidden="1">"c1764"</definedName>
    <definedName name="IQ_EST_EPS_SEQ_GROWTH_Q_CIQ" hidden="1">"c3690"</definedName>
    <definedName name="IQ_EST_EPS_SURPRISE" hidden="1">"c1635"</definedName>
    <definedName name="IQ_EST_EPS_SURPRISE_PERCENT" hidden="1">"c1635"</definedName>
    <definedName name="IQ_EST_EPS_SURPRISE_PERCENT_CIQ" hidden="1">"c5000"</definedName>
    <definedName name="IQ_EST_FAIR_VALUE_MORT_SERVICING_ASSETS_FFIEC" hidden="1">"c12956"</definedName>
    <definedName name="IQ_EST_FFO_ADJ_DIFF_CIQ_COL" hidden="1">"c11605"</definedName>
    <definedName name="IQ_EST_FFO_ADJ_GROWTH_1YR_CIQ_COL" hidden="1">"c11593"</definedName>
    <definedName name="IQ_EST_FFO_ADJ_GROWTH_2YR_CIQ_COL" hidden="1">"c11594"</definedName>
    <definedName name="IQ_EST_FFO_ADJ_GROWTH_Q_1YR_CIQ_COL" hidden="1">"c11595"</definedName>
    <definedName name="IQ_EST_FFO_ADJ_SEQ_GROWTH_Q_CIQ_COL" hidden="1">"c11596"</definedName>
    <definedName name="IQ_EST_FFO_ADJ_SURPRISE_PERCENT_CIQ_COL" hidden="1">"c11614"</definedName>
    <definedName name="IQ_EST_FFO_DIFF" hidden="1">"c1869"</definedName>
    <definedName name="IQ_EST_FFO_DIFF_CIQ_COL" hidden="1">"c11616"</definedName>
    <definedName name="IQ_EST_FFO_GROWTH_1YR" hidden="1">"c1770"</definedName>
    <definedName name="IQ_EST_FFO_GROWTH_1YR_CIQ_COL" hidden="1">"c11597"</definedName>
    <definedName name="IQ_EST_FFO_GROWTH_2YR" hidden="1">"c1771"</definedName>
    <definedName name="IQ_EST_FFO_GROWTH_2YR_CIQ_COL" hidden="1">"c11598"</definedName>
    <definedName name="IQ_EST_FFO_GROWTH_Q_1YR" hidden="1">"c1772"</definedName>
    <definedName name="IQ_EST_FFO_GROWTH_Q_1YR_CIQ_COL" hidden="1">"c11599"</definedName>
    <definedName name="IQ_EST_FFO_SEQ_GROWTH_Q" hidden="1">"c1773"</definedName>
    <definedName name="IQ_EST_FFO_SEQ_GROWTH_Q_CIQ_COL" hidden="1">"c11600"</definedName>
    <definedName name="IQ_EST_FFO_SURPRISE_PERCENT" hidden="1">"c1870"</definedName>
    <definedName name="IQ_EST_FFO_SURPRISE_PERCENT_CIQ_COL" hidden="1">"c11629"</definedName>
    <definedName name="IQ_EST_FOOTNOTE" hidden="1">"c4540"</definedName>
    <definedName name="IQ_EST_FOOTNOTE_CIQ" hidden="1">"c12022"</definedName>
    <definedName name="IQ_EST_MAINT_CAPEX_DIFF_CIQ_COL" hidden="1">"c11632"</definedName>
    <definedName name="IQ_EST_MAINT_CAPEX_GROWTH_1YR_CIQ_COL" hidden="1">"c11601"</definedName>
    <definedName name="IQ_EST_MAINT_CAPEX_GROWTH_2YR_CIQ_COL" hidden="1">"c11602"</definedName>
    <definedName name="IQ_EST_MAINT_CAPEX_GROWTH_Q_1YR_CIQ_COL" hidden="1">"c11603"</definedName>
    <definedName name="IQ_EST_MAINT_CAPEX_SEQ_GROWTH_Q_CIQ_COL" hidden="1">"c11604"</definedName>
    <definedName name="IQ_EST_MAINT_CAPEX_SURPRISE_PERCENT_CIQ_COL" hidden="1">"c11650"</definedName>
    <definedName name="IQ_EST_NAV_DIFF" hidden="1">"c1895"</definedName>
    <definedName name="IQ_EST_NAV_SURPRISE_PERCENT" hidden="1">"c1896"</definedName>
    <definedName name="IQ_EST_NEXT_EARNINGS_DATE" hidden="1">"c13591"</definedName>
    <definedName name="IQ_EST_NI_DIFF" hidden="1">"c1885"</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BC_DIFF_CIQ_COL" hidden="1">"c11657"</definedName>
    <definedName name="IQ_EST_NI_SBC_GW_DIFF_CIQ_COL" hidden="1">"c11661"</definedName>
    <definedName name="IQ_EST_NI_SBC_GW_SURPRISE_PERCENT_CIQ_COL" hidden="1">"c11670"</definedName>
    <definedName name="IQ_EST_NI_SBC_SURPRISE_PERCENT_CIQ_COL" hidden="1">"c11676"</definedName>
    <definedName name="IQ_EST_NI_SURPRISE_PERCENT" hidden="1">"c1886"</definedName>
    <definedName name="IQ_EST_NUM_BUY" hidden="1">"c1759"</definedName>
    <definedName name="IQ_EST_NUM_HIGH_REC" hidden="1">"c5649"</definedName>
    <definedName name="IQ_EST_NUM_HIGH_REC_CIQ" hidden="1">"c3701"</definedName>
    <definedName name="IQ_EST_NUM_HIGHEST_REC" hidden="1">"c5648"</definedName>
    <definedName name="IQ_EST_NUM_HIGHEST_REC_CIQ" hidden="1">"c3700"</definedName>
    <definedName name="IQ_EST_NUM_HOLD" hidden="1">"c1761"</definedName>
    <definedName name="IQ_EST_NUM_LOW_REC" hidden="1">"c5651"</definedName>
    <definedName name="IQ_EST_NUM_LOW_REC_CIQ" hidden="1">"c3703"</definedName>
    <definedName name="IQ_EST_NUM_LOWEST_REC" hidden="1">"c5652"</definedName>
    <definedName name="IQ_EST_NUM_LOWEST_REC_CIQ" hidden="1">"c3704"</definedName>
    <definedName name="IQ_EST_NUM_NEUTRAL_REC" hidden="1">"c5650"</definedName>
    <definedName name="IQ_EST_NUM_NEUTRAL_REC_CIQ" hidden="1">"c3702"</definedName>
    <definedName name="IQ_EST_NUM_NO_OPINION" hidden="1">"c1758"</definedName>
    <definedName name="IQ_EST_NUM_NO_OPINION_CIQ" hidden="1">"c3699"</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SURPRISE_PERCENT" hidden="1">"c1878"</definedName>
    <definedName name="IQ_EST_PERIOD_ID" hidden="1">"c13923"</definedName>
    <definedName name="IQ_EST_PRE_TAX_DIFF" hidden="1">"c1879"</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RECURRING_PROFIT_SHARE_DIFF_CIQ_COL" hidden="1">"c11690"</definedName>
    <definedName name="IQ_EST_RECURRING_PROFIT_SHARE_SURPRISE_PERCENT_CIQ_COL" hidden="1">"c11700"</definedName>
    <definedName name="IQ_EST_REV_DIFF" hidden="1">"c1865"</definedName>
    <definedName name="IQ_EST_REV_DIFF_CIQ" hidden="1">"c3717"</definedName>
    <definedName name="IQ_EST_REV_GROWTH_1YR" hidden="1">"c1638"</definedName>
    <definedName name="IQ_EST_REV_GROWTH_1YR_CIQ" hidden="1">"c3691"</definedName>
    <definedName name="IQ_EST_REV_GROWTH_2YR" hidden="1">"c1639"</definedName>
    <definedName name="IQ_EST_REV_GROWTH_2YR_CIQ" hidden="1">"c3692"</definedName>
    <definedName name="IQ_EST_REV_GROWTH_Q_1YR" hidden="1">"c1640"</definedName>
    <definedName name="IQ_EST_REV_GROWTH_Q_1YR_CIQ" hidden="1">"c3693"</definedName>
    <definedName name="IQ_EST_REV_SEQ_GROWTH_Q" hidden="1">"c1765"</definedName>
    <definedName name="IQ_EST_REV_SEQ_GROWTH_Q_CIQ" hidden="1">"c3694"</definedName>
    <definedName name="IQ_EST_REV_SURPRISE_PERCENT" hidden="1">"c1866"</definedName>
    <definedName name="IQ_EST_REV_SURPRISE_PERCENT_CIQ" hidden="1">"c3718"</definedName>
    <definedName name="IQ_ESTIMATED_ASSESSABLE_DEPOSITS_FDIC" hidden="1">"c6490"</definedName>
    <definedName name="IQ_ESTIMATED_INSURED_DEPOSITS_FDIC" hidden="1">"c6491"</definedName>
    <definedName name="IQ_EV_OVER_EMPLOYEE" hidden="1">"c1428"</definedName>
    <definedName name="IQ_EV_OVER_LTM_EBIT" hidden="1">"c1426"</definedName>
    <definedName name="IQ_EV_OVER_LTM_EBITDA" hidden="1">"c1427"</definedName>
    <definedName name="IQ_EV_OVER_LTM_REVENUE" hidden="1">"c1429"</definedName>
    <definedName name="IQ_EV_OVER_REVENUE_EST" hidden="1">"c165"</definedName>
    <definedName name="IQ_EV_OVER_REVENUE_EST_1" hidden="1">"c166"</definedName>
    <definedName name="IQ_EVAL_DATE" hidden="1">"c2180"</definedName>
    <definedName name="IQ_EVENT_ADDRESS" hidden="1">"c19167"</definedName>
    <definedName name="IQ_EVENT_ADVISORS" hidden="1">"c19147"</definedName>
    <definedName name="IQ_EVENT_AGENDA" hidden="1">"c19168"</definedName>
    <definedName name="IQ_EVENT_CALL_DESCRIPTION" hidden="1">"c19154"</definedName>
    <definedName name="IQ_EVENT_CONTACT" hidden="1">"c19160"</definedName>
    <definedName name="IQ_EVENT_DATE" hidden="1">"c13819"</definedName>
    <definedName name="IQ_EVENT_EMAIL" hidden="1">"c19162"</definedName>
    <definedName name="IQ_EVENT_ID" hidden="1">"c13818"</definedName>
    <definedName name="IQ_EVENT_LIVE_AUDIO_DETAILS_WEBCAST_URL" hidden="1">"c19153"</definedName>
    <definedName name="IQ_EVENT_LIVE_OTHER_PASSCODE" hidden="1">"c19152"</definedName>
    <definedName name="IQ_EVENT_LIVE_OTHER_PHONE_NUMBER" hidden="1">"c19151"</definedName>
    <definedName name="IQ_EVENT_LIVE_PASSCODE" hidden="1">"c19150"</definedName>
    <definedName name="IQ_EVENT_LIVE_PHONE_NUMBER" hidden="1">"c19149"</definedName>
    <definedName name="IQ_EVENT_MARKETINDICATOR" hidden="1">"c19166"</definedName>
    <definedName name="IQ_EVENT_OTHER_CONTACT" hidden="1">"c19163"</definedName>
    <definedName name="IQ_EVENT_OTHER_CONTACT_EMAIL" hidden="1">"c19165"</definedName>
    <definedName name="IQ_EVENT_OTHER_CONTACT_PHONE" hidden="1">"c19164"</definedName>
    <definedName name="IQ_EVENT_PHONE" hidden="1">"c19161"</definedName>
    <definedName name="IQ_EVENT_REPLAY_AUDIO_DETAILS_WEBCAST_URL" hidden="1">"c19159"</definedName>
    <definedName name="IQ_EVENT_REPLAY_BEGINS" hidden="1">"c19157"</definedName>
    <definedName name="IQ_EVENT_REPLAY_ENDS" hidden="1">"c19158"</definedName>
    <definedName name="IQ_EVENT_REPLAY_PASSCODE" hidden="1">"c19156"</definedName>
    <definedName name="IQ_EVENT_REPLAY_PHONE_NUMBER" hidden="1">"c19155"</definedName>
    <definedName name="IQ_EVENT_SITUATION" hidden="1">"c19148"</definedName>
    <definedName name="IQ_EVENT_SOURCE" hidden="1">"c19146"</definedName>
    <definedName name="IQ_EVENT_TIME" hidden="1">"c13820"</definedName>
    <definedName name="IQ_EVENT_TYPE" hidden="1">"c13821"</definedName>
    <definedName name="IQ_EXCEL_DATA_METHOD" hidden="1">"c16229"</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IMBURSE_RENTAL_REVENUE" hidden="1">"c16064"</definedName>
    <definedName name="IQ_EXP_RETURN_PENSION_DOMESTIC" hidden="1">"c407"</definedName>
    <definedName name="IQ_EXP_RETURN_PENSION_FOREIGN" hidden="1">"c408"</definedName>
    <definedName name="IQ_EXPENSE_REIMBURSEMENTS" hidden="1">"c16020"</definedName>
    <definedName name="IQ_EXPENSES_AP" hidden="1">"c8875"</definedName>
    <definedName name="IQ_EXPENSES_AP_ABS" hidden="1">"c8894"</definedName>
    <definedName name="IQ_EXPENSES_FIXED_ASSETS_FFIEC" hidden="1">"c13024"</definedName>
    <definedName name="IQ_EXPENSES_NAME_AP" hidden="1">"c8913"</definedName>
    <definedName name="IQ_EXPENSES_NAME_AP_ABS" hidden="1">"c8932"</definedName>
    <definedName name="IQ_EXPLORATION_EXPENDITURE_ALUM" hidden="1">"c9255"</definedName>
    <definedName name="IQ_EXPLORATION_EXPENDITURE_COAL" hidden="1">"c9827"</definedName>
    <definedName name="IQ_EXPLORATION_EXPENDITURE_COP" hidden="1">"c9202"</definedName>
    <definedName name="IQ_EXPLORATION_EXPENDITURE_DIAM" hidden="1">"c9679"</definedName>
    <definedName name="IQ_EXPLORATION_EXPENDITURE_GOLD" hidden="1">"c9040"</definedName>
    <definedName name="IQ_EXPLORATION_EXPENDITURE_IRON" hidden="1">"c9414"</definedName>
    <definedName name="IQ_EXPLORATION_EXPENDITURE_LEAD" hidden="1">"c9467"</definedName>
    <definedName name="IQ_EXPLORATION_EXPENDITURE_MANG" hidden="1">"c9520"</definedName>
    <definedName name="IQ_EXPLORATION_EXPENDITURE_MOLYB" hidden="1">"c9732"</definedName>
    <definedName name="IQ_EXPLORATION_EXPENDITURE_NICK" hidden="1">"c9308"</definedName>
    <definedName name="IQ_EXPLORATION_EXPENDITURE_PLAT" hidden="1">"c9146"</definedName>
    <definedName name="IQ_EXPLORATION_EXPENDITURE_SILVER" hidden="1">"c9093"</definedName>
    <definedName name="IQ_EXPLORATION_EXPENDITURE_TITAN" hidden="1">"c9573"</definedName>
    <definedName name="IQ_EXPLORATION_EXPENDITURE_URAN" hidden="1">"c9626"</definedName>
    <definedName name="IQ_EXPLORATION_EXPENDITURE_ZINC" hidden="1">"c9361"</definedName>
    <definedName name="IQ_EXPLORE_DRILL" hidden="1">"c409"</definedName>
    <definedName name="IQ_EXPLORE_DRILL_EXP_TOTAL" hidden="1">"c13850"</definedName>
    <definedName name="IQ_EXPORT_PRICE_INDEX" hidden="1">"c6860"</definedName>
    <definedName name="IQ_EXPORT_PRICE_INDEX_APR" hidden="1">"c7520"</definedName>
    <definedName name="IQ_EXPORT_PRICE_INDEX_APR_FC" hidden="1">"c8400"</definedName>
    <definedName name="IQ_EXPORT_PRICE_INDEX_FC" hidden="1">"c7740"</definedName>
    <definedName name="IQ_EXPORT_PRICE_INDEX_POP" hidden="1">"c7080"</definedName>
    <definedName name="IQ_EXPORT_PRICE_INDEX_POP_FC" hidden="1">"c7960"</definedName>
    <definedName name="IQ_EXPORT_PRICE_INDEX_YOY" hidden="1">"c7300"</definedName>
    <definedName name="IQ_EXPORT_PRICE_INDEX_YOY_FC" hidden="1">"c8180"</definedName>
    <definedName name="IQ_EXPORTS_APR_FC_UNUSED" hidden="1">"c8401"</definedName>
    <definedName name="IQ_EXPORTS_APR_FC_UNUSED_UNUSED_UNUSED" hidden="1">"c8401"</definedName>
    <definedName name="IQ_EXPORTS_APR_UNUSED" hidden="1">"c7521"</definedName>
    <definedName name="IQ_EXPORTS_APR_UNUSED_UNUSED_UNUSED" hidden="1">"c7521"</definedName>
    <definedName name="IQ_EXPORTS_FACTOR_SERVICES" hidden="1">"c6862"</definedName>
    <definedName name="IQ_EXPORTS_FACTOR_SERVICES_APR" hidden="1">"c7522"</definedName>
    <definedName name="IQ_EXPORTS_FACTOR_SERVICES_APR_FC" hidden="1">"c8402"</definedName>
    <definedName name="IQ_EXPORTS_FACTOR_SERVICES_FC" hidden="1">"c7742"</definedName>
    <definedName name="IQ_EXPORTS_FACTOR_SERVICES_POP" hidden="1">"c7082"</definedName>
    <definedName name="IQ_EXPORTS_FACTOR_SERVICES_POP_FC" hidden="1">"c7962"</definedName>
    <definedName name="IQ_EXPORTS_FACTOR_SERVICES_SAAR" hidden="1">"c6863"</definedName>
    <definedName name="IQ_EXPORTS_FACTOR_SERVICES_SAAR_APR" hidden="1">"c7523"</definedName>
    <definedName name="IQ_EXPORTS_FACTOR_SERVICES_SAAR_APR_FC" hidden="1">"c8403"</definedName>
    <definedName name="IQ_EXPORTS_FACTOR_SERVICES_SAAR_FC" hidden="1">"c7743"</definedName>
    <definedName name="IQ_EXPORTS_FACTOR_SERVICES_SAAR_POP" hidden="1">"c7083"</definedName>
    <definedName name="IQ_EXPORTS_FACTOR_SERVICES_SAAR_POP_FC" hidden="1">"c7963"</definedName>
    <definedName name="IQ_EXPORTS_FACTOR_SERVICES_SAAR_USD_APR_FC" hidden="1">"c11817"</definedName>
    <definedName name="IQ_EXPORTS_FACTOR_SERVICES_SAAR_USD_FC" hidden="1">"c11814"</definedName>
    <definedName name="IQ_EXPORTS_FACTOR_SERVICES_SAAR_USD_POP_FC" hidden="1">"c11815"</definedName>
    <definedName name="IQ_EXPORTS_FACTOR_SERVICES_SAAR_USD_YOY_FC" hidden="1">"c11816"</definedName>
    <definedName name="IQ_EXPORTS_FACTOR_SERVICES_SAAR_YOY" hidden="1">"c7303"</definedName>
    <definedName name="IQ_EXPORTS_FACTOR_SERVICES_SAAR_YOY_FC" hidden="1">"c8183"</definedName>
    <definedName name="IQ_EXPORTS_FACTOR_SERVICES_USD_APR_FC" hidden="1">"c11813"</definedName>
    <definedName name="IQ_EXPORTS_FACTOR_SERVICES_USD_FC" hidden="1">"c11810"</definedName>
    <definedName name="IQ_EXPORTS_FACTOR_SERVICES_USD_POP_FC" hidden="1">"c11811"</definedName>
    <definedName name="IQ_EXPORTS_FACTOR_SERVICES_USD_YOY_FC" hidden="1">"c11812"</definedName>
    <definedName name="IQ_EXPORTS_FACTOR_SERVICES_YOY" hidden="1">"c7302"</definedName>
    <definedName name="IQ_EXPORTS_FACTOR_SERVICES_YOY_FC" hidden="1">"c8182"</definedName>
    <definedName name="IQ_EXPORTS_FC_UNUSED" hidden="1">"c7741"</definedName>
    <definedName name="IQ_EXPORTS_FC_UNUSED_UNUSED_UNUSED" hidden="1">"c7741"</definedName>
    <definedName name="IQ_EXPORTS_GOODS" hidden="1">"c6864"</definedName>
    <definedName name="IQ_EXPORTS_GOODS_APR" hidden="1">"c7524"</definedName>
    <definedName name="IQ_EXPORTS_GOODS_APR_FC" hidden="1">"c8404"</definedName>
    <definedName name="IQ_EXPORTS_GOODS_FC" hidden="1">"c7744"</definedName>
    <definedName name="IQ_EXPORTS_GOODS_NONFACTOR_SERVICES" hidden="1">"c6865"</definedName>
    <definedName name="IQ_EXPORTS_GOODS_NONFACTOR_SERVICES_APR" hidden="1">"c7525"</definedName>
    <definedName name="IQ_EXPORTS_GOODS_NONFACTOR_SERVICES_APR_FC" hidden="1">"c8405"</definedName>
    <definedName name="IQ_EXPORTS_GOODS_NONFACTOR_SERVICES_FC" hidden="1">"c7745"</definedName>
    <definedName name="IQ_EXPORTS_GOODS_NONFACTOR_SERVICES_POP" hidden="1">"c7085"</definedName>
    <definedName name="IQ_EXPORTS_GOODS_NONFACTOR_SERVICES_POP_FC" hidden="1">"c7965"</definedName>
    <definedName name="IQ_EXPORTS_GOODS_NONFACTOR_SERVICES_YOY" hidden="1">"c7305"</definedName>
    <definedName name="IQ_EXPORTS_GOODS_NONFACTOR_SERVICES_YOY_FC" hidden="1">"c8185"</definedName>
    <definedName name="IQ_EXPORTS_GOODS_POP" hidden="1">"c7084"</definedName>
    <definedName name="IQ_EXPORTS_GOODS_POP_FC" hidden="1">"c7964"</definedName>
    <definedName name="IQ_EXPORTS_GOODS_REAL" hidden="1">"c6973"</definedName>
    <definedName name="IQ_EXPORTS_GOODS_REAL_APR" hidden="1">"c7633"</definedName>
    <definedName name="IQ_EXPORTS_GOODS_REAL_APR_FC" hidden="1">"c8513"</definedName>
    <definedName name="IQ_EXPORTS_GOODS_REAL_FC" hidden="1">"c7853"</definedName>
    <definedName name="IQ_EXPORTS_GOODS_REAL_POP" hidden="1">"c7193"</definedName>
    <definedName name="IQ_EXPORTS_GOODS_REAL_POP_FC" hidden="1">"c8073"</definedName>
    <definedName name="IQ_EXPORTS_GOODS_REAL_SAAR" hidden="1">"c11930"</definedName>
    <definedName name="IQ_EXPORTS_GOODS_REAL_SAAR_APR" hidden="1">"c11933"</definedName>
    <definedName name="IQ_EXPORTS_GOODS_REAL_SAAR_APR_FC_UNUSED" hidden="1">"c8512"</definedName>
    <definedName name="IQ_EXPORTS_GOODS_REAL_SAAR_APR_FC_UNUSED_UNUSED_UNUSED" hidden="1">"c8512"</definedName>
    <definedName name="IQ_EXPORTS_GOODS_REAL_SAAR_APR_UNUSED" hidden="1">"c7632"</definedName>
    <definedName name="IQ_EXPORTS_GOODS_REAL_SAAR_APR_UNUSED_UNUSED_UNUSED" hidden="1">"c7632"</definedName>
    <definedName name="IQ_EXPORTS_GOODS_REAL_SAAR_FC_UNUSED" hidden="1">"c7852"</definedName>
    <definedName name="IQ_EXPORTS_GOODS_REAL_SAAR_FC_UNUSED_UNUSED_UNUSED" hidden="1">"c7852"</definedName>
    <definedName name="IQ_EXPORTS_GOODS_REAL_SAAR_POP" hidden="1">"c11931"</definedName>
    <definedName name="IQ_EXPORTS_GOODS_REAL_SAAR_POP_FC_UNUSED" hidden="1">"c8072"</definedName>
    <definedName name="IQ_EXPORTS_GOODS_REAL_SAAR_POP_FC_UNUSED_UNUSED_UNUSED" hidden="1">"c8072"</definedName>
    <definedName name="IQ_EXPORTS_GOODS_REAL_SAAR_POP_UNUSED" hidden="1">"c7192"</definedName>
    <definedName name="IQ_EXPORTS_GOODS_REAL_SAAR_POP_UNUSED_UNUSED_UNUSED" hidden="1">"c7192"</definedName>
    <definedName name="IQ_EXPORTS_GOODS_REAL_SAAR_UNUSED" hidden="1">"c6972"</definedName>
    <definedName name="IQ_EXPORTS_GOODS_REAL_SAAR_UNUSED_UNUSED_UNUSED" hidden="1">"c6972"</definedName>
    <definedName name="IQ_EXPORTS_GOODS_REAL_SAAR_YOY" hidden="1">"c11932"</definedName>
    <definedName name="IQ_EXPORTS_GOODS_REAL_SAAR_YOY_FC_UNUSED" hidden="1">"c8292"</definedName>
    <definedName name="IQ_EXPORTS_GOODS_REAL_SAAR_YOY_FC_UNUSED_UNUSED_UNUSED" hidden="1">"c8292"</definedName>
    <definedName name="IQ_EXPORTS_GOODS_REAL_SAAR_YOY_UNUSED" hidden="1">"c7412"</definedName>
    <definedName name="IQ_EXPORTS_GOODS_REAL_SAAR_YOY_UNUSED_UNUSED_UNUSED" hidden="1">"c7412"</definedName>
    <definedName name="IQ_EXPORTS_GOODS_REAL_YOY" hidden="1">"c7413"</definedName>
    <definedName name="IQ_EXPORTS_GOODS_REAL_YOY_FC" hidden="1">"c8293"</definedName>
    <definedName name="IQ_EXPORTS_GOODS_SERVICES" hidden="1">"c6866"</definedName>
    <definedName name="IQ_EXPORTS_GOODS_SERVICES_APR" hidden="1">"c7526"</definedName>
    <definedName name="IQ_EXPORTS_GOODS_SERVICES_APR_FC" hidden="1">"c8406"</definedName>
    <definedName name="IQ_EXPORTS_GOODS_SERVICES_FC" hidden="1">"c7746"</definedName>
    <definedName name="IQ_EXPORTS_GOODS_SERVICES_POP" hidden="1">"c7086"</definedName>
    <definedName name="IQ_EXPORTS_GOODS_SERVICES_POP_FC" hidden="1">"c7966"</definedName>
    <definedName name="IQ_EXPORTS_GOODS_SERVICES_REAL" hidden="1">"c6974"</definedName>
    <definedName name="IQ_EXPORTS_GOODS_SERVICES_REAL_APR" hidden="1">"c7634"</definedName>
    <definedName name="IQ_EXPORTS_GOODS_SERVICES_REAL_APR_FC" hidden="1">"c8514"</definedName>
    <definedName name="IQ_EXPORTS_GOODS_SERVICES_REAL_FC" hidden="1">"c7854"</definedName>
    <definedName name="IQ_EXPORTS_GOODS_SERVICES_REAL_POP" hidden="1">"c7194"</definedName>
    <definedName name="IQ_EXPORTS_GOODS_SERVICES_REAL_POP_FC" hidden="1">"c8074"</definedName>
    <definedName name="IQ_EXPORTS_GOODS_SERVICES_REAL_SAAR" hidden="1">"c6975"</definedName>
    <definedName name="IQ_EXPORTS_GOODS_SERVICES_REAL_SAAR_APR" hidden="1">"c7635"</definedName>
    <definedName name="IQ_EXPORTS_GOODS_SERVICES_REAL_SAAR_APR_FC" hidden="1">"c8515"</definedName>
    <definedName name="IQ_EXPORTS_GOODS_SERVICES_REAL_SAAR_FC" hidden="1">"c7855"</definedName>
    <definedName name="IQ_EXPORTS_GOODS_SERVICES_REAL_SAAR_POP" hidden="1">"c7195"</definedName>
    <definedName name="IQ_EXPORTS_GOODS_SERVICES_REAL_SAAR_POP_FC" hidden="1">"c8075"</definedName>
    <definedName name="IQ_EXPORTS_GOODS_SERVICES_REAL_SAAR_YOY" hidden="1">"c7415"</definedName>
    <definedName name="IQ_EXPORTS_GOODS_SERVICES_REAL_SAAR_YOY_FC" hidden="1">"c8295"</definedName>
    <definedName name="IQ_EXPORTS_GOODS_SERVICES_REAL_USD" hidden="1">"c11926"</definedName>
    <definedName name="IQ_EXPORTS_GOODS_SERVICES_REAL_USD_APR" hidden="1">"c11929"</definedName>
    <definedName name="IQ_EXPORTS_GOODS_SERVICES_REAL_USD_POP" hidden="1">"c11927"</definedName>
    <definedName name="IQ_EXPORTS_GOODS_SERVICES_REAL_USD_YOY" hidden="1">"c11928"</definedName>
    <definedName name="IQ_EXPORTS_GOODS_SERVICES_REAL_YOY" hidden="1">"c7414"</definedName>
    <definedName name="IQ_EXPORTS_GOODS_SERVICES_REAL_YOY_FC" hidden="1">"c8294"</definedName>
    <definedName name="IQ_EXPORTS_GOODS_SERVICES_SAAR" hidden="1">"c6867"</definedName>
    <definedName name="IQ_EXPORTS_GOODS_SERVICES_SAAR_APR" hidden="1">"c7527"</definedName>
    <definedName name="IQ_EXPORTS_GOODS_SERVICES_SAAR_APR_FC" hidden="1">"c8407"</definedName>
    <definedName name="IQ_EXPORTS_GOODS_SERVICES_SAAR_FC" hidden="1">"c7747"</definedName>
    <definedName name="IQ_EXPORTS_GOODS_SERVICES_SAAR_POP" hidden="1">"c7087"</definedName>
    <definedName name="IQ_EXPORTS_GOODS_SERVICES_SAAR_POP_FC" hidden="1">"c7967"</definedName>
    <definedName name="IQ_EXPORTS_GOODS_SERVICES_SAAR_YOY" hidden="1">"c7307"</definedName>
    <definedName name="IQ_EXPORTS_GOODS_SERVICES_SAAR_YOY_FC" hidden="1">"c8187"</definedName>
    <definedName name="IQ_EXPORTS_GOODS_SERVICES_USD" hidden="1">"c11822"</definedName>
    <definedName name="IQ_EXPORTS_GOODS_SERVICES_USD_APR" hidden="1">"c11825"</definedName>
    <definedName name="IQ_EXPORTS_GOODS_SERVICES_USD_POP" hidden="1">"c11823"</definedName>
    <definedName name="IQ_EXPORTS_GOODS_SERVICES_USD_YOY" hidden="1">"c11824"</definedName>
    <definedName name="IQ_EXPORTS_GOODS_SERVICES_YOY" hidden="1">"c7306"</definedName>
    <definedName name="IQ_EXPORTS_GOODS_SERVICES_YOY_FC" hidden="1">"c8186"</definedName>
    <definedName name="IQ_EXPORTS_GOODS_USD" hidden="1">"c11818"</definedName>
    <definedName name="IQ_EXPORTS_GOODS_USD_APR" hidden="1">"c11821"</definedName>
    <definedName name="IQ_EXPORTS_GOODS_USD_POP" hidden="1">"c11819"</definedName>
    <definedName name="IQ_EXPORTS_GOODS_USD_YOY" hidden="1">"c11820"</definedName>
    <definedName name="IQ_EXPORTS_GOODS_YOY" hidden="1">"c7304"</definedName>
    <definedName name="IQ_EXPORTS_GOODS_YOY_FC" hidden="1">"c8184"</definedName>
    <definedName name="IQ_EXPORTS_NONFACTOR_SERVICES" hidden="1">"c6868"</definedName>
    <definedName name="IQ_EXPORTS_NONFACTOR_SERVICES_APR" hidden="1">"c7528"</definedName>
    <definedName name="IQ_EXPORTS_NONFACTOR_SERVICES_APR_FC" hidden="1">"c8408"</definedName>
    <definedName name="IQ_EXPORTS_NONFACTOR_SERVICES_FC" hidden="1">"c7748"</definedName>
    <definedName name="IQ_EXPORTS_NONFACTOR_SERVICES_POP" hidden="1">"c7088"</definedName>
    <definedName name="IQ_EXPORTS_NONFACTOR_SERVICES_POP_FC" hidden="1">"c7968"</definedName>
    <definedName name="IQ_EXPORTS_NONFACTOR_SERVICES_YOY" hidden="1">"c7308"</definedName>
    <definedName name="IQ_EXPORTS_NONFACTOR_SERVICES_YOY_FC" hidden="1">"c8188"</definedName>
    <definedName name="IQ_EXPORTS_POP_FC_UNUSED" hidden="1">"c7961"</definedName>
    <definedName name="IQ_EXPORTS_POP_FC_UNUSED_UNUSED_UNUSED" hidden="1">"c7961"</definedName>
    <definedName name="IQ_EXPORTS_POP_UNUSED" hidden="1">"c7081"</definedName>
    <definedName name="IQ_EXPORTS_POP_UNUSED_UNUSED_UNUSED" hidden="1">"c7081"</definedName>
    <definedName name="IQ_EXPORTS_SERVICES_REAL" hidden="1">"c6977"</definedName>
    <definedName name="IQ_EXPORTS_SERVICES_REAL_APR" hidden="1">"c7637"</definedName>
    <definedName name="IQ_EXPORTS_SERVICES_REAL_APR_FC" hidden="1">"c8517"</definedName>
    <definedName name="IQ_EXPORTS_SERVICES_REAL_FC" hidden="1">"c7857"</definedName>
    <definedName name="IQ_EXPORTS_SERVICES_REAL_POP" hidden="1">"c7197"</definedName>
    <definedName name="IQ_EXPORTS_SERVICES_REAL_POP_FC" hidden="1">"c8077"</definedName>
    <definedName name="IQ_EXPORTS_SERVICES_REAL_SAAR" hidden="1">"c11934"</definedName>
    <definedName name="IQ_EXPORTS_SERVICES_REAL_SAAR_APR" hidden="1">"c11937"</definedName>
    <definedName name="IQ_EXPORTS_SERVICES_REAL_SAAR_APR_FC_UNUSED" hidden="1">"c8516"</definedName>
    <definedName name="IQ_EXPORTS_SERVICES_REAL_SAAR_APR_FC_UNUSED_UNUSED_UNUSED" hidden="1">"c8516"</definedName>
    <definedName name="IQ_EXPORTS_SERVICES_REAL_SAAR_APR_UNUSED" hidden="1">"c7636"</definedName>
    <definedName name="IQ_EXPORTS_SERVICES_REAL_SAAR_APR_UNUSED_UNUSED_UNUSED" hidden="1">"c7636"</definedName>
    <definedName name="IQ_EXPORTS_SERVICES_REAL_SAAR_FC_UNUSED" hidden="1">"c7856"</definedName>
    <definedName name="IQ_EXPORTS_SERVICES_REAL_SAAR_FC_UNUSED_UNUSED_UNUSED" hidden="1">"c7856"</definedName>
    <definedName name="IQ_EXPORTS_SERVICES_REAL_SAAR_POP" hidden="1">"c11935"</definedName>
    <definedName name="IQ_EXPORTS_SERVICES_REAL_SAAR_POP_FC_UNUSED" hidden="1">"c8076"</definedName>
    <definedName name="IQ_EXPORTS_SERVICES_REAL_SAAR_POP_FC_UNUSED_UNUSED_UNUSED" hidden="1">"c8076"</definedName>
    <definedName name="IQ_EXPORTS_SERVICES_REAL_SAAR_POP_UNUSED" hidden="1">"c7196"</definedName>
    <definedName name="IQ_EXPORTS_SERVICES_REAL_SAAR_POP_UNUSED_UNUSED_UNUSED" hidden="1">"c7196"</definedName>
    <definedName name="IQ_EXPORTS_SERVICES_REAL_SAAR_UNUSED" hidden="1">"c6976"</definedName>
    <definedName name="IQ_EXPORTS_SERVICES_REAL_SAAR_UNUSED_UNUSED_UNUSED" hidden="1">"c6976"</definedName>
    <definedName name="IQ_EXPORTS_SERVICES_REAL_SAAR_YOY" hidden="1">"c11936"</definedName>
    <definedName name="IQ_EXPORTS_SERVICES_REAL_SAAR_YOY_FC_UNUSED" hidden="1">"c8296"</definedName>
    <definedName name="IQ_EXPORTS_SERVICES_REAL_SAAR_YOY_FC_UNUSED_UNUSED_UNUSED" hidden="1">"c8296"</definedName>
    <definedName name="IQ_EXPORTS_SERVICES_REAL_SAAR_YOY_UNUSED" hidden="1">"c7416"</definedName>
    <definedName name="IQ_EXPORTS_SERVICES_REAL_SAAR_YOY_UNUSED_UNUSED_UNUSED" hidden="1">"c7416"</definedName>
    <definedName name="IQ_EXPORTS_SERVICES_REAL_YOY" hidden="1">"c7417"</definedName>
    <definedName name="IQ_EXPORTS_SERVICES_REAL_YOY_FC" hidden="1">"c8297"</definedName>
    <definedName name="IQ_EXPORTS_UNUSED" hidden="1">"c6861"</definedName>
    <definedName name="IQ_EXPORTS_UNUSED_UNUSED_UNUSED" hidden="1">"c6861"</definedName>
    <definedName name="IQ_EXPORTS_USD" hidden="1">"c11806"</definedName>
    <definedName name="IQ_EXPORTS_USD_APR" hidden="1">"c11809"</definedName>
    <definedName name="IQ_EXPORTS_USD_POP" hidden="1">"c11807"</definedName>
    <definedName name="IQ_EXPORTS_USD_YOY" hidden="1">"c11808"</definedName>
    <definedName name="IQ_EXPORTS_YOY_FC_UNUSED" hidden="1">"c8181"</definedName>
    <definedName name="IQ_EXPORTS_YOY_FC_UNUSED_UNUSED_UNUSED" hidden="1">"c8181"</definedName>
    <definedName name="IQ_EXPORTS_YOY_UNUSED" hidden="1">"c7301"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AVG_ASSETS_FFIEC" hidden="1">"c13369"</definedName>
    <definedName name="IQ_EXTRA_ITEMS" hidden="1">"c1459"</definedName>
    <definedName name="IQ_EXTRA_ITEMS_OTHER_ADJUSTMENTS_FOREIGN_FFIEC" hidden="1">"c15392"</definedName>
    <definedName name="IQ_EXTRAORDINARY_GAINS_FDIC" hidden="1">"c6586"</definedName>
    <definedName name="IQ_EXTRAORDINARY_ITEMS_FFIEC" hidden="1">"c13033"</definedName>
    <definedName name="IQ_FAD" hidden="1">"c8757"</definedName>
    <definedName name="IQ_FAD_PAYOUT_RATIO" hidden="1">"c8872"</definedName>
    <definedName name="IQ_FAIR_VALUE_CHANGE_INCL_EARNINGS" hidden="1">"c13849"</definedName>
    <definedName name="IQ_FAIR_VALUE_DEBT" hidden="1">"c16007"</definedName>
    <definedName name="IQ_FAIR_VALUE_FDIC" hidden="1">"c6427"</definedName>
    <definedName name="IQ_FAIR_VALUE_FIN_INSTRUMENTS_NAV" hidden="1">"c16002"</definedName>
    <definedName name="IQ_FAIR_VALUE_FIN_INSTRUMENTS_NNAV" hidden="1">"c16006"</definedName>
    <definedName name="IQ_FAIR_VALUE_TRADING_PROP" hidden="1">"c16001"</definedName>
    <definedName name="IQ_FARM_LOANS_NET_FDIC" hidden="1">"c6316"</definedName>
    <definedName name="IQ_FARM_LOANS_TOT_LOANS_FFIEC" hidden="1">"c13870"</definedName>
    <definedName name="IQ_FARM_LOANS_TOTAL_LOANS_FOREIGN_FDIC" hidden="1">"c6450"</definedName>
    <definedName name="IQ_FARMLAND_DOM_FFIEC" hidden="1">"c15268"</definedName>
    <definedName name="IQ_FARMLAND_LOANS_FDIC" hidden="1">"c6314"</definedName>
    <definedName name="IQ_FDIC" hidden="1">"c417"</definedName>
    <definedName name="IQ_FDIC_DEPOSIT_INSURANCE_FFIEC" hidden="1">"c13053"</definedName>
    <definedName name="IQ_FED_BUDGET_RECEIPTS" hidden="1">"c6869"</definedName>
    <definedName name="IQ_FED_BUDGET_RECEIPTS_APR" hidden="1">"c7529"</definedName>
    <definedName name="IQ_FED_BUDGET_RECEIPTS_APR_FC" hidden="1">"c8409"</definedName>
    <definedName name="IQ_FED_BUDGET_RECEIPTS_FC" hidden="1">"c7749"</definedName>
    <definedName name="IQ_FED_BUDGET_RECEIPTS_POP" hidden="1">"c7089"</definedName>
    <definedName name="IQ_FED_BUDGET_RECEIPTS_POP_FC" hidden="1">"c7969"</definedName>
    <definedName name="IQ_FED_BUDGET_RECEIPTS_YOY" hidden="1">"c7309"</definedName>
    <definedName name="IQ_FED_BUDGET_RECEIPTS_YOY_FC" hidden="1">"c8189"</definedName>
    <definedName name="IQ_FED_FUND_PURCHASED_SEC_SOLD_REPURCHASE_FFIEC" hidden="1">"c15489"</definedName>
    <definedName name="IQ_FED_FUND_SOLD_SEC_PURCHASED_RESELL_FFIEC" hidden="1">"c15488"</definedName>
    <definedName name="IQ_FED_FUNDS_AVAIL" hidden="1">"c2523"</definedName>
    <definedName name="IQ_FED_FUNDS_PURCH_SEC_SOLD_FAIR_VALUE_TOT_FFIEC" hidden="1">"c15406"</definedName>
    <definedName name="IQ_FED_FUNDS_PURCH_SEC_SOLD_LEVEL_1_FFIEC" hidden="1">"c15428"</definedName>
    <definedName name="IQ_FED_FUNDS_PURCH_SEC_SOLD_LEVEL_2_FFIEC" hidden="1">"c15441"</definedName>
    <definedName name="IQ_FED_FUNDS_PURCH_SEC_SOLD_LEVEL_3_FFIEC" hidden="1">"c15454"</definedName>
    <definedName name="IQ_FED_FUNDS_PURCHASED_DOM_FFIEC" hidden="1">"c12856"</definedName>
    <definedName name="IQ_FED_FUNDS_PURCHASED_FDIC" hidden="1">"c6343"</definedName>
    <definedName name="IQ_FED_FUNDS_PURCHASED_QUARTERLY_AVG_FFIEC" hidden="1">"c13090"</definedName>
    <definedName name="IQ_FED_FUNDS_SOLD_DOM_FFIEC" hidden="1">"c12806"</definedName>
    <definedName name="IQ_FED_FUNDS_SOLD_FDIC" hidden="1">"c6307"</definedName>
    <definedName name="IQ_FED_FUNDS_SOLD_QUARTERLY_AVG_FFIEC" hidden="1">"c13080"</definedName>
    <definedName name="IQ_FED_FUNDS_SOLD_SEC_PURCH_FAIR_VALUE_TOT_FFIEC" hidden="1">"c15402"</definedName>
    <definedName name="IQ_FED_FUNDS_SOLD_SEC_PURCH_LEVEL_1_FFIEC" hidden="1">"c15424"</definedName>
    <definedName name="IQ_FED_FUNDS_SOLD_SEC_PURCH_LEVEL_2_FFIEC" hidden="1">"c15437"</definedName>
    <definedName name="IQ_FED_FUNDS_SOLD_SEC_PURCH_LEVEL_3_FFIEC" hidden="1">"c15450"</definedName>
    <definedName name="IQ_FEDFUNDS_PURCHASED_RELATED" hidden="1">"c19132"</definedName>
    <definedName name="IQ_FEDFUNDS_SOLD" hidden="1">"c2256"</definedName>
    <definedName name="IQ_FEDFUNDS_SOLD_RELATED" hidden="1">"c19130"</definedName>
    <definedName name="IQ_FEES_COMMISSIONS_BROKERAGE_FFIEC" hidden="1">"c13005"</definedName>
    <definedName name="IQ_FEES_OTHER_INCOME" hidden="1">"c15257"</definedName>
    <definedName name="IQ_FFO" hidden="1">"c1574"</definedName>
    <definedName name="IQ_FFO_ACT_OR_EST" hidden="1">"c2216"</definedName>
    <definedName name="IQ_FFO_ADJ_ACT_OR_EST_CIQ" hidden="1">"c4960"</definedName>
    <definedName name="IQ_FFO_ADJ_ACT_OR_EST_CIQ_COL" hidden="1">"c11607"</definedName>
    <definedName name="IQ_FFO_ADJ_GUIDANCE_CIQ" hidden="1">"c4961"</definedName>
    <definedName name="IQ_FFO_ADJ_GUIDANCE_CIQ_COL" hidden="1">"c11608"</definedName>
    <definedName name="IQ_FFO_ADJ_HIGH_GUIDANCE_CIQ" hidden="1">"c4614"</definedName>
    <definedName name="IQ_FFO_ADJ_HIGH_GUIDANCE_CIQ_COL" hidden="1">"c11263"</definedName>
    <definedName name="IQ_FFO_ADJ_LOW_GUIDANCE_CIQ" hidden="1">"c4654"</definedName>
    <definedName name="IQ_FFO_ADJ_LOW_GUIDANCE_CIQ_COL" hidden="1">"c11303"</definedName>
    <definedName name="IQ_FFO_DILUTED" hidden="1">"c16186"</definedName>
    <definedName name="IQ_FFO_EST" hidden="1">"c418"</definedName>
    <definedName name="IQ_FFO_EST_CIQ_COL" hidden="1">"c11617"</definedName>
    <definedName name="IQ_FFO_GUIDANCE_CIQ" hidden="1">"c4968"</definedName>
    <definedName name="IQ_FFO_GUIDANCE_CIQ_COL" hidden="1">"c11615"</definedName>
    <definedName name="IQ_FFO_HIGH_EST" hidden="1">"c419"</definedName>
    <definedName name="IQ_FFO_HIGH_EST_CIQ_COL" hidden="1">"c11624"</definedName>
    <definedName name="IQ_FFO_HIGH_GUIDANCE_CIQ" hidden="1">"c4596"</definedName>
    <definedName name="IQ_FFO_HIGH_GUIDANCE_CIQ_COL" hidden="1">"c11245"</definedName>
    <definedName name="IQ_FFO_LOW_EST" hidden="1">"c420"</definedName>
    <definedName name="IQ_FFO_LOW_EST_CIQ_COL" hidden="1">"c11625"</definedName>
    <definedName name="IQ_FFO_LOW_GUIDANCE_CIQ" hidden="1">"c4636"</definedName>
    <definedName name="IQ_FFO_LOW_GUIDANCE_CIQ_COL" hidden="1">"c11285"</definedName>
    <definedName name="IQ_FFO_MEDIAN_EST" hidden="1">"c1665"</definedName>
    <definedName name="IQ_FFO_MEDIAN_EST_CIQ_COL" hidden="1">"c11626"</definedName>
    <definedName name="IQ_FFO_NO_EST" hidden="1">"c276"</definedName>
    <definedName name="IQ_FFO_NUM_EST" hidden="1">"c421"</definedName>
    <definedName name="IQ_FFO_NUM_EST_CIQ_COL" hidden="1">"c11627"</definedName>
    <definedName name="IQ_FFO_PAYOUT_RATIO" hidden="1">"c3492"</definedName>
    <definedName name="IQ_FFO_PER_SHARE_BASIC" hidden="1">"c8867"</definedName>
    <definedName name="IQ_FFO_PER_SHARE_DILUTED" hidden="1">"c8868"</definedName>
    <definedName name="IQ_FFO_SHARE_ACT_OR_EST_CIQ" hidden="1">"c4971"</definedName>
    <definedName name="IQ_FFO_SHARE_ACT_OR_EST_CIQ_COL" hidden="1">"c11618"</definedName>
    <definedName name="IQ_FFO_SHARE_GUIDANCE_CIQ" hidden="1">"c4976"</definedName>
    <definedName name="IQ_FFO_SHARE_GUIDANCE_CIQ_COL" hidden="1">"c11623"</definedName>
    <definedName name="IQ_FFO_SHARE_HIGH_GUIDANCE_CIQ" hidden="1">"c4615"</definedName>
    <definedName name="IQ_FFO_SHARE_HIGH_GUIDANCE_CIQ_COL" hidden="1">"c11264"</definedName>
    <definedName name="IQ_FFO_SHARE_LOW_GUIDANCE_CIQ" hidden="1">"c4655"</definedName>
    <definedName name="IQ_FFO_SHARE_LOW_GUIDANCE_CIQ_COL" hidden="1">"c11304"</definedName>
    <definedName name="IQ_FFO_SHARES_BASIC" hidden="1">"c16185"</definedName>
    <definedName name="IQ_FFO_SHARES_DILUTED" hidden="1">"c16187"</definedName>
    <definedName name="IQ_FFO_STDDEV_EST" hidden="1">"c422"</definedName>
    <definedName name="IQ_FFO_STDDEV_EST_CIQ_COL" hidden="1">"c11628"</definedName>
    <definedName name="IQ_FFO_TOTAL_REVENUE" hidden="1">"c16060"</definedName>
    <definedName name="IQ_FH" hidden="1">100000</definedName>
    <definedName name="IQ_FHLB_ADVANCES_FDIC" hidden="1">"c6366"</definedName>
    <definedName name="IQ_FHLB_DEBT" hidden="1">"c423"</definedName>
    <definedName name="IQ_FHLB_DUE_AFTER_FIVE" hidden="1">"c2086"</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DUCIARY_INCOME_OPERATING_INC_FFIEC" hidden="1">"c13383"</definedName>
    <definedName name="IQ_FIFETEEN_YEAR_FIXED_AND_FLOATING_RATE_FDIC" hidden="1">"c6423"</definedName>
    <definedName name="IQ_FIFETEEN_YEAR_MORTGAGE_PASS_THROUGHS_FDIC" hidden="1">"c6415"</definedName>
    <definedName name="IQ_FILING_CURRENCY" hidden="1">"c2129"</definedName>
    <definedName name="IQ_FILING_CURRENCY_AP" hidden="1">"c11747"</definedName>
    <definedName name="IQ_FILINGDATE_BS" hidden="1">"c424"</definedName>
    <definedName name="IQ_FILINGDATE_CF" hidden="1">"c425"</definedName>
    <definedName name="IQ_FILINGDATE_IS" hidden="1">"c426"</definedName>
    <definedName name="IQ_FILM_RIGHTS" hidden="1">"c2254"</definedName>
    <definedName name="IQ_FIN_COLLECTION_ID" hidden="1">"c13922"</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DEBT_CURRENT" hidden="1">"c429"</definedName>
    <definedName name="IQ_FIN_DIV_DEBT_LT" hidden="1">"c430"</definedName>
    <definedName name="IQ_FIN_DIV_DEBT_TOTAL" hidden="1">"c5656"</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REV" hidden="1">"c437"</definedName>
    <definedName name="IQ_FIN_DIV_ST_DEBT_TOTAL" hidden="1">"c5527"</definedName>
    <definedName name="IQ_FIN_DIV_ST_INVEST" hidden="1">"c6288"</definedName>
    <definedName name="IQ_FIN_INSTANCE_ID" hidden="1">"c13921"</definedName>
    <definedName name="IQ_FIN_PERIOD_ID" hidden="1">"c13920"</definedName>
    <definedName name="IQ_FINANCIAL_LOC_FOREIGN_GUARANTEES_FFIEC" hidden="1">"c13249"</definedName>
    <definedName name="IQ_FINANCIAL_SERVICING_ASSETS_FAIR_VALUE_TOT_FFIEC" hidden="1">"c13212"</definedName>
    <definedName name="IQ_FINANCIAL_SERVICING_ASSETS_LEVEL_1_FFIEC" hidden="1">"c13220"</definedName>
    <definedName name="IQ_FINANCIAL_SERVICING_ASSETS_LEVEL_2_FFIEC" hidden="1">"c13228"</definedName>
    <definedName name="IQ_FINANCIAL_SERVICING_ASSETS_LEVEL_3_FFIEC" hidden="1">"c13236"</definedName>
    <definedName name="IQ_FINANCIAL_SERVICING_LIAB_FAIR_VALUE_TOT_FFIEC" hidden="1">"c13215"</definedName>
    <definedName name="IQ_FINANCIAL_SERVICING_LIAB_LEVEL_1_FFIEC" hidden="1">"c13223"</definedName>
    <definedName name="IQ_FINANCIAL_SERVICING_LIAB_LEVEL_2_FFIEC" hidden="1">"c13231"</definedName>
    <definedName name="IQ_FINANCIAL_SERVICING_LIAB_LEVEL_3_FFIEC" hidden="1">"c13239"</definedName>
    <definedName name="IQ_FINANCING_CASH" hidden="1">"c1405"</definedName>
    <definedName name="IQ_FINANCING_CASH_SUPPL" hidden="1">"c1406"</definedName>
    <definedName name="IQ_FINANCING_OBLIG_CURRENT" hidden="1">"c11753"</definedName>
    <definedName name="IQ_FINANCING_OBLIG_NON_CURRENT" hidden="1">"c11754"</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CIQ" hidden="1">"c6806"</definedName>
    <definedName name="IQ_FISCAL_Q_EST_CIQ_COL" hidden="1">"c11741"</definedName>
    <definedName name="IQ_FISCAL_Y" hidden="1">"c441"</definedName>
    <definedName name="IQ_FISCAL_Y_EST" hidden="1">"c6795"</definedName>
    <definedName name="IQ_FISCAL_Y_EST_CIQ" hidden="1">"c6807"</definedName>
    <definedName name="IQ_FISCAL_Y_EST_CIQ_COL" hidden="1">"c11742"</definedName>
    <definedName name="IQ_FIVE_PERCENT_CIQID" hidden="1">"c19094"</definedName>
    <definedName name="IQ_FIVE_PERCENT_DERIVATIVES" hidden="1">"c19096"</definedName>
    <definedName name="IQ_FIVE_PERCENT_NAME" hidden="1">"c19093"</definedName>
    <definedName name="IQ_FIVE_PERCENT_OWNER" hidden="1">"c442"</definedName>
    <definedName name="IQ_FIVE_PERCENT_PERCENT" hidden="1">"c19097"</definedName>
    <definedName name="IQ_FIVE_PERCENT_POSITION_DATE" hidden="1">"c19099"</definedName>
    <definedName name="IQ_FIVE_PERCENT_SHARES" hidden="1">"c19095"</definedName>
    <definedName name="IQ_FIVE_PERCENT_VALUE" hidden="1">"c19098"</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_FREQUENCY" hidden="1">"c8964"</definedName>
    <definedName name="IQ_FIXED_ASSET_TURNS" hidden="1">"c445"</definedName>
    <definedName name="IQ_FIXED_INCOME_LIST" hidden="1">"c13504"</definedName>
    <definedName name="IQ_FIXED_INVEST_APR_FC_UNUSED" hidden="1">"c8410"</definedName>
    <definedName name="IQ_FIXED_INVEST_APR_FC_UNUSED_UNUSED_UNUSED" hidden="1">"c8410"</definedName>
    <definedName name="IQ_FIXED_INVEST_APR_UNUSED" hidden="1">"c7530"</definedName>
    <definedName name="IQ_FIXED_INVEST_APR_UNUSED_UNUSED_UNUSED" hidden="1">"c7530"</definedName>
    <definedName name="IQ_FIXED_INVEST_FC_UNUSED" hidden="1">"c7750"</definedName>
    <definedName name="IQ_FIXED_INVEST_FC_UNUSED_UNUSED_UNUSED" hidden="1">"c7750"</definedName>
    <definedName name="IQ_FIXED_INVEST_MACH_EQUIP" hidden="1">"c6871"</definedName>
    <definedName name="IQ_FIXED_INVEST_MACH_EQUIP_APR" hidden="1">"c7531"</definedName>
    <definedName name="IQ_FIXED_INVEST_MACH_EQUIP_APR_FC" hidden="1">"c8411"</definedName>
    <definedName name="IQ_FIXED_INVEST_MACH_EQUIP_FC" hidden="1">"c7751"</definedName>
    <definedName name="IQ_FIXED_INVEST_MACH_EQUIP_POP" hidden="1">"c7091"</definedName>
    <definedName name="IQ_FIXED_INVEST_MACH_EQUIP_POP_FC" hidden="1">"c7971"</definedName>
    <definedName name="IQ_FIXED_INVEST_MACH_EQUIP_REAL" hidden="1">"c6979"</definedName>
    <definedName name="IQ_FIXED_INVEST_MACH_EQUIP_REAL_APR" hidden="1">"c7639"</definedName>
    <definedName name="IQ_FIXED_INVEST_MACH_EQUIP_REAL_APR_FC" hidden="1">"c8519"</definedName>
    <definedName name="IQ_FIXED_INVEST_MACH_EQUIP_REAL_FC" hidden="1">"c7859"</definedName>
    <definedName name="IQ_FIXED_INVEST_MACH_EQUIP_REAL_POP" hidden="1">"c7199"</definedName>
    <definedName name="IQ_FIXED_INVEST_MACH_EQUIP_REAL_POP_FC" hidden="1">"c8079"</definedName>
    <definedName name="IQ_FIXED_INVEST_MACH_EQUIP_REAL_YOY" hidden="1">"c7419"</definedName>
    <definedName name="IQ_FIXED_INVEST_MACH_EQUIP_REAL_YOY_FC" hidden="1">"c8299"</definedName>
    <definedName name="IQ_FIXED_INVEST_MACH_EQUIP_YOY" hidden="1">"c7311"</definedName>
    <definedName name="IQ_FIXED_INVEST_MACH_EQUIP_YOY_FC" hidden="1">"c8191"</definedName>
    <definedName name="IQ_FIXED_INVEST_POP_FC_UNUSED" hidden="1">"c7970"</definedName>
    <definedName name="IQ_FIXED_INVEST_POP_FC_UNUSED_UNUSED_UNUSED" hidden="1">"c7970"</definedName>
    <definedName name="IQ_FIXED_INVEST_POP_UNUSED" hidden="1">"c7090"</definedName>
    <definedName name="IQ_FIXED_INVEST_POP_UNUSED_UNUSED_UNUSED" hidden="1">"c7090"</definedName>
    <definedName name="IQ_FIXED_INVEST_REAL_APR_FC_UNUSED" hidden="1">"c8518"</definedName>
    <definedName name="IQ_FIXED_INVEST_REAL_APR_FC_UNUSED_UNUSED_UNUSED" hidden="1">"c8518"</definedName>
    <definedName name="IQ_FIXED_INVEST_REAL_APR_UNUSED" hidden="1">"c7638"</definedName>
    <definedName name="IQ_FIXED_INVEST_REAL_APR_UNUSED_UNUSED_UNUSED" hidden="1">"c7638"</definedName>
    <definedName name="IQ_FIXED_INVEST_REAL_FC_UNUSED" hidden="1">"c7858"</definedName>
    <definedName name="IQ_FIXED_INVEST_REAL_FC_UNUSED_UNUSED_UNUSED" hidden="1">"c7858"</definedName>
    <definedName name="IQ_FIXED_INVEST_REAL_POP_FC_UNUSED" hidden="1">"c8078"</definedName>
    <definedName name="IQ_FIXED_INVEST_REAL_POP_FC_UNUSED_UNUSED_UNUSED" hidden="1">"c8078"</definedName>
    <definedName name="IQ_FIXED_INVEST_REAL_POP_UNUSED" hidden="1">"c7198"</definedName>
    <definedName name="IQ_FIXED_INVEST_REAL_POP_UNUSED_UNUSED_UNUSED" hidden="1">"c7198"</definedName>
    <definedName name="IQ_FIXED_INVEST_REAL_SAAR" hidden="1">"c6980"</definedName>
    <definedName name="IQ_FIXED_INVEST_REAL_SAAR_APR" hidden="1">"c7640"</definedName>
    <definedName name="IQ_FIXED_INVEST_REAL_SAAR_APR_FC" hidden="1">"c8520"</definedName>
    <definedName name="IQ_FIXED_INVEST_REAL_SAAR_FC" hidden="1">"c7860"</definedName>
    <definedName name="IQ_FIXED_INVEST_REAL_SAAR_POP" hidden="1">"c7200"</definedName>
    <definedName name="IQ_FIXED_INVEST_REAL_SAAR_POP_FC" hidden="1">"c8080"</definedName>
    <definedName name="IQ_FIXED_INVEST_REAL_SAAR_USD_APR_FC" hidden="1">"c11945"</definedName>
    <definedName name="IQ_FIXED_INVEST_REAL_SAAR_USD_FC" hidden="1">"c11942"</definedName>
    <definedName name="IQ_FIXED_INVEST_REAL_SAAR_USD_POP_FC" hidden="1">"c11943"</definedName>
    <definedName name="IQ_FIXED_INVEST_REAL_SAAR_USD_YOY_FC" hidden="1">"c11944"</definedName>
    <definedName name="IQ_FIXED_INVEST_REAL_SAAR_YOY" hidden="1">"c7420"</definedName>
    <definedName name="IQ_FIXED_INVEST_REAL_SAAR_YOY_FC" hidden="1">"c8300"</definedName>
    <definedName name="IQ_FIXED_INVEST_REAL_UNUSED" hidden="1">"c6978"</definedName>
    <definedName name="IQ_FIXED_INVEST_REAL_UNUSED_UNUSED_UNUSED" hidden="1">"c6978"</definedName>
    <definedName name="IQ_FIXED_INVEST_REAL_USD_APR_FC" hidden="1">"c11941"</definedName>
    <definedName name="IQ_FIXED_INVEST_REAL_USD_FC" hidden="1">"c11938"</definedName>
    <definedName name="IQ_FIXED_INVEST_REAL_USD_POP_FC" hidden="1">"c11939"</definedName>
    <definedName name="IQ_FIXED_INVEST_REAL_USD_YOY_FC" hidden="1">"c11940"</definedName>
    <definedName name="IQ_FIXED_INVEST_REAL_YOY_FC_UNUSED" hidden="1">"c8298"</definedName>
    <definedName name="IQ_FIXED_INVEST_REAL_YOY_FC_UNUSED_UNUSED_UNUSED" hidden="1">"c8298"</definedName>
    <definedName name="IQ_FIXED_INVEST_REAL_YOY_UNUSED" hidden="1">"c7418"</definedName>
    <definedName name="IQ_FIXED_INVEST_REAL_YOY_UNUSED_UNUSED_UNUSED" hidden="1">"c7418"</definedName>
    <definedName name="IQ_FIXED_INVEST_SAAR" hidden="1">"c6872"</definedName>
    <definedName name="IQ_FIXED_INVEST_SAAR_APR" hidden="1">"c7532"</definedName>
    <definedName name="IQ_FIXED_INVEST_SAAR_APR_FC" hidden="1">"c8412"</definedName>
    <definedName name="IQ_FIXED_INVEST_SAAR_FC" hidden="1">"c7752"</definedName>
    <definedName name="IQ_FIXED_INVEST_SAAR_POP" hidden="1">"c7092"</definedName>
    <definedName name="IQ_FIXED_INVEST_SAAR_POP_FC" hidden="1">"c7972"</definedName>
    <definedName name="IQ_FIXED_INVEST_SAAR_USD_APR_FC" hidden="1">"c11833"</definedName>
    <definedName name="IQ_FIXED_INVEST_SAAR_USD_FC" hidden="1">"c11830"</definedName>
    <definedName name="IQ_FIXED_INVEST_SAAR_USD_POP_FC" hidden="1">"c11831"</definedName>
    <definedName name="IQ_FIXED_INVEST_SAAR_USD_YOY_FC" hidden="1">"c11832"</definedName>
    <definedName name="IQ_FIXED_INVEST_SAAR_YOY" hidden="1">"c7312"</definedName>
    <definedName name="IQ_FIXED_INVEST_SAAR_YOY_FC" hidden="1">"c8192"</definedName>
    <definedName name="IQ_FIXED_INVEST_UNUSED" hidden="1">"c6870"</definedName>
    <definedName name="IQ_FIXED_INVEST_UNUSED_UNUSED_UNUSED" hidden="1">"c6870"</definedName>
    <definedName name="IQ_FIXED_INVEST_USD_APR_FC" hidden="1">"c11829"</definedName>
    <definedName name="IQ_FIXED_INVEST_USD_FC" hidden="1">"c11826"</definedName>
    <definedName name="IQ_FIXED_INVEST_USD_POP_FC" hidden="1">"c11827"</definedName>
    <definedName name="IQ_FIXED_INVEST_USD_YOY_FC" hidden="1">"c11828"</definedName>
    <definedName name="IQ_FIXED_INVEST_YOY_FC_UNUSED" hidden="1">"c8190"</definedName>
    <definedName name="IQ_FIXED_INVEST_YOY_FC_UNUSED_UNUSED_UNUSED" hidden="1">"c8190"</definedName>
    <definedName name="IQ_FIXED_INVEST_YOY_UNUSED" hidden="1">"c7310"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_GNMA_LOANS_FFIEC" hidden="1">"c15272"</definedName>
    <definedName name="IQ_FORECLOSED_PROPERTIES_FDIC" hidden="1">"c6459"</definedName>
    <definedName name="IQ_FOREIGN_BANK_LOANS_FDIC" hidden="1">"c6437"</definedName>
    <definedName name="IQ_FOREIGN_BANKS_DEPOSITS_FOREIGN_FDIC" hidden="1">"c6481"</definedName>
    <definedName name="IQ_FOREIGN_BANKS_DUE_30_89_FFIEC" hidden="1">"c13269"</definedName>
    <definedName name="IQ_FOREIGN_BANKS_DUE_90_FFIEC" hidden="1">"c13295"</definedName>
    <definedName name="IQ_FOREIGN_BANKS_LOAN_CHARG_OFFS_FDIC" hidden="1">"c6645"</definedName>
    <definedName name="IQ_FOREIGN_BANKS_NET_CHARGE_OFFS_FDIC" hidden="1">"c6647"</definedName>
    <definedName name="IQ_FOREIGN_BANKS_NON_ACCRUAL_FFIEC" hidden="1">"c13321"</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ASSETS_TOT_FFIEC" hidden="1">"c13445"</definedName>
    <definedName name="IQ_FOREIGN_DEPOSITS_NONTRANSACTION_ACCOUNTS_FDIC" hidden="1">"c6549"</definedName>
    <definedName name="IQ_FOREIGN_DEPOSITS_TOT_FFIEC" hidden="1">"c13486"</definedName>
    <definedName name="IQ_FOREIGN_DEPOSITS_TOTAL_DEPOSITS" hidden="1">"c15719"</definedName>
    <definedName name="IQ_FOREIGN_DEPOSITS_TRANSACTION_ACCOUNTS_FDIC" hidden="1">"c6541"</definedName>
    <definedName name="IQ_FOREIGN_EXCHANGE" hidden="1">"c1376"</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GOVT_OFFICIAL_INST_FOREIGN_DEP_FFIEC" hidden="1">"c15345"</definedName>
    <definedName name="IQ_FOREIGN_GOVT_OFFICIAL_INST_NON_TRANS_ACCTS_FFIEC" hidden="1">"c15327"</definedName>
    <definedName name="IQ_FOREIGN_GOVT_OFFICIAL_INST_TRANS_ACCTS_FFIEC" hidden="1">"c15319"</definedName>
    <definedName name="IQ_FOREIGN_LL_REC_FFIEC" hidden="1">"c12892"</definedName>
    <definedName name="IQ_FOREIGN_LOANS" hidden="1">"c448"</definedName>
    <definedName name="IQ_FOREIGN_LOANS_LEASES_FOREIGN_FFIEC" hidden="1">"c13478"</definedName>
    <definedName name="IQ_FOREIGN_LOANS_TOTAL_LOANS" hidden="1">"c15714"</definedName>
    <definedName name="IQ_FOUNDATION_OVER_TOTAL" hidden="1">"c13769"</definedName>
    <definedName name="IQ_FQ" hidden="1">500</definedName>
    <definedName name="IQ_FTOOL_CAPEX" hidden="1">"c16212"</definedName>
    <definedName name="IQ_FTOOL_CASH" hidden="1">"c16213"</definedName>
    <definedName name="IQ_FTOOL_CASH_INVEST" hidden="1">"c16214"</definedName>
    <definedName name="IQ_FTOOL_EBT" hidden="1">"c16215"</definedName>
    <definedName name="IQ_FTOOL_NI" hidden="1">"c16216"</definedName>
    <definedName name="IQ_FTOOL_NI_CF" hidden="1">"c16206"</definedName>
    <definedName name="IQ_FTOOL_NUMBER_SHAREHOLDERS" hidden="1">"c16207"</definedName>
    <definedName name="IQ_FTOOL_SHARES_PER_DR" hidden="1">"c16208"</definedName>
    <definedName name="IQ_FTOOL_TOTAL_ASSETS" hidden="1">"c16209"</definedName>
    <definedName name="IQ_FTOOL_TOTAL_LIAB_EQUITY" hidden="1">"c16210"</definedName>
    <definedName name="IQ_FTOOL_TOTAL_REV" hidden="1">"c16211"</definedName>
    <definedName name="IQ_FUEL" hidden="1">"c449"</definedName>
    <definedName name="IQ_FULL_TIME" hidden="1">"c450"</definedName>
    <definedName name="IQ_FULLY_INSURED_BROKERED_DEPOSITS_FFIEC" hidden="1">"c15305"</definedName>
    <definedName name="IQ_FULLY_INSURED_DEPOSITS_FDIC" hidden="1">"c6487"</definedName>
    <definedName name="IQ_FUND_ANALYSIS" hidden="1">"c19198"</definedName>
    <definedName name="IQ_FUND_AUTHORIZED_SALE" hidden="1">"c19199"</definedName>
    <definedName name="IQ_FUND_BENCHMARK" hidden="1">"c19200"</definedName>
    <definedName name="IQ_FUND_BENCHMARK_ID" hidden="1">"c19201"</definedName>
    <definedName name="IQ_FUND_DISCOUNT_OR_PREMIUM" hidden="1">"c19242"</definedName>
    <definedName name="IQ_FUND_FEE_INC_NON_INT_INC_FFIEC" hidden="1">"c13493"</definedName>
    <definedName name="IQ_FUND_GEOGRAPHIC_MANDATE" hidden="1">"c19195"</definedName>
    <definedName name="IQ_FUND_MARKET_CAP_EMPHASIS" hidden="1">"c19197"</definedName>
    <definedName name="IQ_FUND_NAV" hidden="1">"c15225"</definedName>
    <definedName name="IQ_FUND_PRIMARY_ADVISOR" hidden="1">"c19091"</definedName>
    <definedName name="IQ_FUND_SECTOR_EMPHASIS" hidden="1">"c19196"</definedName>
    <definedName name="IQ_FUND_VEHICLE_TYPE" hidden="1">"c19194"</definedName>
    <definedName name="IQ_FUNDING_DEPENDENCE_FFIEC" hidden="1">"c13336"</definedName>
    <definedName name="IQ_FUNDING_DEPENDENCE_ST_FFIEC" hidden="1">"c13337"</definedName>
    <definedName name="IQ_FUNDS_PURCHASED_ASSETS_TOT_FFIEC" hidden="1">"c13446"</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FFIEC" hidden="1">"c13125"</definedName>
    <definedName name="IQ_FX_CONTRACTS_SPOT_FDIC" hidden="1">"c6356"</definedName>
    <definedName name="IQ_FX_EXPOSURE_FFIEC" hidden="1">"c13059"</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EST_CIQ" hidden="1">"c13924"</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CREDIT_DERIVATIVES_FFIEC" hidden="1">"c13066"</definedName>
    <definedName name="IQ_GAIN_CREDIT_DERIVATIVES_NON_TRADING_FFIEC" hidden="1">"c13067"</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C_BNK" hidden="1">"c488"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LOSS_HTM_AFS_SECURITIES_FOREIGN_FFIEC" hidden="1">"c15384"</definedName>
    <definedName name="IQ_GAIN_SALE_ASSETS" hidden="1">"c1377"</definedName>
    <definedName name="IQ_GAIN_SALE_LOANS_FDIC" hidden="1">"c6673"</definedName>
    <definedName name="IQ_GAIN_SALE_RE_FDIC" hidden="1">"c6674"</definedName>
    <definedName name="IQ_GAINS_AFS_AVG_ASSETS_FFIEC" hidden="1">"c13364"</definedName>
    <definedName name="IQ_GAINS_ASSETS_TOT_FFIEC" hidden="1">"c13073"</definedName>
    <definedName name="IQ_GAINS_AVAIL_SALE_EQUITY_SEC_T2_FFIEC" hidden="1">"c13147"</definedName>
    <definedName name="IQ_GAINS_AVAIL_SALE_SEC_T1_FFIEC" hidden="1">"c13131"</definedName>
    <definedName name="IQ_GAINS_CASH_FLOW_HEDGES_T1_FFIEC" hidden="1">"c13133"</definedName>
    <definedName name="IQ_GAINS_HTM_AVG_ASSETS_FFIEC" hidden="1">"c13363"</definedName>
    <definedName name="IQ_GAINS_INSTRUMENT_SPECIFIC_CREDIT_RISK_LIAB_FFIEC" hidden="1">"c13076"</definedName>
    <definedName name="IQ_GAINS_INSTRUMENT_SPECIFIC_RISK_FFIEC" hidden="1">"c13074"</definedName>
    <definedName name="IQ_GAINS_INSURANCE_ACTIVITIES_FFIEC" hidden="1">"c13072"</definedName>
    <definedName name="IQ_GAINS_LIABILITIES_FFIEC" hidden="1">"c13075"</definedName>
    <definedName name="IQ_GAINS_SALE_ASSETS_FDIC" hidden="1">"c6675"</definedName>
    <definedName name="IQ_GAINS_SALE_LOANS_LEASES_FFIEC" hidden="1">"c13013"</definedName>
    <definedName name="IQ_GAINS_SALE_OTHER_ASSETS_FFIEC" hidden="1">"c13015"</definedName>
    <definedName name="IQ_GAINS_SALE_OTHER_RE_OWNED_FFIEC" hidden="1">"c13014"</definedName>
    <definedName name="IQ_GAINS_SECURITIZATION_OPERATING_INC_FFIEC" hidden="1">"c13391"</definedName>
    <definedName name="IQ_GDP" hidden="1">"c6874"</definedName>
    <definedName name="IQ_GDP_APR" hidden="1">"c7534"</definedName>
    <definedName name="IQ_GDP_APR_FC" hidden="1">"c8414"</definedName>
    <definedName name="IQ_GDP_FC" hidden="1">"c7754"</definedName>
    <definedName name="IQ_GDP_POP" hidden="1">"c7094"</definedName>
    <definedName name="IQ_GDP_POP_FC" hidden="1">"c7974"</definedName>
    <definedName name="IQ_GDP_REAL" hidden="1">"c6981"</definedName>
    <definedName name="IQ_GDP_REAL_APR" hidden="1">"c7641"</definedName>
    <definedName name="IQ_GDP_REAL_APR_FC" hidden="1">"c8521"</definedName>
    <definedName name="IQ_GDP_REAL_FC" hidden="1">"c7861"</definedName>
    <definedName name="IQ_GDP_REAL_POP" hidden="1">"c7201"</definedName>
    <definedName name="IQ_GDP_REAL_POP_FC" hidden="1">"c8081"</definedName>
    <definedName name="IQ_GDP_REAL_SAAR" hidden="1">"c6982"</definedName>
    <definedName name="IQ_GDP_REAL_SAAR_APR" hidden="1">"c7642"</definedName>
    <definedName name="IQ_GDP_REAL_SAAR_APR_FC" hidden="1">"c8522"</definedName>
    <definedName name="IQ_GDP_REAL_SAAR_FC" hidden="1">"c7862"</definedName>
    <definedName name="IQ_GDP_REAL_SAAR_POP" hidden="1">"c7202"</definedName>
    <definedName name="IQ_GDP_REAL_SAAR_POP_FC" hidden="1">"c8082"</definedName>
    <definedName name="IQ_GDP_REAL_SAAR_YOY" hidden="1">"c7422"</definedName>
    <definedName name="IQ_GDP_REAL_SAAR_YOY_FC" hidden="1">"c8302"</definedName>
    <definedName name="IQ_GDP_REAL_USD" hidden="1">"c11946"</definedName>
    <definedName name="IQ_GDP_REAL_USD_APR" hidden="1">"c11949"</definedName>
    <definedName name="IQ_GDP_REAL_USD_POP" hidden="1">"c11947"</definedName>
    <definedName name="IQ_GDP_REAL_USD_YOY" hidden="1">"c11948"</definedName>
    <definedName name="IQ_GDP_REAL_YOY" hidden="1">"c7421"</definedName>
    <definedName name="IQ_GDP_REAL_YOY_FC" hidden="1">"c8301"</definedName>
    <definedName name="IQ_GDP_SAAR" hidden="1">"c6875"</definedName>
    <definedName name="IQ_GDP_SAAR_APR" hidden="1">"c7535"</definedName>
    <definedName name="IQ_GDP_SAAR_APR_FC" hidden="1">"c8415"</definedName>
    <definedName name="IQ_GDP_SAAR_FC" hidden="1">"c7755"</definedName>
    <definedName name="IQ_GDP_SAAR_POP" hidden="1">"c7095"</definedName>
    <definedName name="IQ_GDP_SAAR_POP_FC" hidden="1">"c7975"</definedName>
    <definedName name="IQ_GDP_SAAR_YOY" hidden="1">"c7315"</definedName>
    <definedName name="IQ_GDP_SAAR_YOY_FC" hidden="1">"c8195"</definedName>
    <definedName name="IQ_GDP_USD" hidden="1">"c11834"</definedName>
    <definedName name="IQ_GDP_USD_APR" hidden="1">"c11837"</definedName>
    <definedName name="IQ_GDP_USD_POP" hidden="1">"c11835"</definedName>
    <definedName name="IQ_GDP_USD_YOY" hidden="1">"c11836"</definedName>
    <definedName name="IQ_GDP_YOY" hidden="1">"c7314"</definedName>
    <definedName name="IQ_GDP_YOY_FC" hidden="1">"c8194"</definedName>
    <definedName name="IQ_GENERAL_ALLOWANCE" hidden="1">"c15248"</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ICS_CODE" hidden="1">"c16201"</definedName>
    <definedName name="IQ_GLA_PCT_LEASED_CONSOL" hidden="1">"c8810"</definedName>
    <definedName name="IQ_GLA_PCT_LEASED_MANAGED" hidden="1">"c8812"</definedName>
    <definedName name="IQ_GLA_PCT_LEASED_OTHER" hidden="1">"c8813"</definedName>
    <definedName name="IQ_GLA_PCT_LEASED_TOTAL" hidden="1">"c8814"</definedName>
    <definedName name="IQ_GLA_PCT_LEASED_UNCONSOL" hidden="1">"c8811"</definedName>
    <definedName name="IQ_GLA_SQ_FT_CONSOL" hidden="1">"c8790"</definedName>
    <definedName name="IQ_GLA_SQ_FT_MANAGED" hidden="1">"c8792"</definedName>
    <definedName name="IQ_GLA_SQ_FT_OTHER" hidden="1">"c8793"</definedName>
    <definedName name="IQ_GLA_SQ_FT_TOTAL" hidden="1">"c8794"</definedName>
    <definedName name="IQ_GLA_SQ_FT_UNCONSOL" hidden="1">"c8791"</definedName>
    <definedName name="IQ_GLA_SQ_METER_CONSOL" hidden="1">"c8795"</definedName>
    <definedName name="IQ_GLA_SQ_METER_MANAGED" hidden="1">"c8797"</definedName>
    <definedName name="IQ_GLA_SQ_METER_OTHER" hidden="1">"c8798"</definedName>
    <definedName name="IQ_GLA_SQ_METER_TOTAL" hidden="1">"c8799"</definedName>
    <definedName name="IQ_GLA_SQ_METER_UNCONSOL" hidden="1">"c8796"</definedName>
    <definedName name="IQ_GNMA_FDIC" hidden="1">"c6398"</definedName>
    <definedName name="IQ_GOODWILL_FDIC" hidden="1">"c6334"</definedName>
    <definedName name="IQ_GOODWILL_FFIEC" hidden="1">"c12836"</definedName>
    <definedName name="IQ_GOODWILL_IMPAIRMENT_FDIC" hidden="1">"c6678"</definedName>
    <definedName name="IQ_GOODWILL_IMPAIRMENT_FFIEC" hidden="1">"c13025"</definedName>
    <definedName name="IQ_GOODWILL_INTAN_FDIC" hidden="1">"c6333"</definedName>
    <definedName name="IQ_GOODWILL_NET" hidden="1">"c1380"</definedName>
    <definedName name="IQ_GOVT_PERSONAL_TAXES_RECEIPTS" hidden="1">"c6876"</definedName>
    <definedName name="IQ_GOVT_PERSONAL_TAXES_RECEIPTS_APR" hidden="1">"c7536"</definedName>
    <definedName name="IQ_GOVT_PERSONAL_TAXES_RECEIPTS_APR_FC" hidden="1">"c8416"</definedName>
    <definedName name="IQ_GOVT_PERSONAL_TAXES_RECEIPTS_FC" hidden="1">"c7756"</definedName>
    <definedName name="IQ_GOVT_PERSONAL_TAXES_RECEIPTS_POP" hidden="1">"c7096"</definedName>
    <definedName name="IQ_GOVT_PERSONAL_TAXES_RECEIPTS_POP_FC" hidden="1">"c7976"</definedName>
    <definedName name="IQ_GOVT_PERSONAL_TAXES_RECEIPTS_YOY" hidden="1">"c7316"</definedName>
    <definedName name="IQ_GOVT_PERSONAL_TAXES_RECEIPTS_YOY_FC" hidden="1">"c8196"</definedName>
    <definedName name="IQ_GOVT_RECEIPTS" hidden="1">"c6877"</definedName>
    <definedName name="IQ_GOVT_RECEIPTS_APR" hidden="1">"c7537"</definedName>
    <definedName name="IQ_GOVT_RECEIPTS_APR_FC" hidden="1">"c8417"</definedName>
    <definedName name="IQ_GOVT_RECEIPTS_FC" hidden="1">"c7757"</definedName>
    <definedName name="IQ_GOVT_RECEIPTS_POP" hidden="1">"c7097"</definedName>
    <definedName name="IQ_GOVT_RECEIPTS_POP_FC" hidden="1">"c7977"</definedName>
    <definedName name="IQ_GOVT_RECEIPTS_YOY" hidden="1">"c7317"</definedName>
    <definedName name="IQ_GOVT_RECEIPTS_YOY_FC" hidden="1">"c8197"</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DD_BASIC" hidden="1">"c15776"</definedName>
    <definedName name="IQ_GROSS_ADD_BBAND" hidden="1">"c15779"</definedName>
    <definedName name="IQ_GROSS_ADD_DIG" hidden="1">"c15777"</definedName>
    <definedName name="IQ_GROSS_ADD_PHONE" hidden="1">"c15780"</definedName>
    <definedName name="IQ_GROSS_ADD_POSTPAID_WIRELESS" hidden="1">"c15750"</definedName>
    <definedName name="IQ_GROSS_ADD_PREPAID_WIRELESS" hidden="1">"c15751"</definedName>
    <definedName name="IQ_GROSS_ADD_RESELL_WHOLESALE_WIRELESS" hidden="1">"c15752"</definedName>
    <definedName name="IQ_GROSS_ADD_RGU" hidden="1">"c15781"</definedName>
    <definedName name="IQ_GROSS_ADD_SATELLITE" hidden="1">"c15778"</definedName>
    <definedName name="IQ_GROSS_ADD_TOTAL_WIRELESS" hidden="1">"c15753"</definedName>
    <definedName name="IQ_GROSS_AH_EARNED" hidden="1">"c2742"</definedName>
    <definedName name="IQ_GROSS_CLAIM_ADJ_EXP_RESERVE_BOP" hidden="1">"c15874"</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GW" hidden="1">"c519"</definedName>
    <definedName name="IQ_GROSS_INTAN" hidden="1">"c520"</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LOSSES" hidden="1">"c15871"</definedName>
    <definedName name="IQ_GROSS_LOSSES_AVG_LOANS_FFIEC" hidden="1">"c13475"</definedName>
    <definedName name="IQ_GROSS_MARGIN" hidden="1">"c529"</definedName>
    <definedName name="IQ_GROSS_PC_EARNED" hidden="1">"c2747"</definedName>
    <definedName name="IQ_GROSS_PREMIUMS_WRITTEN_AVG_ASSETS" hidden="1">"c15893"</definedName>
    <definedName name="IQ_GROSS_PREMIUMS_WRITTEN_AVG_EQUITY" hidden="1">"c15892"</definedName>
    <definedName name="IQ_GROSS_PREMIUMS_WRITTEN_AVG_STATUTORY_SURPLUS" hidden="1">"c15894"</definedName>
    <definedName name="IQ_GROSS_PROFIT" hidden="1">"c1378"</definedName>
    <definedName name="IQ_GROSS_SPRD" hidden="1">"c2155"</definedName>
    <definedName name="IQ_GROSS_WRITTEN" hidden="1">"c2726"</definedName>
    <definedName name="IQ_GROUP_EMBEDDED_VALUE_ASSET_MANAGEMENT" hidden="1">"c9955"</definedName>
    <definedName name="IQ_GROUP_EMBEDDED_VALUE_HEALTH" hidden="1">"c9954"</definedName>
    <definedName name="IQ_GROUP_EMBEDDED_VALUE_LIFE" hidden="1">"c9953"</definedName>
    <definedName name="IQ_GROUP_EMBEDDED_VALUE_LIFE_OTHER" hidden="1">"c9956"</definedName>
    <definedName name="IQ_GVKEY" hidden="1">"c15590"</definedName>
    <definedName name="IQ_GVKEY_OTHER" hidden="1">"c15633"</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 hidden="1">"c19145"</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JUSTED_DISCHARGES" hidden="1">"c9977"</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SO_COVERED_LIVES" hidden="1">"c9982"</definedName>
    <definedName name="IQ_HC_ASO_MEMBERSHIP" hidden="1">"c9985"</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CASES" hidden="1">"c9978"</definedName>
    <definedName name="IQ_HC_CLAIMS_RESERVES" hidden="1">"c9989"</definedName>
    <definedName name="IQ_HC_DAYS_REV_OUT" hidden="1">"c5993"</definedName>
    <definedName name="IQ_HC_DISCHARGES" hidden="1">"c9976"</definedName>
    <definedName name="IQ_HC_EQUIV_ADMISSIONS_GROWTH" hidden="1">"c5998"</definedName>
    <definedName name="IQ_HC_EQUIVALENT_ADMISSIONS" hidden="1">"c5958"</definedName>
    <definedName name="IQ_HC_EQUIVALENT_ADMISSIONS_SF" hidden="1">"c6007"</definedName>
    <definedName name="IQ_HC_EQUIVALENT_PATIENT_DAYS" hidden="1">"c9980"</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L_EXPENSE_RATIO" hidden="1">"c9987"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CASE" hidden="1">"c9979"</definedName>
    <definedName name="IQ_HC_REV_PER_DISCHARGE" hidden="1">"c9990"</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RISK_COVERED_LIVES" hidden="1">"c9981"</definedName>
    <definedName name="IQ_HC_RISK_MEMBERSHIP" hidden="1">"c9984"</definedName>
    <definedName name="IQ_HC_SALARIES_PCT_REV" hidden="1">"c5970"</definedName>
    <definedName name="IQ_HC_SGA_MARGIN" hidden="1">"c9988"</definedName>
    <definedName name="IQ_HC_SUPPLIES_PCT_REV" hidden="1">"c5971"</definedName>
    <definedName name="IQ_HC_TOTAL_COVERED_LIVES" hidden="1">"c9983"</definedName>
    <definedName name="IQ_HC_TOTAL_MEMBERSHIP" hidden="1">"c9986"</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DGEFUND_OVER_TOTAL" hidden="1">"c13771"</definedName>
    <definedName name="IQ_HELD_MATURITY_FDIC" hidden="1">"c6408"</definedName>
    <definedName name="IQ_HG_ACQUIRED_FRANCHISE_HOTEL_PROPERTIES" hidden="1">"c8584"</definedName>
    <definedName name="IQ_HG_ACQUIRED_FRANCHISE_ROOMS" hidden="1">"c8614"</definedName>
    <definedName name="IQ_HG_ACQUIRED_HOTEL_PROPERTIES" hidden="1">"c8572"</definedName>
    <definedName name="IQ_HG_ACQUIRED_MANAGED_HOTEL_PROPERTIES" hidden="1">"c8590"</definedName>
    <definedName name="IQ_HG_ACQUIRED_MANAGED_ROOMS" hidden="1">"c8620"</definedName>
    <definedName name="IQ_HG_ACQUIRED_OTHER_HOTEL_PROPERTIES" hidden="1">"c8596"</definedName>
    <definedName name="IQ_HG_ACQUIRED_OTHER_ROOMS" hidden="1">"c8626"</definedName>
    <definedName name="IQ_HG_ACQUIRED_OWNED_HOTEL_PROPERTIES" hidden="1">"c8578"</definedName>
    <definedName name="IQ_HG_ACQUIRED_OWNED_ROOMS" hidden="1">"c8608"</definedName>
    <definedName name="IQ_HG_ACQUIRED_ROOMS" hidden="1">"c8602"</definedName>
    <definedName name="IQ_HG_ADR_CHANGE_FRANCHISE" hidden="1">"c8684"</definedName>
    <definedName name="IQ_HG_ADR_CHANGE_MANAGED" hidden="1">"c8685"</definedName>
    <definedName name="IQ_HG_ADR_CHANGE_OTHER" hidden="1">"c8686"</definedName>
    <definedName name="IQ_HG_ADR_CHANGE_OWNED" hidden="1">"c8683"</definedName>
    <definedName name="IQ_HG_ADR_CHANGE_OWNED_COMP" hidden="1">"c8709"</definedName>
    <definedName name="IQ_HG_ADR_CHANGE_TOTAL" hidden="1">"c8687"</definedName>
    <definedName name="IQ_HG_ADR_CHANGE_TOTAL_COMP" hidden="1">"c8710"</definedName>
    <definedName name="IQ_HG_ADR_FRANCHISE" hidden="1">"c8664"</definedName>
    <definedName name="IQ_HG_ADR_MANAGED" hidden="1">"c8665"</definedName>
    <definedName name="IQ_HG_ADR_OTHER" hidden="1">"c8666"</definedName>
    <definedName name="IQ_HG_ADR_OWNED" hidden="1">"c8663"</definedName>
    <definedName name="IQ_HG_ADR_OWNED_COMP" hidden="1">"c8701"</definedName>
    <definedName name="IQ_HG_ADR_TOTAL" hidden="1">"c8667"</definedName>
    <definedName name="IQ_HG_ADR_TOTAL_COMP" hidden="1">"c8702"</definedName>
    <definedName name="IQ_HG_CASINO_EXP_DIRECT_OPERATING_EXP" hidden="1">"c15981"</definedName>
    <definedName name="IQ_HG_CASINO_GROSS_PROFIT" hidden="1">"c15974"</definedName>
    <definedName name="IQ_HG_CASINO_MARGIN" hidden="1">"c15976"</definedName>
    <definedName name="IQ_HG_CASINO_OPERATING_MARGIN" hidden="1">"c15977"</definedName>
    <definedName name="IQ_HG_CASINOS_JV" hidden="1">"c8631"</definedName>
    <definedName name="IQ_HG_CASINOS_MANAGED" hidden="1">"c8632"</definedName>
    <definedName name="IQ_HG_CASINOS_OWNED" hidden="1">"c8630"</definedName>
    <definedName name="IQ_HG_CASINOS_TOTAL" hidden="1">"c8633"</definedName>
    <definedName name="IQ_HG_CLOSED_FRANCHISE_HOTEL_PROPERTIES" hidden="1">"c8586"</definedName>
    <definedName name="IQ_HG_CLOSED_FRANCHISE_ROOMS" hidden="1">"c8616"</definedName>
    <definedName name="IQ_HG_CLOSED_HOTEL_PROPERTIES" hidden="1">"c8574"</definedName>
    <definedName name="IQ_HG_CLOSED_MANAGED_HOTEL_PROPERTIES" hidden="1">"c8592"</definedName>
    <definedName name="IQ_HG_CLOSED_MANAGED_ROOMS" hidden="1">"c8622"</definedName>
    <definedName name="IQ_HG_CLOSED_OTHER_HOTEL_PROPERTIES" hidden="1">"c8598"</definedName>
    <definedName name="IQ_HG_CLOSED_OTHER_ROOMS" hidden="1">"c8628"</definedName>
    <definedName name="IQ_HG_CLOSED_OWNED_HOTEL_PROPERTIES" hidden="1">"c8580"</definedName>
    <definedName name="IQ_HG_CLOSED_OWNED_ROOMS" hidden="1">"c8610"</definedName>
    <definedName name="IQ_HG_CLOSED_ROOMS" hidden="1">"c8604"</definedName>
    <definedName name="IQ_HG_CONFERENCE_SPACE" hidden="1">"c15971"</definedName>
    <definedName name="IQ_HG_EXP_CASINO" hidden="1">"c8733"</definedName>
    <definedName name="IQ_HG_EXP_DEVELOPMENT" hidden="1">"c8738"</definedName>
    <definedName name="IQ_HG_EXP_DIRECT_CASINO_GAMING" hidden="1">"c15994"</definedName>
    <definedName name="IQ_HG_EXP_ENTERTAINMENT" hidden="1">"c8736"</definedName>
    <definedName name="IQ_HG_EXP_FOOD_BEV" hidden="1">"c8734"</definedName>
    <definedName name="IQ_HG_EXP_FRANCHISE_MANAGEMENT" hidden="1">"c8744"</definedName>
    <definedName name="IQ_HG_EXP_OTHER_DIRECT_HOTEL_MOTEL" hidden="1">"c15995"</definedName>
    <definedName name="IQ_HG_EXP_OTHER_MNGD_FRANCHISE_PROP" hidden="1">"c8742"</definedName>
    <definedName name="IQ_HG_EXP_OWNED_LEASED_CONSOL_JV" hidden="1">"c8740"</definedName>
    <definedName name="IQ_HG_EXP_REIMBURSEMENTS" hidden="1">"c8743"</definedName>
    <definedName name="IQ_HG_EXP_RETAIL" hidden="1">"c8737"</definedName>
    <definedName name="IQ_HG_EXP_ROOMS" hidden="1">"c8735"</definedName>
    <definedName name="IQ_HG_EXP_THEATRE_CONCESSION" hidden="1">"c8739"</definedName>
    <definedName name="IQ_HG_EXP_VACA_OWNERSHIP_RES" hidden="1">"c8741"</definedName>
    <definedName name="IQ_HG_FOOD_BEV_EXP_DIRECT_OPERATING_EXP" hidden="1">"c15980"</definedName>
    <definedName name="IQ_HG_FOOD_BEV_REV_TOTAL_REV" hidden="1">"c15983"</definedName>
    <definedName name="IQ_HG_FOOD_PROM_COSTS" hidden="1">"c8746"</definedName>
    <definedName name="IQ_HG_FRANCHISE_HOTEL_PROPERTIES_BEG" hidden="1">"c8582"</definedName>
    <definedName name="IQ_HG_FRANCHISE_ROOMS_BEG" hidden="1">"c8612"</definedName>
    <definedName name="IQ_HG_GAMING_SPACE_JV" hidden="1">"c8635"</definedName>
    <definedName name="IQ_HG_GAMING_SPACE_MANAGED" hidden="1">"c8636"</definedName>
    <definedName name="IQ_HG_GAMING_SPACE_OWNED" hidden="1">"c8634"</definedName>
    <definedName name="IQ_HG_GAMING_SPACE_TOTAL" hidden="1">"c8637"</definedName>
    <definedName name="IQ_HG_HOTEL_PROPERTIES_BEG" hidden="1">"c8570"</definedName>
    <definedName name="IQ_HG_LAND_AVAIL_JV" hidden="1">"c8647"</definedName>
    <definedName name="IQ_HG_LAND_AVAIL_MANAGED" hidden="1">"c8648"</definedName>
    <definedName name="IQ_HG_LAND_AVAIL_OWNED" hidden="1">"c8646"</definedName>
    <definedName name="IQ_HG_LAND_AVAIL_TOTAL" hidden="1">"c8649"</definedName>
    <definedName name="IQ_HG_LAND_JV" hidden="1">"c8651"</definedName>
    <definedName name="IQ_HG_LAND_MANAGED" hidden="1">"c8652"</definedName>
    <definedName name="IQ_HG_LAND_OWNED" hidden="1">"c8650"</definedName>
    <definedName name="IQ_HG_LAND_TOTAL" hidden="1">"c8653"</definedName>
    <definedName name="IQ_HG_MANAGED_HOTEL_PROPERTIES_BEG" hidden="1">"c8588"</definedName>
    <definedName name="IQ_HG_MANAGED_ROOMS_BEG" hidden="1">"c8618"</definedName>
    <definedName name="IQ_HG_NUMBER_SUITES" hidden="1">"c15970"</definedName>
    <definedName name="IQ_HG_NUMBER_TABLES_AVG" hidden="1">"c15973"</definedName>
    <definedName name="IQ_HG_OCCUPANCY_CHANGE_FRANCHISE" hidden="1">"c8675"</definedName>
    <definedName name="IQ_HG_OCCUPANCY_CHANGE_MANAGED" hidden="1">"c8677"</definedName>
    <definedName name="IQ_HG_OCCUPANCY_CHANGE_OTHER" hidden="1">"c8679"</definedName>
    <definedName name="IQ_HG_OCCUPANCY_CHANGE_OWNED" hidden="1">"c8673"</definedName>
    <definedName name="IQ_HG_OCCUPANCY_CHANGE_OWNED_COMP" hidden="1">"c8705"</definedName>
    <definedName name="IQ_HG_OCCUPANCY_CHANGE_TOTAL" hidden="1">"c8681"</definedName>
    <definedName name="IQ_HG_OCCUPANCY_CHANGE_TOTAL_COMP" hidden="1">"c8707"</definedName>
    <definedName name="IQ_HG_OCCUPANCY_FRANCHISE" hidden="1">"c8659"</definedName>
    <definedName name="IQ_HG_OCCUPANCY_INCDEC_FRANCHISE" hidden="1">"c8676"</definedName>
    <definedName name="IQ_HG_OCCUPANCY_INCDEC_MANAGED" hidden="1">"c8678"</definedName>
    <definedName name="IQ_HG_OCCUPANCY_INCDEC_OTHER" hidden="1">"c8680"</definedName>
    <definedName name="IQ_HG_OCCUPANCY_INCDEC_OWNED" hidden="1">"c8674"</definedName>
    <definedName name="IQ_HG_OCCUPANCY_INCDEC_OWNED_COMP" hidden="1">"c8706"</definedName>
    <definedName name="IQ_HG_OCCUPANCY_INCDEC_TOTAL" hidden="1">"c8682"</definedName>
    <definedName name="IQ_HG_OCCUPANCY_INCDEC_TOTAL_COMP" hidden="1">"c8708"</definedName>
    <definedName name="IQ_HG_OCCUPANCY_MANAGED" hidden="1">"c8660"</definedName>
    <definedName name="IQ_HG_OCCUPANCY_OTHER" hidden="1">"c8661"</definedName>
    <definedName name="IQ_HG_OCCUPANCY_OWNED" hidden="1">"c8658"</definedName>
    <definedName name="IQ_HG_OCCUPANCY_OWNED_COMP" hidden="1">"c8699"</definedName>
    <definedName name="IQ_HG_OCCUPANCY_TOTAL" hidden="1">"c8662"</definedName>
    <definedName name="IQ_HG_OCCUPANCY_TOTAL_COMP" hidden="1">"c8700"</definedName>
    <definedName name="IQ_HG_OPENED_FRANCHISE_HOTEL_PROPERTIES" hidden="1">"c8583"</definedName>
    <definedName name="IQ_HG_OPENED_FRANCHISE_ROOMS" hidden="1">"c8613"</definedName>
    <definedName name="IQ_HG_OPENED_HOTEL_PROPERTIES" hidden="1">"c8571"</definedName>
    <definedName name="IQ_HG_OPENED_MANAGED_HOTEL_PROPERTIES" hidden="1">"c8589"</definedName>
    <definedName name="IQ_HG_OPENED_MANAGED_ROOMS" hidden="1">"c8619"</definedName>
    <definedName name="IQ_HG_OPENED_OTHER_HOTEL_PROPERTIES" hidden="1">"c8595"</definedName>
    <definedName name="IQ_HG_OPENED_OTHER_ROOMS" hidden="1">"c8625"</definedName>
    <definedName name="IQ_HG_OPENED_OWNED_HOTEL_PROPERTIES" hidden="1">"c8577"</definedName>
    <definedName name="IQ_HG_OPENED_OWNED_ROOMS" hidden="1">"c8607"</definedName>
    <definedName name="IQ_HG_OPENED_ROOMS" hidden="1">"c8601"</definedName>
    <definedName name="IQ_HG_OTHER_HOTEL_PROPERTIES_BEG" hidden="1">"c8594"</definedName>
    <definedName name="IQ_HG_OTHER_PROM_COSTS" hidden="1">"c8747"</definedName>
    <definedName name="IQ_HG_OTHER_ROOMS_BEG" hidden="1">"c8624"</definedName>
    <definedName name="IQ_HG_OWNED_HOTEL_PROPERTIES_BEG" hidden="1">"c8576"</definedName>
    <definedName name="IQ_HG_OWNED_ROOMS_BEG" hidden="1">"c8606"</definedName>
    <definedName name="IQ_HG_PARKING_SPACES_JV" hidden="1">"c8655"</definedName>
    <definedName name="IQ_HG_PARKING_SPACES_MANAGED" hidden="1">"c8656"</definedName>
    <definedName name="IQ_HG_PARKING_SPACES_OWNED" hidden="1">"c8654"</definedName>
    <definedName name="IQ_HG_PARKING_SPACES_TOTAL" hidden="1">"c8657"</definedName>
    <definedName name="IQ_HG_PROMO_ALLOW_GROSS_OPERATING_REV" hidden="1">"c15979"</definedName>
    <definedName name="IQ_HG_REV_BASE_MANAGEMENT_FEES" hidden="1">"c8726"</definedName>
    <definedName name="IQ_HG_REV_CASINO" hidden="1">"c8713"</definedName>
    <definedName name="IQ_HG_REV_COST_REIMBURSEMENT" hidden="1">"c8728"</definedName>
    <definedName name="IQ_HG_REV_ENTERTAINMENT" hidden="1">"c8716"</definedName>
    <definedName name="IQ_HG_REV_FOOD_BEV" hidden="1">"c8714"</definedName>
    <definedName name="IQ_HG_REV_FRANCHISE" hidden="1">"c8725"</definedName>
    <definedName name="IQ_HG_REV_GROSS_OPERATING" hidden="1">"c15993"</definedName>
    <definedName name="IQ_HG_REV_INCENTIVE_MANAGEMENT_FEES" hidden="1">"c8727"</definedName>
    <definedName name="IQ_HG_REV_MANAGEMENT_FEES" hidden="1">"c8718"</definedName>
    <definedName name="IQ_HG_REV_OTHER_CASINO" hidden="1">"c15992"</definedName>
    <definedName name="IQ_HG_REV_OTHER_MNGD_FRANCHISE_PROP" hidden="1">"c8730"</definedName>
    <definedName name="IQ_HG_REV_OTHER_OP_SEGMENT" hidden="1">"c8721"</definedName>
    <definedName name="IQ_HG_REV_OTHER_OWNERSHIP_MIX" hidden="1">"c8731"</definedName>
    <definedName name="IQ_HG_REV_OWNED_LEASED_CONSOL_JV_HOTELS" hidden="1">"c8724"</definedName>
    <definedName name="IQ_HG_REV_PROMOTIONAL_ALLOWANCE" hidden="1">"c8722"</definedName>
    <definedName name="IQ_HG_REV_RACING" hidden="1">"c8719"</definedName>
    <definedName name="IQ_HG_REV_RETAIL" hidden="1">"c8717"</definedName>
    <definedName name="IQ_HG_REV_ROOMS" hidden="1">"c8715"</definedName>
    <definedName name="IQ_HG_REV_SLOT_MACHINE" hidden="1">"c15990"</definedName>
    <definedName name="IQ_HG_REV_TABLE" hidden="1">"c15991"</definedName>
    <definedName name="IQ_HG_REV_THEATRE_CONCESSION" hidden="1">"c8720"</definedName>
    <definedName name="IQ_HG_REV_TOTAL_OP_SEGMENT" hidden="1">"c8723"</definedName>
    <definedName name="IQ_HG_REV_TOTAL_OWNERSHIP_MIX" hidden="1">"c8732"</definedName>
    <definedName name="IQ_HG_REV_VACA_OWNERSHIP_RES_SALES_SVCS" hidden="1">"c8729"</definedName>
    <definedName name="IQ_HG_REVENUES_CHANGE_OWNED_COMP" hidden="1">"c8697"</definedName>
    <definedName name="IQ_HG_REVENUES_CHANGE_TOTAL_COMP" hidden="1">"c8698"</definedName>
    <definedName name="IQ_HG_REVPAR_CHANGE_MANAGED" hidden="1">"c8690"</definedName>
    <definedName name="IQ_HG_REVPAR_CHANGE_OTHER" hidden="1">"c8691"</definedName>
    <definedName name="IQ_HG_REVPAR_CHANGE_OWNED" hidden="1">"c8688"</definedName>
    <definedName name="IQ_HG_REVPAR_CHANGE_OWNED_COMP" hidden="1">"c8711"</definedName>
    <definedName name="IQ_HG_REVPAR_CHANGE_TOTAL" hidden="1">"c8692"</definedName>
    <definedName name="IQ_HG_REVPAR_CHANGE_TOTAL_COMP" hidden="1">"c8712"</definedName>
    <definedName name="IQ_HG_REVPAR_CHNAGE_FRANCHISE" hidden="1">"c8689"</definedName>
    <definedName name="IQ_HG_REVPAR_FRANCHISE" hidden="1">"c8669"</definedName>
    <definedName name="IQ_HG_REVPAR_MANAGED" hidden="1">"c8670"</definedName>
    <definedName name="IQ_HG_REVPAR_OTHER" hidden="1">"c8671"</definedName>
    <definedName name="IQ_HG_REVPAR_OWNED" hidden="1">"c8668"</definedName>
    <definedName name="IQ_HG_REVPAR_OWNED_COMP" hidden="1">"c8703"</definedName>
    <definedName name="IQ_HG_REVPAR_TOTAL" hidden="1">"c8672"</definedName>
    <definedName name="IQ_HG_REVPAR_TOTAL_COMP" hidden="1">"c8704"</definedName>
    <definedName name="IQ_HG_ROOM_EXP_DIRECT_OPERATING_EXP" hidden="1">"c15982"</definedName>
    <definedName name="IQ_HG_ROOM_GROSS_PROFIT" hidden="1">"c15975"</definedName>
    <definedName name="IQ_HG_ROOM_MARGIN" hidden="1">"c15978"</definedName>
    <definedName name="IQ_HG_ROOM_PROM_COSTS" hidden="1">"c8745"</definedName>
    <definedName name="IQ_HG_ROOM_REV_TOTAL_REV" hidden="1">"c15984"</definedName>
    <definedName name="IQ_HG_ROOMS_BEG" hidden="1">"c8600"</definedName>
    <definedName name="IQ_HG_SAME_PROPERTIES_CASINO_REV_CHANGE" hidden="1">"c15987"</definedName>
    <definedName name="IQ_HG_SAME_PROPERTIES_FOOD_BEV_REV_CHANGE" hidden="1">"c15989"</definedName>
    <definedName name="IQ_HG_SAME_PROPERTIES_ROOM_REV_CHANGE" hidden="1">"c15988"</definedName>
    <definedName name="IQ_HG_SAME_PROPERTIES_SLOT_MACHINE_REV_CHANGE" hidden="1">"c15985"</definedName>
    <definedName name="IQ_HG_SAME_PROPERTIES_TABLE_REV_CHANGE" hidden="1">"c15986"</definedName>
    <definedName name="IQ_HG_SLOT_MACHINES_AVG" hidden="1">"c15972"</definedName>
    <definedName name="IQ_HG_SLOT_MACHINES_JV" hidden="1">"c8639"</definedName>
    <definedName name="IQ_HG_SLOT_MACHINES_MANAGED" hidden="1">"c8640"</definedName>
    <definedName name="IQ_HG_SLOT_MACHINES_OWNED" hidden="1">"c8638"</definedName>
    <definedName name="IQ_HG_SLOT_MACHINES_TOTAL" hidden="1">"c8641"</definedName>
    <definedName name="IQ_HG_SOLD_FRANCHISE_HOTEL_PROPERTIES" hidden="1">"c8585"</definedName>
    <definedName name="IQ_HG_SOLD_FRANCHISE_ROOMS" hidden="1">"c8615"</definedName>
    <definedName name="IQ_HG_SOLD_HOTEL_PROPERTIES" hidden="1">"c8573"</definedName>
    <definedName name="IQ_HG_SOLD_MANAGED_HOTEL_PROPERTIES" hidden="1">"c8591"</definedName>
    <definedName name="IQ_HG_SOLD_MANAGED_ROOMS" hidden="1">"c8621"</definedName>
    <definedName name="IQ_HG_SOLD_OTHER_HOTEL_PROPERTIES" hidden="1">"c8597"</definedName>
    <definedName name="IQ_HG_SOLD_OTHER_ROOMS" hidden="1">"c8627"</definedName>
    <definedName name="IQ_HG_SOLD_OWNED_HOTEL_PROPERTIES" hidden="1">"c8579"</definedName>
    <definedName name="IQ_HG_SOLD_OWNED_ROOMS" hidden="1">"c8609"</definedName>
    <definedName name="IQ_HG_SOLD_ROOMS" hidden="1">"c8603"</definedName>
    <definedName name="IQ_HG_TABLE_GAMES_JV" hidden="1">"c16124"</definedName>
    <definedName name="IQ_HG_TABLE_GAMES_MANAGED" hidden="1">"c16125"</definedName>
    <definedName name="IQ_HG_TABLE_GAMES_OWNED" hidden="1">"c16123"</definedName>
    <definedName name="IQ_HG_TABLE_GAMES_TOTAL" hidden="1">"c16126"</definedName>
    <definedName name="IQ_HG_TABLES_JV" hidden="1">"c8643"</definedName>
    <definedName name="IQ_HG_TABLES_MANAGED" hidden="1">"c8644"</definedName>
    <definedName name="IQ_HG_TABLES_OWNED" hidden="1">"c8642"</definedName>
    <definedName name="IQ_HG_TABLES_TOTAL" hidden="1">"c8645"</definedName>
    <definedName name="IQ_HG_TOTAL_FRANCHISE_HOTEL_PROPERTIES" hidden="1">"c8587"</definedName>
    <definedName name="IQ_HG_TOTAL_FRANCHISE_ROOMS" hidden="1">"c8617"</definedName>
    <definedName name="IQ_HG_TOTAL_HOTEL_PROPERTIES" hidden="1">"c8575"</definedName>
    <definedName name="IQ_HG_TOTAL_MANAGED_HOTEL_PROPERTIES" hidden="1">"c8593"</definedName>
    <definedName name="IQ_HG_TOTAL_MANAGED_ROOMS" hidden="1">"c8623"</definedName>
    <definedName name="IQ_HG_TOTAL_OTHER_HOTEL_PROPERTIES" hidden="1">"c8599"</definedName>
    <definedName name="IQ_HG_TOTAL_OTHER_ROOMS" hidden="1">"c8629"</definedName>
    <definedName name="IQ_HG_TOTAL_OWNED_HOTEL_PROPERTIES" hidden="1">"c8581"</definedName>
    <definedName name="IQ_HG_TOTAL_OWNED_PROPERTIES_COMP" hidden="1">"c8693"</definedName>
    <definedName name="IQ_HG_TOTAL_OWNED_ROOMS" hidden="1">"c8611"</definedName>
    <definedName name="IQ_HG_TOTAL_OWNED_ROOMS_COMP" hidden="1">"c8695"</definedName>
    <definedName name="IQ_HG_TOTAL_PROM_COSTS" hidden="1">"c8748"</definedName>
    <definedName name="IQ_HG_TOTAL_PROPERTIES_COMP" hidden="1">"c8694"</definedName>
    <definedName name="IQ_HG_TOTAL_ROOMS" hidden="1">"c8605"</definedName>
    <definedName name="IQ_HG_TOTAL_ROOMS_COMP" hidden="1">"c8696"</definedName>
    <definedName name="IQ_HIGH_LOW_CLOSEPRICE_DATE" hidden="1">"c1204"</definedName>
    <definedName name="IQ_HIGH_SULFUR_CONTENT_RESERVES_COAL" hidden="1">"c15928"</definedName>
    <definedName name="IQ_HIGH_SULFURE_RESERVES_TO_TOTAL_RESERVES_COAL" hidden="1">"c15963"</definedName>
    <definedName name="IQ_HIGH_TARGET_PRICE" hidden="1">"c1651"</definedName>
    <definedName name="IQ_HIGH_TARGET_PRICE_CIQ" hidden="1">"c4659"</definedName>
    <definedName name="IQ_HIGHPRICE" hidden="1">"c545"</definedName>
    <definedName name="IQ_HOLDER_CIQID" hidden="1">"c13787"</definedName>
    <definedName name="IQ_HOLDER_CIQID_SECURITY" hidden="1">"c13794"</definedName>
    <definedName name="IQ_HOLDER_DERIVATIVES" hidden="1">"c13789"</definedName>
    <definedName name="IQ_HOLDER_DERIVATIVES_SECURITY" hidden="1">"c13796"</definedName>
    <definedName name="IQ_HOLDER_FUND_CIQID" hidden="1">"c19084"</definedName>
    <definedName name="IQ_HOLDER_FUND_DERIVATIVES" hidden="1">"c19115"</definedName>
    <definedName name="IQ_HOLDER_FUND_NAME" hidden="1">"c19083"</definedName>
    <definedName name="IQ_HOLDER_FUND_NUMBER" hidden="1">"c19090"</definedName>
    <definedName name="IQ_HOLDER_FUND_PERCENT" hidden="1">"c19085"</definedName>
    <definedName name="IQ_HOLDER_FUND_POSITION_DATE" hidden="1">"c19088"</definedName>
    <definedName name="IQ_HOLDER_FUND_PRIMARY_ADVISOR" hidden="1">"c19089"</definedName>
    <definedName name="IQ_HOLDER_FUND_SHARES" hidden="1">"c19086"</definedName>
    <definedName name="IQ_HOLDER_FUND_VALUE" hidden="1">"c19087"</definedName>
    <definedName name="IQ_HOLDER_NAME" hidden="1">"c13786"</definedName>
    <definedName name="IQ_HOLDER_NAME_SECURITY" hidden="1">"c13793"</definedName>
    <definedName name="IQ_HOLDER_PERCENT" hidden="1">"c13790"</definedName>
    <definedName name="IQ_HOLDER_PERCENT_SECURITY" hidden="1">"c13831"</definedName>
    <definedName name="IQ_HOLDER_POSITION_DATE" hidden="1">"c13792"</definedName>
    <definedName name="IQ_HOLDER_POSITION_DATE_SECURITY" hidden="1">"c13798"</definedName>
    <definedName name="IQ_HOLDER_SHARES" hidden="1">"c13788"</definedName>
    <definedName name="IQ_HOLDER_SHARES_SECURITY" hidden="1">"c13795"</definedName>
    <definedName name="IQ_HOLDER_VALUE" hidden="1">"c13791"</definedName>
    <definedName name="IQ_HOLDER_VALUE_SECURITY" hidden="1">"c13797"</definedName>
    <definedName name="IQ_HOLDING_CIQID" hidden="1">"c13802"</definedName>
    <definedName name="IQ_HOLDING_NAME" hidden="1">"c13799"</definedName>
    <definedName name="IQ_HOLDING_PERCENT" hidden="1">"c13805"</definedName>
    <definedName name="IQ_HOLDING_PERCENT_PORTFOLIO" hidden="1">"c13806"</definedName>
    <definedName name="IQ_HOLDING_POSITION_DATE" hidden="1">"c13808"</definedName>
    <definedName name="IQ_HOLDING_SECURITY_TYPE" hidden="1">"c13803"</definedName>
    <definedName name="IQ_HOLDING_SHARES" hidden="1">"c13804"</definedName>
    <definedName name="IQ_HOLDING_TICKER" hidden="1">"c13800"</definedName>
    <definedName name="IQ_HOLDING_TRADING_ITEM_CIQID" hidden="1">"c13801"</definedName>
    <definedName name="IQ_HOLDING_VALUE" hidden="1">"c13807"</definedName>
    <definedName name="IQ_HOLDINGS_AFRICA_MIDEAST_PERCENT" hidden="1">"c19235"</definedName>
    <definedName name="IQ_HOLDINGS_AFRICA_MIDEAST_VALUE" hidden="1">"c19234"</definedName>
    <definedName name="IQ_HOLDINGS_ASIA_PERCENT" hidden="1">"c19233"</definedName>
    <definedName name="IQ_HOLDINGS_ASIA_VALUE" hidden="1">"c19232"</definedName>
    <definedName name="IQ_HOLDINGS_CONSUMER_DISCRETIONARY_PERCENT" hidden="1">"c19213"</definedName>
    <definedName name="IQ_HOLDINGS_CONSUMER_DISCRETIONARY_VALUE" hidden="1">"c19212"</definedName>
    <definedName name="IQ_HOLDINGS_CONSUMER_STAPLES_PERCENT" hidden="1">"c19219"</definedName>
    <definedName name="IQ_HOLDINGS_CONSUMER_STAPLES_VALUE" hidden="1">"c19218"</definedName>
    <definedName name="IQ_HOLDINGS_ENERGY_PERCENT" hidden="1">"c19215"</definedName>
    <definedName name="IQ_HOLDINGS_ENERGY_VALUE" hidden="1">"c19214"</definedName>
    <definedName name="IQ_HOLDINGS_EUROPE_PERCENT" hidden="1">"c19229"</definedName>
    <definedName name="IQ_HOLDINGS_EUROPE_VALUE" hidden="1">"c19228"</definedName>
    <definedName name="IQ_HOLDINGS_FINANCIALS_PERCENT" hidden="1">"c19209"</definedName>
    <definedName name="IQ_HOLDINGS_FINANCIALS_VALUE" hidden="1">"c19208"</definedName>
    <definedName name="IQ_HOLDINGS_HEALTHCARE_PERCENT" hidden="1">"c19211"</definedName>
    <definedName name="IQ_HOLDINGS_HEALTHCARE_VALUE" hidden="1">"c19210"</definedName>
    <definedName name="IQ_HOLDINGS_INDUSTRIALS_PERCENT" hidden="1">"c19217"</definedName>
    <definedName name="IQ_HOLDINGS_INDUSTRIALS_VALUE" hidden="1">"c19216"</definedName>
    <definedName name="IQ_HOLDINGS_IT_PERCENT" hidden="1">"c19207"</definedName>
    <definedName name="IQ_HOLDINGS_IT_VALUE" hidden="1">"c19206"</definedName>
    <definedName name="IQ_HOLDINGS_LATIN_CARIBBEAN_PERCENT" hidden="1">"c19231"</definedName>
    <definedName name="IQ_HOLDINGS_LATIN_CARIBBEAN_VALUE" hidden="1">"c19230"</definedName>
    <definedName name="IQ_HOLDINGS_MATERIALS_PERCENT" hidden="1">"c19223"</definedName>
    <definedName name="IQ_HOLDINGS_MATERIALS_VALUE" hidden="1">"c19222"</definedName>
    <definedName name="IQ_HOLDINGS_TELECOMM_PERCENT" hidden="1">"c19221"</definedName>
    <definedName name="IQ_HOLDINGS_TELECOMM_VALUE" hidden="1">"c19220"</definedName>
    <definedName name="IQ_HOLDINGS_US_CANADA_PERCENT" hidden="1">"c19227"</definedName>
    <definedName name="IQ_HOLDINGS_US_CANADA_VALUE" hidden="1">"c19226"</definedName>
    <definedName name="IQ_HOLDINGS_UTILITIES_PERCENT" hidden="1">"c19225"</definedName>
    <definedName name="IQ_HOLDINGS_UTILITIES_VALUE" hidden="1">"c19224"</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ANCELLATION_RATE" hidden="1">"c16192"</definedName>
    <definedName name="IQ_HOME_CANCELLATION_RATE_INCL_JV" hidden="1">"c16194"</definedName>
    <definedName name="IQ_HOME_CANCELLATION_RATE_JV" hidden="1">"c16193"</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ANS_TOT_LOANS_FFIEC" hidden="1">"c13867"</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SALES_NEW" hidden="1">"c6924"</definedName>
    <definedName name="IQ_HOME_SALES_NEW_APR" hidden="1">"c7584"</definedName>
    <definedName name="IQ_HOME_SALES_NEW_APR_FC" hidden="1">"c8464"</definedName>
    <definedName name="IQ_HOME_SALES_NEW_FC" hidden="1">"c7804"</definedName>
    <definedName name="IQ_HOME_SALES_NEW_POP" hidden="1">"c7144"</definedName>
    <definedName name="IQ_HOME_SALES_NEW_POP_FC" hidden="1">"c8024"</definedName>
    <definedName name="IQ_HOME_SALES_NEW_YOY" hidden="1">"c7364"</definedName>
    <definedName name="IQ_HOME_SALES_NEW_YOY_FC" hidden="1">"c8244"</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BUILDING_COGS_SALES" hidden="1">"c15813"</definedName>
    <definedName name="IQ_HOMEBUILDING_INV_TURN" hidden="1">"c15819"</definedName>
    <definedName name="IQ_HOMEBUILDING_TURN" hidden="1">"c15820"</definedName>
    <definedName name="IQ_HOMEOWNERS_WRITTEN" hidden="1">"c546"</definedName>
    <definedName name="IQ_HOTEL_OPERATING_EXPENSE" hidden="1">"c16042"</definedName>
    <definedName name="IQ_HOTEL_OPERATING_REVENUE" hidden="1">"c16026"</definedName>
    <definedName name="IQ_HOURLY_COMP" hidden="1">"c6879"</definedName>
    <definedName name="IQ_HOURLY_COMP_APR" hidden="1">"c7539"</definedName>
    <definedName name="IQ_HOURLY_COMP_APR_FC" hidden="1">"c8419"</definedName>
    <definedName name="IQ_HOURLY_COMP_FC" hidden="1">"c7759"</definedName>
    <definedName name="IQ_HOURLY_COMP_POP" hidden="1">"c7099"</definedName>
    <definedName name="IQ_HOURLY_COMP_POP_FC" hidden="1">"c7979"</definedName>
    <definedName name="IQ_HOURLY_COMP_YOY" hidden="1">"c7319"</definedName>
    <definedName name="IQ_HOURLY_COMP_YOY_FC" hidden="1">"c8199"</definedName>
    <definedName name="IQ_HOUSING_COMPLETIONS" hidden="1">"c6881"</definedName>
    <definedName name="IQ_HOUSING_COMPLETIONS_APR" hidden="1">"c7541"</definedName>
    <definedName name="IQ_HOUSING_COMPLETIONS_APR_FC" hidden="1">"c8421"</definedName>
    <definedName name="IQ_HOUSING_COMPLETIONS_FC" hidden="1">"c7761"</definedName>
    <definedName name="IQ_HOUSING_COMPLETIONS_POP" hidden="1">"c7101"</definedName>
    <definedName name="IQ_HOUSING_COMPLETIONS_POP_FC" hidden="1">"c7981"</definedName>
    <definedName name="IQ_HOUSING_COMPLETIONS_SINGLE_FAM_APR_FC_UNUSED" hidden="1">"c8422"</definedName>
    <definedName name="IQ_HOUSING_COMPLETIONS_SINGLE_FAM_APR_FC_UNUSED_UNUSED_UNUSED" hidden="1">"c8422"</definedName>
    <definedName name="IQ_HOUSING_COMPLETIONS_SINGLE_FAM_APR_UNUSED" hidden="1">"c7542"</definedName>
    <definedName name="IQ_HOUSING_COMPLETIONS_SINGLE_FAM_APR_UNUSED_UNUSED_UNUSED" hidden="1">"c7542"</definedName>
    <definedName name="IQ_HOUSING_COMPLETIONS_SINGLE_FAM_FC_UNUSED" hidden="1">"c7762"</definedName>
    <definedName name="IQ_HOUSING_COMPLETIONS_SINGLE_FAM_FC_UNUSED_UNUSED_UNUSED" hidden="1">"c7762"</definedName>
    <definedName name="IQ_HOUSING_COMPLETIONS_SINGLE_FAM_POP_FC_UNUSED" hidden="1">"c7982"</definedName>
    <definedName name="IQ_HOUSING_COMPLETIONS_SINGLE_FAM_POP_FC_UNUSED_UNUSED_UNUSED" hidden="1">"c7982"</definedName>
    <definedName name="IQ_HOUSING_COMPLETIONS_SINGLE_FAM_POP_UNUSED" hidden="1">"c7102"</definedName>
    <definedName name="IQ_HOUSING_COMPLETIONS_SINGLE_FAM_POP_UNUSED_UNUSED_UNUSED" hidden="1">"c7102"</definedName>
    <definedName name="IQ_HOUSING_COMPLETIONS_SINGLE_FAM_UNUSED" hidden="1">"c6882"</definedName>
    <definedName name="IQ_HOUSING_COMPLETIONS_SINGLE_FAM_UNUSED_UNUSED_UNUSED" hidden="1">"c6882"</definedName>
    <definedName name="IQ_HOUSING_COMPLETIONS_SINGLE_FAM_YOY_FC_UNUSED" hidden="1">"c8202"</definedName>
    <definedName name="IQ_HOUSING_COMPLETIONS_SINGLE_FAM_YOY_FC_UNUSED_UNUSED_UNUSED" hidden="1">"c8202"</definedName>
    <definedName name="IQ_HOUSING_COMPLETIONS_SINGLE_FAM_YOY_UNUSED" hidden="1">"c7322"</definedName>
    <definedName name="IQ_HOUSING_COMPLETIONS_SINGLE_FAM_YOY_UNUSED_UNUSED_UNUSED" hidden="1">"c7322"</definedName>
    <definedName name="IQ_HOUSING_COMPLETIONS_YOY" hidden="1">"c7321"</definedName>
    <definedName name="IQ_HOUSING_COMPLETIONS_YOY_FC" hidden="1">"c8201"</definedName>
    <definedName name="IQ_HOUSING_PERMITS" hidden="1">"c6883"</definedName>
    <definedName name="IQ_HOUSING_PERMITS_APR" hidden="1">"c7543"</definedName>
    <definedName name="IQ_HOUSING_PERMITS_APR_FC" hidden="1">"c8423"</definedName>
    <definedName name="IQ_HOUSING_PERMITS_FC" hidden="1">"c7763"</definedName>
    <definedName name="IQ_HOUSING_PERMITS_POP" hidden="1">"c7103"</definedName>
    <definedName name="IQ_HOUSING_PERMITS_POP_FC" hidden="1">"c7983"</definedName>
    <definedName name="IQ_HOUSING_PERMITS_YOY" hidden="1">"c7323"</definedName>
    <definedName name="IQ_HOUSING_PERMITS_YOY_FC" hidden="1">"c8203"</definedName>
    <definedName name="IQ_HOUSING_STARTS" hidden="1">"c6884"</definedName>
    <definedName name="IQ_HOUSING_STARTS_APR" hidden="1">"c7544"</definedName>
    <definedName name="IQ_HOUSING_STARTS_APR_FC" hidden="1">"c8424"</definedName>
    <definedName name="IQ_HOUSING_STARTS_FC" hidden="1">"c7764"</definedName>
    <definedName name="IQ_HOUSING_STARTS_POP" hidden="1">"c7104"</definedName>
    <definedName name="IQ_HOUSING_STARTS_POP_FC" hidden="1">"c7984"</definedName>
    <definedName name="IQ_HOUSING_STARTS_SAAR" hidden="1">"c6885"</definedName>
    <definedName name="IQ_HOUSING_STARTS_SAAR_APR" hidden="1">"c7545"</definedName>
    <definedName name="IQ_HOUSING_STARTS_SAAR_APR_FC" hidden="1">"c8425"</definedName>
    <definedName name="IQ_HOUSING_STARTS_SAAR_FC" hidden="1">"c7765"</definedName>
    <definedName name="IQ_HOUSING_STARTS_SAAR_POP" hidden="1">"c7105"</definedName>
    <definedName name="IQ_HOUSING_STARTS_SAAR_POP_FC" hidden="1">"c7985"</definedName>
    <definedName name="IQ_HOUSING_STARTS_SAAR_YOY" hidden="1">"c7325"</definedName>
    <definedName name="IQ_HOUSING_STARTS_SAAR_YOY_FC" hidden="1">"c8205"</definedName>
    <definedName name="IQ_HOUSING_STARTS_YOY" hidden="1">"c7324"</definedName>
    <definedName name="IQ_HOUSING_STARTS_YOY_FC" hidden="1">"c8204"</definedName>
    <definedName name="IQ_HRS_WORKED_FULL_PT" hidden="1">"c6880"</definedName>
    <definedName name="IQ_HRS_WORKED_FULL_PT_APR" hidden="1">"c7540"</definedName>
    <definedName name="IQ_HRS_WORKED_FULL_PT_APR_FC" hidden="1">"c8420"</definedName>
    <definedName name="IQ_HRS_WORKED_FULL_PT_FC" hidden="1">"c7760"</definedName>
    <definedName name="IQ_HRS_WORKED_FULL_PT_POP" hidden="1">"c7100"</definedName>
    <definedName name="IQ_HRS_WORKED_FULL_PT_POP_FC" hidden="1">"c7980"</definedName>
    <definedName name="IQ_HRS_WORKED_FULL_PT_YOY" hidden="1">"c7320"</definedName>
    <definedName name="IQ_HRS_WORKED_FULL_PT_YOY_FC" hidden="1">"c8200"</definedName>
    <definedName name="IQ_HTM_INVEST_SECURITIES_FFIEC" hidden="1">"c13455"</definedName>
    <definedName name="IQ_HTM_SECURITIES_TIER_1_FFIEC" hidden="1">"c13342"</definedName>
    <definedName name="IQ_HYBRID_CAPITAL" hidden="1">"c15245"</definedName>
    <definedName name="IQ_HYBRID_STRUCTURED_PRODUCTS_AVAIL_SALE_FFIEC" hidden="1">"c15265"</definedName>
    <definedName name="IQ_HYBRID_STRUCTURED_PRODUCTS_FFIEC" hidden="1">"c15262"</definedName>
    <definedName name="IQ_IB_ADVISORY_UNDERWRITING_FEES_FOREIGN_FFIEC" hidden="1">"c15378"</definedName>
    <definedName name="IQ_IBF_COMM_INDUST_LOANS_FFIEC" hidden="1">"c15298"</definedName>
    <definedName name="IQ_IBF_DEPOSIT_LIABILITIES_DUE_TO_BANKS_FFIEC" hidden="1">"c15300"</definedName>
    <definedName name="IQ_IM_AVG_REV_PER_CLICK" hidden="1">"c9991"</definedName>
    <definedName name="IQ_IM_NUMBER_PAGE_VIEWS" hidden="1">"c9993"</definedName>
    <definedName name="IQ_IM_NUMBER_PAID_CLICKS" hidden="1">"c9995"</definedName>
    <definedName name="IQ_IM_NUMBER_PAID_CLICKS_GROWTH" hidden="1">"c9996"</definedName>
    <definedName name="IQ_IM_PAGE_VIEWS_GROWTH" hidden="1">"c9994"</definedName>
    <definedName name="IQ_IM_REV_PER_PAGE_VIEW_GROWTH" hidden="1">"c9992"</definedName>
    <definedName name="IQ_IM_TRAFFIC_ACQUISITION_CHANGE" hidden="1">"c9998"</definedName>
    <definedName name="IQ_IM_TRAFFIC_ACQUISITION_COST_TO_AD_REV_RATIO" hidden="1">"c10000"</definedName>
    <definedName name="IQ_IM_TRAFFIC_ACQUISITION_COST_TO_TOTAL_REV_RATIO" hidden="1">"c9999"</definedName>
    <definedName name="IQ_IM_TRAFFIC_ACQUISITION_COSTS" hidden="1">"c9997"</definedName>
    <definedName name="IQ_IMPACT_UNRECOG_TAX_BENEFIT_EFFECTIVE_TAX" hidden="1">"c15748"</definedName>
    <definedName name="IQ_IMPAIR_OIL" hidden="1">"c547"</definedName>
    <definedName name="IQ_IMPAIRED_LOANS" hidden="1">"c15250"</definedName>
    <definedName name="IQ_IMPAIRMENT_GW" hidden="1">"c548"</definedName>
    <definedName name="IQ_IMPAIRMENT_GW_SUPPLE" hidden="1">"c13811"</definedName>
    <definedName name="IQ_IMPORT_PRICE_INDEX" hidden="1">"c6886"</definedName>
    <definedName name="IQ_IMPORT_PRICE_INDEX_APR" hidden="1">"c7546"</definedName>
    <definedName name="IQ_IMPORT_PRICE_INDEX_APR_FC" hidden="1">"c8426"</definedName>
    <definedName name="IQ_IMPORT_PRICE_INDEX_FC" hidden="1">"c7766"</definedName>
    <definedName name="IQ_IMPORT_PRICE_INDEX_POP" hidden="1">"c7106"</definedName>
    <definedName name="IQ_IMPORT_PRICE_INDEX_POP_FC" hidden="1">"c7986"</definedName>
    <definedName name="IQ_IMPORT_PRICE_INDEX_YOY" hidden="1">"c7326"</definedName>
    <definedName name="IQ_IMPORT_PRICE_INDEX_YOY_FC" hidden="1">"c8206"</definedName>
    <definedName name="IQ_IMPORTS_GOODS" hidden="1">"c6887"</definedName>
    <definedName name="IQ_IMPORTS_GOODS_APR" hidden="1">"c7547"</definedName>
    <definedName name="IQ_IMPORTS_GOODS_APR_FC" hidden="1">"c8427"</definedName>
    <definedName name="IQ_IMPORTS_GOODS_FC" hidden="1">"c7767"</definedName>
    <definedName name="IQ_IMPORTS_GOODS_NONFACTOR_SERVICES" hidden="1">"c6888"</definedName>
    <definedName name="IQ_IMPORTS_GOODS_NONFACTOR_SERVICES_APR" hidden="1">"c7548"</definedName>
    <definedName name="IQ_IMPORTS_GOODS_NONFACTOR_SERVICES_APR_FC" hidden="1">"c8428"</definedName>
    <definedName name="IQ_IMPORTS_GOODS_NONFACTOR_SERVICES_FC" hidden="1">"c7768"</definedName>
    <definedName name="IQ_IMPORTS_GOODS_NONFACTOR_SERVICES_POP" hidden="1">"c7108"</definedName>
    <definedName name="IQ_IMPORTS_GOODS_NONFACTOR_SERVICES_POP_FC" hidden="1">"c7988"</definedName>
    <definedName name="IQ_IMPORTS_GOODS_NONFACTOR_SERVICES_YOY" hidden="1">"c7328"</definedName>
    <definedName name="IQ_IMPORTS_GOODS_NONFACTOR_SERVICES_YOY_FC" hidden="1">"c8208"</definedName>
    <definedName name="IQ_IMPORTS_GOODS_POP" hidden="1">"c7107"</definedName>
    <definedName name="IQ_IMPORTS_GOODS_POP_FC" hidden="1">"c7987"</definedName>
    <definedName name="IQ_IMPORTS_GOODS_REAL" hidden="1">"c11950"</definedName>
    <definedName name="IQ_IMPORTS_GOODS_REAL_APR" hidden="1">"c11953"</definedName>
    <definedName name="IQ_IMPORTS_GOODS_REAL_POP" hidden="1">"c11951"</definedName>
    <definedName name="IQ_IMPORTS_GOODS_REAL_SAAR_APR_FC_UNUSED" hidden="1">"c8523"</definedName>
    <definedName name="IQ_IMPORTS_GOODS_REAL_SAAR_APR_FC_UNUSED_UNUSED_UNUSED" hidden="1">"c8523"</definedName>
    <definedName name="IQ_IMPORTS_GOODS_REAL_SAAR_APR_UNUSED" hidden="1">"c7643"</definedName>
    <definedName name="IQ_IMPORTS_GOODS_REAL_SAAR_APR_UNUSED_UNUSED_UNUSED" hidden="1">"c7643"</definedName>
    <definedName name="IQ_IMPORTS_GOODS_REAL_SAAR_FC_UNUSED" hidden="1">"c7863"</definedName>
    <definedName name="IQ_IMPORTS_GOODS_REAL_SAAR_FC_UNUSED_UNUSED_UNUSED" hidden="1">"c7863"</definedName>
    <definedName name="IQ_IMPORTS_GOODS_REAL_SAAR_POP_FC_UNUSED" hidden="1">"c8083"</definedName>
    <definedName name="IQ_IMPORTS_GOODS_REAL_SAAR_POP_FC_UNUSED_UNUSED_UNUSED" hidden="1">"c8083"</definedName>
    <definedName name="IQ_IMPORTS_GOODS_REAL_SAAR_POP_UNUSED" hidden="1">"c7203"</definedName>
    <definedName name="IQ_IMPORTS_GOODS_REAL_SAAR_POP_UNUSED_UNUSED_UNUSED" hidden="1">"c7203"</definedName>
    <definedName name="IQ_IMPORTS_GOODS_REAL_SAAR_UNUSED" hidden="1">"c6983"</definedName>
    <definedName name="IQ_IMPORTS_GOODS_REAL_SAAR_UNUSED_UNUSED_UNUSED" hidden="1">"c6983"</definedName>
    <definedName name="IQ_IMPORTS_GOODS_REAL_SAAR_YOY_FC_UNUSED" hidden="1">"c8303"</definedName>
    <definedName name="IQ_IMPORTS_GOODS_REAL_SAAR_YOY_FC_UNUSED_UNUSED_UNUSED" hidden="1">"c8303"</definedName>
    <definedName name="IQ_IMPORTS_GOODS_REAL_SAAR_YOY_UNUSED" hidden="1">"c7423"</definedName>
    <definedName name="IQ_IMPORTS_GOODS_REAL_SAAR_YOY_UNUSED_UNUSED_UNUSED" hidden="1">"c7423"</definedName>
    <definedName name="IQ_IMPORTS_GOODS_REAL_YOY" hidden="1">"c11952"</definedName>
    <definedName name="IQ_IMPORTS_GOODS_SAAR" hidden="1">"c6891"</definedName>
    <definedName name="IQ_IMPORTS_GOODS_SAAR_APR" hidden="1">"c7551"</definedName>
    <definedName name="IQ_IMPORTS_GOODS_SAAR_APR_FC" hidden="1">"c8431"</definedName>
    <definedName name="IQ_IMPORTS_GOODS_SAAR_FC" hidden="1">"c7771"</definedName>
    <definedName name="IQ_IMPORTS_GOODS_SAAR_POP" hidden="1">"c7111"</definedName>
    <definedName name="IQ_IMPORTS_GOODS_SAAR_POP_FC" hidden="1">"c7991"</definedName>
    <definedName name="IQ_IMPORTS_GOODS_SAAR_USD_APR_FC" hidden="1">"c11849"</definedName>
    <definedName name="IQ_IMPORTS_GOODS_SAAR_USD_FC" hidden="1">"c11846"</definedName>
    <definedName name="IQ_IMPORTS_GOODS_SAAR_USD_POP_FC" hidden="1">"c11847"</definedName>
    <definedName name="IQ_IMPORTS_GOODS_SAAR_USD_YOY_FC" hidden="1">"c11848"</definedName>
    <definedName name="IQ_IMPORTS_GOODS_SAAR_YOY" hidden="1">"c7331"</definedName>
    <definedName name="IQ_IMPORTS_GOODS_SAAR_YOY_FC" hidden="1">"c8211"</definedName>
    <definedName name="IQ_IMPORTS_GOODS_SERVICES_APR_FC_UNUSED" hidden="1">"c8429"</definedName>
    <definedName name="IQ_IMPORTS_GOODS_SERVICES_APR_FC_UNUSED_UNUSED_UNUSED" hidden="1">"c8429"</definedName>
    <definedName name="IQ_IMPORTS_GOODS_SERVICES_APR_UNUSED" hidden="1">"c7549"</definedName>
    <definedName name="IQ_IMPORTS_GOODS_SERVICES_APR_UNUSED_UNUSED_UNUSED" hidden="1">"c7549"</definedName>
    <definedName name="IQ_IMPORTS_GOODS_SERVICES_FC_UNUSED" hidden="1">"c7769"</definedName>
    <definedName name="IQ_IMPORTS_GOODS_SERVICES_FC_UNUSED_UNUSED_UNUSED" hidden="1">"c7769"</definedName>
    <definedName name="IQ_IMPORTS_GOODS_SERVICES_POP_FC_UNUSED" hidden="1">"c7989"</definedName>
    <definedName name="IQ_IMPORTS_GOODS_SERVICES_POP_FC_UNUSED_UNUSED_UNUSED" hidden="1">"c7989"</definedName>
    <definedName name="IQ_IMPORTS_GOODS_SERVICES_POP_UNUSED" hidden="1">"c7109"</definedName>
    <definedName name="IQ_IMPORTS_GOODS_SERVICES_POP_UNUSED_UNUSED_UNUSED" hidden="1">"c7109"</definedName>
    <definedName name="IQ_IMPORTS_GOODS_SERVICES_REAL" hidden="1">"c6985"</definedName>
    <definedName name="IQ_IMPORTS_GOODS_SERVICES_REAL_APR" hidden="1">"c7645"</definedName>
    <definedName name="IQ_IMPORTS_GOODS_SERVICES_REAL_APR_FC" hidden="1">"c8525"</definedName>
    <definedName name="IQ_IMPORTS_GOODS_SERVICES_REAL_FC" hidden="1">"c7865"</definedName>
    <definedName name="IQ_IMPORTS_GOODS_SERVICES_REAL_POP" hidden="1">"c7205"</definedName>
    <definedName name="IQ_IMPORTS_GOODS_SERVICES_REAL_POP_FC" hidden="1">"c8085"</definedName>
    <definedName name="IQ_IMPORTS_GOODS_SERVICES_REAL_SAAR" hidden="1">"c11958"</definedName>
    <definedName name="IQ_IMPORTS_GOODS_SERVICES_REAL_SAAR_APR" hidden="1">"c11961"</definedName>
    <definedName name="IQ_IMPORTS_GOODS_SERVICES_REAL_SAAR_APR_FC_UNUSED" hidden="1">"c8524"</definedName>
    <definedName name="IQ_IMPORTS_GOODS_SERVICES_REAL_SAAR_APR_FC_UNUSED_UNUSED_UNUSED" hidden="1">"c8524"</definedName>
    <definedName name="IQ_IMPORTS_GOODS_SERVICES_REAL_SAAR_APR_UNUSED" hidden="1">"c7644"</definedName>
    <definedName name="IQ_IMPORTS_GOODS_SERVICES_REAL_SAAR_APR_UNUSED_UNUSED_UNUSED" hidden="1">"c7644"</definedName>
    <definedName name="IQ_IMPORTS_GOODS_SERVICES_REAL_SAAR_FC_UNUSED" hidden="1">"c7864"</definedName>
    <definedName name="IQ_IMPORTS_GOODS_SERVICES_REAL_SAAR_FC_UNUSED_UNUSED_UNUSED" hidden="1">"c7864"</definedName>
    <definedName name="IQ_IMPORTS_GOODS_SERVICES_REAL_SAAR_POP" hidden="1">"c11959"</definedName>
    <definedName name="IQ_IMPORTS_GOODS_SERVICES_REAL_SAAR_POP_FC_UNUSED" hidden="1">"c8084"</definedName>
    <definedName name="IQ_IMPORTS_GOODS_SERVICES_REAL_SAAR_POP_FC_UNUSED_UNUSED_UNUSED" hidden="1">"c8084"</definedName>
    <definedName name="IQ_IMPORTS_GOODS_SERVICES_REAL_SAAR_POP_UNUSED" hidden="1">"c7204"</definedName>
    <definedName name="IQ_IMPORTS_GOODS_SERVICES_REAL_SAAR_POP_UNUSED_UNUSED_UNUSED" hidden="1">"c7204"</definedName>
    <definedName name="IQ_IMPORTS_GOODS_SERVICES_REAL_SAAR_UNUSED" hidden="1">"c6984"</definedName>
    <definedName name="IQ_IMPORTS_GOODS_SERVICES_REAL_SAAR_UNUSED_UNUSED_UNUSED" hidden="1">"c6984"</definedName>
    <definedName name="IQ_IMPORTS_GOODS_SERVICES_REAL_SAAR_USD" hidden="1">"c11962"</definedName>
    <definedName name="IQ_IMPORTS_GOODS_SERVICES_REAL_SAAR_USD_APR" hidden="1">"c11965"</definedName>
    <definedName name="IQ_IMPORTS_GOODS_SERVICES_REAL_SAAR_USD_APR_FC" hidden="1">"c11969"</definedName>
    <definedName name="IQ_IMPORTS_GOODS_SERVICES_REAL_SAAR_USD_FC" hidden="1">"c11966"</definedName>
    <definedName name="IQ_IMPORTS_GOODS_SERVICES_REAL_SAAR_USD_POP" hidden="1">"c11963"</definedName>
    <definedName name="IQ_IMPORTS_GOODS_SERVICES_REAL_SAAR_USD_POP_FC" hidden="1">"c11967"</definedName>
    <definedName name="IQ_IMPORTS_GOODS_SERVICES_REAL_SAAR_USD_YOY" hidden="1">"c11964"</definedName>
    <definedName name="IQ_IMPORTS_GOODS_SERVICES_REAL_SAAR_USD_YOY_FC" hidden="1">"c11968"</definedName>
    <definedName name="IQ_IMPORTS_GOODS_SERVICES_REAL_SAAR_YOY" hidden="1">"c11960"</definedName>
    <definedName name="IQ_IMPORTS_GOODS_SERVICES_REAL_SAAR_YOY_FC_UNUSED" hidden="1">"c8304"</definedName>
    <definedName name="IQ_IMPORTS_GOODS_SERVICES_REAL_SAAR_YOY_FC_UNUSED_UNUSED_UNUSED" hidden="1">"c8304"</definedName>
    <definedName name="IQ_IMPORTS_GOODS_SERVICES_REAL_SAAR_YOY_UNUSED" hidden="1">"c7424"</definedName>
    <definedName name="IQ_IMPORTS_GOODS_SERVICES_REAL_SAAR_YOY_UNUSED_UNUSED_UNUSED" hidden="1">"c7424"</definedName>
    <definedName name="IQ_IMPORTS_GOODS_SERVICES_REAL_USD" hidden="1">"c11954"</definedName>
    <definedName name="IQ_IMPORTS_GOODS_SERVICES_REAL_USD_APR" hidden="1">"c11957"</definedName>
    <definedName name="IQ_IMPORTS_GOODS_SERVICES_REAL_USD_POP" hidden="1">"c11955"</definedName>
    <definedName name="IQ_IMPORTS_GOODS_SERVICES_REAL_USD_YOY" hidden="1">"c11956"</definedName>
    <definedName name="IQ_IMPORTS_GOODS_SERVICES_REAL_YOY" hidden="1">"c7425"</definedName>
    <definedName name="IQ_IMPORTS_GOODS_SERVICES_REAL_YOY_FC" hidden="1">"c8305"</definedName>
    <definedName name="IQ_IMPORTS_GOODS_SERVICES_SAAR" hidden="1">"c6890"</definedName>
    <definedName name="IQ_IMPORTS_GOODS_SERVICES_SAAR_APR" hidden="1">"c7550"</definedName>
    <definedName name="IQ_IMPORTS_GOODS_SERVICES_SAAR_APR_FC" hidden="1">"c8430"</definedName>
    <definedName name="IQ_IMPORTS_GOODS_SERVICES_SAAR_FC" hidden="1">"c7770"</definedName>
    <definedName name="IQ_IMPORTS_GOODS_SERVICES_SAAR_POP" hidden="1">"c7110"</definedName>
    <definedName name="IQ_IMPORTS_GOODS_SERVICES_SAAR_POP_FC" hidden="1">"c7990"</definedName>
    <definedName name="IQ_IMPORTS_GOODS_SERVICES_SAAR_YOY" hidden="1">"c7330"</definedName>
    <definedName name="IQ_IMPORTS_GOODS_SERVICES_SAAR_YOY_FC" hidden="1">"c8210"</definedName>
    <definedName name="IQ_IMPORTS_GOODS_SERVICES_UNUSED" hidden="1">"c6889"</definedName>
    <definedName name="IQ_IMPORTS_GOODS_SERVICES_UNUSED_UNUSED_UNUSED" hidden="1">"c6889"</definedName>
    <definedName name="IQ_IMPORTS_GOODS_SERVICES_USD" hidden="1">"c11842"</definedName>
    <definedName name="IQ_IMPORTS_GOODS_SERVICES_USD_APR" hidden="1">"c11845"</definedName>
    <definedName name="IQ_IMPORTS_GOODS_SERVICES_USD_POP" hidden="1">"c11843"</definedName>
    <definedName name="IQ_IMPORTS_GOODS_SERVICES_USD_YOY" hidden="1">"c11844"</definedName>
    <definedName name="IQ_IMPORTS_GOODS_SERVICES_YOY_FC_UNUSED" hidden="1">"c8209"</definedName>
    <definedName name="IQ_IMPORTS_GOODS_SERVICES_YOY_FC_UNUSED_UNUSED_UNUSED" hidden="1">"c8209"</definedName>
    <definedName name="IQ_IMPORTS_GOODS_SERVICES_YOY_UNUSED" hidden="1">"c7329"</definedName>
    <definedName name="IQ_IMPORTS_GOODS_SERVICES_YOY_UNUSED_UNUSED_UNUSED" hidden="1">"c7329"</definedName>
    <definedName name="IQ_IMPORTS_GOODS_USD_APR_FC" hidden="1">"c11841"</definedName>
    <definedName name="IQ_IMPORTS_GOODS_USD_FC" hidden="1">"c11838"</definedName>
    <definedName name="IQ_IMPORTS_GOODS_USD_POP_FC" hidden="1">"c11839"</definedName>
    <definedName name="IQ_IMPORTS_GOODS_USD_YOY_FC" hidden="1">"c11840"</definedName>
    <definedName name="IQ_IMPORTS_GOODS_YOY" hidden="1">"c7327"</definedName>
    <definedName name="IQ_IMPORTS_GOODS_YOY_FC" hidden="1">"c8207"</definedName>
    <definedName name="IQ_IMPORTS_NONFACTOR_SERVICES" hidden="1">"c6892"</definedName>
    <definedName name="IQ_IMPORTS_NONFACTOR_SERVICES_APR" hidden="1">"c7552"</definedName>
    <definedName name="IQ_IMPORTS_NONFACTOR_SERVICES_APR_FC" hidden="1">"c8432"</definedName>
    <definedName name="IQ_IMPORTS_NONFACTOR_SERVICES_FC" hidden="1">"c7772"</definedName>
    <definedName name="IQ_IMPORTS_NONFACTOR_SERVICES_POP" hidden="1">"c7112"</definedName>
    <definedName name="IQ_IMPORTS_NONFACTOR_SERVICES_POP_FC" hidden="1">"c7992"</definedName>
    <definedName name="IQ_IMPORTS_NONFACTOR_SERVICES_SAAR" hidden="1">"c6893"</definedName>
    <definedName name="IQ_IMPORTS_NONFACTOR_SERVICES_SAAR_APR" hidden="1">"c7553"</definedName>
    <definedName name="IQ_IMPORTS_NONFACTOR_SERVICES_SAAR_APR_FC" hidden="1">"c8433"</definedName>
    <definedName name="IQ_IMPORTS_NONFACTOR_SERVICES_SAAR_FC" hidden="1">"c7773"</definedName>
    <definedName name="IQ_IMPORTS_NONFACTOR_SERVICES_SAAR_POP" hidden="1">"c7113"</definedName>
    <definedName name="IQ_IMPORTS_NONFACTOR_SERVICES_SAAR_POP_FC" hidden="1">"c7993"</definedName>
    <definedName name="IQ_IMPORTS_NONFACTOR_SERVICES_SAAR_USD_APR_FC" hidden="1">"c11857"</definedName>
    <definedName name="IQ_IMPORTS_NONFACTOR_SERVICES_SAAR_USD_FC" hidden="1">"c11854"</definedName>
    <definedName name="IQ_IMPORTS_NONFACTOR_SERVICES_SAAR_USD_POP_FC" hidden="1">"c11855"</definedName>
    <definedName name="IQ_IMPORTS_NONFACTOR_SERVICES_SAAR_USD_YOY_FC" hidden="1">"c11856"</definedName>
    <definedName name="IQ_IMPORTS_NONFACTOR_SERVICES_SAAR_YOY" hidden="1">"c7333"</definedName>
    <definedName name="IQ_IMPORTS_NONFACTOR_SERVICES_SAAR_YOY_FC" hidden="1">"c8213"</definedName>
    <definedName name="IQ_IMPORTS_NONFACTOR_SERVICES_USD_APR_FC" hidden="1">"c11853"</definedName>
    <definedName name="IQ_IMPORTS_NONFACTOR_SERVICES_USD_FC" hidden="1">"c11850"</definedName>
    <definedName name="IQ_IMPORTS_NONFACTOR_SERVICES_USD_POP_FC" hidden="1">"c11851"</definedName>
    <definedName name="IQ_IMPORTS_NONFACTOR_SERVICES_USD_YOY_FC" hidden="1">"c11852"</definedName>
    <definedName name="IQ_IMPORTS_NONFACTOR_SERVICES_YOY" hidden="1">"c7332"</definedName>
    <definedName name="IQ_IMPORTS_NONFACTOR_SERVICES_YOY_FC" hidden="1">"c8212"</definedName>
    <definedName name="IQ_IMPORTS_SERVICES" hidden="1">"c11858"</definedName>
    <definedName name="IQ_IMPORTS_SERVICES_APR" hidden="1">"c11861"</definedName>
    <definedName name="IQ_IMPORTS_SERVICES_POP" hidden="1">"c11859"</definedName>
    <definedName name="IQ_IMPORTS_SERVICES_REAL" hidden="1">"c6986"</definedName>
    <definedName name="IQ_IMPORTS_SERVICES_REAL_APR" hidden="1">"c7646"</definedName>
    <definedName name="IQ_IMPORTS_SERVICES_REAL_APR_FC" hidden="1">"c8526"</definedName>
    <definedName name="IQ_IMPORTS_SERVICES_REAL_FC" hidden="1">"c7866"</definedName>
    <definedName name="IQ_IMPORTS_SERVICES_REAL_POP" hidden="1">"c7206"</definedName>
    <definedName name="IQ_IMPORTS_SERVICES_REAL_POP_FC" hidden="1">"c8086"</definedName>
    <definedName name="IQ_IMPORTS_SERVICES_REAL_YOY" hidden="1">"c7426"</definedName>
    <definedName name="IQ_IMPORTS_SERVICES_REAL_YOY_FC" hidden="1">"c8306"</definedName>
    <definedName name="IQ_IMPORTS_SERVICES_YOY" hidden="1">"c11860"</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DOM_LOANS_FFIEC" hidden="1">"c12975"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CHECKS_FFIEC" hidden="1">"c13040"</definedName>
    <definedName name="IQ_INCOME_EARNED_FDIC" hidden="1">"c6359"</definedName>
    <definedName name="IQ_INCOME_FIDUCIARY_ACTIVITIES_FFIEC" hidden="1">"c13002"</definedName>
    <definedName name="IQ_INCOME_LEASE_FINANCING_REC_FFIEC" hidden="1">"c12980"</definedName>
    <definedName name="IQ_INCOME_LOANS_LEASES_TAX_EXEMPT_FFIEC" hidden="1">"c13038"</definedName>
    <definedName name="IQ_INCOME_OTHER_INSURANCE_ACTIVITIES_FFIEC" hidden="1">"c13009"</definedName>
    <definedName name="IQ_INCOME_SALE_MUTUAL_FUNDS_DOM_FFIEC" hidden="1">"c13069"</definedName>
    <definedName name="IQ_INCOME_SECURITIES_TAX_EXEMPT_FFIEC" hidden="1">"c13039"</definedName>
    <definedName name="IQ_INCOME_TAX_FOREIGN_FFIEC" hidden="1">"c15391"</definedName>
    <definedName name="IQ_INCOME_TAXES_FDIC" hidden="1">"c6582"</definedName>
    <definedName name="IQ_INCOME_TAXES_FFIEC" hidden="1">"c13030"</definedName>
    <definedName name="IQ_INCREASE_INT_INCOME_FFIEC" hidden="1">"c13063"</definedName>
    <definedName name="IQ_INDEX_CURRENCY" hidden="1">"c15224"</definedName>
    <definedName name="IQ_INDEX_LEADING_IND" hidden="1">"c6894"</definedName>
    <definedName name="IQ_INDEX_LEADING_IND_APR" hidden="1">"c7554"</definedName>
    <definedName name="IQ_INDEX_LEADING_IND_APR_FC" hidden="1">"c8434"</definedName>
    <definedName name="IQ_INDEX_LEADING_IND_FC" hidden="1">"c7774"</definedName>
    <definedName name="IQ_INDEX_LEADING_IND_POP" hidden="1">"c7114"</definedName>
    <definedName name="IQ_INDEX_LEADING_IND_POP_FC" hidden="1">"c7994"</definedName>
    <definedName name="IQ_INDEX_LEADING_IND_YOY" hidden="1">"c7334"</definedName>
    <definedName name="IQ_INDEX_LEADING_IND_YOY_FC" hidden="1">"c8214"</definedName>
    <definedName name="IQ_INDEX_SHARES" hidden="1">"c19193"</definedName>
    <definedName name="IQ_INDEX_TYPE" hidden="1">"c15223"</definedName>
    <definedName name="IQ_INDEXCONSTITUENT_CLOSEPRICE" hidden="1">"c19241"</definedName>
    <definedName name="IQ_INDICATED_ATTRIB_ORE_RESOURCES_ALUM" hidden="1">"c9238"</definedName>
    <definedName name="IQ_INDICATED_ATTRIB_ORE_RESOURCES_COP" hidden="1">"c9182"</definedName>
    <definedName name="IQ_INDICATED_ATTRIB_ORE_RESOURCES_DIAM" hidden="1">"c9662"</definedName>
    <definedName name="IQ_INDICATED_ATTRIB_ORE_RESOURCES_GOLD" hidden="1">"c9023"</definedName>
    <definedName name="IQ_INDICATED_ATTRIB_ORE_RESOURCES_IRON" hidden="1">"c9397"</definedName>
    <definedName name="IQ_INDICATED_ATTRIB_ORE_RESOURCES_LEAD" hidden="1">"c9450"</definedName>
    <definedName name="IQ_INDICATED_ATTRIB_ORE_RESOURCES_MANG" hidden="1">"c9503"</definedName>
    <definedName name="IQ_INDICATED_ATTRIB_ORE_RESOURCES_MOLYB" hidden="1">"c9715"</definedName>
    <definedName name="IQ_INDICATED_ATTRIB_ORE_RESOURCES_NICK" hidden="1">"c9291"</definedName>
    <definedName name="IQ_INDICATED_ATTRIB_ORE_RESOURCES_PLAT" hidden="1">"c9129"</definedName>
    <definedName name="IQ_INDICATED_ATTRIB_ORE_RESOURCES_SILVER" hidden="1">"c9076"</definedName>
    <definedName name="IQ_INDICATED_ATTRIB_ORE_RESOURCES_TITAN" hidden="1">"c9556"</definedName>
    <definedName name="IQ_INDICATED_ATTRIB_ORE_RESOURCES_URAN" hidden="1">"c9609"</definedName>
    <definedName name="IQ_INDICATED_ATTRIB_ORE_RESOURCES_ZINC" hidden="1">"c9344"</definedName>
    <definedName name="IQ_INDICATED_ORE_RESOURCES_ALUM" hidden="1">"c9224"</definedName>
    <definedName name="IQ_INDICATED_ORE_RESOURCES_COP" hidden="1">"c9168"</definedName>
    <definedName name="IQ_INDICATED_ORE_RESOURCES_DIAM" hidden="1">"c9648"</definedName>
    <definedName name="IQ_INDICATED_ORE_RESOURCES_GOLD" hidden="1">"c9009"</definedName>
    <definedName name="IQ_INDICATED_ORE_RESOURCES_IRON" hidden="1">"c9383"</definedName>
    <definedName name="IQ_INDICATED_ORE_RESOURCES_LEAD" hidden="1">"c9436"</definedName>
    <definedName name="IQ_INDICATED_ORE_RESOURCES_MANG" hidden="1">"c9489"</definedName>
    <definedName name="IQ_INDICATED_ORE_RESOURCES_MOLYB" hidden="1">"c9701"</definedName>
    <definedName name="IQ_INDICATED_ORE_RESOURCES_NICK" hidden="1">"c9277"</definedName>
    <definedName name="IQ_INDICATED_ORE_RESOURCES_PLAT" hidden="1">"c9115"</definedName>
    <definedName name="IQ_INDICATED_ORE_RESOURCES_SILVER" hidden="1">"c9062"</definedName>
    <definedName name="IQ_INDICATED_ORE_RESOURCES_TITAN" hidden="1">"c9542"</definedName>
    <definedName name="IQ_INDICATED_ORE_RESOURCES_URAN" hidden="1">"c9595"</definedName>
    <definedName name="IQ_INDICATED_ORE_RESOURCES_ZINC" hidden="1">"c9330"</definedName>
    <definedName name="IQ_INDICATED_RECOV_ATTRIB_RESOURCES_ALUM" hidden="1">"c9243"</definedName>
    <definedName name="IQ_INDICATED_RECOV_ATTRIB_RESOURCES_COAL" hidden="1">"c9817"</definedName>
    <definedName name="IQ_INDICATED_RECOV_ATTRIB_RESOURCES_COP" hidden="1">"c9187"</definedName>
    <definedName name="IQ_INDICATED_RECOV_ATTRIB_RESOURCES_DIAM" hidden="1">"c9667"</definedName>
    <definedName name="IQ_INDICATED_RECOV_ATTRIB_RESOURCES_GOLD" hidden="1">"c9028"</definedName>
    <definedName name="IQ_INDICATED_RECOV_ATTRIB_RESOURCES_IRON" hidden="1">"c9402"</definedName>
    <definedName name="IQ_INDICATED_RECOV_ATTRIB_RESOURCES_LEAD" hidden="1">"c9455"</definedName>
    <definedName name="IQ_INDICATED_RECOV_ATTRIB_RESOURCES_MANG" hidden="1">"c9508"</definedName>
    <definedName name="IQ_INDICATED_RECOV_ATTRIB_RESOURCES_MET_COAL" hidden="1">"c9757"</definedName>
    <definedName name="IQ_INDICATED_RECOV_ATTRIB_RESOURCES_MOLYB" hidden="1">"c9720"</definedName>
    <definedName name="IQ_INDICATED_RECOV_ATTRIB_RESOURCES_NICK" hidden="1">"c9296"</definedName>
    <definedName name="IQ_INDICATED_RECOV_ATTRIB_RESOURCES_PLAT" hidden="1">"c9134"</definedName>
    <definedName name="IQ_INDICATED_RECOV_ATTRIB_RESOURCES_SILVER" hidden="1">"c9081"</definedName>
    <definedName name="IQ_INDICATED_RECOV_ATTRIB_RESOURCES_STEAM" hidden="1">"c9787"</definedName>
    <definedName name="IQ_INDICATED_RECOV_ATTRIB_RESOURCES_TITAN" hidden="1">"c9561"</definedName>
    <definedName name="IQ_INDICATED_RECOV_ATTRIB_RESOURCES_URAN" hidden="1">"c9614"</definedName>
    <definedName name="IQ_INDICATED_RECOV_ATTRIB_RESOURCES_ZINC" hidden="1">"c9349"</definedName>
    <definedName name="IQ_INDICATED_RECOV_RESOURCES_ALUM" hidden="1">"c9233"</definedName>
    <definedName name="IQ_INDICATED_RECOV_RESOURCES_COAL" hidden="1">"c9812"</definedName>
    <definedName name="IQ_INDICATED_RECOV_RESOURCES_COP" hidden="1">"c9177"</definedName>
    <definedName name="IQ_INDICATED_RECOV_RESOURCES_DIAM" hidden="1">"c9657"</definedName>
    <definedName name="IQ_INDICATED_RECOV_RESOURCES_GOLD" hidden="1">"c9018"</definedName>
    <definedName name="IQ_INDICATED_RECOV_RESOURCES_IRON" hidden="1">"c9392"</definedName>
    <definedName name="IQ_INDICATED_RECOV_RESOURCES_LEAD" hidden="1">"c9445"</definedName>
    <definedName name="IQ_INDICATED_RECOV_RESOURCES_MANG" hidden="1">"c9498"</definedName>
    <definedName name="IQ_INDICATED_RECOV_RESOURCES_MET_COAL" hidden="1">"c9752"</definedName>
    <definedName name="IQ_INDICATED_RECOV_RESOURCES_MOLYB" hidden="1">"c9710"</definedName>
    <definedName name="IQ_INDICATED_RECOV_RESOURCES_NICK" hidden="1">"c9286"</definedName>
    <definedName name="IQ_INDICATED_RECOV_RESOURCES_PLAT" hidden="1">"c9124"</definedName>
    <definedName name="IQ_INDICATED_RECOV_RESOURCES_SILVER" hidden="1">"c9071"</definedName>
    <definedName name="IQ_INDICATED_RECOV_RESOURCES_STEAM" hidden="1">"c9782"</definedName>
    <definedName name="IQ_INDICATED_RECOV_RESOURCES_TITAN" hidden="1">"c9551"</definedName>
    <definedName name="IQ_INDICATED_RECOV_RESOURCES_URAN" hidden="1">"c9604"</definedName>
    <definedName name="IQ_INDICATED_RECOV_RESOURCES_ZINC" hidden="1">"c9339"</definedName>
    <definedName name="IQ_INDICATED_RESOURCES_CALORIFIC_VALUE_COAL" hidden="1">"c9807"</definedName>
    <definedName name="IQ_INDICATED_RESOURCES_CALORIFIC_VALUE_MET_COAL" hidden="1">"c9747"</definedName>
    <definedName name="IQ_INDICATED_RESOURCES_CALORIFIC_VALUE_STEAM" hidden="1">"c9777"</definedName>
    <definedName name="IQ_INDICATED_RESOURCES_GRADE_ALUM" hidden="1">"c9225"</definedName>
    <definedName name="IQ_INDICATED_RESOURCES_GRADE_COP" hidden="1">"c9169"</definedName>
    <definedName name="IQ_INDICATED_RESOURCES_GRADE_DIAM" hidden="1">"c9649"</definedName>
    <definedName name="IQ_INDICATED_RESOURCES_GRADE_GOLD" hidden="1">"c9010"</definedName>
    <definedName name="IQ_INDICATED_RESOURCES_GRADE_IRON" hidden="1">"c9384"</definedName>
    <definedName name="IQ_INDICATED_RESOURCES_GRADE_LEAD" hidden="1">"c9437"</definedName>
    <definedName name="IQ_INDICATED_RESOURCES_GRADE_MANG" hidden="1">"c9490"</definedName>
    <definedName name="IQ_INDICATED_RESOURCES_GRADE_MOLYB" hidden="1">"c9702"</definedName>
    <definedName name="IQ_INDICATED_RESOURCES_GRADE_NICK" hidden="1">"c9278"</definedName>
    <definedName name="IQ_INDICATED_RESOURCES_GRADE_PLAT" hidden="1">"c9116"</definedName>
    <definedName name="IQ_INDICATED_RESOURCES_GRADE_SILVER" hidden="1">"c9063"</definedName>
    <definedName name="IQ_INDICATED_RESOURCES_GRADE_TITAN" hidden="1">"c9543"</definedName>
    <definedName name="IQ_INDICATED_RESOURCES_GRADE_URAN" hidden="1">"c9596"</definedName>
    <definedName name="IQ_INDICATED_RESOURCES_GRADE_ZINC" hidden="1">"c9331"</definedName>
    <definedName name="IQ_INDIVIDUAL" hidden="1">"c15182"</definedName>
    <definedName name="IQ_INDIVIDUAL_ACTIVE_BOARD_MEMBERSHIPS" hidden="1">"c15201"</definedName>
    <definedName name="IQ_INDIVIDUAL_ACTIVE_PRO_AFFILIATIONS" hidden="1">"c15199"</definedName>
    <definedName name="IQ_INDIVIDUAL_AGE" hidden="1">"c15191"</definedName>
    <definedName name="IQ_INDIVIDUAL_ALL_OTHER_COMP" hidden="1">"c19040"</definedName>
    <definedName name="IQ_INDIVIDUAL_ANNUAL_CASH_COMP" hidden="1">"c19041"</definedName>
    <definedName name="IQ_INDIVIDUAL_AS_REPORTED_COMP" hidden="1">"c19045"</definedName>
    <definedName name="IQ_INDIVIDUAL_AS_REPORTED_DIRECTOR_COMP" hidden="1">"c19057"</definedName>
    <definedName name="IQ_INDIVIDUAL_ASSISTANT_EMAIL" hidden="1">"c15206"</definedName>
    <definedName name="IQ_INDIVIDUAL_ASSISTANT_FAX" hidden="1">"c15208"</definedName>
    <definedName name="IQ_INDIVIDUAL_ASSISTANT_NAME" hidden="1">"c15205"</definedName>
    <definedName name="IQ_INDIVIDUAL_ASSISTANT_PHONE" hidden="1">"c15207"</definedName>
    <definedName name="IQ_INDIVIDUAL_BACKGROUND" hidden="1">"c15184"</definedName>
    <definedName name="IQ_INDIVIDUAL_BONUS" hidden="1">"c19036"</definedName>
    <definedName name="IQ_INDIVIDUAL_CALCULATED_COMP" hidden="1">"c19043"</definedName>
    <definedName name="IQ_INDIVIDUAL_CHANGE_PENSION" hidden="1">"c19058"</definedName>
    <definedName name="IQ_INDIVIDUAL_DIRECT_FAX" hidden="1">"c15189"</definedName>
    <definedName name="IQ_INDIVIDUAL_DIRECT_PHONE" hidden="1">"c15188"</definedName>
    <definedName name="IQ_INDIVIDUAL_DIRECTOR_BONUS" hidden="1">"c19052"</definedName>
    <definedName name="IQ_INDIVIDUAL_DIRECTOR_CHANGE_PENSION" hidden="1">"c19053"</definedName>
    <definedName name="IQ_INDIVIDUAL_DIRECTOR_FEE" hidden="1">"c19049"</definedName>
    <definedName name="IQ_INDIVIDUAL_DIRECTOR_NON_EQUITY_COMP" hidden="1">"c19054"</definedName>
    <definedName name="IQ_INDIVIDUAL_DIRECTOR_OPTION_AWARDS" hidden="1">"c19050"</definedName>
    <definedName name="IQ_INDIVIDUAL_DIRECTOR_OTHER" hidden="1">"c19051"</definedName>
    <definedName name="IQ_INDIVIDUAL_DIRECTOR_STOCK_AWARDS" hidden="1">"c19055"</definedName>
    <definedName name="IQ_INDIVIDUAL_DIRECTOR_STOCK_GRANTS" hidden="1">"c19082"</definedName>
    <definedName name="IQ_INDIVIDUAL_DIRECTOR_STOCK_OPTIONS" hidden="1">"c19056"</definedName>
    <definedName name="IQ_INDIVIDUAL_EDUCATION" hidden="1">"c15203"</definedName>
    <definedName name="IQ_INDIVIDUAL_EMAIL" hidden="1">"c15193"</definedName>
    <definedName name="IQ_INDIVIDUAL_EQUITY_INCENTIVE" hidden="1">"c19078"</definedName>
    <definedName name="IQ_INDIVIDUAL_EST_PAYMENTS_CHANGE_CONTROL" hidden="1">"c19047"</definedName>
    <definedName name="IQ_INDIVIDUAL_EST_PAYMENTS_TERMINATION" hidden="1">"c19059"</definedName>
    <definedName name="IQ_INDIVIDUAL_EXERCISABLE_OPTIONS" hidden="1">"c19062"</definedName>
    <definedName name="IQ_INDIVIDUAL_EXERCISABLE_VALUES" hidden="1">"c19063"</definedName>
    <definedName name="IQ_INDIVIDUAL_EXERCISED_OPTIONS" hidden="1">"c19060"</definedName>
    <definedName name="IQ_INDIVIDUAL_EXERCISED_VALUES" hidden="1">"c19061"</definedName>
    <definedName name="IQ_INDIVIDUAL_FAMILY_LOAN_DOM_QUARTERLY_AVG_FFIEC" hidden="1">"c15479"</definedName>
    <definedName name="IQ_INDIVIDUAL_HOME_ADDRESS" hidden="1">"c15194"</definedName>
    <definedName name="IQ_INDIVIDUAL_HOME_FAX" hidden="1">"c15196"</definedName>
    <definedName name="IQ_INDIVIDUAL_HOME_PHONE" hidden="1">"c15195"</definedName>
    <definedName name="IQ_INDIVIDUAL_LT_INCENTIVE" hidden="1">"c19039"</definedName>
    <definedName name="IQ_INDIVIDUAL_MAIN_FAX" hidden="1">"c15187"</definedName>
    <definedName name="IQ_INDIVIDUAL_MAIN_PHONE" hidden="1">"c15186"</definedName>
    <definedName name="IQ_INDIVIDUAL_MARKET_VALUE_SHARES_NOT_VESTED" hidden="1">"c19077"</definedName>
    <definedName name="IQ_INDIVIDUAL_MOBILE" hidden="1">"c15198"</definedName>
    <definedName name="IQ_INDIVIDUAL_NICKNAME" hidden="1">"c15192"</definedName>
    <definedName name="IQ_INDIVIDUAL_NON_EQUITY_INCENTIVE" hidden="1">"c19048"</definedName>
    <definedName name="IQ_INDIVIDUAL_NOTES" hidden="1">"c15204"</definedName>
    <definedName name="IQ_INDIVIDUAL_NUM_SHARED_NOT_VESTED" hidden="1">"c19076"</definedName>
    <definedName name="IQ_INDIVIDUAL_NUM_SHARES_ACQUIRED" hidden="1">"c19074"</definedName>
    <definedName name="IQ_INDIVIDUAL_OFFICE_ADDRESS" hidden="1">"c15185"</definedName>
    <definedName name="IQ_INDIVIDUAL_OPTION_AWARDS" hidden="1">"c19044"</definedName>
    <definedName name="IQ_INDIVIDUAL_OPTION_MARKET_PRICE" hidden="1">"c19073"</definedName>
    <definedName name="IQ_INDIVIDUAL_OPTION_PRICE" hidden="1">"c19072"</definedName>
    <definedName name="IQ_INDIVIDUAL_OTHER_ANNUAL_COMP" hidden="1">"c19037"</definedName>
    <definedName name="IQ_INDIVIDUAL_OTHER_COMP" hidden="1">"c19046"</definedName>
    <definedName name="IQ_INDIVIDUAL_OTHER_PHONE" hidden="1">"c15197"</definedName>
    <definedName name="IQ_INDIVIDUAL_PARTNER_CORP_NON_TRANS_ACCTS_FFIEC" hidden="1">"c15322"</definedName>
    <definedName name="IQ_INDIVIDUAL_PARTNER_CORP_TRANS_ACCTS_FFIEC" hidden="1">"c15314"</definedName>
    <definedName name="IQ_INDIVIDUAL_PARTNER_CORPS_FOREIGN_DEP_FFIEC" hidden="1">"c15342"</definedName>
    <definedName name="IQ_INDIVIDUAL_PRIOR_BOARD_MEMBERSHIPS" hidden="1">"c15202"</definedName>
    <definedName name="IQ_INDIVIDUAL_PRIOR_PRO_AFFILIATIONS" hidden="1">"c15200"</definedName>
    <definedName name="IQ_INDIVIDUAL_RESTRICTED_STOCK_COMP" hidden="1">"c19038"</definedName>
    <definedName name="IQ_INDIVIDUAL_SALARY" hidden="1">"c19035"</definedName>
    <definedName name="IQ_INDIVIDUAL_SPECIALTY" hidden="1">"c15190"</definedName>
    <definedName name="IQ_INDIVIDUAL_ST_COMP" hidden="1">"c19042"</definedName>
    <definedName name="IQ_INDIVIDUAL_TITLE" hidden="1">"c15183"</definedName>
    <definedName name="IQ_INDIVIDUAL_TOTAL_NUM_STOCK_AWARDS" hidden="1">"c19081"</definedName>
    <definedName name="IQ_INDIVIDUAL_TOTAL_OPTIONS" hidden="1">"c19070"</definedName>
    <definedName name="IQ_INDIVIDUAL_TOTAL_STOCK_VALUE" hidden="1">"c19080"</definedName>
    <definedName name="IQ_INDIVIDUAL_TOTAL_VALUE_OPTIONS" hidden="1">"c19071"</definedName>
    <definedName name="IQ_INDIVIDUAL_UNCLASSIFIED_OPTIONS" hidden="1">"c19066"</definedName>
    <definedName name="IQ_INDIVIDUAL_UNCLASSIFIED_OPTIONS_VALUE" hidden="1">"c19067"</definedName>
    <definedName name="IQ_INDIVIDUAL_UNEARNED_STOCK_VALUE" hidden="1">"c19079"</definedName>
    <definedName name="IQ_INDIVIDUAL_UNEXERCISABLE_OPTIONS" hidden="1">"c19064"</definedName>
    <definedName name="IQ_INDIVIDUAL_UNEXERCISABLE_VALUES" hidden="1">"c19065"</definedName>
    <definedName name="IQ_INDIVIDUAL_UNEXERCISED_UNEARNED_OPTIONS" hidden="1">"c19068"</definedName>
    <definedName name="IQ_INDIVIDUAL_UNEXERCISED_UNEARNED_OPTIONS_VALUE" hidden="1">"c19069"</definedName>
    <definedName name="IQ_INDIVIDUAL_VALUE_VESTING" hidden="1">"c19075"</definedName>
    <definedName name="IQ_INDIVIDUALS_CHARGE_OFFS_FDIC" hidden="1">"c6599"</definedName>
    <definedName name="IQ_INDIVIDUALS_GROSS_LOANS_FFIEC" hidden="1">"c13411"</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IVIDUALS_RISK_BASED_FFIEC" hidden="1">"c13432"</definedName>
    <definedName name="IQ_INDUSTRIAL_PROD" hidden="1">"c6895"</definedName>
    <definedName name="IQ_INDUSTRIAL_PROD_APR" hidden="1">"c7555"</definedName>
    <definedName name="IQ_INDUSTRIAL_PROD_APR_FC" hidden="1">"c8435"</definedName>
    <definedName name="IQ_INDUSTRIAL_PROD_FC" hidden="1">"c7775"</definedName>
    <definedName name="IQ_INDUSTRIAL_PROD_POP" hidden="1">"c7115"</definedName>
    <definedName name="IQ_INDUSTRIAL_PROD_POP_FC" hidden="1">"c7995"</definedName>
    <definedName name="IQ_INDUSTRIAL_PROD_YOY" hidden="1">"c7335"</definedName>
    <definedName name="IQ_INDUSTRIAL_PROD_YOY_FC" hidden="1">"c8215"</definedName>
    <definedName name="IQ_INDUSTRY" hidden="1">"c3601"</definedName>
    <definedName name="IQ_INDUSTRY_GROUP" hidden="1">"c3602"</definedName>
    <definedName name="IQ_INDUSTRY_SECTOR" hidden="1">"c3603"</definedName>
    <definedName name="IQ_INFERRED_ATTRIB_ORE_RESOURCES_ALUM" hidden="1">"c9240"</definedName>
    <definedName name="IQ_INFERRED_ATTRIB_ORE_RESOURCES_COP" hidden="1">"c9184"</definedName>
    <definedName name="IQ_INFERRED_ATTRIB_ORE_RESOURCES_DIAM" hidden="1">"c9664"</definedName>
    <definedName name="IQ_INFERRED_ATTRIB_ORE_RESOURCES_GOLD" hidden="1">"c9025"</definedName>
    <definedName name="IQ_INFERRED_ATTRIB_ORE_RESOURCES_IRON" hidden="1">"c9399"</definedName>
    <definedName name="IQ_INFERRED_ATTRIB_ORE_RESOURCES_LEAD" hidden="1">"c9452"</definedName>
    <definedName name="IQ_INFERRED_ATTRIB_ORE_RESOURCES_MANG" hidden="1">"c9505"</definedName>
    <definedName name="IQ_INFERRED_ATTRIB_ORE_RESOURCES_MOLYB" hidden="1">"c9717"</definedName>
    <definedName name="IQ_INFERRED_ATTRIB_ORE_RESOURCES_NICK" hidden="1">"c9293"</definedName>
    <definedName name="IQ_INFERRED_ATTRIB_ORE_RESOURCES_PLAT" hidden="1">"c9131"</definedName>
    <definedName name="IQ_INFERRED_ATTRIB_ORE_RESOURCES_SILVER" hidden="1">"c9078"</definedName>
    <definedName name="IQ_INFERRED_ATTRIB_ORE_RESOURCES_TITAN" hidden="1">"c9558"</definedName>
    <definedName name="IQ_INFERRED_ATTRIB_ORE_RESOURCES_URAN" hidden="1">"c9611"</definedName>
    <definedName name="IQ_INFERRED_ATTRIB_ORE_RESOURCES_ZINC" hidden="1">"c9346"</definedName>
    <definedName name="IQ_INFERRED_ORE_RESOURCES_ALUM" hidden="1">"c9228"</definedName>
    <definedName name="IQ_INFERRED_ORE_RESOURCES_COP" hidden="1">"c9172"</definedName>
    <definedName name="IQ_INFERRED_ORE_RESOURCES_DIAM" hidden="1">"c9652"</definedName>
    <definedName name="IQ_INFERRED_ORE_RESOURCES_GOLD" hidden="1">"c9013"</definedName>
    <definedName name="IQ_INFERRED_ORE_RESOURCES_IRON" hidden="1">"c9387"</definedName>
    <definedName name="IQ_INFERRED_ORE_RESOURCES_LEAD" hidden="1">"c9440"</definedName>
    <definedName name="IQ_INFERRED_ORE_RESOURCES_MANG" hidden="1">"c9493"</definedName>
    <definedName name="IQ_INFERRED_ORE_RESOURCES_MOLYB" hidden="1">"c9705"</definedName>
    <definedName name="IQ_INFERRED_ORE_RESOURCES_NICK" hidden="1">"c9281"</definedName>
    <definedName name="IQ_INFERRED_ORE_RESOURCES_PLAT" hidden="1">"c9119"</definedName>
    <definedName name="IQ_INFERRED_ORE_RESOURCES_SILVER" hidden="1">"c9066"</definedName>
    <definedName name="IQ_INFERRED_ORE_RESOURCES_TITAN" hidden="1">"c9546"</definedName>
    <definedName name="IQ_INFERRED_ORE_RESOURCES_URAN" hidden="1">"c9599"</definedName>
    <definedName name="IQ_INFERRED_ORE_RESOURCES_ZINC" hidden="1">"c9334"</definedName>
    <definedName name="IQ_INFERRED_RECOV_ATTRIB_RESOURCES_ALUM" hidden="1">"c9245"</definedName>
    <definedName name="IQ_INFERRED_RECOV_ATTRIB_RESOURCES_COAL" hidden="1">"c9819"</definedName>
    <definedName name="IQ_INFERRED_RECOV_ATTRIB_RESOURCES_COP" hidden="1">"c9189"</definedName>
    <definedName name="IQ_INFERRED_RECOV_ATTRIB_RESOURCES_DIAM" hidden="1">"c9669"</definedName>
    <definedName name="IQ_INFERRED_RECOV_ATTRIB_RESOURCES_GOLD" hidden="1">"c9030"</definedName>
    <definedName name="IQ_INFERRED_RECOV_ATTRIB_RESOURCES_IRON" hidden="1">"c9404"</definedName>
    <definedName name="IQ_INFERRED_RECOV_ATTRIB_RESOURCES_LEAD" hidden="1">"c9457"</definedName>
    <definedName name="IQ_INFERRED_RECOV_ATTRIB_RESOURCES_MANG" hidden="1">"c9510"</definedName>
    <definedName name="IQ_INFERRED_RECOV_ATTRIB_RESOURCES_MET_COAL" hidden="1">"c9759"</definedName>
    <definedName name="IQ_INFERRED_RECOV_ATTRIB_RESOURCES_MOLYB" hidden="1">"c9722"</definedName>
    <definedName name="IQ_INFERRED_RECOV_ATTRIB_RESOURCES_NICK" hidden="1">"c9298"</definedName>
    <definedName name="IQ_INFERRED_RECOV_ATTRIB_RESOURCES_PLAT" hidden="1">"c9136"</definedName>
    <definedName name="IQ_INFERRED_RECOV_ATTRIB_RESOURCES_SILVER" hidden="1">"c9083"</definedName>
    <definedName name="IQ_INFERRED_RECOV_ATTRIB_RESOURCES_STEAM" hidden="1">"c9789"</definedName>
    <definedName name="IQ_INFERRED_RECOV_ATTRIB_RESOURCES_TITAN" hidden="1">"c9563"</definedName>
    <definedName name="IQ_INFERRED_RECOV_ATTRIB_RESOURCES_URAN" hidden="1">"c9616"</definedName>
    <definedName name="IQ_INFERRED_RECOV_ATTRIB_RESOURCES_ZINC" hidden="1">"c9351"</definedName>
    <definedName name="IQ_INFERRED_RECOV_RESOURCES_ALUM" hidden="1">"c9235"</definedName>
    <definedName name="IQ_INFERRED_RECOV_RESOURCES_COAL" hidden="1">"c9814"</definedName>
    <definedName name="IQ_INFERRED_RECOV_RESOURCES_COP" hidden="1">"c9179"</definedName>
    <definedName name="IQ_INFERRED_RECOV_RESOURCES_DIAM" hidden="1">"c9659"</definedName>
    <definedName name="IQ_INFERRED_RECOV_RESOURCES_GOLD" hidden="1">"c9020"</definedName>
    <definedName name="IQ_INFERRED_RECOV_RESOURCES_IRON" hidden="1">"c9394"</definedName>
    <definedName name="IQ_INFERRED_RECOV_RESOURCES_LEAD" hidden="1">"c9447"</definedName>
    <definedName name="IQ_INFERRED_RECOV_RESOURCES_MANG" hidden="1">"c9500"</definedName>
    <definedName name="IQ_INFERRED_RECOV_RESOURCES_MET_COAL" hidden="1">"c9754"</definedName>
    <definedName name="IQ_INFERRED_RECOV_RESOURCES_MOLYB" hidden="1">"c9712"</definedName>
    <definedName name="IQ_INFERRED_RECOV_RESOURCES_NICK" hidden="1">"c9288"</definedName>
    <definedName name="IQ_INFERRED_RECOV_RESOURCES_PLAT" hidden="1">"c9126"</definedName>
    <definedName name="IQ_INFERRED_RECOV_RESOURCES_SILVER" hidden="1">"c9073"</definedName>
    <definedName name="IQ_INFERRED_RECOV_RESOURCES_STEAM" hidden="1">"c9784"</definedName>
    <definedName name="IQ_INFERRED_RECOV_RESOURCES_TITAN" hidden="1">"c9553"</definedName>
    <definedName name="IQ_INFERRED_RECOV_RESOURCES_URAN" hidden="1">"c9606"</definedName>
    <definedName name="IQ_INFERRED_RECOV_RESOURCES_ZINC" hidden="1">"c9341"</definedName>
    <definedName name="IQ_INFERRED_RESOURCES_CALORIFIC_VALUE_COAL" hidden="1">"c9809"</definedName>
    <definedName name="IQ_INFERRED_RESOURCES_CALORIFIC_VALUE_MET_COAL" hidden="1">"c9749"</definedName>
    <definedName name="IQ_INFERRED_RESOURCES_CALORIFIC_VALUE_STEAM" hidden="1">"c9779"</definedName>
    <definedName name="IQ_INFERRED_RESOURCES_GRADE_ALUM" hidden="1">"c9229"</definedName>
    <definedName name="IQ_INFERRED_RESOURCES_GRADE_COP" hidden="1">"c9173"</definedName>
    <definedName name="IQ_INFERRED_RESOURCES_GRADE_DIAM" hidden="1">"c9653"</definedName>
    <definedName name="IQ_INFERRED_RESOURCES_GRADE_GOLD" hidden="1">"c9014"</definedName>
    <definedName name="IQ_INFERRED_RESOURCES_GRADE_IRON" hidden="1">"c9388"</definedName>
    <definedName name="IQ_INFERRED_RESOURCES_GRADE_LEAD" hidden="1">"c9441"</definedName>
    <definedName name="IQ_INFERRED_RESOURCES_GRADE_MANG" hidden="1">"c9494"</definedName>
    <definedName name="IQ_INFERRED_RESOURCES_GRADE_MOLYB" hidden="1">"c9706"</definedName>
    <definedName name="IQ_INFERRED_RESOURCES_GRADE_NICK" hidden="1">"c9282"</definedName>
    <definedName name="IQ_INFERRED_RESOURCES_GRADE_PLAT" hidden="1">"c9120"</definedName>
    <definedName name="IQ_INFERRED_RESOURCES_GRADE_SILVER" hidden="1">"c9067"</definedName>
    <definedName name="IQ_INFERRED_RESOURCES_GRADE_TITAN" hidden="1">"c9547"</definedName>
    <definedName name="IQ_INFERRED_RESOURCES_GRADE_URAN" hidden="1">"c9600"</definedName>
    <definedName name="IQ_INFERRED_RESOURCES_GRADE_ZINC" hidden="1">"c9335"</definedName>
    <definedName name="IQ_INFLATION_RATE" hidden="1">"c6899"</definedName>
    <definedName name="IQ_INFLATION_RATE_CORE" hidden="1">"c11783"</definedName>
    <definedName name="IQ_INFLATION_RATE_CORE_POP" hidden="1">"c11784"</definedName>
    <definedName name="IQ_INFLATION_RATE_CORE_YOY" hidden="1">"c11785"</definedName>
    <definedName name="IQ_INFLATION_RATE_FC" hidden="1">"c7779"</definedName>
    <definedName name="IQ_INFLATION_RATE_POP" hidden="1">"c7119"</definedName>
    <definedName name="IQ_INFLATION_RATE_POP_FC" hidden="1">"c7999"</definedName>
    <definedName name="IQ_INFLATION_RATE_YOY" hidden="1">"c7339"</definedName>
    <definedName name="IQ_INFLATION_RATE_YOY_FC" hidden="1">"c8219"</definedName>
    <definedName name="IQ_INITIAL_CLAIMS" hidden="1">"c6900"</definedName>
    <definedName name="IQ_INITIAL_CLAIMS_APR" hidden="1">"c7560"</definedName>
    <definedName name="IQ_INITIAL_CLAIMS_APR_FC" hidden="1">"c8440"</definedName>
    <definedName name="IQ_INITIAL_CLAIMS_FC" hidden="1">"c7780"</definedName>
    <definedName name="IQ_INITIAL_CLAIMS_POP" hidden="1">"c7120"</definedName>
    <definedName name="IQ_INITIAL_CLAIMS_POP_FC" hidden="1">"c8000"</definedName>
    <definedName name="IQ_INITIAL_TRANSACTION" hidden="1">"c18885"</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SUPPLE" hidden="1">"c13814"</definedName>
    <definedName name="IQ_INS_SETTLE_UTI" hidden="1">"c576"</definedName>
    <definedName name="IQ_INSIDER_3MTH_BOUGHT" hidden="1">"c1534"</definedName>
    <definedName name="IQ_INSIDER_3MTH_BOUGHT_PCT" hidden="1">"c1534"</definedName>
    <definedName name="IQ_INSIDER_3MTH_NET" hidden="1">"c1535"</definedName>
    <definedName name="IQ_INSIDER_3MTH_NET_PCT" hidden="1">"c1535"</definedName>
    <definedName name="IQ_INSIDER_3MTH_SOLD" hidden="1">"c1533"</definedName>
    <definedName name="IQ_INSIDER_3MTH_SOLD_PCT" hidden="1">"c1533"</definedName>
    <definedName name="IQ_INSIDER_6MTH_BOUGHT" hidden="1">"c1537"</definedName>
    <definedName name="IQ_INSIDER_6MTH_BOUGHT_PCT" hidden="1">"c1537"</definedName>
    <definedName name="IQ_INSIDER_6MTH_NET" hidden="1">"c1538"</definedName>
    <definedName name="IQ_INSIDER_6MTH_NET_PCT" hidden="1">"c1538"</definedName>
    <definedName name="IQ_INSIDER_6MTH_SOLD" hidden="1">"c1536"</definedName>
    <definedName name="IQ_INSIDER_6MTH_SOLD_PCT" hidden="1">"c1536"</definedName>
    <definedName name="IQ_INSIDER_CIQID" hidden="1">"c19101"</definedName>
    <definedName name="IQ_INSIDER_DERIVATIVES" hidden="1">"c19102"</definedName>
    <definedName name="IQ_INSIDER_LOANS_FDIC" hidden="1">"c6365"</definedName>
    <definedName name="IQ_INSIDER_NAME" hidden="1">"c19100"</definedName>
    <definedName name="IQ_INSIDER_OVER_TOTAL" hidden="1">"c1581"</definedName>
    <definedName name="IQ_INSIDER_OWNER" hidden="1">"c577"</definedName>
    <definedName name="IQ_INSIDER_PERCENT" hidden="1">"c578"</definedName>
    <definedName name="IQ_INSIDER_POSITION_DATE" hidden="1">"c19104"</definedName>
    <definedName name="IQ_INSIDER_SHARES" hidden="1">"c579"</definedName>
    <definedName name="IQ_INSIDER_VALUE" hidden="1">"c19103"</definedName>
    <definedName name="IQ_INST_DEPOSITS" hidden="1">"c89"</definedName>
    <definedName name="IQ_INSTITUTIONAL_CIQID" hidden="1">"c19106"</definedName>
    <definedName name="IQ_INSTITUTIONAL_DERIVATIVES" hidden="1">"c19107"</definedName>
    <definedName name="IQ_INSTITUTIONAL_NAME" hidden="1">"c19105"</definedName>
    <definedName name="IQ_INSTITUTIONAL_OVER_TOTAL" hidden="1">"c1580"</definedName>
    <definedName name="IQ_INSTITUTIONAL_OWNER" hidden="1">"c580"</definedName>
    <definedName name="IQ_INSTITUTIONAL_PERCENT" hidden="1">"c581"</definedName>
    <definedName name="IQ_INSTITUTIONAL_POSITION_DATE" hidden="1">"c19109"</definedName>
    <definedName name="IQ_INSTITUTIONAL_SHARES" hidden="1">"c582"</definedName>
    <definedName name="IQ_INSTITUTIONAL_VALUE" hidden="1">"c19108"</definedName>
    <definedName name="IQ_INSTITUTIONS_EARNINGS_GAINS_FDIC" hidden="1">"c6723"</definedName>
    <definedName name="IQ_INSUR_RECEIV" hidden="1">"c1600"</definedName>
    <definedName name="IQ_INSURANCE_COMMISSION_FEES_FDIC" hidden="1">"c6670"</definedName>
    <definedName name="IQ_INSURANCE_REINSURANCE_UNDERWRITING_INCOME_FFIEC" hidden="1">"c13008"</definedName>
    <definedName name="IQ_INSURANCE_REV_OPERATING_INC_FFIEC" hidden="1">"c13387"</definedName>
    <definedName name="IQ_INSURANCE_UNDERWRITING_INCOME_FDIC" hidden="1">"c6671"</definedName>
    <definedName name="IQ_INT_BEARING_DEPOSITS" hidden="1">"c1166"</definedName>
    <definedName name="IQ_INT_BEARING_FUNDS_AVG_ASSETS_FFIEC" hidden="1">"c13355"</definedName>
    <definedName name="IQ_INT_BEARING_LIABILITIES_REPRICE_ASSETS_TOT_FFIEC" hidden="1">"c13452"</definedName>
    <definedName name="IQ_INT_BORROW" hidden="1">"c583"</definedName>
    <definedName name="IQ_INT_DEMAND_NOTES_FDIC" hidden="1">"c6567"</definedName>
    <definedName name="IQ_INT_DEPOSITS" hidden="1">"c584"</definedName>
    <definedName name="IQ_INT_DEPOSITS_DOM_FFIEC" hidden="1">"c12852"</definedName>
    <definedName name="IQ_INT_DEPOSITS_DOM_QUARTERLY_AVG_FFIEC" hidden="1">"c13088"</definedName>
    <definedName name="IQ_INT_DEPOSITS_FOREIGN_FFIEC" hidden="1">"c12855"</definedName>
    <definedName name="IQ_INT_DEPOSITS_FOREIGN_QUARTERLY_AVG_FFIEC" hidden="1">"c13089"</definedName>
    <definedName name="IQ_INT_DIV_INC" hidden="1">"c585"</definedName>
    <definedName name="IQ_INT_DIV_INC_MBS_FFIEC" hidden="1">"c12984"</definedName>
    <definedName name="IQ_INT_DIV_INC_SECURITIES_FFIEC" hidden="1">"c12982"</definedName>
    <definedName name="IQ_INT_DIV_INC_SECURITIES_OTHER_FFIEC" hidden="1">"c12985"</definedName>
    <definedName name="IQ_INT_DIV_INC_TREASURY_SECURITIES_FFIEC" hidden="1">"c12983"</definedName>
    <definedName name="IQ_INT_DOMESTIC_DEPOSITS_FDIC" hidden="1">"c6564"</definedName>
    <definedName name="IQ_INT_EXP_AVG_ASSETS_FFIEC" hidden="1">"c13357"</definedName>
    <definedName name="IQ_INT_EXP_BR" hidden="1">"c586"</definedName>
    <definedName name="IQ_INT_EXP_COVERAGE" hidden="1">"c587"</definedName>
    <definedName name="IQ_INT_EXP_EARNING_ASSETS_FFIEC" hidden="1">"c13376"</definedName>
    <definedName name="IQ_INT_EXP_FED_FUNDS_PURCHASED_FFIEC" hidden="1">"c12996"</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BNK_SUBTOTAL_AP" hidden="1">"c8977"</definedName>
    <definedName name="IQ_INT_EXP_TOTAL_FDIC" hidden="1">"c6569"</definedName>
    <definedName name="IQ_INT_EXP_UTI" hidden="1">"c592"</definedName>
    <definedName name="IQ_INT_EXPENSE_AVG_ASSET" hidden="1">"c15705"</definedName>
    <definedName name="IQ_INT_FED_FUNDS_FDIC" hidden="1">"c6566"</definedName>
    <definedName name="IQ_INT_FEE_INC_ACCEPTANCE_OTHER_BANKS_DOM_FFIEC" hidden="1">"c15357"</definedName>
    <definedName name="IQ_INT_FEE_INC_AGRICULTURE_LOANS_FARMERS_DOM_FFIEC" hidden="1">"c15355"</definedName>
    <definedName name="IQ_INT_FEE_INC_COMM_IND_LOANS_DOM_FFIEC" hidden="1">"c15356"</definedName>
    <definedName name="IQ_INT_FEE_INC_CREDIT_CARDS_DOM_FFIEC" hidden="1">"c15358"</definedName>
    <definedName name="IQ_INT_FEE_INC_DEPOSITORY_LOANS_DOM_FFIEC" hidden="1">"c15354"</definedName>
    <definedName name="IQ_INT_FEE_INC_FOREIGN_GOVT_LOANS_DOM_FFIEC" hidden="1">"c15360"</definedName>
    <definedName name="IQ_INT_FEE_INC_INDIVIDUAL_LOANS_DOM_FFIEC" hidden="1">"c15359"</definedName>
    <definedName name="IQ_INT_FEE_INC_LOANS_1_4_DOM_FFIEC" hidden="1">"c12976"</definedName>
    <definedName name="IQ_INT_FEE_INC_LOANS_DOM_FFIEC" hidden="1">"c13335"</definedName>
    <definedName name="IQ_INT_FEE_INC_LOANS_FOREIGN_FFIEC" hidden="1">"c12979"</definedName>
    <definedName name="IQ_INT_FEE_INC_LOANS_OTHER_DOM_FFIEC" hidden="1">"c12978"</definedName>
    <definedName name="IQ_INT_FEE_INC_RE_LOANS_DOM_FFIEC" hidden="1">"c15353"</definedName>
    <definedName name="IQ_INT_FEE_INC_SECURED_RE_DOM_FFIEC" hidden="1">"c12977"</definedName>
    <definedName name="IQ_INT_FEE_INC_TAX_EXEMPT_OBLIGATIONS_DOM_FFIEC" hidden="1">"c15362"</definedName>
    <definedName name="IQ_INT_FEE_INC_TAXABLE_OBLIGATIONS_DOM_FFIEC" hidden="1">"c15361"</definedName>
    <definedName name="IQ_INT_FEE_INCOME_FFIEC" hidden="1">"c12974"</definedName>
    <definedName name="IQ_INT_FOREIGN_DEPOSITS_FDIC" hidden="1">"c6565"</definedName>
    <definedName name="IQ_INT_INC_AVG_ASSETS_FFIEC" hidden="1">"c13356"</definedName>
    <definedName name="IQ_INT_INC_BR" hidden="1">"c593"</definedName>
    <definedName name="IQ_INT_INC_DEPOSITORY_INST_FDIC" hidden="1">"c6558"</definedName>
    <definedName name="IQ_INT_INC_DOM_LOANS_FDIC" hidden="1">"c6555"</definedName>
    <definedName name="IQ_INT_INC_DUE_DEPOSITORY_INSTITUTIONS_FFIEC" hidden="1">"c12981"</definedName>
    <definedName name="IQ_INT_INC_EARNING_ASSETS_FFIEC" hidden="1">"c13375"</definedName>
    <definedName name="IQ_INT_INC_FED_FUNDS_FDIC" hidden="1">"c6561"</definedName>
    <definedName name="IQ_INT_INC_FED_FUNDS_SOLD_FFIEC" hidden="1">"c12987"</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E_AVG_ASSETS_FFIEC" hidden="1">"c13358"</definedName>
    <definedName name="IQ_INT_INC_TE_EARNING_ASSETS_FFIEC" hidden="1">"c13377"</definedName>
    <definedName name="IQ_INT_INC_TOTAL" hidden="1">"c598"</definedName>
    <definedName name="IQ_INT_INC_TOTAL_BNK_SUBTOTAL_AP" hidden="1">"c8976"</definedName>
    <definedName name="IQ_INT_INC_TOTAL_FDIC" hidden="1">"c6563"</definedName>
    <definedName name="IQ_INT_INC_TRADING_ACCOUNTS_FDIC" hidden="1">"c6560"</definedName>
    <definedName name="IQ_INT_INC_TRADING_ASSETS_FFIEC" hidden="1">"c12986"</definedName>
    <definedName name="IQ_INT_INC_UTI" hidden="1">"c599"</definedName>
    <definedName name="IQ_INT_INCOME_AVG_ASSET" hidden="1">"c15704"</definedName>
    <definedName name="IQ_INT_INCOME_FTE_AVG_ASSETS_FFIEC" hidden="1">"c13856"</definedName>
    <definedName name="IQ_INT_INCOME_FTE_AVG_EARNING_ASSETS_FFIEC" hidden="1">"c13857"</definedName>
    <definedName name="IQ_INT_INCOME_FTE_FFIEC" hidden="1">"c13852"</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ON_DEPOSITS_DOM_FFIEC" hidden="1">"c12991"</definedName>
    <definedName name="IQ_INT_ON_DEPOSITS_FFIEC" hidden="1">"c12990"</definedName>
    <definedName name="IQ_INT_ON_DEPOSITS_FOREIGN_FFIEC" hidden="1">"c12995"</definedName>
    <definedName name="IQ_INT_RATE_EXPOSURE_FFIEC" hidden="1">"c13058"</definedName>
    <definedName name="IQ_INT_RATE_SPREAD" hidden="1">"c604"</definedName>
    <definedName name="IQ_INT_SAVINGS_DEPOSITS_MMDA_DOM_FFIEC" hidden="1">"c15364"</definedName>
    <definedName name="IQ_INT_SUB_NOTES_FDIC" hidden="1">"c6568"</definedName>
    <definedName name="IQ_INT_SUB_NOTES_FFIEC" hidden="1">"c12998"</definedName>
    <definedName name="IQ_INT_TIME_DEPOSITS_LESS_THAN_100K_DOM_FFIEC" hidden="1">"c12993"</definedName>
    <definedName name="IQ_INT_TIME_DEPOSITS_MORE_THAN_100K_DOM_FFIEC" hidden="1">"c12992"</definedName>
    <definedName name="IQ_INT_TRADING_LIABILITIES_FFIEC" hidden="1">"c12997"</definedName>
    <definedName name="IQ_INT_TRANSACTION_ACCOUNTS_DOM_FFIEC" hidden="1">"c15363"</definedName>
    <definedName name="IQ_INTANGIBLES_NET" hidden="1">"c1407"</definedName>
    <definedName name="IQ_INTERBANK_RATIO" hidden="1">"c19134"</definedName>
    <definedName name="IQ_INTEREST_ACCRUED_ON_DEPOSITS_DOM_FFIEC" hidden="1">"c15277"</definedName>
    <definedName name="IQ_INTEREST_BEARING_BALANCES_FDIC" hidden="1">"c6371"</definedName>
    <definedName name="IQ_INTEREST_BEARING_BALANCES_QUARTERLY_AVG_FFIEC" hidden="1">"c15467"</definedName>
    <definedName name="IQ_INTEREST_BEARING_CASH_FFIEC" hidden="1">"c15259"</definedName>
    <definedName name="IQ_INTEREST_BEARING_CASH_FOREIGN_FFIEC" hidden="1">"c12776"</definedName>
    <definedName name="IQ_INTEREST_BEARING_CASH_US_FFIEC" hidden="1">"c12775"</definedName>
    <definedName name="IQ_INTEREST_BEARING_DEPOSITS_DOMESTIC_FDIC" hidden="1">"c6478"</definedName>
    <definedName name="IQ_INTEREST_BEARING_DEPOSITS_FDIC" hidden="1">"c6373"</definedName>
    <definedName name="IQ_INTEREST_BEARING_DEPOSITS_FOREIGN_FDIC" hidden="1">"c6485"</definedName>
    <definedName name="IQ_INTEREST_BEARING_TRANS_DOM_QUARTERLY_AVG_FFIEC" hidden="1">"c15484"</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"c1384"</definedName>
    <definedName name="IQ_INTEREST_INVEST_INC" hidden="1">"c619"</definedName>
    <definedName name="IQ_INTEREST_LT_DEBT" hidden="1">"c2086"</definedName>
    <definedName name="IQ_INTEREST_PENALTIES_RECOG_BS_AFTER_TAX" hidden="1">"c15745"</definedName>
    <definedName name="IQ_INTEREST_PENALTIES_RECOG_BS_PRE_TAX" hidden="1">"c15744"</definedName>
    <definedName name="IQ_INTEREST_PENALTIES_RECOG_IS_AFTER_TAX" hidden="1">"c15743"</definedName>
    <definedName name="IQ_INTEREST_PENALTIES_RECOG_IS_PRE_TAX" hidden="1">"c15742"</definedName>
    <definedName name="IQ_INTEREST_RATE_CONTRACTS_FDIC" hidden="1">"c6512"</definedName>
    <definedName name="IQ_INTEREST_RATE_EXPOSURES_FDIC" hidden="1">"c6662"</definedName>
    <definedName name="IQ_INTERNAL_ALLOCATIONS_INC_EXP_FOREIGN_FFIEC" hidden="1">"c15394"</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_REL_ID" hidden="1">"c15220"</definedName>
    <definedName name="IQ_INV_REL_NAME" hidden="1">"c15219"</definedName>
    <definedName name="IQ_INVENTORIES" hidden="1">"c6901"</definedName>
    <definedName name="IQ_INVENTORIES_APR" hidden="1">"c7561"</definedName>
    <definedName name="IQ_INVENTORIES_APR_FC" hidden="1">"c8441"</definedName>
    <definedName name="IQ_INVENTORIES_FC" hidden="1">"c7781"</definedName>
    <definedName name="IQ_INVENTORIES_POP" hidden="1">"c7121"</definedName>
    <definedName name="IQ_INVENTORIES_POP_FC" hidden="1">"c8001"</definedName>
    <definedName name="IQ_INVENTORIES_YOY" hidden="1">"c7341"</definedName>
    <definedName name="IQ_INVENTORIES_YOY_FC" hidden="1">"c8221"</definedName>
    <definedName name="IQ_INVENTORY" hidden="1">"c622"</definedName>
    <definedName name="IQ_INVENTORY_TURNS" hidden="1">"c623"</definedName>
    <definedName name="IQ_INVENTORY_UTI" hidden="1">"c624"</definedName>
    <definedName name="IQ_INVEST_CRITERIA_EBITDA_MAX" hidden="1">"c18907"</definedName>
    <definedName name="IQ_INVEST_CRITERIA_EBITDA_MIN" hidden="1">"c18906"</definedName>
    <definedName name="IQ_INVEST_CRITERIA_EQUITY_MAX" hidden="1">"c18901"</definedName>
    <definedName name="IQ_INVEST_CRITERIA_EQUITY_MIN" hidden="1">"c18900"</definedName>
    <definedName name="IQ_INVEST_CRITERIA_EV_MAX" hidden="1">"c18903"</definedName>
    <definedName name="IQ_INVEST_CRITERIA_EV_MIN" hidden="1">"c18902"</definedName>
    <definedName name="IQ_INVEST_CRITERIA_GEOGRAPHY" hidden="1">"c18898"</definedName>
    <definedName name="IQ_INVEST_CRITERIA_INDUSTRY" hidden="1">"c18897"</definedName>
    <definedName name="IQ_INVEST_CRITERIA_STAGES" hidden="1">"c18899"</definedName>
    <definedName name="IQ_INVEST_CRITERIA_TOT_REV_MAX" hidden="1">"c18905"</definedName>
    <definedName name="IQ_INVEST_CRITERIA_TOT_REV_MIN" hidden="1">"c18904"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IES_ASSETS_TOT_FFIEC" hidden="1">"c13440"</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_UNCONSOLIDATED_SUBS_FFIEC" hidden="1">"c12834"</definedName>
    <definedName name="IQ_INVESTMENT_ADVISOR" hidden="1">"c19236"</definedName>
    <definedName name="IQ_INVESTMENT_ADVISOR_ID" hidden="1">"c19237"</definedName>
    <definedName name="IQ_INVESTMENT_ADVISOR_PRIMARY" hidden="1">"c19239"</definedName>
    <definedName name="IQ_INVESTMENT_ADVISOR_PRIMARY_ID" hidden="1">"c19240"</definedName>
    <definedName name="IQ_INVESTMENT_ADVISOR_REL" hidden="1">"c19238"</definedName>
    <definedName name="IQ_INVESTMENT_BANKING_BROKERAGE_FEES_FFIEC" hidden="1">"c13627"</definedName>
    <definedName name="IQ_INVESTMENT_BANKING_FEES_COMMISSIONS_FFIEC" hidden="1">"c13006"</definedName>
    <definedName name="IQ_INVESTMENT_BANKING_OTHER_FEES_FDIC" hidden="1">"c6666"</definedName>
    <definedName name="IQ_INVESTMENT_PARTNERSHIP" hidden="1">"c16072"</definedName>
    <definedName name="IQ_INVESTMENTS_ALL" hidden="1">"c18891"</definedName>
    <definedName name="IQ_INVESTMENTS_ALL_COVER" hidden="1">"c19112"</definedName>
    <definedName name="IQ_INVESTMENTS_ALL_ID" hidden="1">"c18892"</definedName>
    <definedName name="IQ_INVESTMENTS_ALL_REL" hidden="1">"c18894"</definedName>
    <definedName name="IQ_INVESTMENTS_ALL_STAKE" hidden="1">"c18893"</definedName>
    <definedName name="IQ_INVESTMENTS_CURR" hidden="1">"c18881"</definedName>
    <definedName name="IQ_INVESTMENTS_CURR_COVER" hidden="1">"c19110"</definedName>
    <definedName name="IQ_INVESTMENTS_CURR_ID" hidden="1">"c18882"</definedName>
    <definedName name="IQ_INVESTMENTS_CURR_REL" hidden="1">"c18884"</definedName>
    <definedName name="IQ_INVESTMENTS_CURR_STAKE" hidden="1">"c18883"</definedName>
    <definedName name="IQ_INVESTMENTS_LP" hidden="1">"c18912"</definedName>
    <definedName name="IQ_INVESTMENTS_LP_ID" hidden="1">"c18913"</definedName>
    <definedName name="IQ_INVESTMENTS_LP_REL" hidden="1">"c18914"</definedName>
    <definedName name="IQ_INVESTMENTS_PENDING" hidden="1">"c18887"</definedName>
    <definedName name="IQ_INVESTMENTS_PENDING_COVER" hidden="1">"c19111"</definedName>
    <definedName name="IQ_INVESTMENTS_PENDING_ID" hidden="1">"c18888"</definedName>
    <definedName name="IQ_INVESTMENTS_PENDING_REL" hidden="1">"c18890"</definedName>
    <definedName name="IQ_INVESTMENTS_PENDING_STAKE" hidden="1">"c18889"</definedName>
    <definedName name="IQ_INVESTMENTS_PRIOR" hidden="1">"c18895"</definedName>
    <definedName name="IQ_INVESTMENTS_PRIOR_ID" hidden="1">"c18896"</definedName>
    <definedName name="IQ_IPRD" hidden="1">"c644"</definedName>
    <definedName name="IQ_IPRD_SUPPLE" hidden="1">"c13813"</definedName>
    <definedName name="IQ_IRA_KEOGH_ACCOUNTS_FDIC" hidden="1">"c6496"</definedName>
    <definedName name="IQ_ISIN" hidden="1">"c12041"</definedName>
    <definedName name="IQ_ISM_INDEX" hidden="1">"c6902"</definedName>
    <definedName name="IQ_ISM_INDEX_APR" hidden="1">"c7562"</definedName>
    <definedName name="IQ_ISM_INDEX_APR_FC" hidden="1">"c8442"</definedName>
    <definedName name="IQ_ISM_INDEX_FC" hidden="1">"c7782"</definedName>
    <definedName name="IQ_ISM_INDEX_POP" hidden="1">"c7122"</definedName>
    <definedName name="IQ_ISM_INDEX_POP_FC" hidden="1">"c8002"</definedName>
    <definedName name="IQ_ISM_INDEX_YOY" hidden="1">"c7342"</definedName>
    <definedName name="IQ_ISM_INDEX_YOY_FC" hidden="1">"c8222"</definedName>
    <definedName name="IQ_ISM_SERVICES_APR_FC_UNUSED" hidden="1">"c8443"</definedName>
    <definedName name="IQ_ISM_SERVICES_APR_FC_UNUSED_UNUSED_UNUSED" hidden="1">"c8443"</definedName>
    <definedName name="IQ_ISM_SERVICES_APR_UNUSED" hidden="1">"c7563"</definedName>
    <definedName name="IQ_ISM_SERVICES_APR_UNUSED_UNUSED_UNUSED" hidden="1">"c7563"</definedName>
    <definedName name="IQ_ISM_SERVICES_FC_UNUSED" hidden="1">"c7783"</definedName>
    <definedName name="IQ_ISM_SERVICES_FC_UNUSED_UNUSED_UNUSED" hidden="1">"c7783"</definedName>
    <definedName name="IQ_ISM_SERVICES_INDEX" hidden="1">"c11862"</definedName>
    <definedName name="IQ_ISM_SERVICES_INDEX_APR" hidden="1">"c11865"</definedName>
    <definedName name="IQ_ISM_SERVICES_INDEX_POP" hidden="1">"c11863"</definedName>
    <definedName name="IQ_ISM_SERVICES_INDEX_YOY" hidden="1">"c11864"</definedName>
    <definedName name="IQ_ISM_SERVICES_POP_FC_UNUSED" hidden="1">"c8003"</definedName>
    <definedName name="IQ_ISM_SERVICES_POP_FC_UNUSED_UNUSED_UNUSED" hidden="1">"c8003"</definedName>
    <definedName name="IQ_ISM_SERVICES_POP_UNUSED" hidden="1">"c7123"</definedName>
    <definedName name="IQ_ISM_SERVICES_POP_UNUSED_UNUSED_UNUSED" hidden="1">"c7123"</definedName>
    <definedName name="IQ_ISM_SERVICES_UNUSED" hidden="1">"c6903"</definedName>
    <definedName name="IQ_ISM_SERVICES_UNUSED_UNUSED_UNUSED" hidden="1">"c6903"</definedName>
    <definedName name="IQ_ISM_SERVICES_YOY_FC_UNUSED" hidden="1">"c8223"</definedName>
    <definedName name="IQ_ISM_SERVICES_YOY_FC_UNUSED_UNUSED_UNUSED" hidden="1">"c8223"</definedName>
    <definedName name="IQ_ISM_SERVICES_YOY_UNUSED" hidden="1">"c7343"</definedName>
    <definedName name="IQ_ISM_SERVICES_YOY_UNUSED_UNUSED_UNUSED" hidden="1">"c7343"</definedName>
    <definedName name="IQ_ISS_DEBT_NET" hidden="1">"c1391"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KEY_DEV_COMPANY_ID" hidden="1">"c13830"</definedName>
    <definedName name="IQ_KEY_DEV_COMPANY_NAME" hidden="1">"c13829"</definedName>
    <definedName name="IQ_KEY_DEV_DATE" hidden="1">"c13763"</definedName>
    <definedName name="IQ_KEY_DEV_HEADLINE" hidden="1">"c13761"</definedName>
    <definedName name="IQ_KEY_DEV_ID" hidden="1">"c13760"</definedName>
    <definedName name="IQ_KEY_DEV_ID_INCL_SUBS" hidden="1">"c13832"</definedName>
    <definedName name="IQ_KEY_DEV_SITUATION" hidden="1">"c13762"</definedName>
    <definedName name="IQ_KEY_DEV_SOURCE" hidden="1">"c13765"</definedName>
    <definedName name="IQ_KEY_DEV_TIME" hidden="1">"c13833"</definedName>
    <definedName name="IQ_KEY_DEV_TRANSACTION_ID" hidden="1">"c13766"</definedName>
    <definedName name="IQ_KEY_DEV_TYPE" hidden="1">"c13764"</definedName>
    <definedName name="IQ_LAND" hidden="1">"c645"</definedName>
    <definedName name="IQ_LAND_MINERAL_RIGHTS_TO_PPE_GROSS_COAL" hidden="1">"c15949"</definedName>
    <definedName name="IQ_LAND_MINERAL_RIGHTS_TO_PPE_NET_COAL" hidden="1">"c15950"</definedName>
    <definedName name="IQ_LANDS_MINERAL_RIGHTS_GROSS_COAL" hidden="1">"c15938"</definedName>
    <definedName name="IQ_LANDS_MINERAL_RIGHTS_NET_COAL" hidden="1">"c15939"</definedName>
    <definedName name="IQ_LAPSE_STATUTE_LIMITATIONS" hidden="1">"c15738"</definedName>
    <definedName name="IQ_LARGE_CAP_LABOR_COST_INDEX" hidden="1">"c6904"</definedName>
    <definedName name="IQ_LARGE_CAP_LABOR_COST_INDEX_APR" hidden="1">"c7564"</definedName>
    <definedName name="IQ_LARGE_CAP_LABOR_COST_INDEX_APR_FC" hidden="1">"c8444"</definedName>
    <definedName name="IQ_LARGE_CAP_LABOR_COST_INDEX_FC" hidden="1">"c7784"</definedName>
    <definedName name="IQ_LARGE_CAP_LABOR_COST_INDEX_POP" hidden="1">"c7124"</definedName>
    <definedName name="IQ_LARGE_CAP_LABOR_COST_INDEX_POP_FC" hidden="1">"c8004"</definedName>
    <definedName name="IQ_LARGE_CAP_LABOR_COST_INDEX_YOY" hidden="1">"c7344"</definedName>
    <definedName name="IQ_LARGE_CAP_LABOR_COST_INDEX_YOY_FC" hidden="1">"c8224"</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_MONTHLY_FACTOR" hidden="1">"c8971"</definedName>
    <definedName name="IQ_LATEST_MONTHLY_FACTOR_DATE" hidden="1">"c8972"</definedName>
    <definedName name="IQ_LATEST_TRANSACTION" hidden="1">"c18886"</definedName>
    <definedName name="IQ_LATESTK" hidden="1">1000</definedName>
    <definedName name="IQ_LATESTKFR" hidden="1">"100"</definedName>
    <definedName name="IQ_LATESTQ" hidden="1">500</definedName>
    <definedName name="IQ_LATESTQFR" hidden="1">"50"</definedName>
    <definedName name="IQ_LEAD_UNDERWRITER" hidden="1">"c8957"</definedName>
    <definedName name="IQ_LEASE_EXPENSE" hidden="1">"c16039"</definedName>
    <definedName name="IQ_LEASE_FIN_RECEIVABLES_NON_US_CHARGE_OFFS_FFIEC" hidden="1">"c13631"</definedName>
    <definedName name="IQ_LEASE_FIN_RECEIVABLES_NON_US_RECOV_FFIEC" hidden="1">"c13635"</definedName>
    <definedName name="IQ_LEASE_FIN_RECEIVABLES_US_CHARGE_OFFS_FFIEC" hidden="1">"c13630"</definedName>
    <definedName name="IQ_LEASE_FIN_RECEIVABLES_US_RECOV_FFIEC" hidden="1">"c13634"</definedName>
    <definedName name="IQ_LEASE_FINANCE" hidden="1">"c5654"</definedName>
    <definedName name="IQ_LEASE_FINANCING_REC_DUE_30_89_FFIEC" hidden="1">"c13276"</definedName>
    <definedName name="IQ_LEASE_FINANCING_REC_DUE_90_FFIEC" hidden="1">"c13302"</definedName>
    <definedName name="IQ_LEASE_FINANCING_REC_NON_ACCRUAL_FFIEC" hidden="1">"c13328"</definedName>
    <definedName name="IQ_LEASE_FINANCING_RECEIVABLES_CHARGE_OFFS_FDIC" hidden="1">"c6602"</definedName>
    <definedName name="IQ_LEASE_FINANCING_RECEIVABLES_DOM_FFIEC" hidden="1">"c12915"</definedName>
    <definedName name="IQ_LEASE_FINANCING_RECEIVABLES_FDIC" hidden="1">"c6433"</definedName>
    <definedName name="IQ_LEASE_FINANCING_RECEIVABLES_NET_CHARGE_OFFS_FDIC" hidden="1">"c6640"</definedName>
    <definedName name="IQ_LEASE_FINANCING_RECEIVABLES_QUARTERLY_AVG_FFIEC" hidden="1">"c15483"</definedName>
    <definedName name="IQ_LEASE_FINANCING_RECEIVABLES_RECOVERIES_FDIC" hidden="1">"c6621"</definedName>
    <definedName name="IQ_LEASE_FINANCING_RECEIVABLES_TOTAL_LOANS_FOREIGN_FDIC" hidden="1">"c6449"</definedName>
    <definedName name="IQ_LEASE_PMT_REC_AFTER_FIVE" hidden="1">"c16099"</definedName>
    <definedName name="IQ_LEASE_PMT_REC_CY" hidden="1">"c16093"</definedName>
    <definedName name="IQ_LEASE_PMT_REC_CY1" hidden="1">"c16094"</definedName>
    <definedName name="IQ_LEASE_PMT_REC_CY2" hidden="1">"c16095"</definedName>
    <definedName name="IQ_LEASE_PMT_REC_CY3" hidden="1">"c16096"</definedName>
    <definedName name="IQ_LEASE_PMT_REC_CY4" hidden="1">"c16097"</definedName>
    <definedName name="IQ_LEASE_PMT_REC_NEXT_FIVE" hidden="1">"c16098"</definedName>
    <definedName name="IQ_LEASE_PMT_REC_TOTAL" hidden="1">"c16100"</definedName>
    <definedName name="IQ_LEASE_RECEIVABLES_FOREIGN_FFIEC" hidden="1">"c13483"</definedName>
    <definedName name="IQ_LEASE_REVENUE" hidden="1">"c16023"</definedName>
    <definedName name="IQ_LEASE_TERMINATION_FEES" hidden="1">"c16182"</definedName>
    <definedName name="IQ_LEASED_RESERVES_COAL" hidden="1">"c15918"</definedName>
    <definedName name="IQ_LEASED_RESERVES_TO_TOTAL_RESERVES_COAL" hidden="1">"c15958"</definedName>
    <definedName name="IQ_LEASES_INDIVIDUALS_CHARGE_OFFS_FFIEC" hidden="1">"c13184"</definedName>
    <definedName name="IQ_LEASES_INDIVIDUALS_RECOV_FFIEC" hidden="1">"c13206"</definedName>
    <definedName name="IQ_LEASES_PERSONAL_EXP_DUE_30_89_FFIEC" hidden="1">"c13277"</definedName>
    <definedName name="IQ_LEASES_PERSONAL_EXP_DUE_90_FFIEC" hidden="1">"c13303"</definedName>
    <definedName name="IQ_LEASES_PERSONAL_EXP_NON_ACCRUAL_FFIEC" hidden="1">"c13329"</definedName>
    <definedName name="IQ_LEGAL_FEES_FFIEC" hidden="1">"c13052"</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SUPPLE" hidden="1">"c13815"</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AB_AP" hidden="1">"c8886"</definedName>
    <definedName name="IQ_LIAB_AP_ABS" hidden="1">"c8905"</definedName>
    <definedName name="IQ_LIAB_NAME_AP" hidden="1">"c8924"</definedName>
    <definedName name="IQ_LIAB_NAME_AP_ABS" hidden="1">"c8943"</definedName>
    <definedName name="IQ_LIABILITIES_FAIR_VALUE" hidden="1">"c13848"</definedName>
    <definedName name="IQ_LIABILITIES_LEVEL_1" hidden="1">"c13844"</definedName>
    <definedName name="IQ_LIABILITIES_LEVEL_2" hidden="1">"c13845"</definedName>
    <definedName name="IQ_LIABILITIES_LEVEL_3" hidden="1">"c13846"</definedName>
    <definedName name="IQ_LIABILITIES_NETTING_OTHER_ADJUSTMENTS" hidden="1">"c13847"</definedName>
    <definedName name="IQ_LIABILITY_ACCEPTANCES_OUT_FFIEC" hidden="1">"c12866"</definedName>
    <definedName name="IQ_LIABILITY_SHORT_POSITIONS_DOM_FFIEC" hidden="1">"c12941"</definedName>
    <definedName name="IQ_LICENSED_POPS" hidden="1">"c2123"</definedName>
    <definedName name="IQ_LICENSED_WIRELESS_POPS" hidden="1">"c2123"</definedName>
    <definedName name="IQ_LIFE_EARNED" hidden="1">"c2739"</definedName>
    <definedName name="IQ_LIFE_INSURANCE_ASSETS_FDIC" hidden="1">"c6372"</definedName>
    <definedName name="IQ_LIFE_INSURANCE_ASSETS_FFIEC" hidden="1">"c12847"</definedName>
    <definedName name="IQ_LIFOR" hidden="1">"c655"</definedName>
    <definedName name="IQ_LIMITED_PARTNERS" hidden="1">"c18915"</definedName>
    <definedName name="IQ_LIMITED_PARTNERS_ID" hidden="1">"c18916"</definedName>
    <definedName name="IQ_LIMITED_PARTNERS_REL" hidden="1">"c19114"</definedName>
    <definedName name="IQ_LINE_EXTENSIONS_CABLE_INVEST" hidden="1">"c15803"</definedName>
    <definedName name="IQ_LIQUID_ASSETS_ASSETS_TOT_FFIEC" hidden="1">"c13439"</definedName>
    <definedName name="IQ_LIQUID_ASSETS_NONCORE_FUNDING_FFIEC" hidden="1">"c13339"</definedName>
    <definedName name="IQ_LIQUIDATION_VALUE_PREFERRED_CONVERT" hidden="1">"c13835"</definedName>
    <definedName name="IQ_LIQUIDATION_VALUE_PREFERRED_NON_REDEEM" hidden="1">"c13836"</definedName>
    <definedName name="IQ_LIQUIDATION_VALUE_PREFERRED_REDEEM" hidden="1">"c13837"</definedName>
    <definedName name="IQ_LISTING_CURRENCY" hidden="1">"c2127"</definedName>
    <definedName name="IQ_LL" hidden="1">"c656"</definedName>
    <definedName name="IQ_LOAN_ALLOW_GROSS_LOANS_FFIEC" hidden="1">"c13415"</definedName>
    <definedName name="IQ_LOAN_ALLOWANCE_GROSS_LOSSES_FFIEC" hidden="1">"c13352"</definedName>
    <definedName name="IQ_LOAN_ALLOWANCE_NET_LOANS_FFIEC" hidden="1">"c13472"</definedName>
    <definedName name="IQ_LOAN_ALLOWANCE_NONACCRUAL_ASSETS_FFIEC" hidden="1">"c13473"</definedName>
    <definedName name="IQ_LOAN_ALLOWANCE_PAST_DUE_NONACCRUAL_FFIEC" hidden="1">"c13474"</definedName>
    <definedName name="IQ_LOAN_COMMITMENTS_FAIR_VALUE_TOT_FFIEC" hidden="1">"c13216"</definedName>
    <definedName name="IQ_LOAN_COMMITMENTS_LEVEL_1_FFIEC" hidden="1">"c13224"</definedName>
    <definedName name="IQ_LOAN_COMMITMENTS_LEVEL_2_FFIEC" hidden="1">"c13232"</definedName>
    <definedName name="IQ_LOAN_COMMITMENTS_LEVEL_3_FFIEC" hidden="1">"c13240"</definedName>
    <definedName name="IQ_LOAN_COMMITMENTS_REVOLVING_FDIC" hidden="1">"c6524"</definedName>
    <definedName name="IQ_LOAN_LEASE_RECEIV" hidden="1">"c657"</definedName>
    <definedName name="IQ_LOAN_LOSS" hidden="1">"c1386"</definedName>
    <definedName name="IQ_LOAN_LOSS_ALLOW_FDIC" hidden="1">"c6326"</definedName>
    <definedName name="IQ_LOAN_LOSS_ALLOWANCE_NON_PERF_ASSETS_FFIEC" hidden="1">"c13912"</definedName>
    <definedName name="IQ_LOAN_LOSS_ALLOWANCE_NONCURRENT_LOANS_FDIC" hidden="1">"c6740"</definedName>
    <definedName name="IQ_LOAN_LOSS_PROVISION_FOREIGN_FFIEC" hidden="1">"c15382"</definedName>
    <definedName name="IQ_LOAN_LOSSES_AVERAGE_LOANS_FFIEC" hidden="1">"c13350"</definedName>
    <definedName name="IQ_LOAN_LOSSES_FDIC" hidden="1">"c6580"</definedName>
    <definedName name="IQ_LOAN_SERVICE_REV" hidden="1">"c658"</definedName>
    <definedName name="IQ_LOANS_AGRICULTURAL_PROD_LL_REC_FFIEC" hidden="1">"c12886"</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_US_LL_REC_FFIEC" hidden="1">"c12884"</definedName>
    <definedName name="IQ_LOANS_DEPOSITORY_INSTITUTIONS_FDIC" hidden="1">"c6382"</definedName>
    <definedName name="IQ_LOANS_DOM_QUARTERLY_AVG_FFIEC" hidden="1">"c13084"</definedName>
    <definedName name="IQ_LOANS_FARMERS_CHARGE_OFFS_FFIEC" hidden="1">"c13177"</definedName>
    <definedName name="IQ_LOANS_FARMERS_RECOV_FFIEC" hidden="1">"c13199"</definedName>
    <definedName name="IQ_LOANS_FINANCE_AGRICULTURAL_DUE_30_89_FFIEC" hidden="1">"c13270"</definedName>
    <definedName name="IQ_LOANS_FINANCE_AGRICULTURAL_DUE_90_FFIEC" hidden="1">"c13296"</definedName>
    <definedName name="IQ_LOANS_FINANCE_AGRICULTURAL_NON_ACCRUAL_FFIEC" hidden="1">"c13322"</definedName>
    <definedName name="IQ_LOANS_FINANCE_AGRICULTURAL_PROD_LL_REC_DOM_FFIEC" hidden="1">"c12909"</definedName>
    <definedName name="IQ_LOANS_FOR_SALE" hidden="1">"c666"</definedName>
    <definedName name="IQ_LOANS_FOREIGN_GOV_CHARGE_OFFS_FFIEC" hidden="1">"c13182"</definedName>
    <definedName name="IQ_LOANS_FOREIGN_GOV_DUE_30_89_FFIEC" hidden="1">"c13274"</definedName>
    <definedName name="IQ_LOANS_FOREIGN_GOV_DUE_90_FFIEC" hidden="1">"c13300"</definedName>
    <definedName name="IQ_LOANS_FOREIGN_GOV_LL_REC_DOM_FFIEC" hidden="1">"c12912"</definedName>
    <definedName name="IQ_LOANS_FOREIGN_GOV_NON_ACCRUAL_FFIEC" hidden="1">"c13326"</definedName>
    <definedName name="IQ_LOANS_FOREIGN_GOV_RECOV_FFIEC" hidden="1">"c13204"</definedName>
    <definedName name="IQ_LOANS_FOREIGN_INST_CHARGE_OFFS_FFIEC" hidden="1">"c13176"</definedName>
    <definedName name="IQ_LOANS_FOREIGN_INST_RECOV_FFIEC" hidden="1">"c13198"</definedName>
    <definedName name="IQ_LOANS_FOREIGN_LL_REC_FFIEC" hidden="1">"c12885"</definedName>
    <definedName name="IQ_LOANS_GOV_GUARANTEED_DUE_30_89_FFIEC" hidden="1">"c13281"</definedName>
    <definedName name="IQ_LOANS_GOV_GUARANTEED_DUE_90_FFIEC" hidden="1">"c13307"</definedName>
    <definedName name="IQ_LOANS_GOV_GUARANTEED_EXCL_GNMA_DUE_30_89_FFIEC" hidden="1">"c13282"</definedName>
    <definedName name="IQ_LOANS_GOV_GUARANTEED_EXCL_GNMA_DUE_90_FFIEC" hidden="1">"c13308"</definedName>
    <definedName name="IQ_LOANS_GOV_GUARANTEED_EXCL_GNMA_NON_ACCRUAL_FFIEC" hidden="1">"c13333"</definedName>
    <definedName name="IQ_LOANS_GOV_GUARANTEED_NON_ACCRUAL_FFIEC" hidden="1">"c13332"</definedName>
    <definedName name="IQ_LOANS_HELD_FOREIGN_FDIC" hidden="1">"c6315"</definedName>
    <definedName name="IQ_LOANS_INDIVIDUALS_FOREIGN_FFIEC" hidden="1">"c13480"</definedName>
    <definedName name="IQ_LOANS_LEASES_ASSETS_TOT_FFIEC" hidden="1">"c13437"</definedName>
    <definedName name="IQ_LOANS_LEASES_FAIR_VALUE_TOT_FFIEC" hidden="1">"c13209"</definedName>
    <definedName name="IQ_LOANS_LEASES_FOREIGN_FDIC" hidden="1">"c6383"</definedName>
    <definedName name="IQ_LOANS_LEASES_GROSS_FDIC" hidden="1">"c6323"</definedName>
    <definedName name="IQ_LOANS_LEASES_GROSS_FOREIGN_FDIC" hidden="1">"c6384"</definedName>
    <definedName name="IQ_LOANS_LEASES_HELD_SALE_FFIEC" hidden="1">"c12808"</definedName>
    <definedName name="IQ_LOANS_LEASES_HFI_FAIR_VALUE_TOT_FFIEC" hidden="1">"c15401"</definedName>
    <definedName name="IQ_LOANS_LEASES_HFI_LEVEL_1_FFIEC" hidden="1">"c15423"</definedName>
    <definedName name="IQ_LOANS_LEASES_HFI_LEVEL_2_FFIEC" hidden="1">"c15436"</definedName>
    <definedName name="IQ_LOANS_LEASES_HFI_LEVEL_3_FFIEC" hidden="1">"c15449"</definedName>
    <definedName name="IQ_LOANS_LEASES_HFS_FAIR_VALUE_TOT_FFIEC" hidden="1">"c15400"</definedName>
    <definedName name="IQ_LOANS_LEASES_HFS_LEVEL_1_FFIEC" hidden="1">"c15422"</definedName>
    <definedName name="IQ_LOANS_LEASES_HFS_LEVEL_2_FFIEC" hidden="1">"c15435"</definedName>
    <definedName name="IQ_LOANS_LEASES_HFS_LEVEL_3_FFIEC" hidden="1">"c15448"</definedName>
    <definedName name="IQ_LOANS_LEASES_LEVEL_1_FFIEC" hidden="1">"c13217"</definedName>
    <definedName name="IQ_LOANS_LEASES_LEVEL_2_FFIEC" hidden="1">"c13225"</definedName>
    <definedName name="IQ_LOANS_LEASES_LEVEL_3_FFIEC" hidden="1">"c13233"</definedName>
    <definedName name="IQ_LOANS_LEASES_NET_FDIC" hidden="1">"c6327"</definedName>
    <definedName name="IQ_LOANS_LEASES_NET_UNEARNED_FDIC" hidden="1">"c6325"</definedName>
    <definedName name="IQ_LOANS_LEASES_NET_UNEARNED_INC_ALLOWANCE_FFIEC" hidden="1">"c12811"</definedName>
    <definedName name="IQ_LOANS_LEASES_NET_UNEARNED_INCOME_FFIEC" hidden="1">"c12809"</definedName>
    <definedName name="IQ_LOANS_LEASES_QUARTERLY_AVG_FFIEC" hidden="1">"c13081"</definedName>
    <definedName name="IQ_LOANS_LOC_ASSETS_TOT_FFIEC" hidden="1">"c13441"</definedName>
    <definedName name="IQ_LOANS_NOT_SECURED_RE_FDIC" hidden="1">"c6381"</definedName>
    <definedName name="IQ_LOANS_PAST_DUE" hidden="1">"c667"</definedName>
    <definedName name="IQ_LOANS_PURCHASING_CARRYING_SECURITIES_LL_REC_DOM_FFIEC" hidden="1">"c12913"</definedName>
    <definedName name="IQ_LOANS_RECEIV_CURRENT" hidden="1">"c668"</definedName>
    <definedName name="IQ_LOANS_RECEIV_LT" hidden="1">"c669"</definedName>
    <definedName name="IQ_LOANS_RECEIV_LT_UTI" hidden="1">"c670"</definedName>
    <definedName name="IQ_LOANS_SEC_RE_FOREIGN_CHARGE_OFFS_FFIEC" hidden="1">"c13174"</definedName>
    <definedName name="IQ_LOANS_SEC_RE_FOREIGN_RECOV_FFIEC" hidden="1">"c13196"</definedName>
    <definedName name="IQ_LOANS_SECURED_1_4_DOM_QUARTERLY_AVG_FFIEC" hidden="1">"c13082"</definedName>
    <definedName name="IQ_LOANS_SECURED_BY_RE_CHARGE_OFFS_FDIC" hidden="1">"c6588"</definedName>
    <definedName name="IQ_LOANS_SECURED_BY_RE_RECOVERIES_FDIC" hidden="1">"c6607"</definedName>
    <definedName name="IQ_LOANS_SECURED_CONSTRUCTION_TRADING_DOM_FFIEC" hidden="1">"c12925"</definedName>
    <definedName name="IQ_LOANS_SECURED_FARMLAND_TRADING_DOM_FFIEC" hidden="1">"c12926"</definedName>
    <definedName name="IQ_LOANS_SECURED_NON_US_FDIC" hidden="1">"c6380"</definedName>
    <definedName name="IQ_LOANS_SECURED_RE_DOM_QUARTERLY_AVG_FFIEC" hidden="1">"c13083"</definedName>
    <definedName name="IQ_LOANS_SECURED_RE_FFIEC" hidden="1">"c12820"</definedName>
    <definedName name="IQ_LOANS_SECURED_RE_LL_REC_FFIEC" hidden="1">"c12883"</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ANS_US_INST_CHARGE_OFFS_FFIEC" hidden="1">"c13175"</definedName>
    <definedName name="IQ_LOANS_US_INST_RECOV_FFIEC" hidden="1">"c13197"</definedName>
    <definedName name="IQ_LONG_TERM_ASSETS_FDIC" hidden="1">"c6361"</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ALLOWANCE_LOANS_FDIC" hidden="1">"c6739"</definedName>
    <definedName name="IQ_LOSS_AVAIL_SALE_EQUITY_SEC_T1_FFIEC" hidden="1">"c13132"</definedName>
    <definedName name="IQ_LOSS_LOSS_EXP" hidden="1">"c672"</definedName>
    <definedName name="IQ_LOSS_TO_NET_EARNED" hidden="1">"c2751"</definedName>
    <definedName name="IQ_LOW_SULFUR_CONTENT_RESERVES_COAL" hidden="1">"c15924"</definedName>
    <definedName name="IQ_LOW_SULFURE_RESERVES_TO_TOTAL_RESERVES_COAL" hidden="1">"c15961"</definedName>
    <definedName name="IQ_LOW_TARGET_PRICE" hidden="1">"c1652"</definedName>
    <definedName name="IQ_LOW_TARGET_PRICE_CIQ" hidden="1">"c4660"</definedName>
    <definedName name="IQ_LOWPRICE" hidden="1">"c673"</definedName>
    <definedName name="IQ_LT_ASSETS_AP" hidden="1">"c8882"</definedName>
    <definedName name="IQ_LT_ASSETS_AP_ABS" hidden="1">"c8901"</definedName>
    <definedName name="IQ_LT_ASSETS_NAME_AP" hidden="1">"c8920"</definedName>
    <definedName name="IQ_LT_ASSETS_NAME_AP_ABS" hidden="1">"c8939"</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MATURING_1YR_INT_SENSITIVITY_FFIEC" hidden="1">"c13097"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REPRICE_ASSETS_TOT_FFIEC" hidden="1">"c13453"</definedName>
    <definedName name="IQ_LT_DEBT_REPRICING_WITHIN_1_YR_INT_SENSITIVITY_FFIEC" hidden="1">"c13095"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LIAB_AP" hidden="1">"c8885"</definedName>
    <definedName name="IQ_LT_LIAB_AP_ABS" hidden="1">"c8904"</definedName>
    <definedName name="IQ_LT_LIAB_NAME_AP" hidden="1">"c8923"</definedName>
    <definedName name="IQ_LT_LIAB_NAME_AP_ABS" hidden="1">"c8942"</definedName>
    <definedName name="IQ_LT_NOTE_RECEIV" hidden="1">"c1602"</definedName>
    <definedName name="IQ_LT_SENIOR_DEBT" hidden="1">"c702"</definedName>
    <definedName name="IQ_LT_SUB_DEBT" hidden="1">"c703"</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"c1437"</definedName>
    <definedName name="IQ_LTMMONTH" hidden="1">120000</definedName>
    <definedName name="IQ_M1" hidden="1">"c6906"</definedName>
    <definedName name="IQ_M1_APR" hidden="1">"c7566"</definedName>
    <definedName name="IQ_M1_APR_FC" hidden="1">"c8446"</definedName>
    <definedName name="IQ_M1_FC" hidden="1">"c7786"</definedName>
    <definedName name="IQ_M1_POP" hidden="1">"c7126"</definedName>
    <definedName name="IQ_M1_POP_FC" hidden="1">"c8006"</definedName>
    <definedName name="IQ_M1_YOY" hidden="1">"c7346"</definedName>
    <definedName name="IQ_M1_YOY_FC" hidden="1">"c8226"</definedName>
    <definedName name="IQ_M2" hidden="1">"c6907"</definedName>
    <definedName name="IQ_M2_APR" hidden="1">"c7567"</definedName>
    <definedName name="IQ_M2_APR_FC" hidden="1">"c8447"</definedName>
    <definedName name="IQ_M2_FC" hidden="1">"c7787"</definedName>
    <definedName name="IQ_M2_POP" hidden="1">"c7127"</definedName>
    <definedName name="IQ_M2_POP_FC" hidden="1">"c8007"</definedName>
    <definedName name="IQ_M2_YOY" hidden="1">"c7347"</definedName>
    <definedName name="IQ_M2_YOY_FC" hidden="1">"c8227"</definedName>
    <definedName name="IQ_M3" hidden="1">"c6908"</definedName>
    <definedName name="IQ_M3_APR" hidden="1">"c7568"</definedName>
    <definedName name="IQ_M3_APR_FC" hidden="1">"c8448"</definedName>
    <definedName name="IQ_M3_FC" hidden="1">"c7788"</definedName>
    <definedName name="IQ_M3_POP" hidden="1">"c7128"</definedName>
    <definedName name="IQ_M3_POP_FC" hidden="1">"c8008"</definedName>
    <definedName name="IQ_M3_YOY" hidden="1">"c7348"</definedName>
    <definedName name="IQ_M3_YOY_FC" hidden="1">"c8228"</definedName>
    <definedName name="IQ_MACHINERY" hidden="1">"c711"</definedName>
    <definedName name="IQ_MAINT_CAPEX" hidden="1">"c2947"</definedName>
    <definedName name="IQ_MAINT_CAPEX_ACT_OR_EST_CIQ" hidden="1">"c4987"</definedName>
    <definedName name="IQ_MAINT_CAPEX_ACT_OR_EST_CIQ_COL" hidden="1">"c11634"</definedName>
    <definedName name="IQ_MAINT_CAPEX_GUIDANCE_CIQ" hidden="1">"c4988"</definedName>
    <definedName name="IQ_MAINT_CAPEX_GUIDANCE_CIQ_COL" hidden="1">"c11635"</definedName>
    <definedName name="IQ_MAINT_CAPEX_HIGH_GUIDANCE_CIQ" hidden="1">"c4609"</definedName>
    <definedName name="IQ_MAINT_CAPEX_HIGH_GUIDANCE_CIQ_COL" hidden="1">"c11258"</definedName>
    <definedName name="IQ_MAINT_CAPEX_LOW_GUIDANCE_CIQ" hidden="1">"c4649"</definedName>
    <definedName name="IQ_MAINT_CAPEX_LOW_GUIDANCE_CIQ_COL" hidden="1">"c11298"</definedName>
    <definedName name="IQ_MAINT_REPAIR" hidden="1">"c2087"</definedName>
    <definedName name="IQ_MAKE_WHOLE_END_DATE">"c2493"</definedName>
    <definedName name="IQ_MAKE_WHOLE_SPREAD">"c2494"</definedName>
    <definedName name="IQ_MAKE_WHOLE_START_DATE">"c2492"</definedName>
    <definedName name="IQ_MAN_INVENTORIES" hidden="1">"c6913"</definedName>
    <definedName name="IQ_MAN_INVENTORIES_APR" hidden="1">"c7573"</definedName>
    <definedName name="IQ_MAN_INVENTORIES_APR_FC" hidden="1">"c8453"</definedName>
    <definedName name="IQ_MAN_INVENTORIES_FC" hidden="1">"c7793"</definedName>
    <definedName name="IQ_MAN_INVENTORIES_POP" hidden="1">"c7133"</definedName>
    <definedName name="IQ_MAN_INVENTORIES_POP_FC" hidden="1">"c8013"</definedName>
    <definedName name="IQ_MAN_INVENTORIES_YOY" hidden="1">"c7353"</definedName>
    <definedName name="IQ_MAN_INVENTORIES_YOY_FC" hidden="1">"c8233"</definedName>
    <definedName name="IQ_MAN_IS_RATIO" hidden="1">"c6912"</definedName>
    <definedName name="IQ_MAN_IS_RATIO_APR" hidden="1">"c7572"</definedName>
    <definedName name="IQ_MAN_IS_RATIO_APR_FC" hidden="1">"c8452"</definedName>
    <definedName name="IQ_MAN_IS_RATIO_FC" hidden="1">"c7792"</definedName>
    <definedName name="IQ_MAN_IS_RATIO_POP" hidden="1">"c7132"</definedName>
    <definedName name="IQ_MAN_IS_RATIO_POP_FC" hidden="1">"c8012"</definedName>
    <definedName name="IQ_MAN_IS_RATIO_YOY" hidden="1">"c7352"</definedName>
    <definedName name="IQ_MAN_IS_RATIO_YOY_FC" hidden="1">"c8232"</definedName>
    <definedName name="IQ_MAN_ORDERS" hidden="1">"c6914"</definedName>
    <definedName name="IQ_MAN_ORDERS_APR" hidden="1">"c7574"</definedName>
    <definedName name="IQ_MAN_ORDERS_APR_FC" hidden="1">"c8454"</definedName>
    <definedName name="IQ_MAN_ORDERS_FC" hidden="1">"c7794"</definedName>
    <definedName name="IQ_MAN_ORDERS_POP" hidden="1">"c7134"</definedName>
    <definedName name="IQ_MAN_ORDERS_POP_FC" hidden="1">"c8014"</definedName>
    <definedName name="IQ_MAN_ORDERS_YOY" hidden="1">"c7354"</definedName>
    <definedName name="IQ_MAN_ORDERS_YOY_FC" hidden="1">"c8234"</definedName>
    <definedName name="IQ_MAN_OUTPUT_HR" hidden="1">"c6915"</definedName>
    <definedName name="IQ_MAN_OUTPUT_HR_APR" hidden="1">"c7575"</definedName>
    <definedName name="IQ_MAN_OUTPUT_HR_APR_FC" hidden="1">"c8455"</definedName>
    <definedName name="IQ_MAN_OUTPUT_HR_FC" hidden="1">"c7795"</definedName>
    <definedName name="IQ_MAN_OUTPUT_HR_POP" hidden="1">"c7135"</definedName>
    <definedName name="IQ_MAN_OUTPUT_HR_POP_FC" hidden="1">"c8015"</definedName>
    <definedName name="IQ_MAN_OUTPUT_HR_YOY" hidden="1">"c7355"</definedName>
    <definedName name="IQ_MAN_OUTPUT_HR_YOY_FC" hidden="1">"c8235"</definedName>
    <definedName name="IQ_MAN_PAYROLLS" hidden="1">"c6916"</definedName>
    <definedName name="IQ_MAN_PAYROLLS_APR" hidden="1">"c7576"</definedName>
    <definedName name="IQ_MAN_PAYROLLS_APR_FC" hidden="1">"c8456"</definedName>
    <definedName name="IQ_MAN_PAYROLLS_FC" hidden="1">"c7796"</definedName>
    <definedName name="IQ_MAN_PAYROLLS_POP" hidden="1">"c7136"</definedName>
    <definedName name="IQ_MAN_PAYROLLS_POP_FC" hidden="1">"c8016"</definedName>
    <definedName name="IQ_MAN_PAYROLLS_YOY" hidden="1">"c7356"</definedName>
    <definedName name="IQ_MAN_PAYROLLS_YOY_FC" hidden="1">"c8236"</definedName>
    <definedName name="IQ_MAN_SHIPMENTS" hidden="1">"c6917"</definedName>
    <definedName name="IQ_MAN_SHIPMENTS_APR" hidden="1">"c7577"</definedName>
    <definedName name="IQ_MAN_SHIPMENTS_APR_FC" hidden="1">"c8457"</definedName>
    <definedName name="IQ_MAN_SHIPMENTS_FC" hidden="1">"c7797"</definedName>
    <definedName name="IQ_MAN_SHIPMENTS_POP" hidden="1">"c7137"</definedName>
    <definedName name="IQ_MAN_SHIPMENTS_POP_FC" hidden="1">"c8017"</definedName>
    <definedName name="IQ_MAN_SHIPMENTS_YOY" hidden="1">"c7357"</definedName>
    <definedName name="IQ_MAN_SHIPMENTS_YOY_FC" hidden="1">"c8237"</definedName>
    <definedName name="IQ_MAN_TOTAL_HR" hidden="1">"c6918"</definedName>
    <definedName name="IQ_MAN_TOTAL_HR_APR" hidden="1">"c7578"</definedName>
    <definedName name="IQ_MAN_TOTAL_HR_APR_FC" hidden="1">"c8458"</definedName>
    <definedName name="IQ_MAN_TOTAL_HR_FC" hidden="1">"c7798"</definedName>
    <definedName name="IQ_MAN_TOTAL_HR_POP" hidden="1">"c7138"</definedName>
    <definedName name="IQ_MAN_TOTAL_HR_POP_FC" hidden="1">"c8018"</definedName>
    <definedName name="IQ_MAN_TOTAL_HR_YOY" hidden="1">"c7358"</definedName>
    <definedName name="IQ_MAN_TOTAL_HR_YOY_FC" hidden="1">"c8238"</definedName>
    <definedName name="IQ_MAN_TRADE_INVENTORIES" hidden="1">"c6910"</definedName>
    <definedName name="IQ_MAN_TRADE_INVENTORIES_APR" hidden="1">"c7570"</definedName>
    <definedName name="IQ_MAN_TRADE_INVENTORIES_APR_FC" hidden="1">"c8450"</definedName>
    <definedName name="IQ_MAN_TRADE_INVENTORIES_FC" hidden="1">"c7790"</definedName>
    <definedName name="IQ_MAN_TRADE_INVENTORIES_POP" hidden="1">"c7130"</definedName>
    <definedName name="IQ_MAN_TRADE_INVENTORIES_POP_FC" hidden="1">"c8010"</definedName>
    <definedName name="IQ_MAN_TRADE_INVENTORIES_YOY" hidden="1">"c7350"</definedName>
    <definedName name="IQ_MAN_TRADE_INVENTORIES_YOY_FC" hidden="1">"c8230"</definedName>
    <definedName name="IQ_MAN_TRADE_IS_RATIO" hidden="1">"c6909"</definedName>
    <definedName name="IQ_MAN_TRADE_IS_RATIO_FC" hidden="1">"c7789"</definedName>
    <definedName name="IQ_MAN_TRADE_IS_RATIO_POP" hidden="1">"c7129"</definedName>
    <definedName name="IQ_MAN_TRADE_IS_RATIO_POP_FC" hidden="1">"c8009"</definedName>
    <definedName name="IQ_MAN_TRADE_IS_RATIO_YOY" hidden="1">"c7349"</definedName>
    <definedName name="IQ_MAN_TRADE_IS_RATIO_YOY_FC" hidden="1">"c8229"</definedName>
    <definedName name="IQ_MAN_TRADE_SALES" hidden="1">"c6911"</definedName>
    <definedName name="IQ_MAN_TRADE_SALES_APR" hidden="1">"c7571"</definedName>
    <definedName name="IQ_MAN_TRADE_SALES_APR_FC" hidden="1">"c8451"</definedName>
    <definedName name="IQ_MAN_TRADE_SALES_FC" hidden="1">"c7791"</definedName>
    <definedName name="IQ_MAN_TRADE_SALES_POP" hidden="1">"c7131"</definedName>
    <definedName name="IQ_MAN_TRADE_SALES_POP_FC" hidden="1">"c8011"</definedName>
    <definedName name="IQ_MAN_TRADE_SALES_YOY" hidden="1">"c7351"</definedName>
    <definedName name="IQ_MAN_TRADE_SALES_YOY_FC" hidden="1">"c8231"</definedName>
    <definedName name="IQ_MAN_WAGES" hidden="1">"c6919"</definedName>
    <definedName name="IQ_MAN_WAGES_APR" hidden="1">"c7579"</definedName>
    <definedName name="IQ_MAN_WAGES_APR_FC" hidden="1">"c8459"</definedName>
    <definedName name="IQ_MAN_WAGES_FC" hidden="1">"c7799"</definedName>
    <definedName name="IQ_MAN_WAGES_POP" hidden="1">"c7139"</definedName>
    <definedName name="IQ_MAN_WAGES_POP_FC" hidden="1">"c8019"</definedName>
    <definedName name="IQ_MAN_WAGES_YOY" hidden="1">"c7359"</definedName>
    <definedName name="IQ_MAN_WAGES_YOY_FC" hidden="1">"c8239"</definedName>
    <definedName name="IQ_MANAGED_PROP" hidden="1">"c8763"</definedName>
    <definedName name="IQ_MANAGED_SQ_FT" hidden="1">"c8779"</definedName>
    <definedName name="IQ_MANAGED_UNITS" hidden="1">"c8771"</definedName>
    <definedName name="IQ_MARGIN_ANNUAL_PREMIUM_EQUIVALENT_NEW_BUSINESS" hidden="1">"c9970"</definedName>
    <definedName name="IQ_MARGIN_PV_PREMIUMS_NEW_BUSINESS" hidden="1">"c9971"</definedName>
    <definedName name="IQ_MARKET_CAP_LFCF" hidden="1">"c2209"</definedName>
    <definedName name="IQ_MARKETCAP" hidden="1">"c712"</definedName>
    <definedName name="IQ_MARKETING" hidden="1">"c2239"</definedName>
    <definedName name="IQ_MARKETING_PROMOTION_EXPENSE" hidden="1">"c16035"</definedName>
    <definedName name="IQ_MARKTCAP" hidden="1">"c258"</definedName>
    <definedName name="IQ_MATERIALS_SUPPLES_INVENTORY_COAL" hidden="1">"c15942"</definedName>
    <definedName name="IQ_MATURITY_DATE" hidden="1">"c2146"</definedName>
    <definedName name="IQ_MATURITY_ONE_YEAR_LESS_FDIC" hidden="1">"c6425"</definedName>
    <definedName name="IQ_MBS_INVEST_SECURITIES_FFIEC" hidden="1">"c13460"</definedName>
    <definedName name="IQ_MBS_OTHER_ISSUED_FNMA_OTHERS_AVAIL_SALE_FFIEC" hidden="1">"c12799"</definedName>
    <definedName name="IQ_MBS_OTHER_ISSUED_FNMA_OTHERS_FFIEC" hidden="1">"c12785"</definedName>
    <definedName name="IQ_MBS_PASS_THROUGH_FNMA_AVAIL_SALE_FFIEC" hidden="1">"c12797"</definedName>
    <definedName name="IQ_MBS_PASS_THROUGH_FNMA_FFIEC" hidden="1">"c12783"</definedName>
    <definedName name="IQ_MBS_PASS_THROUGH_GNMA_AVAIL_SALE_FFIEC" hidden="1">"c12796"</definedName>
    <definedName name="IQ_MBS_PASS_THROUGH_GNMA_FFIEC" hidden="1">"c12782"</definedName>
    <definedName name="IQ_MBS_PASS_THROUGH_ISSUED_FNMA_GNMA_TRADING_DOM_FFIEC" hidden="1">"c12921"</definedName>
    <definedName name="IQ_MBS_PASS_THROUGH_OTHER_AVAIL_SALE_FFIEC" hidden="1">"c12798"</definedName>
    <definedName name="IQ_MBS_PASS_THROUGH_OTHER_FFIEC" hidden="1">"c12784"</definedName>
    <definedName name="IQ_MBS_QUARTERLY_AVG_FFIEC" hidden="1">"c15471"</definedName>
    <definedName name="IQ_MC_ASO_COVERED_LIVES" hidden="1">"c9918"</definedName>
    <definedName name="IQ_MC_ASO_MEMBERSHIP" hidden="1">"c9921"</definedName>
    <definedName name="IQ_MC_CLAIMS_RESERVES" hidden="1">"c9941"</definedName>
    <definedName name="IQ_MC_COMBINED_RATIO" hidden="1">"c9933"</definedName>
    <definedName name="IQ_MC_COMMERCIAL_ASO_FEES" hidden="1">"c15862"</definedName>
    <definedName name="IQ_MC_COMMERCIAL_NON_RISK_MEMBERS" hidden="1">"c15835"</definedName>
    <definedName name="IQ_MC_COMMERCIAL_PREMIUMS" hidden="1">"c15852"</definedName>
    <definedName name="IQ_MC_DAYS_CLAIMS_PAYABLE" hidden="1">"c9937"</definedName>
    <definedName name="IQ_MC_DAYS_CLAIMS_PAYABLE_EXCL_CAPITATION" hidden="1">"c9938"</definedName>
    <definedName name="IQ_MC_DENTAL_MEMBERS" hidden="1">"c15832"</definedName>
    <definedName name="IQ_MC_DENTAL_PREMIUMS" hidden="1">"c15858"</definedName>
    <definedName name="IQ_MC_HMO_MEMBERS" hidden="1">"c15824"</definedName>
    <definedName name="IQ_MC_HMO_PREMIUMS" hidden="1">"c15850"</definedName>
    <definedName name="IQ_MC_INDEMNITY_MEMBERS" hidden="1">"c15825"</definedName>
    <definedName name="IQ_MC_INDEMNITY_PREMIUMS" hidden="1">"c15851"</definedName>
    <definedName name="IQ_MC_MEDICAID_ASO_FEES" hidden="1">"c15865"</definedName>
    <definedName name="IQ_MC_MEDICAID_MEMBERS" hidden="1">"c15830"</definedName>
    <definedName name="IQ_MC_MEDICAID_NON_RISK_MEMBERS" hidden="1">"c15838"</definedName>
    <definedName name="IQ_MC_MEDICAID_PREMIUMS" hidden="1">"c15856"</definedName>
    <definedName name="IQ_MC_MEDICAL_COST" hidden="1">"c15847"</definedName>
    <definedName name="IQ_MC_MEDICAL_COSTS_PMPM" hidden="1">"c9925"</definedName>
    <definedName name="IQ_MC_MEDICARE_ASO_FEES" hidden="1">"c15864"</definedName>
    <definedName name="IQ_MC_MEDICARE_MEMBERS" hidden="1">"c15828"</definedName>
    <definedName name="IQ_MC_MEDICARE_NON_RISK_MEMBERS" hidden="1">"c15837"</definedName>
    <definedName name="IQ_MC_MEDICARE_PART_D_MEMBERS" hidden="1">"c15829"</definedName>
    <definedName name="IQ_MC_MEDICARE_PART_D_PREMIUMS" hidden="1">"c15855"</definedName>
    <definedName name="IQ_MC_MEDICARE_PREMIUMS" hidden="1">"c15854"</definedName>
    <definedName name="IQ_MC_MILITARY_ASO_FEES" hidden="1">"c15863"</definedName>
    <definedName name="IQ_MC_MILITARY_MEMBERS" hidden="1">"c15827"</definedName>
    <definedName name="IQ_MC_MILITARY_NON_RISK_MEMBERS" hidden="1">"c15836"</definedName>
    <definedName name="IQ_MC_MILITARY_PREMIUMS" hidden="1">"c15853"</definedName>
    <definedName name="IQ_MC_NET_INVESTMENT_INCOME" hidden="1">"c15845"</definedName>
    <definedName name="IQ_MC_OTHER_REV" hidden="1">"c15846"</definedName>
    <definedName name="IQ_MC_PARENT_CASH" hidden="1">"c9942"</definedName>
    <definedName name="IQ_MC_PPO_POS_MEMBERS" hidden="1">"c15823"</definedName>
    <definedName name="IQ_MC_PPO_POS_PREMIUMS" hidden="1">"c15849"</definedName>
    <definedName name="IQ_MC_PREMIUMS" hidden="1">"c15861"</definedName>
    <definedName name="IQ_MC_PREMIUMS_PMPM" hidden="1">"c9924"</definedName>
    <definedName name="IQ_MC_RATIO" hidden="1">"c2783"</definedName>
    <definedName name="IQ_MC_RECEIPT_CYCLE_TIME_DAYS" hidden="1">"c9939"</definedName>
    <definedName name="IQ_MC_RECEIPT_CYCLE_TIME_MONTHS" hidden="1">"c9940"</definedName>
    <definedName name="IQ_MC_RISK_COVERED_LIVES" hidden="1">"c9917"</definedName>
    <definedName name="IQ_MC_RISK_MEMBERSHIP" hidden="1">"c9920"</definedName>
    <definedName name="IQ_MC_SELLILNG_COSTS_RATIO" hidden="1">"c9928"</definedName>
    <definedName name="IQ_MC_SGA_PMPM" hidden="1">"c9926"</definedName>
    <definedName name="IQ_MC_SPECIALTY_ASO_FEES" hidden="1">"c15867"</definedName>
    <definedName name="IQ_MC_SPECIALTY_NON_RISK_MEMBERS" hidden="1">"c15840"</definedName>
    <definedName name="IQ_MC_STATUTORY_SURPLUS" hidden="1">"c2772"</definedName>
    <definedName name="IQ_MC_TANGIBLE_EQUITY_MEDICAL_COST" hidden="1">"c15848"</definedName>
    <definedName name="IQ_MC_TANGIBLE_EQUITY_PER_MEMBER" hidden="1">"c15843"</definedName>
    <definedName name="IQ_MC_TOTAL_ASO_FEES" hidden="1">"c15868"</definedName>
    <definedName name="IQ_MC_TOTAL_COMMERCIAL_MEMBERS" hidden="1">"c15826"</definedName>
    <definedName name="IQ_MC_TOTAL_COVERED_LIVES" hidden="1">"c9919"</definedName>
    <definedName name="IQ_MC_TOTAL_EQUITY_PER_MEMBER" hidden="1">"c15842"</definedName>
    <definedName name="IQ_MC_TOTAL_GOVT_ASO_FEES" hidden="1">"c15866"</definedName>
    <definedName name="IQ_MC_TOTAL_GOVT_MEMBERS" hidden="1">"c15831"</definedName>
    <definedName name="IQ_MC_TOTAL_GOVT_NON_RISK_MEMBERS" hidden="1">"c15839"</definedName>
    <definedName name="IQ_MC_TOTAL_GOVT_PREMIUMS" hidden="1">"c15857"</definedName>
    <definedName name="IQ_MC_TOTAL_MEMBERSHIP" hidden="1">"c9922"</definedName>
    <definedName name="IQ_MC_TOTAL_MEMBERSHIP_CAPITATION" hidden="1">"c9923"</definedName>
    <definedName name="IQ_MC_TOTAL_OTHER_MEMBERS" hidden="1">"c15833"</definedName>
    <definedName name="IQ_MC_TOTAL_OTHER_PREMIUMS" hidden="1">"c15859"</definedName>
    <definedName name="IQ_MC_TOTAL_RESERVES_PER_MEMBER" hidden="1">"c15844"</definedName>
    <definedName name="IQ_MC_TOTAL_SEPCIALTY_MEMBERS" hidden="1">"c15834"</definedName>
    <definedName name="IQ_MC_TOTAL_SEPCIALTY_PREMIUMS" hidden="1">"c15860"</definedName>
    <definedName name="IQ_MC_TOTAL_STATUTORY_CAPITAL_SURPLUS_PER_MEMBER" hidden="1">"c15841"</definedName>
    <definedName name="IQ_MC_UNPROCESSED_CLAIMS_INVENTORY_DAYS" hidden="1">"c9936"</definedName>
    <definedName name="IQ_MC_UNPROCESSED_CLAIMS_INVENTORY_NUMBER" hidden="1">"c9934"</definedName>
    <definedName name="IQ_MC_UNPROCESSED_CLAIMS_INVENTORY_VALUE" hidden="1">"c9935"</definedName>
    <definedName name="IQ_MEASURED_ATTRIB_ORE_RESOURCES_ALUM" hidden="1">"c9237"</definedName>
    <definedName name="IQ_MEASURED_ATTRIB_ORE_RESOURCES_COP" hidden="1">"c9181"</definedName>
    <definedName name="IQ_MEASURED_ATTRIB_ORE_RESOURCES_DIAM" hidden="1">"c9661"</definedName>
    <definedName name="IQ_MEASURED_ATTRIB_ORE_RESOURCES_GOLD" hidden="1">"c9022"</definedName>
    <definedName name="IQ_MEASURED_ATTRIB_ORE_RESOURCES_IRON" hidden="1">"c9396"</definedName>
    <definedName name="IQ_MEASURED_ATTRIB_ORE_RESOURCES_LEAD" hidden="1">"c9449"</definedName>
    <definedName name="IQ_MEASURED_ATTRIB_ORE_RESOURCES_MANG" hidden="1">"c9502"</definedName>
    <definedName name="IQ_MEASURED_ATTRIB_ORE_RESOURCES_MOLYB" hidden="1">"c9714"</definedName>
    <definedName name="IQ_MEASURED_ATTRIB_ORE_RESOURCES_NICK" hidden="1">"c9290"</definedName>
    <definedName name="IQ_MEASURED_ATTRIB_ORE_RESOURCES_PLAT" hidden="1">"c9128"</definedName>
    <definedName name="IQ_MEASURED_ATTRIB_ORE_RESOURCES_SILVER" hidden="1">"c9075"</definedName>
    <definedName name="IQ_MEASURED_ATTRIB_ORE_RESOURCES_TITAN" hidden="1">"c9555"</definedName>
    <definedName name="IQ_MEASURED_ATTRIB_ORE_RESOURCES_URAN" hidden="1">"c9608"</definedName>
    <definedName name="IQ_MEASURED_ATTRIB_ORE_RESOURCES_ZINC" hidden="1">"c9343"</definedName>
    <definedName name="IQ_MEASURED_INDICATED_ATTRIB_ORE_RESOURCES_ALUM" hidden="1">"c9239"</definedName>
    <definedName name="IQ_MEASURED_INDICATED_ATTRIB_ORE_RESOURCES_COP" hidden="1">"c9183"</definedName>
    <definedName name="IQ_MEASURED_INDICATED_ATTRIB_ORE_RESOURCES_DIAM" hidden="1">"c9663"</definedName>
    <definedName name="IQ_MEASURED_INDICATED_ATTRIB_ORE_RESOURCES_GOLD" hidden="1">"c9024"</definedName>
    <definedName name="IQ_MEASURED_INDICATED_ATTRIB_ORE_RESOURCES_IRON" hidden="1">"c9398"</definedName>
    <definedName name="IQ_MEASURED_INDICATED_ATTRIB_ORE_RESOURCES_LEAD" hidden="1">"c9451"</definedName>
    <definedName name="IQ_MEASURED_INDICATED_ATTRIB_ORE_RESOURCES_MANG" hidden="1">"c9504"</definedName>
    <definedName name="IQ_MEASURED_INDICATED_ATTRIB_ORE_RESOURCES_MOLYB" hidden="1">"c9716"</definedName>
    <definedName name="IQ_MEASURED_INDICATED_ATTRIB_ORE_RESOURCES_NICK" hidden="1">"c9292"</definedName>
    <definedName name="IQ_MEASURED_INDICATED_ATTRIB_ORE_RESOURCES_PLAT" hidden="1">"c9130"</definedName>
    <definedName name="IQ_MEASURED_INDICATED_ATTRIB_ORE_RESOURCES_SILVER" hidden="1">"c9077"</definedName>
    <definedName name="IQ_MEASURED_INDICATED_ATTRIB_ORE_RESOURCES_TITAN" hidden="1">"c9557"</definedName>
    <definedName name="IQ_MEASURED_INDICATED_ATTRIB_ORE_RESOURCES_URAN" hidden="1">"c9610"</definedName>
    <definedName name="IQ_MEASURED_INDICATED_ATTRIB_ORE_RESOURCES_ZINC" hidden="1">"c9345"</definedName>
    <definedName name="IQ_MEASURED_INDICATED_ORE_RESOURCES_ALUM" hidden="1">"c9226"</definedName>
    <definedName name="IQ_MEASURED_INDICATED_ORE_RESOURCES_COP" hidden="1">"c9170"</definedName>
    <definedName name="IQ_MEASURED_INDICATED_ORE_RESOURCES_DIAM" hidden="1">"c9650"</definedName>
    <definedName name="IQ_MEASURED_INDICATED_ORE_RESOURCES_GOLD" hidden="1">"c9011"</definedName>
    <definedName name="IQ_MEASURED_INDICATED_ORE_RESOURCES_IRON" hidden="1">"c9385"</definedName>
    <definedName name="IQ_MEASURED_INDICATED_ORE_RESOURCES_LEAD" hidden="1">"c9438"</definedName>
    <definedName name="IQ_MEASURED_INDICATED_ORE_RESOURCES_MANG" hidden="1">"c9491"</definedName>
    <definedName name="IQ_MEASURED_INDICATED_ORE_RESOURCES_MOLYB" hidden="1">"c9703"</definedName>
    <definedName name="IQ_MEASURED_INDICATED_ORE_RESOURCES_NICK" hidden="1">"c9279"</definedName>
    <definedName name="IQ_MEASURED_INDICATED_ORE_RESOURCES_PLAT" hidden="1">"c9117"</definedName>
    <definedName name="IQ_MEASURED_INDICATED_ORE_RESOURCES_SILVER" hidden="1">"c9064"</definedName>
    <definedName name="IQ_MEASURED_INDICATED_ORE_RESOURCES_TITAN" hidden="1">"c9544"</definedName>
    <definedName name="IQ_MEASURED_INDICATED_ORE_RESOURCES_URAN" hidden="1">"c9597"</definedName>
    <definedName name="IQ_MEASURED_INDICATED_ORE_RESOURCES_ZINC" hidden="1">"c9332"</definedName>
    <definedName name="IQ_MEASURED_INDICATED_RECOV_RESOURCES_ALUM" hidden="1">"c9234"</definedName>
    <definedName name="IQ_MEASURED_INDICATED_RECOV_RESOURCES_COAL" hidden="1">"c9813"</definedName>
    <definedName name="IQ_MEASURED_INDICATED_RECOV_RESOURCES_COP" hidden="1">"c9178"</definedName>
    <definedName name="IQ_MEASURED_INDICATED_RECOV_RESOURCES_DIAM" hidden="1">"c9658"</definedName>
    <definedName name="IQ_MEASURED_INDICATED_RECOV_RESOURCES_GOLD" hidden="1">"c9019"</definedName>
    <definedName name="IQ_MEASURED_INDICATED_RECOV_RESOURCES_IRON" hidden="1">"c9393"</definedName>
    <definedName name="IQ_MEASURED_INDICATED_RECOV_RESOURCES_LEAD" hidden="1">"c9446"</definedName>
    <definedName name="IQ_MEASURED_INDICATED_RECOV_RESOURCES_MANG" hidden="1">"c9499"</definedName>
    <definedName name="IQ_MEASURED_INDICATED_RECOV_RESOURCES_MET_COAL" hidden="1">"c9753"</definedName>
    <definedName name="IQ_MEASURED_INDICATED_RECOV_RESOURCES_MOLYB" hidden="1">"c9711"</definedName>
    <definedName name="IQ_MEASURED_INDICATED_RECOV_RESOURCES_NICK" hidden="1">"c9287"</definedName>
    <definedName name="IQ_MEASURED_INDICATED_RECOV_RESOURCES_PLAT" hidden="1">"c9125"</definedName>
    <definedName name="IQ_MEASURED_INDICATED_RECOV_RESOURCES_SILVER" hidden="1">"c9072"</definedName>
    <definedName name="IQ_MEASURED_INDICATED_RECOV_RESOURCES_STEAM" hidden="1">"c9783"</definedName>
    <definedName name="IQ_MEASURED_INDICATED_RECOV_RESOURCES_TITAN" hidden="1">"c9552"</definedName>
    <definedName name="IQ_MEASURED_INDICATED_RECOV_RESOURCES_URAN" hidden="1">"c9605"</definedName>
    <definedName name="IQ_MEASURED_INDICATED_RECOV_RESOURCES_ZINC" hidden="1">"c9340"</definedName>
    <definedName name="IQ_MEASURED_INDICATED_RESOURCES_GRADE_ALUM" hidden="1">"c9227"</definedName>
    <definedName name="IQ_MEASURED_INDICATED_RESOURCES_GRADE_COP" hidden="1">"c9171"</definedName>
    <definedName name="IQ_MEASURED_INDICATED_RESOURCES_GRADE_DIAM" hidden="1">"c9651"</definedName>
    <definedName name="IQ_MEASURED_INDICATED_RESOURCES_GRADE_GOLD" hidden="1">"c9012"</definedName>
    <definedName name="IQ_MEASURED_INDICATED_RESOURCES_GRADE_IRON" hidden="1">"c9386"</definedName>
    <definedName name="IQ_MEASURED_INDICATED_RESOURCES_GRADE_LEAD" hidden="1">"c9439"</definedName>
    <definedName name="IQ_MEASURED_INDICATED_RESOURCES_GRADE_MANG" hidden="1">"c9492"</definedName>
    <definedName name="IQ_MEASURED_INDICATED_RESOURCES_GRADE_MOLYB" hidden="1">"c9704"</definedName>
    <definedName name="IQ_MEASURED_INDICATED_RESOURCES_GRADE_NICK" hidden="1">"c9280"</definedName>
    <definedName name="IQ_MEASURED_INDICATED_RESOURCES_GRADE_PLAT" hidden="1">"c9118"</definedName>
    <definedName name="IQ_MEASURED_INDICATED_RESOURCES_GRADE_SILVER" hidden="1">"c9065"</definedName>
    <definedName name="IQ_MEASURED_INDICATED_RESOURCES_GRADE_TITAN" hidden="1">"c9545"</definedName>
    <definedName name="IQ_MEASURED_INDICATED_RESOURCES_GRADE_URAN" hidden="1">"c9598"</definedName>
    <definedName name="IQ_MEASURED_INDICATED_RESOURCES_GRADE_ZINC" hidden="1">"c9333"</definedName>
    <definedName name="IQ_MEASURED_ORE_RESOURCES_ALUM" hidden="1">"c9222"</definedName>
    <definedName name="IQ_MEASURED_ORE_RESOURCES_COP" hidden="1">"c9166"</definedName>
    <definedName name="IQ_MEASURED_ORE_RESOURCES_DIAM" hidden="1">"c9646"</definedName>
    <definedName name="IQ_MEASURED_ORE_RESOURCES_GOLD" hidden="1">"c9007"</definedName>
    <definedName name="IQ_MEASURED_ORE_RESOURCES_IRON" hidden="1">"c9381"</definedName>
    <definedName name="IQ_MEASURED_ORE_RESOURCES_LEAD" hidden="1">"c9434"</definedName>
    <definedName name="IQ_MEASURED_ORE_RESOURCES_MANG" hidden="1">"c9487"</definedName>
    <definedName name="IQ_MEASURED_ORE_RESOURCES_MOLYB" hidden="1">"c9699"</definedName>
    <definedName name="IQ_MEASURED_ORE_RESOURCES_NICK" hidden="1">"c9275"</definedName>
    <definedName name="IQ_MEASURED_ORE_RESOURCES_PLAT" hidden="1">"c9113"</definedName>
    <definedName name="IQ_MEASURED_ORE_RESOURCES_SILVER" hidden="1">"c9060"</definedName>
    <definedName name="IQ_MEASURED_ORE_RESOURCES_TITAN" hidden="1">"c9540"</definedName>
    <definedName name="IQ_MEASURED_ORE_RESOURCES_URAN" hidden="1">"c9593"</definedName>
    <definedName name="IQ_MEASURED_ORE_RESOURCES_ZINC" hidden="1">"c9328"</definedName>
    <definedName name="IQ_MEASURED_RECOV_ATTRIB_RESOURCES_ALUM" hidden="1">"c9242"</definedName>
    <definedName name="IQ_MEASURED_RECOV_ATTRIB_RESOURCES_COAL" hidden="1">"c9816"</definedName>
    <definedName name="IQ_MEASURED_RECOV_ATTRIB_RESOURCES_COP" hidden="1">"c9186"</definedName>
    <definedName name="IQ_MEASURED_RECOV_ATTRIB_RESOURCES_DIAM" hidden="1">"c9666"</definedName>
    <definedName name="IQ_MEASURED_RECOV_ATTRIB_RESOURCES_GOLD" hidden="1">"c9027"</definedName>
    <definedName name="IQ_MEASURED_RECOV_ATTRIB_RESOURCES_IRON" hidden="1">"c9401"</definedName>
    <definedName name="IQ_MEASURED_RECOV_ATTRIB_RESOURCES_LEAD" hidden="1">"c9454"</definedName>
    <definedName name="IQ_MEASURED_RECOV_ATTRIB_RESOURCES_MANG" hidden="1">"c9507"</definedName>
    <definedName name="IQ_MEASURED_RECOV_ATTRIB_RESOURCES_MET_COAL" hidden="1">"c9756"</definedName>
    <definedName name="IQ_MEASURED_RECOV_ATTRIB_RESOURCES_MOLYB" hidden="1">"c9719"</definedName>
    <definedName name="IQ_MEASURED_RECOV_ATTRIB_RESOURCES_NICK" hidden="1">"c9295"</definedName>
    <definedName name="IQ_MEASURED_RECOV_ATTRIB_RESOURCES_PLAT" hidden="1">"c9133"</definedName>
    <definedName name="IQ_MEASURED_RECOV_ATTRIB_RESOURCES_SILVER" hidden="1">"c9080"</definedName>
    <definedName name="IQ_MEASURED_RECOV_ATTRIB_RESOURCES_STEAM" hidden="1">"c9786"</definedName>
    <definedName name="IQ_MEASURED_RECOV_ATTRIB_RESOURCES_TITAN" hidden="1">"c9560"</definedName>
    <definedName name="IQ_MEASURED_RECOV_ATTRIB_RESOURCES_URAN" hidden="1">"c9613"</definedName>
    <definedName name="IQ_MEASURED_RECOV_ATTRIB_RESOURCES_ZINC" hidden="1">"c9348"</definedName>
    <definedName name="IQ_MEASURED_RECOV_RESOURCES_ALUM" hidden="1">"c9232"</definedName>
    <definedName name="IQ_MEASURED_RECOV_RESOURCES_COAL" hidden="1">"c9811"</definedName>
    <definedName name="IQ_MEASURED_RECOV_RESOURCES_COP" hidden="1">"c9176"</definedName>
    <definedName name="IQ_MEASURED_RECOV_RESOURCES_DIAM" hidden="1">"c9656"</definedName>
    <definedName name="IQ_MEASURED_RECOV_RESOURCES_GOLD" hidden="1">"c9017"</definedName>
    <definedName name="IQ_MEASURED_RECOV_RESOURCES_IRON" hidden="1">"c9391"</definedName>
    <definedName name="IQ_MEASURED_RECOV_RESOURCES_LEAD" hidden="1">"c9444"</definedName>
    <definedName name="IQ_MEASURED_RECOV_RESOURCES_MANG" hidden="1">"c9497"</definedName>
    <definedName name="IQ_MEASURED_RECOV_RESOURCES_MET_COAL" hidden="1">"c9751"</definedName>
    <definedName name="IQ_MEASURED_RECOV_RESOURCES_MOLYB" hidden="1">"c9709"</definedName>
    <definedName name="IQ_MEASURED_RECOV_RESOURCES_NICK" hidden="1">"c9285"</definedName>
    <definedName name="IQ_MEASURED_RECOV_RESOURCES_PLAT" hidden="1">"c9123"</definedName>
    <definedName name="IQ_MEASURED_RECOV_RESOURCES_SILVER" hidden="1">"c9070"</definedName>
    <definedName name="IQ_MEASURED_RECOV_RESOURCES_STEAM" hidden="1">"c9781"</definedName>
    <definedName name="IQ_MEASURED_RECOV_RESOURCES_TITAN" hidden="1">"c9550"</definedName>
    <definedName name="IQ_MEASURED_RECOV_RESOURCES_URAN" hidden="1">"c9603"</definedName>
    <definedName name="IQ_MEASURED_RECOV_RESOURCES_ZINC" hidden="1">"c9338"</definedName>
    <definedName name="IQ_MEASURED_RESOURCES_CALORIFIC_VALUE_COAL" hidden="1">"c9806"</definedName>
    <definedName name="IQ_MEASURED_RESOURCES_CALORIFIC_VALUE_MET_COAL" hidden="1">"c9746"</definedName>
    <definedName name="IQ_MEASURED_RESOURCES_CALORIFIC_VALUE_STEAM" hidden="1">"c9776"</definedName>
    <definedName name="IQ_MEASURED_RESOURCES_GRADE_ALUM" hidden="1">"c9223"</definedName>
    <definedName name="IQ_MEASURED_RESOURCES_GRADE_COP" hidden="1">"c9167"</definedName>
    <definedName name="IQ_MEASURED_RESOURCES_GRADE_DIAM" hidden="1">"c9647"</definedName>
    <definedName name="IQ_MEASURED_RESOURCES_GRADE_GOLD" hidden="1">"c9008"</definedName>
    <definedName name="IQ_MEASURED_RESOURCES_GRADE_IRON" hidden="1">"c9382"</definedName>
    <definedName name="IQ_MEASURED_RESOURCES_GRADE_LEAD" hidden="1">"c9435"</definedName>
    <definedName name="IQ_MEASURED_RESOURCES_GRADE_MANG" hidden="1">"c9488"</definedName>
    <definedName name="IQ_MEASURED_RESOURCES_GRADE_MOLYB" hidden="1">"c9700"</definedName>
    <definedName name="IQ_MEASURED_RESOURCES_GRADE_NICK" hidden="1">"c9276"</definedName>
    <definedName name="IQ_MEASURED_RESOURCES_GRADE_PLAT" hidden="1">"c9114"</definedName>
    <definedName name="IQ_MEASURED_RESOURCES_GRADE_SILVER" hidden="1">"c9061"</definedName>
    <definedName name="IQ_MEASURED_RESOURCES_GRADE_TITAN" hidden="1">"c9541"</definedName>
    <definedName name="IQ_MEASURED_RESOURCES_GRADE_URAN" hidden="1">"c9594"</definedName>
    <definedName name="IQ_MEASURED_RESOURCES_GRADE_ZINC" hidden="1">"c9329"</definedName>
    <definedName name="IQ_MEDIAN_NEW_HOME_SALES_APR_FC_UNUSED" hidden="1">"c8460"</definedName>
    <definedName name="IQ_MEDIAN_NEW_HOME_SALES_APR_FC_UNUSED_UNUSED_UNUSED" hidden="1">"c8460"</definedName>
    <definedName name="IQ_MEDIAN_NEW_HOME_SALES_APR_UNUSED" hidden="1">"c7580"</definedName>
    <definedName name="IQ_MEDIAN_NEW_HOME_SALES_APR_UNUSED_UNUSED_UNUSED" hidden="1">"c7580"</definedName>
    <definedName name="IQ_MEDIAN_NEW_HOME_SALES_FC_UNUSED" hidden="1">"c7800"</definedName>
    <definedName name="IQ_MEDIAN_NEW_HOME_SALES_FC_UNUSED_UNUSED_UNUSED" hidden="1">"c7800"</definedName>
    <definedName name="IQ_MEDIAN_NEW_HOME_SALES_POP_FC_UNUSED" hidden="1">"c8020"</definedName>
    <definedName name="IQ_MEDIAN_NEW_HOME_SALES_POP_FC_UNUSED_UNUSED_UNUSED" hidden="1">"c8020"</definedName>
    <definedName name="IQ_MEDIAN_NEW_HOME_SALES_POP_UNUSED" hidden="1">"c7140"</definedName>
    <definedName name="IQ_MEDIAN_NEW_HOME_SALES_POP_UNUSED_UNUSED_UNUSED" hidden="1">"c7140"</definedName>
    <definedName name="IQ_MEDIAN_NEW_HOME_SALES_UNUSED" hidden="1">"c6920"</definedName>
    <definedName name="IQ_MEDIAN_NEW_HOME_SALES_UNUSED_UNUSED_UNUSED" hidden="1">"c6920"</definedName>
    <definedName name="IQ_MEDIAN_NEW_HOME_SALES_YOY_FC_UNUSED" hidden="1">"c8240"</definedName>
    <definedName name="IQ_MEDIAN_NEW_HOME_SALES_YOY_FC_UNUSED_UNUSED_UNUSED" hidden="1">"c8240"</definedName>
    <definedName name="IQ_MEDIAN_NEW_HOME_SALES_YOY_UNUSED" hidden="1">"c7360"</definedName>
    <definedName name="IQ_MEDIAN_NEW_HOME_SALES_YOY_UNUSED_UNUSED_UNUSED" hidden="1">"c7360"</definedName>
    <definedName name="IQ_MEDIAN_TARGET_PRICE" hidden="1">"c1650"</definedName>
    <definedName name="IQ_MEDIAN_TARGET_PRICE_CIQ" hidden="1">"c4658"</definedName>
    <definedName name="IQ_MEDIUM_SULFUR_CONTENT_RESERVES_COAL" hidden="1">"c15926"</definedName>
    <definedName name="IQ_MEDIUM_SULFURE_RESERVES_TO_TOTAL_RESERVES_COAL" hidden="1">"c15962"</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SUPPLE" hidden="1">"c13810"</definedName>
    <definedName name="IQ_MERGER_UTI" hidden="1">"c726"</definedName>
    <definedName name="IQ_MI_RECOV_ATTRIB_RESOURCES_ALUM" hidden="1">"c9244"</definedName>
    <definedName name="IQ_MI_RECOV_ATTRIB_RESOURCES_COAL" hidden="1">"c9818"</definedName>
    <definedName name="IQ_MI_RECOV_ATTRIB_RESOURCES_COP" hidden="1">"c9188"</definedName>
    <definedName name="IQ_MI_RECOV_ATTRIB_RESOURCES_DIAM" hidden="1">"c9668"</definedName>
    <definedName name="IQ_MI_RECOV_ATTRIB_RESOURCES_GOLD" hidden="1">"c9029"</definedName>
    <definedName name="IQ_MI_RECOV_ATTRIB_RESOURCES_IRON" hidden="1">"c9403"</definedName>
    <definedName name="IQ_MI_RECOV_ATTRIB_RESOURCES_LEAD" hidden="1">"c9456"</definedName>
    <definedName name="IQ_MI_RECOV_ATTRIB_RESOURCES_MANG" hidden="1">"c9509"</definedName>
    <definedName name="IQ_MI_RECOV_ATTRIB_RESOURCES_MET_COAL" hidden="1">"c9758"</definedName>
    <definedName name="IQ_MI_RECOV_ATTRIB_RESOURCES_MOLYB" hidden="1">"c9721"</definedName>
    <definedName name="IQ_MI_RECOV_ATTRIB_RESOURCES_NICK" hidden="1">"c9297"</definedName>
    <definedName name="IQ_MI_RECOV_ATTRIB_RESOURCES_PLAT" hidden="1">"c9135"</definedName>
    <definedName name="IQ_MI_RECOV_ATTRIB_RESOURCES_SILVER" hidden="1">"c9082"</definedName>
    <definedName name="IQ_MI_RECOV_ATTRIB_RESOURCES_STEAM" hidden="1">"c9788"</definedName>
    <definedName name="IQ_MI_RECOV_ATTRIB_RESOURCES_TITAN" hidden="1">"c9562"</definedName>
    <definedName name="IQ_MI_RECOV_ATTRIB_RESOURCES_URAN" hidden="1">"c9615"</definedName>
    <definedName name="IQ_MI_RECOV_ATTRIB_RESOURCES_ZINC" hidden="1">"c9350"</definedName>
    <definedName name="IQ_MI_RESOURCES_CALORIFIC_VALUE_COAL" hidden="1">"c9808"</definedName>
    <definedName name="IQ_MI_RESOURCES_CALORIFIC_VALUE_MET_COAL" hidden="1">"c9748"</definedName>
    <definedName name="IQ_MI_RESOURCES_CALORIFIC_VALUE_STEAM" hidden="1">"c9778"</definedName>
    <definedName name="IQ_MILES_PASSED" hidden="1">"c2848"</definedName>
    <definedName name="IQ_MIN_USE_PER_SUB" hidden="1">"c15764"</definedName>
    <definedName name="IQ_MINE_DEVELOPMENT_GROSS_COAL" hidden="1">"c15940"</definedName>
    <definedName name="IQ_MINORITY_INT_AVG_ASSETS_FFIEC" hidden="1">"c13367"</definedName>
    <definedName name="IQ_MINORITY_INT_BS_FFIEC" hidden="1">"c12874"</definedName>
    <definedName name="IQ_MINORITY_INT_FFIEC" hidden="1">"c13031"</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NTUTES_USED_LOCAL" hidden="1">"c15808"</definedName>
    <definedName name="IQ_MINTUTES_USED_LONG_DIST" hidden="1">"c15809"</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CIQ" hidden="1">"c4041"</definedName>
    <definedName name="IQ_MM_ACCOUNT" hidden="1">"c743"</definedName>
    <definedName name="IQ_MM_ACCRETION_EXPENSE" hidden="1">"c9845"</definedName>
    <definedName name="IQ_MM_ARO_BEG" hidden="1">"c9842"</definedName>
    <definedName name="IQ_MM_ARO_TOTAL" hidden="1">"c9850"</definedName>
    <definedName name="IQ_MM_CURRENT_PORT_ARO" hidden="1">"c9851"</definedName>
    <definedName name="IQ_MM_DEVELOPED_ACREAGE" hidden="1">"c9832"</definedName>
    <definedName name="IQ_MM_DEVELOPED_SQ_KMS" hidden="1">"c9831"</definedName>
    <definedName name="IQ_MM_DEVELOPED_SQ_MILES" hidden="1">"c9833"</definedName>
    <definedName name="IQ_MM_EXPLORATION_EXPENDITURE_TOT" hidden="1">"c9840"</definedName>
    <definedName name="IQ_MM_FX_ADJUSTMENT" hidden="1">"c9847"</definedName>
    <definedName name="IQ_MM_LIABILITIES_INCURRED_ACQUIRED" hidden="1">"c9843"</definedName>
    <definedName name="IQ_MM_LIABILITIES_REL_SPIN_OFFS" hidden="1">"c9848"</definedName>
    <definedName name="IQ_MM_LIABILITIES_SETTLED_DISPOSED" hidden="1">"c9844"</definedName>
    <definedName name="IQ_MM_NON_CURRENT_PORT_ARO" hidden="1">"c9852"</definedName>
    <definedName name="IQ_MM_NUMBER_MINES" hidden="1">"c9839"</definedName>
    <definedName name="IQ_MM_OTHER_ADJUSTMENTS_ARO" hidden="1">"c9849"</definedName>
    <definedName name="IQ_MM_REMAINING_MINE_LIFE" hidden="1">"c9838"</definedName>
    <definedName name="IQ_MM_RESOURCES_INCL_EXCL_RESERVES" hidden="1">"c9841"</definedName>
    <definedName name="IQ_MM_REVISIONS_ESTIMATE" hidden="1">"c9846"</definedName>
    <definedName name="IQ_MM_STRIPPING_RATIO" hidden="1">"c9837"</definedName>
    <definedName name="IQ_MM_UNDEVELOPED_ACREAGE" hidden="1">"c9835"</definedName>
    <definedName name="IQ_MM_UNDEVELOPED_SQ_KMS" hidden="1">"c9834"</definedName>
    <definedName name="IQ_MM_UNDEVELOPED_SQ_MILES" hidden="1">"c9836"</definedName>
    <definedName name="IQ_MMDA_NON_TRANS_ACCTS_FFIEC" hidden="1">"c15330"</definedName>
    <definedName name="IQ_MMDA_SAVINGS_TOT_DEPOSITS_FFIEC" hidden="1">"c13905"</definedName>
    <definedName name="IQ_MONEY_MARKET_ACCOUNTS_COMMERCIAL_BANK_SUBS_FFIEC" hidden="1">"c12947"</definedName>
    <definedName name="IQ_MONEY_MARKET_ACCOUNTS_OTHER_INSTITUTIONS_FFIEC" hidden="1">"c12952"</definedName>
    <definedName name="IQ_MONEY_MARKET_DEPOSIT_ACCOUNTS_FDIC" hidden="1">"c6553"</definedName>
    <definedName name="IQ_MONEY_MKT_DEPOSITS_TOTAL_DEPOSITS" hidden="1">"c15720"</definedName>
    <definedName name="IQ_MONEY_MKT_SAVINGS_ACCT_DEPOSITS_TOTAL_DEPOSITS" hidden="1">"c15722"</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DEBT_UNDER_CAPITAL_LEASES_FFIEC" hidden="1">"c15276"</definedName>
    <definedName name="IQ_MORTGAGE_SERV_RIGHTS" hidden="1">"c2242"</definedName>
    <definedName name="IQ_MORTGAGE_SERVICING_ASSETS_FFIEC" hidden="1">"c12838"</definedName>
    <definedName name="IQ_MORTGAGE_SERVICING_FDIC" hidden="1">"c6335"</definedName>
    <definedName name="IQ_MTD" hidden="1">800000</definedName>
    <definedName name="IQ_MTM_ADJ" hidden="1">"c16000"</definedName>
    <definedName name="IQ_MULTI_RES_PROPERTIES_TRADING_DOM_FFIEC" hidden="1">"c12930"</definedName>
    <definedName name="IQ_MULTIFAM_5_LOANS_TOT_LOANS_FFIEC" hidden="1">"c13869"</definedName>
    <definedName name="IQ_MULTIFAMILY_LOANS_GROSS_LOANS_FFIEC" hidden="1">"c13404"</definedName>
    <definedName name="IQ_MULTIFAMILY_LOANS_RISK_BASED_FFIEC" hidden="1">"c13425"</definedName>
    <definedName name="IQ_MULTIFAMILY_RES_DOM_FFIEC" hidden="1">"c15270"</definedName>
    <definedName name="IQ_MULTIFAMILY_RESIDENTIAL_LOANS_FDIC" hidden="1">"c6311"</definedName>
    <definedName name="IQ_MUNI_ADVALOREM_TAX" hidden="1">"c15144"</definedName>
    <definedName name="IQ_MUNI_AMT_TAX" hidden="1">"c15146"</definedName>
    <definedName name="IQ_MUNI_BANK_QUALIFIED" hidden="1">"c15148"</definedName>
    <definedName name="IQ_MUNI_DEP_TRUST_ELIGIBLE" hidden="1">"c15149"</definedName>
    <definedName name="IQ_MUNI_ECONOMIC_DEFEASANCE" hidden="1">"c15151"</definedName>
    <definedName name="IQ_MUNI_ESCROW" hidden="1">"c15228"</definedName>
    <definedName name="IQ_MUNI_FED_TAX" hidden="1">"c15147"</definedName>
    <definedName name="IQ_MUNI_LEGAL_DEFEASANCE" hidden="1">"c15150"</definedName>
    <definedName name="IQ_MUNI_OFFERING_TYPE" hidden="1">"c15143"</definedName>
    <definedName name="IQ_MUNI_OPTIONAL_REDEMPTION_DEFEASANCE" hidden="1">"c15152"</definedName>
    <definedName name="IQ_MUNI_PRE_REFUNDED_DATE" hidden="1">"c15154"</definedName>
    <definedName name="IQ_MUNI_PRE_REFUNDED_DATED_DATE" hidden="1">"c15156"</definedName>
    <definedName name="IQ_MUNI_PRE_REFUNDED_PRICE" hidden="1">"c15155"</definedName>
    <definedName name="IQ_MUNI_PRE_REFUNDED_TYPE" hidden="1">"c15153"</definedName>
    <definedName name="IQ_MUNI_PURPOSE" hidden="1">"c15226"</definedName>
    <definedName name="IQ_MUNI_STATE_TAX" hidden="1">"c15145"</definedName>
    <definedName name="IQ_MUNI_TERRITORY" hidden="1">"c15142"</definedName>
    <definedName name="IQ_MUNI_TYPE" hidden="1">"c15227"</definedName>
    <definedName name="IQ_MUNICIPAL_INVEST_SECURITIES_FFIEC" hidden="1">"c13459"</definedName>
    <definedName name="IQ_MUTUAL_FUND_LIST" hidden="1">"c19092"</definedName>
    <definedName name="IQ_NAMES_REVISION_DATE_" hidden="1">40434.9057523148</definedName>
    <definedName name="IQ_NAPM_BUS_CONDITIONS" hidden="1">"c6921"</definedName>
    <definedName name="IQ_NAPM_BUS_CONDITIONS_APR" hidden="1">"c7581"</definedName>
    <definedName name="IQ_NAPM_BUS_CONDITIONS_APR_FC" hidden="1">"c8461"</definedName>
    <definedName name="IQ_NAPM_BUS_CONDITIONS_FC" hidden="1">"c7801"</definedName>
    <definedName name="IQ_NAPM_BUS_CONDITIONS_POP" hidden="1">"c7141"</definedName>
    <definedName name="IQ_NAPM_BUS_CONDITIONS_POP_FC" hidden="1">"c8021"</definedName>
    <definedName name="IQ_NAPM_BUS_CONDITIONS_YOY" hidden="1">"c7361"</definedName>
    <definedName name="IQ_NAPM_BUS_CONDITIONS_YOY_FC" hidden="1">"c8241"</definedName>
    <definedName name="IQ_NATIVE_COMPANY_NAME" hidden="1">"c13822"</definedName>
    <definedName name="IQ_NAV_ACT_OR_EST" hidden="1">"c2225"</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RE" hidden="1">"c15996"</definedName>
    <definedName name="IQ_NAV_SHARE_RE" hidden="1">"c16011"</definedName>
    <definedName name="IQ_NAV_STDDEV_EST" hidden="1">"c1756"</definedName>
    <definedName name="IQ_NCLS_CLOSED_END_1_4_FAM_LOANS_TOT_LOANS_FFIEC" hidden="1">"c13891"</definedName>
    <definedName name="IQ_NCLS_COMM_IND_LOANS_TOT_LOANS_FFIEC" hidden="1">"c13898"</definedName>
    <definedName name="IQ_NCLS_COMM_RE_FARM_LOANS_TOT_LOANS_FFIEC" hidden="1">"c13897"</definedName>
    <definedName name="IQ_NCLS_COMM_RE_NONFARM_NONRES_TOT_LOANS_FFIEC" hidden="1">"c13896"</definedName>
    <definedName name="IQ_NCLS_CONST_LAND_DEV_LOANS_TOT_LOANS_FFIEC" hidden="1">"c13890"</definedName>
    <definedName name="IQ_NCLS_CONSUMER_LOANS_TOT_LOANS_FFIEC" hidden="1">"c13899"</definedName>
    <definedName name="IQ_NCLS_FARM_LOANS_TOT_LOANS_FFIEC" hidden="1">"c13895"</definedName>
    <definedName name="IQ_NCLS_HOME_EQUITY_LOANS_TOT_LOANS_FFIEC" hidden="1">"c13892"</definedName>
    <definedName name="IQ_NCLS_MULTIFAM_5_LOANS_TOT_LOANS_FFIEC" hidden="1">"c13894"</definedName>
    <definedName name="IQ_NCLS_TOT_1_4_FAM_LOANS_TOT_LOANS_FFIEC" hidden="1">"c13893"</definedName>
    <definedName name="IQ_NCLS_TOT_LEASES_TOT_LOANS_FFIEC" hidden="1">"c13900"</definedName>
    <definedName name="IQ_NCLS_TOT_LOANS_TOT_LOANS_FFIEC" hidden="1">"c13901"</definedName>
    <definedName name="IQ_NCOS_CLOSED_END_1_4_FAM_LOANS_TOT_LOANS_FFIEC" hidden="1">"c13879"</definedName>
    <definedName name="IQ_NCOS_COMM_IND_LOANS_TOT_LOANS_FFIEC" hidden="1">"c13886"</definedName>
    <definedName name="IQ_NCOS_COMM_RE_FARM_LOANS_TOT_LOANS_FFIEC" hidden="1">"c13885"</definedName>
    <definedName name="IQ_NCOS_COMM_RE_NONFARM_NONRES_TOT_LOANS_FFIEC" hidden="1">"c13884"</definedName>
    <definedName name="IQ_NCOS_CONST_LAND_DEV_LOANS_TOT_LOANS_FFIEC" hidden="1">"c13878"</definedName>
    <definedName name="IQ_NCOS_CONSUMER_LOANS_TOT_LOANS_FFIEC" hidden="1">"c13887"</definedName>
    <definedName name="IQ_NCOS_FARM_LOANS_TOT_LOANS_FFIEC" hidden="1">"c13883"</definedName>
    <definedName name="IQ_NCOS_HOME_EQUITY_LOANS_TOT_LOANS_FFIEC" hidden="1">"c13880"</definedName>
    <definedName name="IQ_NCOS_MULTIFAM_5_LOANS_TOT_LOANS_FFIEC" hidden="1">"c13882"</definedName>
    <definedName name="IQ_NCOS_TOT_1_4_FAM_LOANS_TOT_LOANS_FFIEC" hidden="1">"c13881"</definedName>
    <definedName name="IQ_NCOS_TOT_LEASES_TOT_LOANS_FFIEC" hidden="1">"c13888"</definedName>
    <definedName name="IQ_NCOS_TOT_LOANS_TOT_LOANS_FFIEC" hidden="1">"c13889"</definedName>
    <definedName name="IQ_NEGATIVE_FAIR_VALUE_DERIVATIVES_BENEFICIARY_FFIEC" hidden="1">"c13124"</definedName>
    <definedName name="IQ_NEGATIVE_FAIR_VALUE_DERIVATIVES_GUARANTOR_FFIEC" hidden="1">"c13117"</definedName>
    <definedName name="IQ_NET_ADD_BASIC" hidden="1">"c15782"</definedName>
    <definedName name="IQ_NET_ADD_BBAND" hidden="1">"c15785"</definedName>
    <definedName name="IQ_NET_ADD_DIG" hidden="1">"c15783"</definedName>
    <definedName name="IQ_NET_ADD_PHONE" hidden="1">"c15786"</definedName>
    <definedName name="IQ_NET_ADD_POSTPAID_WIRELESS" hidden="1">"c15754"</definedName>
    <definedName name="IQ_NET_ADD_PREPAID_WIRELESS" hidden="1">"c15755"</definedName>
    <definedName name="IQ_NET_ADD_RESELL_WHOLESALE_WIRELESS" hidden="1">"c15756"</definedName>
    <definedName name="IQ_NET_ADD_RGU" hidden="1">"c15787"</definedName>
    <definedName name="IQ_NET_ADD_SATELLITE" hidden="1">"c15784"</definedName>
    <definedName name="IQ_NET_ADD_TOTAL_WIRELESS" hidden="1">"c15757"</definedName>
    <definedName name="IQ_NET_BOOKING_LOCATION_ADJUSTMENT_FOREIGN_FFIEC" hidden="1">"c15385"</definedName>
    <definedName name="IQ_NET_CHANGE" hidden="1">"c749"</definedName>
    <definedName name="IQ_NET_CHARGE_OFFS_FDIC" hidden="1">"c6641"</definedName>
    <definedName name="IQ_NET_CHARGE_OFFS_LOANS_FDIC" hidden="1">"c6751"</definedName>
    <definedName name="IQ_NET_CLAIM_ADJ_EXP_RESERVE_BOP" hidden="1">"c15877"</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_CIQ_COL" hidden="1">"c11717"</definedName>
    <definedName name="IQ_NET_DEBT_EBITDA" hidden="1">"c750"</definedName>
    <definedName name="IQ_NET_DEBT_EBITDA_CAPEX" hidden="1">"c2949"</definedName>
    <definedName name="IQ_NET_DEBT_GUIDANCE_CIQ" hidden="1">"c5005"</definedName>
    <definedName name="IQ_NET_DEBT_GUIDANCE_CIQ_COL" hidden="1">"c11652"</definedName>
    <definedName name="IQ_NET_DEBT_HIGH_GUIDANCE_CIQ" hidden="1">"c4593"</definedName>
    <definedName name="IQ_NET_DEBT_HIGH_GUIDANCE_CIQ_COL" hidden="1">"c11242"</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GUIDANCE_CIQ" hidden="1">"c4633"</definedName>
    <definedName name="IQ_NET_DEBT_LOW_GUIDANCE_CIQ_COL" hidden="1">"c11282"</definedName>
    <definedName name="IQ_NET_EARNED" hidden="1">"c2734"</definedName>
    <definedName name="IQ_NET_FUNDS_PURCHASED_ASSETS_TOT_FFIEC" hidden="1">"c13448"</definedName>
    <definedName name="IQ_NET_GAIN_LOSS_OREO_EXP_FFIEC" hidden="1">"c15370"</definedName>
    <definedName name="IQ_NET_GAIN_LOSS_OREO_INC_FFIEC" hidden="1">"c15367"</definedName>
    <definedName name="IQ_NET_GAIN_LOSS_SALES_LOANS_EXP_FFIEC" hidden="1">"c15371"</definedName>
    <definedName name="IQ_NET_GAIN_LOSS_SALES_LOANS_INC_FFIEC" hidden="1">"c15368"</definedName>
    <definedName name="IQ_NET_GAIN_SALE_PREMISES_FIXED_ASSETS_EXP_FFIEC" hidden="1">"c15372"</definedName>
    <definedName name="IQ_NET_GAIN_SALE_PREMISES_FIXED_ASSETS_INC_FFIEC" hidden="1">"c15369"</definedName>
    <definedName name="IQ_NET_INC" hidden="1">"c1394"</definedName>
    <definedName name="IQ_NET_INC_10K" hidden="1">"IQ_NET_INC_10K"</definedName>
    <definedName name="IQ_NET_INC_10Q" hidden="1">"IQ_NET_INC_10Q"</definedName>
    <definedName name="IQ_NET_INC_10Q1" hidden="1">"IQ_NET_INC_10Q1"</definedName>
    <definedName name="IQ_NET_INC_BEFORE" hidden="1">"c1368"</definedName>
    <definedName name="IQ_NET_INC_CF" hidden="1">"c1397"</definedName>
    <definedName name="IQ_NET_INC_GROWTH_1" hidden="1">"c158"</definedName>
    <definedName name="IQ_NET_INC_GROWTH_2" hidden="1">"c162"</definedName>
    <definedName name="IQ_NET_INC_MARGIN" hidden="1">"c1398"</definedName>
    <definedName name="IQ_NET_INCOME_FDIC" hidden="1">"c6587"</definedName>
    <definedName name="IQ_NET_INCOME_HOMEBUILDING_SALES" hidden="1">"c15818"</definedName>
    <definedName name="IQ_NET_INCOME_LH_FFIEC" hidden="1">"c13110"</definedName>
    <definedName name="IQ_NET_INCOME_PC_FFIEC" hidden="1">"c13103"</definedName>
    <definedName name="IQ_NET_INCOME_SHE_FFIEC" hidden="1">"c12960"</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AFTER_LL_BNK_SUBTOTAL_AP" hidden="1">"c8979"</definedName>
    <definedName name="IQ_NET_INT_INC_BNK" hidden="1">"c764"</definedName>
    <definedName name="IQ_NET_INT_INC_BNK_AP" hidden="1">"c8874"</definedName>
    <definedName name="IQ_NET_INT_INC_BNK_AP_ABS" hidden="1">"c8893"</definedName>
    <definedName name="IQ_NET_INT_INC_BNK_FDIC" hidden="1">"c6570"</definedName>
    <definedName name="IQ_NET_INT_INC_BNK_NAME_AP" hidden="1">"c8912"</definedName>
    <definedName name="IQ_NET_INT_INC_BNK_NAME_AP_ABS" hidden="1">"c8931"</definedName>
    <definedName name="IQ_NET_INT_INC_BNK_SUBTOTAL_AP" hidden="1">"c8978"</definedName>
    <definedName name="IQ_NET_INT_INC_BR" hidden="1">"c765"</definedName>
    <definedName name="IQ_NET_INT_INC_FIN" hidden="1">"c766"</definedName>
    <definedName name="IQ_NET_INT_INC_TOTAL_REV" hidden="1">"c767"</definedName>
    <definedName name="IQ_NET_INT_INCOME_AVG_ASSET" hidden="1">"c15706"</definedName>
    <definedName name="IQ_NET_INT_INCOME_FFIEC" hidden="1">"c13001"</definedName>
    <definedName name="IQ_NET_INT_INCOME_FTE_FFIEC" hidden="1">"c13036"</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INTEREST_INC_INTERNATIONAL_OPS_FFIEC" hidden="1">"c15375"</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CORE_DEPOSITS_FFIEC" hidden="1">"c13341"</definedName>
    <definedName name="IQ_NET_LOANS_DEPOSITS_FFIEC" hidden="1">"c13340"</definedName>
    <definedName name="IQ_NET_LOANS_EQUITY_FFIEC" hidden="1">"c13347"</definedName>
    <definedName name="IQ_NET_LOANS_LEASES_CORE_DEPOSITS_FDIC" hidden="1">"c6743"</definedName>
    <definedName name="IQ_NET_LOANS_LEASES_DEPOSITS_FDIC" hidden="1">"c6742"</definedName>
    <definedName name="IQ_NET_LOANS_TOTAL_DEPOSITS" hidden="1">"c779"</definedName>
    <definedName name="IQ_NET_LOSSES" hidden="1">"c15873"</definedName>
    <definedName name="IQ_NET_NONINTEREST_INC_EXP_INTERNATIONAL_OPS_FFIEC" hidden="1">"c15387"</definedName>
    <definedName name="IQ_NET_OPERATING_INCOME_ASSETS_FDIC" hidden="1">"c6729"</definedName>
    <definedName name="IQ_NET_PREMIUM_WRITTEN_STATUTORY_SURPLUS" hidden="1">"c15880"</definedName>
    <definedName name="IQ_NET_PREMIUMS_WRITTEN_AVG_ASSETS" hidden="1">"c15888"</definedName>
    <definedName name="IQ_NET_PREMIUMS_WRITTEN_AVG_EQUITY" hidden="1">"c15891"</definedName>
    <definedName name="IQ_NET_PREMIUMS_WRITTEN_AVG_STATUTORY_SURPLUS" hidden="1">"c15890"</definedName>
    <definedName name="IQ_NET_PREMIUMS_WRITTEN_GROSS_PREMIUMS_WRITTEN" hidden="1">"c15889"</definedName>
    <definedName name="IQ_NET_RENTAL_EXP_FN" hidden="1">"c780"</definedName>
    <definedName name="IQ_NET_SECURITIZATION_INC_FOREIGN_FFIEC" hidden="1">"c15379"</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WS" hidden="1">"c13743"</definedName>
    <definedName name="IQ_NEWS_DATE" hidden="1">"c13746"</definedName>
    <definedName name="IQ_NEWS_SOURCE" hidden="1">"c13745"</definedName>
    <definedName name="IQ_NEWS_TIME" hidden="1">"c13759"</definedName>
    <definedName name="IQ_NEWS_URL" hidden="1">"c13744"</definedName>
    <definedName name="IQ_NEXT_CALL_DATE" hidden="1">"c2198"</definedName>
    <definedName name="IQ_NEXT_CALL_PRICE" hidden="1">"c2199"</definedName>
    <definedName name="IQ_NEXT_EARNINGS_DATE" hidden="1">"c13592"</definedName>
    <definedName name="IQ_NEXT_INT_DATE" hidden="1">"c2187"</definedName>
    <definedName name="IQ_NEXT_PUT_DATE" hidden="1">"c2200"</definedName>
    <definedName name="IQ_NEXT_PUT_PRICE" hidden="1">"c2201"</definedName>
    <definedName name="IQ_NEXT_SINK_FUND_AMOUNT">"c2490"</definedName>
    <definedName name="IQ_NEXT_SINK_FUND_DATE">"c2489"</definedName>
    <definedName name="IQ_NEXT_SINK_FUND_PRICE">"c2491"</definedName>
    <definedName name="IQ_NEXT_YR_PROD_EST_MAX_ALUM" hidden="1">"c9251"</definedName>
    <definedName name="IQ_NEXT_YR_PROD_EST_MAX_CATHODE_COP" hidden="1">"c9198"</definedName>
    <definedName name="IQ_NEXT_YR_PROD_EST_MAX_COP" hidden="1">"c9196"</definedName>
    <definedName name="IQ_NEXT_YR_PROD_EST_MAX_DIAM" hidden="1">"c9675"</definedName>
    <definedName name="IQ_NEXT_YR_PROD_EST_MAX_GOLD" hidden="1">"c9036"</definedName>
    <definedName name="IQ_NEXT_YR_PROD_EST_MAX_IRON" hidden="1">"c9410"</definedName>
    <definedName name="IQ_NEXT_YR_PROD_EST_MAX_LEAD" hidden="1">"c9463"</definedName>
    <definedName name="IQ_NEXT_YR_PROD_EST_MAX_MANG" hidden="1">"c9516"</definedName>
    <definedName name="IQ_NEXT_YR_PROD_EST_MAX_MOLYB" hidden="1">"c9728"</definedName>
    <definedName name="IQ_NEXT_YR_PROD_EST_MAX_NICK" hidden="1">"c9304"</definedName>
    <definedName name="IQ_NEXT_YR_PROD_EST_MAX_PLAT" hidden="1">"c9142"</definedName>
    <definedName name="IQ_NEXT_YR_PROD_EST_MAX_SILVER" hidden="1">"c9089"</definedName>
    <definedName name="IQ_NEXT_YR_PROD_EST_MAX_TITAN" hidden="1">"c9569"</definedName>
    <definedName name="IQ_NEXT_YR_PROD_EST_MAX_URAN" hidden="1">"c9622"</definedName>
    <definedName name="IQ_NEXT_YR_PROD_EST_MAX_ZINC" hidden="1">"c9357"</definedName>
    <definedName name="IQ_NEXT_YR_PROD_EST_MIN_ALUM" hidden="1">"c9250"</definedName>
    <definedName name="IQ_NEXT_YR_PROD_EST_MIN_CATHODE_COP" hidden="1">"c9197"</definedName>
    <definedName name="IQ_NEXT_YR_PROD_EST_MIN_COP" hidden="1">"c9195"</definedName>
    <definedName name="IQ_NEXT_YR_PROD_EST_MIN_DIAM" hidden="1">"c9674"</definedName>
    <definedName name="IQ_NEXT_YR_PROD_EST_MIN_GOLD" hidden="1">"c9035"</definedName>
    <definedName name="IQ_NEXT_YR_PROD_EST_MIN_IRON" hidden="1">"c9409"</definedName>
    <definedName name="IQ_NEXT_YR_PROD_EST_MIN_LEAD" hidden="1">"c9462"</definedName>
    <definedName name="IQ_NEXT_YR_PROD_EST_MIN_MANG" hidden="1">"c9515"</definedName>
    <definedName name="IQ_NEXT_YR_PROD_EST_MIN_MOLYB" hidden="1">"c9727"</definedName>
    <definedName name="IQ_NEXT_YR_PROD_EST_MIN_NICK" hidden="1">"c9303"</definedName>
    <definedName name="IQ_NEXT_YR_PROD_EST_MIN_PLAT" hidden="1">"c9141"</definedName>
    <definedName name="IQ_NEXT_YR_PROD_EST_MIN_SILVER" hidden="1">"c9088"</definedName>
    <definedName name="IQ_NEXT_YR_PROD_EST_MIN_TITAN" hidden="1">"c9568"</definedName>
    <definedName name="IQ_NEXT_YR_PROD_EST_MIN_URAN" hidden="1">"c9621"</definedName>
    <definedName name="IQ_NEXT_YR_PROD_EST_MIN_ZINC" hidden="1">"c9356"</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CIQ_COL" hidden="1">"c11712"</definedName>
    <definedName name="IQ_NI_AFTER_CAPITALIZED" hidden="1">"c788"</definedName>
    <definedName name="IQ_NI_AVAIL_EXCL" hidden="1">"c789"</definedName>
    <definedName name="IQ_NI_AVAIL_EXCL_MARGIN" hidden="1">"c790"</definedName>
    <definedName name="IQ_NI_AVAIL_INCL" hidden="1">"c791"</definedName>
    <definedName name="IQ_NI_AVAIL_SUBTOTAL_AP" hidden="1">"c8984"</definedName>
    <definedName name="IQ_NI_AVG_ASSETS_FFIEC" hidden="1">"c13370"</definedName>
    <definedName name="IQ_NI_BANK_AND_NONCONTROLLING_INTEREST_FFIEC" hidden="1">"c15365"</definedName>
    <definedName name="IQ_NI_BEFORE_CAPITALIZED" hidden="1">"c792"</definedName>
    <definedName name="IQ_NI_BEFORE_INTERNAL_ALLOCATIONS_FOREIGN_FFIEC" hidden="1">"c15393"</definedName>
    <definedName name="IQ_NI_CF" hidden="1">"c793"</definedName>
    <definedName name="IQ_NI_CHARGES_AP" hidden="1">"c8879"</definedName>
    <definedName name="IQ_NI_CHARGES_AP_ABS" hidden="1">"c8898"</definedName>
    <definedName name="IQ_NI_CHARGES_NAME_AP" hidden="1">"c8917"</definedName>
    <definedName name="IQ_NI_CHARGES_NAME_AP_ABS" hidden="1">"c8936"</definedName>
    <definedName name="IQ_NI_EST" hidden="1">"c1716"</definedName>
    <definedName name="IQ_NI_FFIEC" hidden="1">"c13034"</definedName>
    <definedName name="IQ_NI_GAAP_GUIDANCE_CIQ" hidden="1">"c5008"</definedName>
    <definedName name="IQ_NI_GAAP_GUIDANCE_CIQ_COL" hidden="1">"c11655"</definedName>
    <definedName name="IQ_NI_GAAP_HIGH_GUIDANCE_CIQ" hidden="1">"c4589"</definedName>
    <definedName name="IQ_NI_GAAP_HIGH_GUIDANCE_CIQ_COL" hidden="1">"c11238"</definedName>
    <definedName name="IQ_NI_GAAP_LOW_GUIDANCE_CIQ" hidden="1">"c4629"</definedName>
    <definedName name="IQ_NI_GAAP_LOW_GUIDANCE_CIQ_COL" hidden="1">"c11278"</definedName>
    <definedName name="IQ_NI_GUIDANCE_CIQ" hidden="1">"c5007"</definedName>
    <definedName name="IQ_NI_GUIDANCE_CIQ_COL" hidden="1">"c11654"</definedName>
    <definedName name="IQ_NI_GW_EST" hidden="1">"c1723"</definedName>
    <definedName name="IQ_NI_GW_GUIDANCE_CIQ" hidden="1">"c5009"</definedName>
    <definedName name="IQ_NI_GW_GUIDANCE_CIQ_COL" hidden="1">"c11656"</definedName>
    <definedName name="IQ_NI_GW_HIGH_EST" hidden="1">"c1725"</definedName>
    <definedName name="IQ_NI_GW_HIGH_GUIDANCE_CIQ" hidden="1">"c4590"</definedName>
    <definedName name="IQ_NI_GW_HIGH_GUIDANCE_CIQ_COL" hidden="1">"c11239"</definedName>
    <definedName name="IQ_NI_GW_LOW_EST" hidden="1">"c1726"</definedName>
    <definedName name="IQ_NI_GW_LOW_GUIDANCE_CIQ" hidden="1">"c4630"</definedName>
    <definedName name="IQ_NI_GW_LOW_GUIDANCE_CIQ_COL" hidden="1">"c11279"</definedName>
    <definedName name="IQ_NI_GW_MEDIAN_EST" hidden="1">"c1724"</definedName>
    <definedName name="IQ_NI_GW_NUM_EST" hidden="1">"c1727"</definedName>
    <definedName name="IQ_NI_GW_STDDEV_EST" hidden="1">"c1728"</definedName>
    <definedName name="IQ_NI_HIGH_EST" hidden="1">"c1718"</definedName>
    <definedName name="IQ_NI_HIGH_GUIDANCE_CIQ" hidden="1">"c4588"</definedName>
    <definedName name="IQ_NI_HIGH_GUIDANCE_CIQ_COL" hidden="1">"c11237"</definedName>
    <definedName name="IQ_NI_LOW_EST" hidden="1">"c1719"</definedName>
    <definedName name="IQ_NI_LOW_GUIDANCE_CIQ" hidden="1">"c4628"</definedName>
    <definedName name="IQ_NI_LOW_GUIDANCE_CIQ_COL" hidden="1">"c11277"</definedName>
    <definedName name="IQ_NI_MARGIN" hidden="1">"c794"</definedName>
    <definedName name="IQ_NI_MEDIAN_EST" hidden="1">"c1717"</definedName>
    <definedName name="IQ_NI_NON_CONTROLLING_INTERESTS_FFIEC" hidden="1">"c15366"</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_CIQ" hidden="1">"c5012"</definedName>
    <definedName name="IQ_NI_SBC_ACT_OR_EST_CIQ_COL" hidden="1">"c11659"</definedName>
    <definedName name="IQ_NI_SBC_GUIDANCE" hidden="1">"c4475"</definedName>
    <definedName name="IQ_NI_SBC_GUIDANCE_CIQ" hidden="1">"c5013"</definedName>
    <definedName name="IQ_NI_SBC_GUIDANCE_CIQ_COL" hidden="1">"c11660"</definedName>
    <definedName name="IQ_NI_SBC_GW_ACT_OR_EST_CIQ" hidden="1">"c5016"</definedName>
    <definedName name="IQ_NI_SBC_GW_ACT_OR_EST_CIQ_COL" hidden="1">"c11663"</definedName>
    <definedName name="IQ_NI_SBC_GW_GUIDANCE" hidden="1">"c4479"</definedName>
    <definedName name="IQ_NI_SBC_GW_GUIDANCE_CIQ" hidden="1">"c5017"</definedName>
    <definedName name="IQ_NI_SBC_GW_GUIDANCE_CIQ_COL" hidden="1">"c11664"</definedName>
    <definedName name="IQ_NI_SBC_GW_HIGH_GUIDANCE" hidden="1">"c4187"</definedName>
    <definedName name="IQ_NI_SBC_GW_HIGH_GUIDANCE_CIQ" hidden="1">"c4599"</definedName>
    <definedName name="IQ_NI_SBC_GW_HIGH_GUIDANCE_CIQ_COL" hidden="1">"c11248"</definedName>
    <definedName name="IQ_NI_SBC_GW_LOW_GUIDANCE" hidden="1">"c4227"</definedName>
    <definedName name="IQ_NI_SBC_GW_LOW_GUIDANCE_CIQ" hidden="1">"c4639"</definedName>
    <definedName name="IQ_NI_SBC_GW_LOW_GUIDANCE_CIQ_COL" hidden="1">"c11288"</definedName>
    <definedName name="IQ_NI_SBC_HIGH_GUIDANCE" hidden="1">"c4186"</definedName>
    <definedName name="IQ_NI_SBC_HIGH_GUIDANCE_CIQ" hidden="1">"c4598"</definedName>
    <definedName name="IQ_NI_SBC_HIGH_GUIDANCE_CIQ_COL" hidden="1">"c11247"</definedName>
    <definedName name="IQ_NI_SBC_LOW_GUIDANCE" hidden="1">"c4226"</definedName>
    <definedName name="IQ_NI_SBC_LOW_GUIDANCE_CIQ" hidden="1">"c4638"</definedName>
    <definedName name="IQ_NI_SBC_LOW_GUIDANCE_CIQ_COL" hidden="1">"c11287"</definedName>
    <definedName name="IQ_NI_SFAS" hidden="1">"c795"</definedName>
    <definedName name="IQ_NI_STDDEV_EST" hidden="1">"c1721"</definedName>
    <definedName name="IQ_NI_SUBTOTAL_AP" hidden="1">"c8983"</definedName>
    <definedName name="IQ_NLA_PCT_LEASED_CONSOL" hidden="1">"c8815"</definedName>
    <definedName name="IQ_NLA_PCT_LEASED_MANAGED" hidden="1">"c8817"</definedName>
    <definedName name="IQ_NLA_PCT_LEASED_OTHER" hidden="1">"c8818"</definedName>
    <definedName name="IQ_NLA_PCT_LEASED_TOTAL" hidden="1">"c8819"</definedName>
    <definedName name="IQ_NLA_PCT_LEASED_UNCONSOL" hidden="1">"c8816"</definedName>
    <definedName name="IQ_NLA_SQ_FT_CONSOL" hidden="1">"c8800"</definedName>
    <definedName name="IQ_NLA_SQ_FT_MANAGED" hidden="1">"c8802"</definedName>
    <definedName name="IQ_NLA_SQ_FT_OTHER" hidden="1">"c8803"</definedName>
    <definedName name="IQ_NLA_SQ_FT_TOTAL" hidden="1">"c8804"</definedName>
    <definedName name="IQ_NLA_SQ_FT_UNCONSOL" hidden="1">"c8801"</definedName>
    <definedName name="IQ_NLA_SQ_METER_CONSOL" hidden="1">"c8805"</definedName>
    <definedName name="IQ_NLA_SQ_METER_MANAGED" hidden="1">"c8807"</definedName>
    <definedName name="IQ_NLA_SQ_METER_OTHER" hidden="1">"c8808"</definedName>
    <definedName name="IQ_NLA_SQ_METER_TOTAL" hidden="1">"c8809"</definedName>
    <definedName name="IQ_NLA_SQ_METER_UNCONSOL" hidden="1">"c8806"</definedName>
    <definedName name="IQ_NOI_INCL_UNCONSOL" hidden="1">"c16068"</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_ALLOW_RECEIVABLES_FFIEC" hidden="1">"c13353"</definedName>
    <definedName name="IQ_NON_ACCRUAL_ASSET_SOLD_DURING_QTR_FFIEC" hidden="1">"c15350"</definedName>
    <definedName name="IQ_NON_ACCRUAL_LOANS" hidden="1">"c796"</definedName>
    <definedName name="IQ_NON_CASH" hidden="1">"c1399"</definedName>
    <definedName name="IQ_NON_CASH_ITEMS" hidden="1">"c797"</definedName>
    <definedName name="IQ_NON_CD_DEPOSITS" hidden="1">"c15718"</definedName>
    <definedName name="IQ_NON_CD_DEPOSITS_TOTAL_DEPOSITS" hidden="1">"c15725"</definedName>
    <definedName name="IQ_NON_CURRENT_LOANS_FFIEC" hidden="1">"c13860"</definedName>
    <definedName name="IQ_NON_FARM_NONRES_PROPERTIES_TRADING_DOM_FFIEC" hidden="1">"c12931"</definedName>
    <definedName name="IQ_NON_INS_EXP" hidden="1">"c798"</definedName>
    <definedName name="IQ_NON_INS_REV" hidden="1">"c799"</definedName>
    <definedName name="IQ_NON_INT_BAL_OTHER_INSTITUTIONS_FFIEC" hidden="1">"c12950"</definedName>
    <definedName name="IQ_NON_INT_BEAR_CD" hidden="1">"c800"</definedName>
    <definedName name="IQ_NON_INT_BEARING_DEPOSITS" hidden="1">"c800"</definedName>
    <definedName name="IQ_NON_INT_DEPOSITS_DOM_FFIEC" hidden="1">"c12851"</definedName>
    <definedName name="IQ_NON_INT_DEPOSITS_FOREIGN_FFIEC" hidden="1">"c12854"</definedName>
    <definedName name="IQ_NON_INT_EXP" hidden="1">"c801"</definedName>
    <definedName name="IQ_NON_INT_EXP_AVG_ASSETS_FFIEC" hidden="1">"c18878"</definedName>
    <definedName name="IQ_NON_INT_EXP_BNK_AP" hidden="1">"c8877"</definedName>
    <definedName name="IQ_NON_INT_EXP_BNK_AP_ABS" hidden="1">"c8896"</definedName>
    <definedName name="IQ_NON_INT_EXP_BNK_NAME_AP" hidden="1">"c8915"</definedName>
    <definedName name="IQ_NON_INT_EXP_BNK_NAME_AP_ABS" hidden="1">"c8934"</definedName>
    <definedName name="IQ_NON_INT_EXP_BNK_SUBTOTAL_AP" hidden="1">"c8981"</definedName>
    <definedName name="IQ_NON_INT_EXP_FDIC" hidden="1">"c6579"</definedName>
    <definedName name="IQ_NON_INT_EXPENSE_AVG_ASSET" hidden="1">"c15708"</definedName>
    <definedName name="IQ_NON_INT_EXPENSE_FFIEC" hidden="1">"c13028"</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AVG_ASSETS_FFIEC" hidden="1">"c13359"</definedName>
    <definedName name="IQ_NON_INT_INC_BNK_AP" hidden="1">"c8876"</definedName>
    <definedName name="IQ_NON_INT_INC_BNK_AP_ABS" hidden="1">"c8895"</definedName>
    <definedName name="IQ_NON_INT_INC_BNK_NAME_AP" hidden="1">"c8914"</definedName>
    <definedName name="IQ_NON_INT_INC_BNK_NAME_AP_ABS" hidden="1">"c8933"</definedName>
    <definedName name="IQ_NON_INT_INC_BNK_SUBTOTAL_AP" hidden="1">"c8980"</definedName>
    <definedName name="IQ_NON_INT_INC_FDIC" hidden="1">"c6575"</definedName>
    <definedName name="IQ_NON_INT_INC_OPERATING_INC_FFIEC" hidden="1">"c13382"</definedName>
    <definedName name="IQ_NON_INT_INCOME_AVG_ASSET" hidden="1">"c15707"</definedName>
    <definedName name="IQ_NON_INT_INCOME_FFIEC" hidden="1">"c13017"</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EQUITY" hidden="1">"c15702"</definedName>
    <definedName name="IQ_NON_PERF_ASSETS_LOANS_OREO" hidden="1">"c15701"</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ASSETS_FFIEC" hidden="1">"c13859"</definedName>
    <definedName name="IQ_NON_PERFORMING_LOANS" hidden="1">"c827"</definedName>
    <definedName name="IQ_NON_PERFORMING_LOANS_FFIEC" hidden="1">"c13861"</definedName>
    <definedName name="IQ_NON_RE_DA" hidden="1">"c16179"</definedName>
    <definedName name="IQ_NON_RENTAL_NOI" hidden="1">"c16066"</definedName>
    <definedName name="IQ_NON_RENTAL_OPERATING_EXPENSE" hidden="1">"c16046"</definedName>
    <definedName name="IQ_NON_US_ADDRESS_LEASE_FIN_REC_FFIEC" hidden="1">"c13625"</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INCOME_AMORT_CLOSED_END_LOANS_FFIEC" hidden="1">"c13078"</definedName>
    <definedName name="IQ_NONCASH_PENSION_EXP" hidden="1">"c3000"</definedName>
    <definedName name="IQ_NONCORE_ASSETS_TOT_FFIEC" hidden="1">"c13443"</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DEF_CAPITAL_GOODS_ORDERS" hidden="1">"c6932"</definedName>
    <definedName name="IQ_NONDEF_CAPITAL_GOODS_ORDERS_APR" hidden="1">"c7592"</definedName>
    <definedName name="IQ_NONDEF_CAPITAL_GOODS_ORDERS_APR_FC" hidden="1">"c8472"</definedName>
    <definedName name="IQ_NONDEF_CAPITAL_GOODS_ORDERS_FC" hidden="1">"c7812"</definedName>
    <definedName name="IQ_NONDEF_CAPITAL_GOODS_ORDERS_POP" hidden="1">"c7152"</definedName>
    <definedName name="IQ_NONDEF_CAPITAL_GOODS_ORDERS_POP_FC" hidden="1">"c8032"</definedName>
    <definedName name="IQ_NONDEF_CAPITAL_GOODS_ORDERS_YOY" hidden="1">"c7372"</definedName>
    <definedName name="IQ_NONDEF_CAPITAL_GOODS_ORDERS_YOY_FC" hidden="1">"c8252"</definedName>
    <definedName name="IQ_NONDEF_CAPITAL_GOODS_SHIPMENTS" hidden="1">"c6933"</definedName>
    <definedName name="IQ_NONDEF_CAPITAL_GOODS_SHIPMENTS_APR" hidden="1">"c7593"</definedName>
    <definedName name="IQ_NONDEF_CAPITAL_GOODS_SHIPMENTS_APR_FC" hidden="1">"c8473"</definedName>
    <definedName name="IQ_NONDEF_CAPITAL_GOODS_SHIPMENTS_FC" hidden="1">"c7813"</definedName>
    <definedName name="IQ_NONDEF_CAPITAL_GOODS_SHIPMENTS_POP" hidden="1">"c7153"</definedName>
    <definedName name="IQ_NONDEF_CAPITAL_GOODS_SHIPMENTS_POP_FC" hidden="1">"c8033"</definedName>
    <definedName name="IQ_NONDEF_CAPITAL_GOODS_SHIPMENTS_YOY" hidden="1">"c7373"</definedName>
    <definedName name="IQ_NONDEF_CAPITAL_GOODS_SHIPMENTS_YOY_FC" hidden="1">"c8253"</definedName>
    <definedName name="IQ_NONDEF_SPENDING_SAAR" hidden="1">"c6934"</definedName>
    <definedName name="IQ_NONDEF_SPENDING_SAAR_APR" hidden="1">"c7594"</definedName>
    <definedName name="IQ_NONDEF_SPENDING_SAAR_APR_FC" hidden="1">"c8474"</definedName>
    <definedName name="IQ_NONDEF_SPENDING_SAAR_FC" hidden="1">"c7814"</definedName>
    <definedName name="IQ_NONDEF_SPENDING_SAAR_POP" hidden="1">"c7154"</definedName>
    <definedName name="IQ_NONDEF_SPENDING_SAAR_POP_FC" hidden="1">"c8034"</definedName>
    <definedName name="IQ_NONDEF_SPENDING_SAAR_YOY" hidden="1">"c7374"</definedName>
    <definedName name="IQ_NONDEF_SPENDING_SAAR_YOY_FC" hidden="1">"c8254"</definedName>
    <definedName name="IQ_NONFARM_EMP_HRS_PCT_CHANGE" hidden="1">"c6935"</definedName>
    <definedName name="IQ_NONFARM_EMP_HRS_PCT_CHANGE_FC" hidden="1">"c7815"</definedName>
    <definedName name="IQ_NONFARM_EMP_HRS_PCT_CHANGE_POP" hidden="1">"c7155"</definedName>
    <definedName name="IQ_NONFARM_EMP_HRS_PCT_CHANGE_POP_FC" hidden="1">"c8035"</definedName>
    <definedName name="IQ_NONFARM_EMP_HRS_PCT_CHANGE_YOY" hidden="1">"c7375"</definedName>
    <definedName name="IQ_NONFARM_EMP_HRS_PCT_CHANGE_YOY_FC" hidden="1">"c8255"</definedName>
    <definedName name="IQ_NONFARM_NONRES_DOM_FFIEC" hidden="1">"c15271"</definedName>
    <definedName name="IQ_NONFARM_NONRES_GROSS_LOANS_FFIEC" hidden="1">"c13405"</definedName>
    <definedName name="IQ_NONFARM_NONRES_LL_REC_DOM_FFIEC" hidden="1">"c13626"</definedName>
    <definedName name="IQ_NONFARM_NONRES_RISK_BASED_FFIEC" hidden="1">"c13426"</definedName>
    <definedName name="IQ_NONFARM_OUTPUT_PER_HR" hidden="1">"c6936"</definedName>
    <definedName name="IQ_NONFARM_OUTPUT_PER_HR_APR" hidden="1">"c7596"</definedName>
    <definedName name="IQ_NONFARM_OUTPUT_PER_HR_APR_FC" hidden="1">"c8476"</definedName>
    <definedName name="IQ_NONFARM_OUTPUT_PER_HR_FC" hidden="1">"c7816"</definedName>
    <definedName name="IQ_NONFARM_OUTPUT_PER_HR_POP" hidden="1">"c7156"</definedName>
    <definedName name="IQ_NONFARM_OUTPUT_PER_HR_POP_FC" hidden="1">"c8036"</definedName>
    <definedName name="IQ_NONFARM_OUTPUT_PER_HR_YOY" hidden="1">"c7376"</definedName>
    <definedName name="IQ_NONFARM_OUTPUT_PER_HR_YOY_FC" hidden="1">"c8256"</definedName>
    <definedName name="IQ_NONFARM_PAYROLLS" hidden="1">"c6926"</definedName>
    <definedName name="IQ_NONFARM_PAYROLLS_APR" hidden="1">"c7586"</definedName>
    <definedName name="IQ_NONFARM_PAYROLLS_APR_FC" hidden="1">"c8466"</definedName>
    <definedName name="IQ_NONFARM_PAYROLLS_FC" hidden="1">"c7806"</definedName>
    <definedName name="IQ_NONFARM_PAYROLLS_POP" hidden="1">"c7146"</definedName>
    <definedName name="IQ_NONFARM_PAYROLLS_POP_FC" hidden="1">"c8026"</definedName>
    <definedName name="IQ_NONFARM_PAYROLLS_YOY" hidden="1">"c7366"</definedName>
    <definedName name="IQ_NONFARM_PAYROLLS_YOY_FC" hidden="1">"c8246"</definedName>
    <definedName name="IQ_NONFARM_TOTAL_HR_INDEX" hidden="1">"c6937"</definedName>
    <definedName name="IQ_NONFARM_TOTAL_HR_INDEX_APR" hidden="1">"c7597"</definedName>
    <definedName name="IQ_NONFARM_TOTAL_HR_INDEX_APR_FC" hidden="1">"c8477"</definedName>
    <definedName name="IQ_NONFARM_TOTAL_HR_INDEX_FC" hidden="1">"c7817"</definedName>
    <definedName name="IQ_NONFARM_TOTAL_HR_INDEX_POP" hidden="1">"c7157"</definedName>
    <definedName name="IQ_NONFARM_TOTAL_HR_INDEX_POP_FC" hidden="1">"c8037"</definedName>
    <definedName name="IQ_NONFARM_TOTAL_HR_INDEX_YOY" hidden="1">"c7377"</definedName>
    <definedName name="IQ_NONFARM_TOTAL_HR_INDEX_YOY_FC" hidden="1">"c8257"</definedName>
    <definedName name="IQ_NONFARM_WAGES" hidden="1">"c6938"</definedName>
    <definedName name="IQ_NONFARM_WAGES_APR" hidden="1">"c7598"</definedName>
    <definedName name="IQ_NONFARM_WAGES_APR_FC" hidden="1">"c8478"</definedName>
    <definedName name="IQ_NONFARM_WAGES_FC" hidden="1">"c7818"</definedName>
    <definedName name="IQ_NONFARM_WAGES_INDEX" hidden="1">"c6939"</definedName>
    <definedName name="IQ_NONFARM_WAGES_INDEX_APR" hidden="1">"c7599"</definedName>
    <definedName name="IQ_NONFARM_WAGES_INDEX_APR_FC" hidden="1">"c8479"</definedName>
    <definedName name="IQ_NONFARM_WAGES_INDEX_FC" hidden="1">"c7819"</definedName>
    <definedName name="IQ_NONFARM_WAGES_INDEX_POP" hidden="1">"c7159"</definedName>
    <definedName name="IQ_NONFARM_WAGES_INDEX_POP_FC" hidden="1">"c8039"</definedName>
    <definedName name="IQ_NONFARM_WAGES_INDEX_YOY" hidden="1">"c7379"</definedName>
    <definedName name="IQ_NONFARM_WAGES_INDEX_YOY_FC" hidden="1">"c8259"</definedName>
    <definedName name="IQ_NONFARM_WAGES_POP" hidden="1">"c7158"</definedName>
    <definedName name="IQ_NONFARM_WAGES_POP_FC" hidden="1">"c8038"</definedName>
    <definedName name="IQ_NONFARM_WAGES_YOY" hidden="1">"c7378"</definedName>
    <definedName name="IQ_NONFARM_WAGES_YOY_FC" hidden="1">"c8258"</definedName>
    <definedName name="IQ_NONINTEREST_BEARING_BALANCES_FDIC" hidden="1">"c6394"</definedName>
    <definedName name="IQ_NONINTEREST_BEARING_CASH_FFIEC" hidden="1">"c12774"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_FOREIGN_FFIEC" hidden="1">"c15376"</definedName>
    <definedName name="IQ_NONINTEREST_INCOME_EARNING_ASSETS_FDIC" hidden="1">"c6727"</definedName>
    <definedName name="IQ_NONMORTGAGE_SERVICING_FDIC" hidden="1">"c6336"</definedName>
    <definedName name="IQ_NONQUALIFYING_PREFERRED_T1_FFIEC" hidden="1">"c13134"</definedName>
    <definedName name="IQ_NONRECOURSE_DEBT" hidden="1">"c2550"</definedName>
    <definedName name="IQ_NONRECOURSE_DEBT_PCT" hidden="1">"c2551"</definedName>
    <definedName name="IQ_NONRES_FIXED_INVEST" hidden="1">"c6931"</definedName>
    <definedName name="IQ_NONRES_FIXED_INVEST_APR" hidden="1">"c7591"</definedName>
    <definedName name="IQ_NONRES_FIXED_INVEST_POP" hidden="1">"c7151"</definedName>
    <definedName name="IQ_NONRES_FIXED_INVEST_PRIV_APR_FC_UNUSED" hidden="1">"c8468"</definedName>
    <definedName name="IQ_NONRES_FIXED_INVEST_PRIV_APR_FC_UNUSED_UNUSED_UNUSED" hidden="1">"c8468"</definedName>
    <definedName name="IQ_NONRES_FIXED_INVEST_PRIV_APR_UNUSED" hidden="1">"c7588"</definedName>
    <definedName name="IQ_NONRES_FIXED_INVEST_PRIV_APR_UNUSED_UNUSED_UNUSED" hidden="1">"c7588"</definedName>
    <definedName name="IQ_NONRES_FIXED_INVEST_PRIV_FC_UNUSED" hidden="1">"c7808"</definedName>
    <definedName name="IQ_NONRES_FIXED_INVEST_PRIV_FC_UNUSED_UNUSED_UNUSED" hidden="1">"c7808"</definedName>
    <definedName name="IQ_NONRES_FIXED_INVEST_PRIV_POP_FC_UNUSED" hidden="1">"c8028"</definedName>
    <definedName name="IQ_NONRES_FIXED_INVEST_PRIV_POP_FC_UNUSED_UNUSED_UNUSED" hidden="1">"c8028"</definedName>
    <definedName name="IQ_NONRES_FIXED_INVEST_PRIV_POP_UNUSED" hidden="1">"c7148"</definedName>
    <definedName name="IQ_NONRES_FIXED_INVEST_PRIV_POP_UNUSED_UNUSED_UNUSED" hidden="1">"c7148"</definedName>
    <definedName name="IQ_NONRES_FIXED_INVEST_PRIV_REAL" hidden="1">"c6989"</definedName>
    <definedName name="IQ_NONRES_FIXED_INVEST_PRIV_REAL_APR" hidden="1">"c7649"</definedName>
    <definedName name="IQ_NONRES_FIXED_INVEST_PRIV_REAL_APR_FC" hidden="1">"c8529"</definedName>
    <definedName name="IQ_NONRES_FIXED_INVEST_PRIV_REAL_FC" hidden="1">"c7869"</definedName>
    <definedName name="IQ_NONRES_FIXED_INVEST_PRIV_REAL_POP" hidden="1">"c7209"</definedName>
    <definedName name="IQ_NONRES_FIXED_INVEST_PRIV_REAL_POP_FC" hidden="1">"c8089"</definedName>
    <definedName name="IQ_NONRES_FIXED_INVEST_PRIV_REAL_SAAR" hidden="1">"c6990"</definedName>
    <definedName name="IQ_NONRES_FIXED_INVEST_PRIV_REAL_SAAR_APR" hidden="1">"c7650"</definedName>
    <definedName name="IQ_NONRES_FIXED_INVEST_PRIV_REAL_SAAR_APR_FC" hidden="1">"c8530"</definedName>
    <definedName name="IQ_NONRES_FIXED_INVEST_PRIV_REAL_SAAR_FC" hidden="1">"c7870"</definedName>
    <definedName name="IQ_NONRES_FIXED_INVEST_PRIV_REAL_SAAR_POP" hidden="1">"c7210"</definedName>
    <definedName name="IQ_NONRES_FIXED_INVEST_PRIV_REAL_SAAR_POP_FC" hidden="1">"c8090"</definedName>
    <definedName name="IQ_NONRES_FIXED_INVEST_PRIV_REAL_SAAR_USD_APR_FC" hidden="1">"c11981"</definedName>
    <definedName name="IQ_NONRES_FIXED_INVEST_PRIV_REAL_SAAR_USD_FC" hidden="1">"c11978"</definedName>
    <definedName name="IQ_NONRES_FIXED_INVEST_PRIV_REAL_SAAR_USD_POP_FC" hidden="1">"c11979"</definedName>
    <definedName name="IQ_NONRES_FIXED_INVEST_PRIV_REAL_SAAR_USD_YOY_FC" hidden="1">"c11980"</definedName>
    <definedName name="IQ_NONRES_FIXED_INVEST_PRIV_REAL_SAAR_YOY" hidden="1">"c7430"</definedName>
    <definedName name="IQ_NONRES_FIXED_INVEST_PRIV_REAL_SAAR_YOY_FC" hidden="1">"c8310"</definedName>
    <definedName name="IQ_NONRES_FIXED_INVEST_PRIV_REAL_USD_APR_FC" hidden="1">"c11977"</definedName>
    <definedName name="IQ_NONRES_FIXED_INVEST_PRIV_REAL_USD_FC" hidden="1">"c11974"</definedName>
    <definedName name="IQ_NONRES_FIXED_INVEST_PRIV_REAL_USD_POP_FC" hidden="1">"c11975"</definedName>
    <definedName name="IQ_NONRES_FIXED_INVEST_PRIV_REAL_USD_YOY_FC" hidden="1">"c11976"</definedName>
    <definedName name="IQ_NONRES_FIXED_INVEST_PRIV_REAL_YOY" hidden="1">"c7429"</definedName>
    <definedName name="IQ_NONRES_FIXED_INVEST_PRIV_REAL_YOY_FC" hidden="1">"c8309"</definedName>
    <definedName name="IQ_NONRES_FIXED_INVEST_PRIV_SAAR" hidden="1">"c6929"</definedName>
    <definedName name="IQ_NONRES_FIXED_INVEST_PRIV_SAAR_APR" hidden="1">"c7589"</definedName>
    <definedName name="IQ_NONRES_FIXED_INVEST_PRIV_SAAR_APR_FC" hidden="1">"c8469"</definedName>
    <definedName name="IQ_NONRES_FIXED_INVEST_PRIV_SAAR_FC" hidden="1">"c7809"</definedName>
    <definedName name="IQ_NONRES_FIXED_INVEST_PRIV_SAAR_POP" hidden="1">"c7149"</definedName>
    <definedName name="IQ_NONRES_FIXED_INVEST_PRIV_SAAR_POP_FC" hidden="1">"c8029"</definedName>
    <definedName name="IQ_NONRES_FIXED_INVEST_PRIV_SAAR_USD_APR_FC" hidden="1">"c11877"</definedName>
    <definedName name="IQ_NONRES_FIXED_INVEST_PRIV_SAAR_USD_FC" hidden="1">"c11874"</definedName>
    <definedName name="IQ_NONRES_FIXED_INVEST_PRIV_SAAR_USD_POP_FC" hidden="1">"c11875"</definedName>
    <definedName name="IQ_NONRES_FIXED_INVEST_PRIV_SAAR_USD_YOY_FC" hidden="1">"c11876"</definedName>
    <definedName name="IQ_NONRES_FIXED_INVEST_PRIV_SAAR_YOY" hidden="1">"c7369"</definedName>
    <definedName name="IQ_NONRES_FIXED_INVEST_PRIV_SAAR_YOY_FC" hidden="1">"c8249"</definedName>
    <definedName name="IQ_NONRES_FIXED_INVEST_PRIV_UNUSED" hidden="1">"c6928"</definedName>
    <definedName name="IQ_NONRES_FIXED_INVEST_PRIV_UNUSED_UNUSED_UNUSED" hidden="1">"c6928"</definedName>
    <definedName name="IQ_NONRES_FIXED_INVEST_PRIV_USD_APR_FC" hidden="1">"c11873"</definedName>
    <definedName name="IQ_NONRES_FIXED_INVEST_PRIV_USD_FC" hidden="1">"c11870"</definedName>
    <definedName name="IQ_NONRES_FIXED_INVEST_PRIV_USD_POP_FC" hidden="1">"c11871"</definedName>
    <definedName name="IQ_NONRES_FIXED_INVEST_PRIV_USD_YOY_FC" hidden="1">"c11872"</definedName>
    <definedName name="IQ_NONRES_FIXED_INVEST_PRIV_YOY_FC_UNUSED" hidden="1">"c8248"</definedName>
    <definedName name="IQ_NONRES_FIXED_INVEST_PRIV_YOY_FC_UNUSED_UNUSED_UNUSED" hidden="1">"c8248"</definedName>
    <definedName name="IQ_NONRES_FIXED_INVEST_PRIV_YOY_UNUSED" hidden="1">"c7368"</definedName>
    <definedName name="IQ_NONRES_FIXED_INVEST_PRIV_YOY_UNUSED_UNUSED_UNUSED" hidden="1">"c7368"</definedName>
    <definedName name="IQ_NONRES_FIXED_INVEST_REAL" hidden="1">"c6993"</definedName>
    <definedName name="IQ_NONRES_FIXED_INVEST_REAL_APR" hidden="1">"c7653"</definedName>
    <definedName name="IQ_NONRES_FIXED_INVEST_REAL_POP" hidden="1">"c7213"</definedName>
    <definedName name="IQ_NONRES_FIXED_INVEST_REAL_SAAR" hidden="1">"c6987"</definedName>
    <definedName name="IQ_NONRES_FIXED_INVEST_REAL_SAAR_APR" hidden="1">"c7647"</definedName>
    <definedName name="IQ_NONRES_FIXED_INVEST_REAL_SAAR_APR_FC" hidden="1">"c8527"</definedName>
    <definedName name="IQ_NONRES_FIXED_INVEST_REAL_SAAR_FC" hidden="1">"c7867"</definedName>
    <definedName name="IQ_NONRES_FIXED_INVEST_REAL_SAAR_POP" hidden="1">"c7207"</definedName>
    <definedName name="IQ_NONRES_FIXED_INVEST_REAL_SAAR_POP_FC" hidden="1">"c8087"</definedName>
    <definedName name="IQ_NONRES_FIXED_INVEST_REAL_SAAR_YOY" hidden="1">"c7427"</definedName>
    <definedName name="IQ_NONRES_FIXED_INVEST_REAL_SAAR_YOY_FC" hidden="1">"c8307"</definedName>
    <definedName name="IQ_NONRES_FIXED_INVEST_REAL_USD_APR_FC" hidden="1">"c11973"</definedName>
    <definedName name="IQ_NONRES_FIXED_INVEST_REAL_USD_FC" hidden="1">"c11970"</definedName>
    <definedName name="IQ_NONRES_FIXED_INVEST_REAL_USD_POP_FC" hidden="1">"c11971"</definedName>
    <definedName name="IQ_NONRES_FIXED_INVEST_REAL_USD_YOY_FC" hidden="1">"c11972"</definedName>
    <definedName name="IQ_NONRES_FIXED_INVEST_REAL_YOY" hidden="1">"c7433"</definedName>
    <definedName name="IQ_NONRES_FIXED_INVEST_STRUCT" hidden="1">"c6930"</definedName>
    <definedName name="IQ_NONRES_FIXED_INVEST_STRUCT_APR" hidden="1">"c7590"</definedName>
    <definedName name="IQ_NONRES_FIXED_INVEST_STRUCT_APR_FC" hidden="1">"c8470"</definedName>
    <definedName name="IQ_NONRES_FIXED_INVEST_STRUCT_FC" hidden="1">"c7810"</definedName>
    <definedName name="IQ_NONRES_FIXED_INVEST_STRUCT_POP" hidden="1">"c7150"</definedName>
    <definedName name="IQ_NONRES_FIXED_INVEST_STRUCT_POP_FC" hidden="1">"c8030"</definedName>
    <definedName name="IQ_NONRES_FIXED_INVEST_STRUCT_REAL" hidden="1">"c6992"</definedName>
    <definedName name="IQ_NONRES_FIXED_INVEST_STRUCT_REAL_APR" hidden="1">"c7652"</definedName>
    <definedName name="IQ_NONRES_FIXED_INVEST_STRUCT_REAL_APR_FC" hidden="1">"c8532"</definedName>
    <definedName name="IQ_NONRES_FIXED_INVEST_STRUCT_REAL_FC" hidden="1">"c7872"</definedName>
    <definedName name="IQ_NONRES_FIXED_INVEST_STRUCT_REAL_POP" hidden="1">"c7212"</definedName>
    <definedName name="IQ_NONRES_FIXED_INVEST_STRUCT_REAL_POP_FC" hidden="1">"c8092"</definedName>
    <definedName name="IQ_NONRES_FIXED_INVEST_STRUCT_REAL_SAAR" hidden="1">"c6991"</definedName>
    <definedName name="IQ_NONRES_FIXED_INVEST_STRUCT_REAL_SAAR_APR" hidden="1">"c7651"</definedName>
    <definedName name="IQ_NONRES_FIXED_INVEST_STRUCT_REAL_SAAR_APR_FC" hidden="1">"c8531"</definedName>
    <definedName name="IQ_NONRES_FIXED_INVEST_STRUCT_REAL_SAAR_FC" hidden="1">"c7871"</definedName>
    <definedName name="IQ_NONRES_FIXED_INVEST_STRUCT_REAL_SAAR_POP" hidden="1">"c7211"</definedName>
    <definedName name="IQ_NONRES_FIXED_INVEST_STRUCT_REAL_SAAR_POP_FC" hidden="1">"c8091"</definedName>
    <definedName name="IQ_NONRES_FIXED_INVEST_STRUCT_REAL_SAAR_YOY" hidden="1">"c7431"</definedName>
    <definedName name="IQ_NONRES_FIXED_INVEST_STRUCT_REAL_SAAR_YOY_FC" hidden="1">"c8311"</definedName>
    <definedName name="IQ_NONRES_FIXED_INVEST_STRUCT_REAL_USD_APR_FC" hidden="1">"c11985"</definedName>
    <definedName name="IQ_NONRES_FIXED_INVEST_STRUCT_REAL_USD_FC" hidden="1">"c11982"</definedName>
    <definedName name="IQ_NONRES_FIXED_INVEST_STRUCT_REAL_USD_POP_FC" hidden="1">"c11983"</definedName>
    <definedName name="IQ_NONRES_FIXED_INVEST_STRUCT_REAL_USD_YOY_FC" hidden="1">"c11984"</definedName>
    <definedName name="IQ_NONRES_FIXED_INVEST_STRUCT_REAL_YOY" hidden="1">"c7432"</definedName>
    <definedName name="IQ_NONRES_FIXED_INVEST_STRUCT_REAL_YOY_FC" hidden="1">"c8312"</definedName>
    <definedName name="IQ_NONRES_FIXED_INVEST_STRUCT_USD_APR_FC" hidden="1">"c11881"</definedName>
    <definedName name="IQ_NONRES_FIXED_INVEST_STRUCT_USD_FC" hidden="1">"c11878"</definedName>
    <definedName name="IQ_NONRES_FIXED_INVEST_STRUCT_USD_POP_FC" hidden="1">"c11879"</definedName>
    <definedName name="IQ_NONRES_FIXED_INVEST_STRUCT_USD_YOY_FC" hidden="1">"c11880"</definedName>
    <definedName name="IQ_NONRES_FIXED_INVEST_STRUCT_YOY" hidden="1">"c7370"</definedName>
    <definedName name="IQ_NONRES_FIXED_INVEST_STRUCT_YOY_FC" hidden="1">"c8250"</definedName>
    <definedName name="IQ_NONRES_FIXED_INVEST_USD_APR_FC" hidden="1">"c11869"</definedName>
    <definedName name="IQ_NONRES_FIXED_INVEST_USD_FC" hidden="1">"c11866"</definedName>
    <definedName name="IQ_NONRES_FIXED_INVEST_USD_POP_FC" hidden="1">"c11867"</definedName>
    <definedName name="IQ_NONRES_FIXED_INVEST_USD_YOY_FC" hidden="1">"c11868"</definedName>
    <definedName name="IQ_NONRES_FIXED_INVEST_YOY" hidden="1">"c7371"</definedName>
    <definedName name="IQ_NONTRADING_SECURITIES_FAIR_VALUE_TOT_FFIEC" hidden="1">"c13211"</definedName>
    <definedName name="IQ_NONTRADING_SECURITIES_LEVEL_1_FFIEC" hidden="1">"c13219"</definedName>
    <definedName name="IQ_NONTRADING_SECURITIES_LEVEL_2_FFIEC" hidden="1">"c13227"</definedName>
    <definedName name="IQ_NONTRADING_SECURITIES_LEVEL_3_FFIEC" hidden="1">"c13235"</definedName>
    <definedName name="IQ_NONTRANSACTION_ACCOUNTS_FDIC" hidden="1">"c6552"</definedName>
    <definedName name="IQ_NONUTIL_REV" hidden="1">"c2089"</definedName>
    <definedName name="IQ_NORM_EPS_ACT_OR_EST" hidden="1">"c2249"</definedName>
    <definedName name="IQ_NORM_EPS_ACT_OR_EST_CIQ" hidden="1">"c5069"</definedName>
    <definedName name="IQ_NORMAL_INC_AFTER" hidden="1">"c1605"</definedName>
    <definedName name="IQ_NORMAL_INC_AVAIL" hidden="1">"c1606"</definedName>
    <definedName name="IQ_NORMAL_INC_BEFORE" hidden="1">"c1607"</definedName>
    <definedName name="IQ_NOTES_PAY" hidden="1">"c1423"</definedName>
    <definedName name="IQ_NOTIONAL_AMOUNT_CREDIT_DERIVATIVES_FDIC" hidden="1">"c6507"</definedName>
    <definedName name="IQ_NOTIONAL_AMT_DERIVATIVES_BENEFICIARY_FFIEC" hidden="1">"c13118"</definedName>
    <definedName name="IQ_NOTIONAL_AMT_DERIVATIVES_GUARANTOR_FFIEC" hidden="1">"c13111"</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OW_ATS_ACCOUNTS_COMMERCIAL_BANK_SUBS_FFIEC" hidden="1">"c12946"</definedName>
    <definedName name="IQ_NOW_ATS_ACCOUNTS_OTHER_INSTITUTIONS_FFIEC" hidden="1">"c12951"</definedName>
    <definedName name="IQ_NOW_OTHER_TRANS_ACCTS_TOT_DEPOSITS_FFIEC" hidden="1">"c13903"</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_CONTRIBUTORS" hidden="1">"c13739"</definedName>
    <definedName name="IQ_NUM_OFFICES" hidden="1">"c2088"</definedName>
    <definedName name="IQ_NUMBER_ADRHOLDERS" hidden="1">"c1970"</definedName>
    <definedName name="IQ_NUMBER_CELL_SITES" hidden="1">"c15762"</definedName>
    <definedName name="IQ_NUMBER_DAYS" hidden="1">"c1904"</definedName>
    <definedName name="IQ_NUMBER_DEPOSITS_LESS_THAN_100K_FDIC" hidden="1">"c6495"</definedName>
    <definedName name="IQ_NUMBER_DEPOSITS_MORE_THAN_100K_FDIC" hidden="1">"c6493"</definedName>
    <definedName name="IQ_NUMBER_MINES_ALUM" hidden="1">"c9248"</definedName>
    <definedName name="IQ_NUMBER_MINES_COAL" hidden="1">"c9822"</definedName>
    <definedName name="IQ_NUMBER_MINES_COP" hidden="1">"c9193"</definedName>
    <definedName name="IQ_NUMBER_MINES_DIAM" hidden="1">"c9672"</definedName>
    <definedName name="IQ_NUMBER_MINES_GOLD" hidden="1">"c9033"</definedName>
    <definedName name="IQ_NUMBER_MINES_IRON" hidden="1">"c9407"</definedName>
    <definedName name="IQ_NUMBER_MINES_LEAD" hidden="1">"c9460"</definedName>
    <definedName name="IQ_NUMBER_MINES_MANG" hidden="1">"c9513"</definedName>
    <definedName name="IQ_NUMBER_MINES_MOLYB" hidden="1">"c9725"</definedName>
    <definedName name="IQ_NUMBER_MINES_NICK" hidden="1">"c9301"</definedName>
    <definedName name="IQ_NUMBER_MINES_PLAT" hidden="1">"c9139"</definedName>
    <definedName name="IQ_NUMBER_MINES_SILVER" hidden="1">"c9086"</definedName>
    <definedName name="IQ_NUMBER_MINES_TITAN" hidden="1">"c9566"</definedName>
    <definedName name="IQ_NUMBER_MINES_URAN" hidden="1">"c9619"</definedName>
    <definedName name="IQ_NUMBER_MINES_ZINC" hidden="1">"c9354"</definedName>
    <definedName name="IQ_NUMBER_SHAREHOLDERS" hidden="1">"c1967"</definedName>
    <definedName name="IQ_NUMBER_SHAREHOLDERS_CLASSA" hidden="1">"c1968"</definedName>
    <definedName name="IQ_NUMBER_SHAREHOLDERS_CLASSB" hidden="1">"c1969"</definedName>
    <definedName name="IQ_NUMBER_SHAREHOLDERS_OTHER" hidden="1">"c1969"</definedName>
    <definedName name="IQ_NUMBER_WIRELESS_TOWERS" hidden="1">"c15766"</definedName>
    <definedName name="IQ_OBLIGATION_STATES_POLI_SUBD_US_LL_REC_DOM_FFIEC" hidden="1">"c15295"</definedName>
    <definedName name="IQ_OBLIGATION_STATES_POLI_SUBD_US_LL_REC_FFIEC" hidden="1">"c15294"</definedName>
    <definedName name="IQ_OBLIGATIONS_OF_STATES_TOTAL_LOANS_FOREIGN_FDIC" hidden="1">"c6447"</definedName>
    <definedName name="IQ_OBLIGATIONS_STATES_FDIC" hidden="1">"c6431"</definedName>
    <definedName name="IQ_OCCUPANCY_CONSOL" hidden="1">"c8840"</definedName>
    <definedName name="IQ_OCCUPANCY_EXP_AVG_ASSETS_FFIEC" hidden="1">"c13372"</definedName>
    <definedName name="IQ_OCCUPANCY_EXP_OPERATING_INC_FFIEC" hidden="1">"c13380"</definedName>
    <definedName name="IQ_OCCUPANCY_MANAGED" hidden="1">"c8842"</definedName>
    <definedName name="IQ_OCCUPANCY_OTHER" hidden="1">"c8843"</definedName>
    <definedName name="IQ_OCCUPANCY_SAME_PROP" hidden="1">"c8845"</definedName>
    <definedName name="IQ_OCCUPANCY_TOTAL" hidden="1">"c8844"</definedName>
    <definedName name="IQ_OCCUPANCY_UNCONSOL" hidden="1">"c8841"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GAS_EQUIV_PRODUCTION_MMCFE" hidden="1">"c10061"</definedName>
    <definedName name="IQ_OG_AVG_DAILY_OIL_EQUIV_PRODUCTION_KBOE" hidden="1">"c10060"</definedName>
    <definedName name="IQ_OG_AVG_DAILY_PROD_GAS" hidden="1">"c2910"</definedName>
    <definedName name="IQ_OG_AVG_DAILY_PROD_NGL" hidden="1">"c2911"</definedName>
    <definedName name="IQ_OG_AVG_DAILY_PROD_OIL" hidden="1">"c2909"</definedName>
    <definedName name="IQ_OG_AVG_DAILY_PRODUCTION_GAS_MMCM" hidden="1">"c10059"</definedName>
    <definedName name="IQ_OG_AVG_DAILY_SALES_VOL_EQ_INC_GAS" hidden="1">"c5797"</definedName>
    <definedName name="IQ_OG_AVG_DAILY_SALES_VOL_EQ_INC_NGL" hidden="1">"c5798"</definedName>
    <definedName name="IQ_OG_AVG_DAILY_SALES_VOL_EQ_INC_OIL" hidden="1">"c5796"</definedName>
    <definedName name="IQ_OG_AVG_GAS_PRICE_CBM_HEDGED" hidden="1">"c10054"</definedName>
    <definedName name="IQ_OG_AVG_GAS_PRICE_CBM_UNHEDGED" hidden="1">"c10055"</definedName>
    <definedName name="IQ_OG_AVG_PRODUCTION_COST_BBL" hidden="1">"c10062"</definedName>
    <definedName name="IQ_OG_AVG_PRODUCTION_COST_BOE" hidden="1">"c10064"</definedName>
    <definedName name="IQ_OG_AVG_PRODUCTION_COST_MCF" hidden="1">"c10063"</definedName>
    <definedName name="IQ_OG_AVG_PRODUCTION_COST_MCFE" hidden="1">"c10065"</definedName>
    <definedName name="IQ_OG_CLOSE_BALANCE_GAS" hidden="1">"c2049"</definedName>
    <definedName name="IQ_OG_CLOSE_BALANCE_NGL" hidden="1">"c2920"</definedName>
    <definedName name="IQ_OG_CLOSE_BALANCE_OIL" hidden="1">"c2037"</definedName>
    <definedName name="IQ_OG_DAILY_PRDUCTION_GROWTH_GAS" hidden="1">"c12732"</definedName>
    <definedName name="IQ_OG_DAILY_PRDUCTION_GROWTH_GAS_EQUIVALENT" hidden="1">"c12733"</definedName>
    <definedName name="IQ_OG_DAILY_PRDUCTION_GROWTH_NGL" hidden="1">"c12734"</definedName>
    <definedName name="IQ_OG_DAILY_PRDUCTION_GROWTH_OIL" hidden="1">"c12735"</definedName>
    <definedName name="IQ_OG_DAILY_PRDUCTION_GROWTH_OIL_EQUIVALENT" hidden="1">"c12736"</definedName>
    <definedName name="IQ_OG_DAILY_PRODUCTION_GROWTH_GAS" hidden="1">"c10073"</definedName>
    <definedName name="IQ_OG_DAILY_PRODUCTION_GROWTH_GAS_EQUIVALENT" hidden="1">"c10076"</definedName>
    <definedName name="IQ_OG_DAILY_PRODUCTION_GROWTH_NGL" hidden="1">"c10074"</definedName>
    <definedName name="IQ_OG_DAILY_PRODUCTION_GROWTH_OIL" hidden="1">"c10072"</definedName>
    <definedName name="IQ_OG_DAILY_PRODUCTION_GROWTH_OIL_EQUIVALENT" hidden="1">"c10075"</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GAS_BCM" hidden="1">"c10045"</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AFFILIATES_RESERVES_GAS_BCM" hidden="1">"c10047"</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PLORATION_DEVELOPMENT_COST" hidden="1">"c10081"</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GROSS_DEVELOPED_AREA_SQ_KM" hidden="1">"c10079"</definedName>
    <definedName name="IQ_OG_GROSS_DEVELOPMENT_DRY_WELLS_DRILLED" hidden="1">"c10098"</definedName>
    <definedName name="IQ_OG_GROSS_DEVELOPMENT_PRODUCTIVE_WELLS_DRILLED" hidden="1">"c10097"</definedName>
    <definedName name="IQ_OG_GROSS_DEVELOPMENT_PRODUCTIVE_WELLS_DRILLED_GAS" hidden="1">"c15907"</definedName>
    <definedName name="IQ_OG_GROSS_DEVELOPMENT_PRODUCTIVE_WELLS_DRILLED_OIL" hidden="1">"c15906"</definedName>
    <definedName name="IQ_OG_GROSS_DEVELOPMENT_TOTAL_WELLS_DRILLED" hidden="1">"c10099"</definedName>
    <definedName name="IQ_OG_GROSS_EXPLORATORY_DRY_WELLS_DRILLED" hidden="1">"c10095"</definedName>
    <definedName name="IQ_OG_GROSS_EXPLORATORY_PRODUCTIVE_WELLS_DRILLED" hidden="1">"c10094"</definedName>
    <definedName name="IQ_OG_GROSS_EXPLORATORY_PRODUCTIVE_WELLS_DRILLED_GAS" hidden="1">"c15905"</definedName>
    <definedName name="IQ_OG_GROSS_EXPLORATORY_PRODUCTIVE_WELLS_DRILLED_OIL" hidden="1">"c15904"</definedName>
    <definedName name="IQ_OG_GROSS_EXPLORATORY_TOTAL_WELLS_DRILLED" hidden="1">"c10096"</definedName>
    <definedName name="IQ_OG_GROSS_OPERATED_WELLS" hidden="1">"c10092"</definedName>
    <definedName name="IQ_OG_GROSS_PRODUCING_WELLS_GAS" hidden="1">"c15897"</definedName>
    <definedName name="IQ_OG_GROSS_PRODUCING_WELLS_OIL" hidden="1">"c15896"</definedName>
    <definedName name="IQ_OG_GROSS_PRODUCTIVE_WELLS_DRILLED_GAS" hidden="1">"c15901"</definedName>
    <definedName name="IQ_OG_GROSS_PRODUCTIVE_WELLS_DRILLED_OIL" hidden="1">"c15900"</definedName>
    <definedName name="IQ_OG_GROSS_PRODUCTIVE_WELLS_GAS" hidden="1">"c10087"</definedName>
    <definedName name="IQ_OG_GROSS_PRODUCTIVE_WELLS_OIL" hidden="1">"c10086"</definedName>
    <definedName name="IQ_OG_GROSS_PRODUCTIVE_WELLS_TOTAL" hidden="1">"c10088"</definedName>
    <definedName name="IQ_OG_GROSS_TOTAL_WELLS_DRILLED" hidden="1">"c10100"</definedName>
    <definedName name="IQ_OG_GROSS_UNDEVELOPED_AREA_SQ_KM" hidden="1">"c10077"</definedName>
    <definedName name="IQ_OG_GROSS_WELLS_DRILLING" hidden="1">"c10108"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DEVELOPED_AREA_SQ_KM" hidden="1">"c10080"</definedName>
    <definedName name="IQ_OG_NET_DEVELOPMENT_DRY_WELLS_DRILLED" hidden="1">"c10105"</definedName>
    <definedName name="IQ_OG_NET_DEVELOPMENT_PRODUCTIVE_WELLS_DRILLED" hidden="1">"c10104"</definedName>
    <definedName name="IQ_OG_NET_DEVELOPMENT_PRODUCTIVE_WELLS_DRILLED_GAS" hidden="1">"c15911"</definedName>
    <definedName name="IQ_OG_NET_DEVELOPMENT_PRODUCTIVE_WELLS_DRILLED_OIL" hidden="1">"c15910"</definedName>
    <definedName name="IQ_OG_NET_DEVELOPMENT_TOTAL_WELLS_DRILLED" hidden="1">"c10106"</definedName>
    <definedName name="IQ_OG_NET_EXPLORATORY_DRY_WELLS_DRILLED" hidden="1">"c10102"</definedName>
    <definedName name="IQ_OG_NET_EXPLORATORY_PRODUCTIVE_WELLS_DRILLED" hidden="1">"c10101"</definedName>
    <definedName name="IQ_OG_NET_EXPLORATORY_PRODUCTIVE_WELLS_DRILLED_GAS" hidden="1">"c15909"</definedName>
    <definedName name="IQ_OG_NET_EXPLORATORY_PRODUCTIVE_WELLS_DRILLED_OIL" hidden="1">"c15908"</definedName>
    <definedName name="IQ_OG_NET_EXPLORATORY_TOTAL_WELLS_DRILLED" hidden="1">"c10103"</definedName>
    <definedName name="IQ_OG_NET_FUTURE_CASH_FLOWS" hidden="1">"c1996"</definedName>
    <definedName name="IQ_OG_NET_FUTURE_CASH_FLOWS_GAS" hidden="1">"c2016"</definedName>
    <definedName name="IQ_OG_NET_FUTURE_CASH_FLOWS_OIL" hidden="1">"c2006"</definedName>
    <definedName name="IQ_OG_NET_OPERATED_WELLS" hidden="1">"c10093"</definedName>
    <definedName name="IQ_OG_NET_PRODUCING_WELLS_GAS" hidden="1">"c15899"</definedName>
    <definedName name="IQ_OG_NET_PRODUCING_WELLS_OIL" hidden="1">"c15898"</definedName>
    <definedName name="IQ_OG_NET_PRODUCTIVE_WELLS_DRILLED_GAS" hidden="1">"c15903"</definedName>
    <definedName name="IQ_OG_NET_PRODUCTIVE_WELLS_DRILLED_OIL" hidden="1">"c15902"</definedName>
    <definedName name="IQ_OG_NET_PRODUCTIVE_WELLS_GAS" hidden="1">"c10090"</definedName>
    <definedName name="IQ_OG_NET_PRODUCTIVE_WELLS_OIL" hidden="1">"c10089"</definedName>
    <definedName name="IQ_OG_NET_PRODUCTIVE_WELLS_TOTAL" hidden="1">"c10091"</definedName>
    <definedName name="IQ_OG_NET_TOTAL_WELLS_DRILLED" hidden="1">"c10107"</definedName>
    <definedName name="IQ_OG_NET_UNDEVELOPED_AREA_SQ_KM" hidden="1">"c10078"</definedName>
    <definedName name="IQ_OG_NET_WELLS_DRILLING" hidden="1">"c10109"</definedName>
    <definedName name="IQ_OG_NUMBER_WELLS_NEW" hidden="1">"c10085"</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 hidden="1">"c1999"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DUCTION_GROWTH_GAS" hidden="1">"c12737"</definedName>
    <definedName name="IQ_OG_PRDUCTION_GROWTH_GAS_EQUIVALENT" hidden="1">"c12738"</definedName>
    <definedName name="IQ_OG_PRDUCTION_GROWTH_NGL" hidden="1">"c12739"</definedName>
    <definedName name="IQ_OG_PRDUCTION_GROWTH_OIL" hidden="1">"c12740"</definedName>
    <definedName name="IQ_OG_PRDUCTION_GROWTH_OIL_EQUIVALENT" hidden="1">"c12741"</definedName>
    <definedName name="IQ_OG_PRDUCTION_GROWTH_TOAL" hidden="1">"c12742"</definedName>
    <definedName name="IQ_OG_PRODUCTION_GAS" hidden="1">"c2047"</definedName>
    <definedName name="IQ_OG_PRODUCTION_GROWTH_GAS" hidden="1">"c10067"</definedName>
    <definedName name="IQ_OG_PRODUCTION_GROWTH_GAS_EQUIVALENT" hidden="1">"c10070"</definedName>
    <definedName name="IQ_OG_PRODUCTION_GROWTH_NGL" hidden="1">"c10068"</definedName>
    <definedName name="IQ_OG_PRODUCTION_GROWTH_OIL" hidden="1">"c10066"</definedName>
    <definedName name="IQ_OG_PRODUCTION_GROWTH_OIL_EQUIVALENT" hidden="1">"c10069"</definedName>
    <definedName name="IQ_OG_PRODUCTION_GROWTH_TOTAL" hidden="1">"c10071"</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RIGS_NON_OPERATED" hidden="1">"c10083"</definedName>
    <definedName name="IQ_OG_RIGS_OPERATED" hidden="1">"c10082"</definedName>
    <definedName name="IQ_OG_RIGS_TOTAL" hidden="1">"c10084"</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EQUIV_PRODUCTION_BCFE" hidden="1">"c10058"</definedName>
    <definedName name="IQ_OG_TOTAL_GAS_PRODUCTION" hidden="1">"c2060"</definedName>
    <definedName name="IQ_OG_TOTAL_LIQUID_GAS_PRODUCTION" hidden="1">"c2235"</definedName>
    <definedName name="IQ_OG_TOTAL_OIL_EQUIV_PRODUCTION_MMBOE" hidden="1">"c10057"</definedName>
    <definedName name="IQ_OG_TOTAL_OIL_PRODUCTION" hidden="1">"c2059"</definedName>
    <definedName name="IQ_OG_TOTAL_OIL_PRODUCTON" hidden="1">"c2059"</definedName>
    <definedName name="IQ_OG_TOTAL_POSSIBLE_RESERVES_GAS_BCF" hidden="1">"c10050"</definedName>
    <definedName name="IQ_OG_TOTAL_POSSIBLE_RESERVES_GAS_BCM" hidden="1">"c10051"</definedName>
    <definedName name="IQ_OG_TOTAL_POSSIBLE_RESERVES_OIL_MMBBLS" hidden="1">"c10053"</definedName>
    <definedName name="IQ_OG_TOTAL_PROBABLE_RESERVES_GAS_BCF" hidden="1">"c10048"</definedName>
    <definedName name="IQ_OG_TOTAL_PROBABLE_RESERVES_GAS_BCM" hidden="1">"c10049"</definedName>
    <definedName name="IQ_OG_TOTAL_PROBABLE_RESERVES_OIL_MMBBLS" hidden="1">"c10052"</definedName>
    <definedName name="IQ_OG_TOTAL_PRODUCTION_GAS_BCM" hidden="1">"c10056"</definedName>
    <definedName name="IQ_OG_TOTAL_PROVED_RESERVES_GAS_BCM" hidden="1">"c10046"</definedName>
    <definedName name="IQ_OG_UNDEVELOPED_ACRE_GROSS_EQ_INC" hidden="1">"c5800"</definedName>
    <definedName name="IQ_OG_UNDEVELOPED_ACRE_NET_EQ_INC" hidden="1">"c5801"</definedName>
    <definedName name="IQ_OG_UNDEVELOPED_RESERVES_GAS" hidden="1">"c2051"</definedName>
    <definedName name="IQ_OG_UNDEVELOPED_RESERVES_GAS_BCM" hidden="1">"c10044"</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BR" hidden="1">"c850"</definedName>
    <definedName name="IQ_OPER_INC_EST" hidden="1">"c1688"</definedName>
    <definedName name="IQ_OPER_INC_FIN" hidden="1">"c851"</definedName>
    <definedName name="IQ_OPER_INC_HIGH_EST" hidden="1">"c1690"</definedName>
    <definedName name="IQ_OPER_INC_INS" hidden="1">"c852"</definedName>
    <definedName name="IQ_OPER_INC_LOW_EST" hidden="1">"c1691"</definedName>
    <definedName name="IQ_OPER_INC_MARGIN" hidden="1">"c1448"</definedName>
    <definedName name="IQ_OPER_INC_MEDIAN_EST" hidden="1">"c1689"</definedName>
    <definedName name="IQ_OPER_INC_NUM_EST" hidden="1">"c1692"</definedName>
    <definedName name="IQ_OPER_INC_RE" hidden="1">"c6240"</definedName>
    <definedName name="IQ_OPER_INC_REIT" hidden="1">"c853"</definedName>
    <definedName name="IQ_OPER_INC_STDDEV_EST" hidden="1">"c1693"</definedName>
    <definedName name="IQ_OPER_INC_UTI" hidden="1">"c854"</definedName>
    <definedName name="IQ_OPERATING_EXP_AVG_ASSETS_FFIEC" hidden="1">"c13373"</definedName>
    <definedName name="IQ_OPERATING_INC_AVG_ASSETS_FFIEC" hidden="1">"c13368"</definedName>
    <definedName name="IQ_OPERATING_INC_TE_AVG_ASSETS_FFIEC" hidden="1">"c13360"</definedName>
    <definedName name="IQ_OPERATING_NOI_AVG_GROSS_PROP" hidden="1">"c16058"</definedName>
    <definedName name="IQ_OPERATIONS_EXP" hidden="1">"c855"</definedName>
    <definedName name="IQ_OPTIONS_BEG_OS" hidden="1">"c1572"</definedName>
    <definedName name="IQ_OPTIONS_CANCELLED" hidden="1">"c856"</definedName>
    <definedName name="IQ_OPTIONS_END_OS" hidden="1">"c1573"</definedName>
    <definedName name="IQ_OPTIONS_EXCERCISED" hidden="1">"c2116"</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OS" hidden="1">"c858"</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FIEC" hidden="1">"c12831"</definedName>
    <definedName name="IQ_OREO_FOREIGN_FDIC" hidden="1">"c6460"</definedName>
    <definedName name="IQ_OREO_FOREIGN_FFIEC" hidden="1">"c15273"</definedName>
    <definedName name="IQ_OREO_MULTI_FAMILY_RESIDENTIAL_FDIC" hidden="1">"c6455"</definedName>
    <definedName name="IQ_OREO_OTHER_FFIEC" hidden="1">"c12833"</definedName>
    <definedName name="IQ_OTHER_ADDITIONS_T1_FFIEC" hidden="1">"c13142"</definedName>
    <definedName name="IQ_OTHER_ADDITIONS_T2_FFIEC" hidden="1">"c13148"</definedName>
    <definedName name="IQ_OTHER_ADJ_CLAIM_ADJ_EXP_INCURRED" hidden="1">"c15878"</definedName>
    <definedName name="IQ_OTHER_ADJ_CLAIM_ADJ_EXP_PAID" hidden="1">"c15879"</definedName>
    <definedName name="IQ_OTHER_ADJ_RESERVE_BOP" hidden="1">"c15876"</definedName>
    <definedName name="IQ_OTHER_ADJ_RESERVES" hidden="1">"c15882"</definedName>
    <definedName name="IQ_OTHER_ADJUST_GROSS_LOANS" hidden="1">"c859"</definedName>
    <definedName name="IQ_OTHER_ADJUSTMENTS_COVERED" hidden="1">"c9961"</definedName>
    <definedName name="IQ_OTHER_ADJUSTMENTS_FFIEC" hidden="1">"c12972"</definedName>
    <definedName name="IQ_OTHER_ADJUSTMENTS_GROUP" hidden="1">"c9947"</definedName>
    <definedName name="IQ_OTHER_AFFO" hidden="1">"c16180"</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FIEC" hidden="1">"c12848"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TOTAL_FFIEC" hidden="1">"c12841"</definedName>
    <definedName name="IQ_OTHER_ASSETS_UTI" hidden="1">"c866"</definedName>
    <definedName name="IQ_OTHER_BEARING_LIAB" hidden="1">"c1608"</definedName>
    <definedName name="IQ_OTHER_BEDS" hidden="1">"c8784"</definedName>
    <definedName name="IQ_OTHER_BENEFITS_OBLIGATION" hidden="1">"c867"</definedName>
    <definedName name="IQ_OTHER_BORROWED_FUNDS_FDIC" hidden="1">"c6345"</definedName>
    <definedName name="IQ_OTHER_BORROWED_MONEY_FAIR_VALUE_TOT_FFIEC" hidden="1">"c15409"</definedName>
    <definedName name="IQ_OTHER_BORROWED_MONEY_FFIEC" hidden="1">"c12862"</definedName>
    <definedName name="IQ_OTHER_BORROWED_MONEY_LEVEL_1_FFIEC" hidden="1">"c15431"</definedName>
    <definedName name="IQ_OTHER_BORROWED_MONEY_LEVEL_2_FFIEC" hidden="1">"c15444"</definedName>
    <definedName name="IQ_OTHER_BORROWED_MONEY_LEVEL_3_FFIEC" hidden="1">"c15457"</definedName>
    <definedName name="IQ_OTHER_BORROWED_MONEY_LT_FFIEC" hidden="1">"c12865"</definedName>
    <definedName name="IQ_OTHER_BORROWED_MONEY_ST_FFIEC" hidden="1">"c12864"</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OMPREHENSIVE_INCOME_FFIEC" hidden="1">"c12970"</definedName>
    <definedName name="IQ_OTHER_CONSTRUCTION_GROSS_LOANS_FFIEC" hidden="1">"c13403"</definedName>
    <definedName name="IQ_OTHER_CONSTRUCTION_LOANS_DUE_30_89_FFIEC" hidden="1">"c13258"</definedName>
    <definedName name="IQ_OTHER_CONSTRUCTION_LOANS_DUE_90_FFIEC" hidden="1">"c13286"</definedName>
    <definedName name="IQ_OTHER_CONSTRUCTION_LOANS_NON_ACCRUAL_FFIEC" hidden="1">"c13312"</definedName>
    <definedName name="IQ_OTHER_CONSTRUCTION_LOANS_UNUSED_FFIEC" hidden="1">"c13245"</definedName>
    <definedName name="IQ_OTHER_CONSTRUCTION_RISK_BASED_FFIEC" hidden="1">"c13424"</definedName>
    <definedName name="IQ_OTHER_CONSUMER_LL_REC_FFIEC" hidden="1">"c12891"</definedName>
    <definedName name="IQ_OTHER_CONSUMER_LOANS_FFIEC" hidden="1">"c12824"</definedName>
    <definedName name="IQ_OTHER_CONSUMER_LOANS_TRADING_DOM_FFIEC" hidden="1">"c12935"</definedName>
    <definedName name="IQ_OTHER_CURRENT_ASSETS" hidden="1">"c1403"</definedName>
    <definedName name="IQ_OTHER_CURRENT_LIAB" hidden="1">"c1404"</definedName>
    <definedName name="IQ_OTHER_DEBT" hidden="1">"c2507"</definedName>
    <definedName name="IQ_OTHER_DEBT_PCT" hidden="1">"c2508"</definedName>
    <definedName name="IQ_OTHER_DEBT_SEC_DOM_AVAIL_SALE_FFIEC" hidden="1">"c12803"</definedName>
    <definedName name="IQ_OTHER_DEBT_SEC_FOREIGN_AVAIL_SALE_FFIEC" hidden="1">"c12804"</definedName>
    <definedName name="IQ_OTHER_DEBT_SEC_INVEST_SECURITIES_FFIEC" hidden="1">"c13462"</definedName>
    <definedName name="IQ_OTHER_DEBT_SEC_TRADING_DOM_FFIEC" hidden="1">"c12924"</definedName>
    <definedName name="IQ_OTHER_DEBT_SEC_TRADING_FFIEC" hidden="1">"c12819"</definedName>
    <definedName name="IQ_OTHER_DEBT_SECURITIES_DOM_FFIEC" hidden="1">"c12789"</definedName>
    <definedName name="IQ_OTHER_DEBT_SECURITIES_FOREIGN_FFIEC" hidden="1">"c12790"</definedName>
    <definedName name="IQ_OTHER_DEBT_SECURITIES_QUARTERLY_AVG_FFIEC" hidden="1">"c15473"</definedName>
    <definedName name="IQ_OTHER_DEDUCTIONS_LEVERAGE_RATIO_FFIEC" hidden="1">"c13158"</definedName>
    <definedName name="IQ_OTHER_DEP" hidden="1">"c885"</definedName>
    <definedName name="IQ_OTHER_DEPOSITORY_INSTITUTIONS_LOANS_FDIC" hidden="1">"c6436"</definedName>
    <definedName name="IQ_OTHER_DEPOSITORY_INSTITUTIONS_TOTAL_LOANS_FOREIGN_FDIC" hidden="1">"c6442"</definedName>
    <definedName name="IQ_OTHER_DEPOSITS_FFIEC" hidden="1">"c12994"</definedName>
    <definedName name="IQ_OTHER_DEPOSITS_TOTAL_DEPOSITS" hidden="1">"c15724"</definedName>
    <definedName name="IQ_OTHER_DERIVATIVES_BENEFICIARY_FFIEC" hidden="1">"c13122"</definedName>
    <definedName name="IQ_OTHER_DERIVATIVES_GUARANTOR_FFIEC" hidden="1">"c13115"</definedName>
    <definedName name="IQ_OTHER_DEVELOPMENT_EXPENSE" hidden="1">"c16041"</definedName>
    <definedName name="IQ_OTHER_DEVELOPMENT_REVENUE" hidden="1">"c16025"</definedName>
    <definedName name="IQ_OTHER_DOMESTIC_DEBT_SECURITIES_FDIC" hidden="1">"c6302"</definedName>
    <definedName name="IQ_OTHER_EARNING" hidden="1">"c1609"</definedName>
    <definedName name="IQ_OTHER_EPRA_NAV_ADJ" hidden="1">"c16004"</definedName>
    <definedName name="IQ_OTHER_EPRA_NNAV_ADJ" hidden="1">"c16009"</definedName>
    <definedName name="IQ_OTHER_EQUITY" hidden="1">"c886"</definedName>
    <definedName name="IQ_OTHER_EQUITY_BNK" hidden="1">"c887"</definedName>
    <definedName name="IQ_OTHER_EQUITY_BR" hidden="1">"c888"</definedName>
    <definedName name="IQ_OTHER_EQUITY_CAPITAL_COMPS_FFIEC" hidden="1">"c12880"</definedName>
    <definedName name="IQ_OTHER_EQUITY_FFIEC" hidden="1">"c12879"</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EXP_OPERATING_INC_FFIEC" hidden="1">"c13381"</definedName>
    <definedName name="IQ_OTHER_FAD" hidden="1">"c16184"</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FOREIGN_LOANS_FOREIGN_FFIEC" hidden="1">"c13482"</definedName>
    <definedName name="IQ_OTHER_IBF_DEPOSIT_LIABILITIES_FFIEC" hidden="1">"c15301"</definedName>
    <definedName name="IQ_OTHER_INDIVIDUAL_FAMILY_DOM_QUARTERLY_AVG_FFIEC" hidden="1">"c15481"</definedName>
    <definedName name="IQ_OTHER_INSURANCE_FEES_FDIC" hidden="1">"c6672"</definedName>
    <definedName name="IQ_OTHER_INSURANCE_PREMIUMS_FFIEC" hidden="1">"c13071"</definedName>
    <definedName name="IQ_OTHER_INT_EXPENSE_FFIEC" hidden="1">"c12999"</definedName>
    <definedName name="IQ_OTHER_INT_INCOME_FFIEC" hidden="1">"c12988"</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ASSETS_FFIEC" hidden="1">"c12837"</definedName>
    <definedName name="IQ_OTHER_INTANGIBLE_ASSETS_TOT_FFIEC" hidden="1">"c12840"</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EASES_DUE_30_89_FFIEC" hidden="1">"c13278"</definedName>
    <definedName name="IQ_OTHER_LEASES_DUE_90_FFIEC" hidden="1">"c13304"</definedName>
    <definedName name="IQ_OTHER_LEASES_LL_REC_FFIEC" hidden="1">"c12896"</definedName>
    <definedName name="IQ_OTHER_LEASES_NON_ACCRUAL_FFIEC" hidden="1">"c13330"</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IABILITIES_FFIEC" hidden="1">"c12872"</definedName>
    <definedName name="IQ_OTHER_LIABILITIES_TOTAL_FFIEC" hidden="1">"c12869"</definedName>
    <definedName name="IQ_OTHER_LL_REC_FFIEC" hidden="1">"c12894"</definedName>
    <definedName name="IQ_OTHER_LOANS" hidden="1">"c945"</definedName>
    <definedName name="IQ_OTHER_LOANS_CHARGE_OFFS_FDIC" hidden="1">"c6601"</definedName>
    <definedName name="IQ_OTHER_LOANS_DUE_30_89_FFIEC" hidden="1">"c13275"</definedName>
    <definedName name="IQ_OTHER_LOANS_DUE_90_FFIEC" hidden="1">"c13301"</definedName>
    <definedName name="IQ_OTHER_LOANS_FFIEC" hidden="1">"c12825"</definedName>
    <definedName name="IQ_OTHER_LOANS_FOREIGN_FDIC" hidden="1">"c6446"</definedName>
    <definedName name="IQ_OTHER_LOANS_GROSS_LOANS_FFIEC" hidden="1">"c13414"</definedName>
    <definedName name="IQ_OTHER_LOANS_INDIVIDUALS_CHARGE_OFFS_FFIEC" hidden="1">"c13181"</definedName>
    <definedName name="IQ_OTHER_LOANS_INDIVIDUALS_DUE_30_89_FFIEC" hidden="1">"c13273"</definedName>
    <definedName name="IQ_OTHER_LOANS_INDIVIDUALS_DUE_90_FFIEC" hidden="1">"c13299"</definedName>
    <definedName name="IQ_OTHER_LOANS_INDIVIDUALS_NON_ACCRUAL_FFIEC" hidden="1">"c13325"</definedName>
    <definedName name="IQ_OTHER_LOANS_INDIVIDUALS_RECOV_FFIEC" hidden="1">"c13203"</definedName>
    <definedName name="IQ_OTHER_LOANS_LEASES_FDIC" hidden="1">"c6322"</definedName>
    <definedName name="IQ_OTHER_LOANS_LL_REC_DOM_FFIEC" hidden="1">"c12914"</definedName>
    <definedName name="IQ_OTHER_LOANS_NET_CHARGE_OFFS_FDIC" hidden="1">"c6639"</definedName>
    <definedName name="IQ_OTHER_LOANS_NON_ACCRUAL_FFIEC" hidden="1">"c13327"</definedName>
    <definedName name="IQ_OTHER_LOANS_RECOVERIES_FDIC" hidden="1">"c6620"</definedName>
    <definedName name="IQ_OTHER_LOANS_RISK_BASED_FFIEC" hidden="1">"c13435"</definedName>
    <definedName name="IQ_OTHER_LOANS_TOTAL_FDIC" hidden="1">"c6432"</definedName>
    <definedName name="IQ_OTHER_LOANS_TOTAL_LOANS" hidden="1">"c15716"</definedName>
    <definedName name="IQ_OTHER_LOANS_TRADING_DOM_FFIEC" hidden="1">"c12936"</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MBS_AVAIL_SALE_FFIEC" hidden="1">"c12801"</definedName>
    <definedName name="IQ_OTHER_MBS_FFIEC" hidden="1">"c12787"</definedName>
    <definedName name="IQ_OTHER_MBS_ISSUED_FNMA_GNMA_TRADING_DOM_FFIEC" hidden="1">"c12922"</definedName>
    <definedName name="IQ_OTHER_MBS_ISSUED_FNMA_GNMA_TRADING_FFIEC" hidden="1">"c12817"</definedName>
    <definedName name="IQ_OTHER_MBS_TRADING_DOM_FFIEC" hidden="1">"c12923"</definedName>
    <definedName name="IQ_OTHER_MBS_TRADING_FFIEC" hidden="1">"c12818"</definedName>
    <definedName name="IQ_OTHER_MINING_REVENUE_COAL" hidden="1">"c15931"</definedName>
    <definedName name="IQ_OTHER_NET" hidden="1">"c1453"</definedName>
    <definedName name="IQ_OTHER_NON_INT_ALLOCATIONS_FFIEC" hidden="1">"c13065"</definedName>
    <definedName name="IQ_OTHER_NON_INT_EXP" hidden="1">"c953"</definedName>
    <definedName name="IQ_OTHER_NON_INT_EXP_FDIC" hidden="1">"c6578"</definedName>
    <definedName name="IQ_OTHER_NON_INT_EXP_FFIEC" hidden="1">"c13027"</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INT_INC_OPERATING_INC_FFIEC" hidden="1">"c13392"</definedName>
    <definedName name="IQ_OTHER_NON_INT_INCOME_FFIEC" hidden="1">"c13016"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NONFARM_NONRES_GROSS_LOANS_FFIEC" hidden="1">"c13407"</definedName>
    <definedName name="IQ_OTHER_NONFARM_NONRES_LL_REC_DOM_FFIEC" hidden="1">"c12907"</definedName>
    <definedName name="IQ_OTHER_NONFARM_NONRES_RISK_BASED_FFIEC" hidden="1">"c13428"</definedName>
    <definedName name="IQ_OTHER_NONINTEREST_INC_FOREIGN_FFIEC" hidden="1">"c15380"</definedName>
    <definedName name="IQ_OTHER_OFF_BS_ITEMS_FFIEC" hidden="1">"c13126"</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OVER_TOTAL" hidden="1">"c13770"</definedName>
    <definedName name="IQ_OTHER_PC_WRITTEN" hidden="1">"c1006"</definedName>
    <definedName name="IQ_OTHER_PROP" hidden="1">"c8764"</definedName>
    <definedName name="IQ_OTHER_PROP_OPERATING_EXPENSE" hidden="1">"c16043"</definedName>
    <definedName name="IQ_OTHER_PROP_OPERATING_REVENUE" hidden="1">"c16027"</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"c1410"</definedName>
    <definedName name="IQ_OTHER_REVOL_CREDIT_CONSUMER_LOANS_FFIEC" hidden="1">"c12823"</definedName>
    <definedName name="IQ_OTHER_REVOLVING_CREDIT_LL_REC_FFIEC" hidden="1">"c12890"</definedName>
    <definedName name="IQ_OTHER_REVOLVING_CREDIT_LOANS_TRADING_DOM_FFIEC" hidden="1">"c12934"</definedName>
    <definedName name="IQ_OTHER_ROOMS" hidden="1">"c8788"</definedName>
    <definedName name="IQ_OTHER_SAVINGS_DEPOSITS_FDIC" hidden="1">"c6554"</definedName>
    <definedName name="IQ_OTHER_SAVINGS_DEPOSITS_NON_TRANS_ACCTS_FFIEC" hidden="1">"c15331"</definedName>
    <definedName name="IQ_OTHER_SECURITIES_QUARTERLY_AVG_FFIEC" hidden="1">"c15472"</definedName>
    <definedName name="IQ_OTHER_SQ_FT" hidden="1">"c8780"</definedName>
    <definedName name="IQ_OTHER_STRIKE_PRICE_GRANTED" hidden="1">"c2692"</definedName>
    <definedName name="IQ_OTHER_TAX_EQUIVALENT_ADJUSTMENTS_FFIEC" hidden="1">"c13855"</definedName>
    <definedName name="IQ_OTHER_TRADING_ASSETS_FAIR_VALUE_TOT_FFIEC" hidden="1">"c15404"</definedName>
    <definedName name="IQ_OTHER_TRADING_ASSETS_FFIEC" hidden="1">"c12826"</definedName>
    <definedName name="IQ_OTHER_TRADING_ASSETS_LEVEL_1_FFIEC" hidden="1">"c15426"</definedName>
    <definedName name="IQ_OTHER_TRADING_ASSETS_LEVEL_2_FFIEC" hidden="1">"c15439"</definedName>
    <definedName name="IQ_OTHER_TRADING_ASSETS_LEVEL_3_FFIEC" hidden="1">"c15452"</definedName>
    <definedName name="IQ_OTHER_TRADING_ASSETS_TOTAL_FFIEC" hidden="1">"c12937"</definedName>
    <definedName name="IQ_OTHER_TRADING_LIABILITIES_FAIR_VALUE_TOT_FFIEC" hidden="1">"c15408"</definedName>
    <definedName name="IQ_OTHER_TRADING_LIABILITIES_FFIEC" hidden="1">"c12860"</definedName>
    <definedName name="IQ_OTHER_TRADING_LIABILITIES_LEVEL_1_FFIEC" hidden="1">"c15430"</definedName>
    <definedName name="IQ_OTHER_TRADING_LIABILITIES_LEVEL_2_FFIEC" hidden="1">"c15443"</definedName>
    <definedName name="IQ_OTHER_TRADING_LIABILITIES_LEVEL_3_FFIEC" hidden="1">"c15456"</definedName>
    <definedName name="IQ_OTHER_TRANSACTIONS_FDIC" hidden="1">"c6504"</definedName>
    <definedName name="IQ_OTHER_UNDRAWN" hidden="1">"c2522"</definedName>
    <definedName name="IQ_OTHER_UNITS" hidden="1">"c8772"</definedName>
    <definedName name="IQ_OTHER_UNUSED_COMMITMENTS_FDIC" hidden="1">"c6530"</definedName>
    <definedName name="IQ_OTHER_UNUSED_FFIEC" hidden="1">"c13248"</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SUPPLE" hidden="1">"c13816"</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"c2127"</definedName>
    <definedName name="IQ_OUTSTANDING_FILING_DATE_TOTAL" hidden="1">"c2107"</definedName>
    <definedName name="IQ_OVER_FIFETEEN_YEAR_MORTGAGE_PASS_THROUGHS_FDIC" hidden="1">"c6416"</definedName>
    <definedName name="IQ_OVER_FIFTEEN_YEAR_FIXED_AND_FLOATING_RATE_FDIC" hidden="1">"c6424"</definedName>
    <definedName name="IQ_OVER_THREE_YEARS_FDIC" hidden="1">"c6418"</definedName>
    <definedName name="IQ_OVERHEAD_EXP_AVG_ASSETS_FFIEC" hidden="1">"c13361"</definedName>
    <definedName name="IQ_OVERHEAD_EXP_REV_FFIEC" hidden="1">"c13494"</definedName>
    <definedName name="IQ_OVERHEAD_NON_INT_INC_AVG_ASSETS_FFIEC" hidden="1">"c13374"</definedName>
    <definedName name="IQ_OVERHEAD_NON_INT_OPERATING_INC_FFIEC" hidden="1">"c13393"</definedName>
    <definedName name="IQ_OVERHEAD_OPERATING_INC_FFIEC" hidden="1">"c13378"</definedName>
    <definedName name="IQ_OWNED_RESERVES_COAL" hidden="1">"c15916"</definedName>
    <definedName name="IQ_OWNED_RESERVES_TO_TOTAL_RESERVES_COAL" hidden="1">"c15957"</definedName>
    <definedName name="IQ_OWNER_OCCUPIED_GROSS_LOANS_FFIEC" hidden="1">"c13406"</definedName>
    <definedName name="IQ_OWNER_OCCUPIED_LOANS_RISK_BASED_FFIEC" hidden="1">"c13427"</definedName>
    <definedName name="IQ_OWNER_OCCUPIED_NONFARM_NONRES_LL_REC_DOM_FFIEC" hidden="1">"c12906"</definedName>
    <definedName name="IQ_OWNERSHIP" hidden="1">"c2160"</definedName>
    <definedName name="IQ_PART_TIME" hidden="1">"c1024"</definedName>
    <definedName name="IQ_PARTICIPATION_POOLS_RESIDENTIAL_MORTGAGES_FDIC" hidden="1">"c6403"</definedName>
    <definedName name="IQ_PARTICIPATIONS_ACCEPTANCES_FFIEC" hidden="1">"c13254"</definedName>
    <definedName name="IQ_PARTNERSHIP_INC_RE" hidden="1">"c12039"</definedName>
    <definedName name="IQ_PASS_THROUGH_FNMA_GNMA_TRADING_FFIEC" hidden="1">"c12816"</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ST_DUE_ALLOW_GROSS_LOANS_FFIEC" hidden="1">"c13416"</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CIQ" hidden="1">"c4042"</definedName>
    <definedName name="IQ_PE_FUND_DATE_EST" hidden="1">"c19174"</definedName>
    <definedName name="IQ_PE_FUND_DATE_MONTH" hidden="1">"c19172"</definedName>
    <definedName name="IQ_PE_FUND_DATE_YEAR" hidden="1">"c18925"</definedName>
    <definedName name="IQ_PE_FUND_FAMILIES" hidden="1">"c18917"</definedName>
    <definedName name="IQ_PE_FUND_FAMILIES_ID" hidden="1">"c18918"</definedName>
    <definedName name="IQ_PE_FUND_FAMILIES_REL" hidden="1">"c18919"</definedName>
    <definedName name="IQ_PE_FUND_ID" hidden="1">"c18923"</definedName>
    <definedName name="IQ_PE_FUND_INVEST_AMOUNT" hidden="1">"c18933"</definedName>
    <definedName name="IQ_PE_FUND_INVEST_DATE_MONTH" hidden="1">"c19173"</definedName>
    <definedName name="IQ_PE_FUND_INVEST_DATE_YEAR" hidden="1">"c18934"</definedName>
    <definedName name="IQ_PE_FUND_NAME" hidden="1">"c18922"</definedName>
    <definedName name="IQ_PE_FUND_SIZE" hidden="1">"c18924"</definedName>
    <definedName name="IQ_PE_FUND_STAGE" hidden="1">"c18928"</definedName>
    <definedName name="IQ_PE_FUND_TARGET_MAX" hidden="1">"c18927"</definedName>
    <definedName name="IQ_PE_FUND_TARGET_MIN" hidden="1">"c18926"</definedName>
    <definedName name="IQ_PE_FUND_TRANSACTION_COMMENTS" hidden="1">"c18931"</definedName>
    <definedName name="IQ_PE_NORMALIZED" hidden="1">"c2207"</definedName>
    <definedName name="IQ_PE_RATIO" hidden="1">"c1610"</definedName>
    <definedName name="IQ_PEG_FWD" hidden="1">"c1863"</definedName>
    <definedName name="IQ_PEG_FWD_CIQ" hidden="1">"c4045"</definedName>
    <definedName name="IQ_PENETRATION_BASIC_CABLE" hidden="1">"c16204"</definedName>
    <definedName name="IQ_PENETRATION_BBAND" hidden="1">"c2852"</definedName>
    <definedName name="IQ_PENETRATION_BBAND_THP" hidden="1">"c2851"</definedName>
    <definedName name="IQ_PENETRATION_PHONE" hidden="1">"c2853"</definedName>
    <definedName name="IQ_PENETRATION_VIDEO" hidden="1">"c2850"</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CIQ" hidden="1">"c3790"</definedName>
    <definedName name="IQ_PERCENT_CHANGE_EST_5YR_GROWTH_RATE_18MONTHS" hidden="1">"c1853"</definedName>
    <definedName name="IQ_PERCENT_CHANGE_EST_5YR_GROWTH_RATE_18MONTHS_CIQ" hidden="1">"c3791"</definedName>
    <definedName name="IQ_PERCENT_CHANGE_EST_5YR_GROWTH_RATE_3MONTHS" hidden="1">"c1849"</definedName>
    <definedName name="IQ_PERCENT_CHANGE_EST_5YR_GROWTH_RATE_3MONTHS_CIQ" hidden="1">"c3787"</definedName>
    <definedName name="IQ_PERCENT_CHANGE_EST_5YR_GROWTH_RATE_6MONTHS" hidden="1">"c1850"</definedName>
    <definedName name="IQ_PERCENT_CHANGE_EST_5YR_GROWTH_RATE_6MONTHS_CIQ" hidden="1">"c3788"</definedName>
    <definedName name="IQ_PERCENT_CHANGE_EST_5YR_GROWTH_RATE_9MONTHS" hidden="1">"c1851"</definedName>
    <definedName name="IQ_PERCENT_CHANGE_EST_5YR_GROWTH_RATE_9MONTHS_CIQ" hidden="1">"c3789"</definedName>
    <definedName name="IQ_PERCENT_CHANGE_EST_5YR_GROWTH_RATE_DAY" hidden="1">"c1846"</definedName>
    <definedName name="IQ_PERCENT_CHANGE_EST_5YR_GROWTH_RATE_DAY_CIQ" hidden="1">"c3785"</definedName>
    <definedName name="IQ_PERCENT_CHANGE_EST_5YR_GROWTH_RATE_MONTH" hidden="1">"c1848"</definedName>
    <definedName name="IQ_PERCENT_CHANGE_EST_5YR_GROWTH_RATE_MONTH_CIQ" hidden="1">"c3786"</definedName>
    <definedName name="IQ_PERCENT_CHANGE_EST_5YR_GROWTH_RATE_WEEK" hidden="1">"c1847"</definedName>
    <definedName name="IQ_PERCENT_CHANGE_EST_5YR_GROWTH_RATE_WEEK_CIQ" hidden="1">"c3797"</definedName>
    <definedName name="IQ_PERCENT_CHANGE_EST_CFPS_12MONTHS" hidden="1">"c1812"</definedName>
    <definedName name="IQ_PERCENT_CHANGE_EST_CFPS_18MONTHS" hidden="1">"c1813"</definedName>
    <definedName name="IQ_PERCENT_CHANGE_EST_CFPS_3MONTHS" hidden="1">"c1809"</definedName>
    <definedName name="IQ_PERCENT_CHANGE_EST_CFPS_6MONTHS" hidden="1">"c1810"</definedName>
    <definedName name="IQ_PERCENT_CHANGE_EST_CFPS_9MONTHS" hidden="1">"c1811"</definedName>
    <definedName name="IQ_PERCENT_CHANGE_EST_CFPS_DAY" hidden="1">"c1806"</definedName>
    <definedName name="IQ_PERCENT_CHANGE_EST_CFPS_MONTH" hidden="1">"c1808"</definedName>
    <definedName name="IQ_PERCENT_CHANGE_EST_CFPS_WEEK" hidden="1">"c1807"</definedName>
    <definedName name="IQ_PERCENT_CHANGE_EST_DPS_12MONTHS" hidden="1">"c1820"</definedName>
    <definedName name="IQ_PERCENT_CHANGE_EST_DPS_18MONTHS" hidden="1">"c1821"</definedName>
    <definedName name="IQ_PERCENT_CHANGE_EST_DPS_3MONTHS" hidden="1">"c1817"</definedName>
    <definedName name="IQ_PERCENT_CHANGE_EST_DPS_6MONTHS" hidden="1">"c1818"</definedName>
    <definedName name="IQ_PERCENT_CHANGE_EST_DPS_9MONTHS" hidden="1">"c1819"</definedName>
    <definedName name="IQ_PERCENT_CHANGE_EST_DPS_DAY" hidden="1">"c1814"</definedName>
    <definedName name="IQ_PERCENT_CHANGE_EST_DPS_MONTH" hidden="1">"c1816"</definedName>
    <definedName name="IQ_PERCENT_CHANGE_EST_DPS_WEEK" hidden="1">"c1815"</definedName>
    <definedName name="IQ_PERCENT_CHANGE_EST_EBITDA_12MONTHS" hidden="1">"c1804"</definedName>
    <definedName name="IQ_PERCENT_CHANGE_EST_EBITDA_12MONTHS_CIQ" hidden="1">"c3748"</definedName>
    <definedName name="IQ_PERCENT_CHANGE_EST_EBITDA_18MONTHS" hidden="1">"c1805"</definedName>
    <definedName name="IQ_PERCENT_CHANGE_EST_EBITDA_18MONTHS_CIQ" hidden="1">"c3749"</definedName>
    <definedName name="IQ_PERCENT_CHANGE_EST_EBITDA_3MONTHS" hidden="1">"c1801"</definedName>
    <definedName name="IQ_PERCENT_CHANGE_EST_EBITDA_3MONTHS_CIQ" hidden="1">"c3745"</definedName>
    <definedName name="IQ_PERCENT_CHANGE_EST_EBITDA_6MONTHS" hidden="1">"c1802"</definedName>
    <definedName name="IQ_PERCENT_CHANGE_EST_EBITDA_6MONTHS_CIQ" hidden="1">"c3746"</definedName>
    <definedName name="IQ_PERCENT_CHANGE_EST_EBITDA_9MONTHS" hidden="1">"c1803"</definedName>
    <definedName name="IQ_PERCENT_CHANGE_EST_EBITDA_9MONTHS_CIQ" hidden="1">"c3747"</definedName>
    <definedName name="IQ_PERCENT_CHANGE_EST_EBITDA_DAY" hidden="1">"c1798"</definedName>
    <definedName name="IQ_PERCENT_CHANGE_EST_EBITDA_DAY_CIQ" hidden="1">"c3743"</definedName>
    <definedName name="IQ_PERCENT_CHANGE_EST_EBITDA_MONTH" hidden="1">"c1800"</definedName>
    <definedName name="IQ_PERCENT_CHANGE_EST_EBITDA_MONTH_CIQ" hidden="1">"c3744"</definedName>
    <definedName name="IQ_PERCENT_CHANGE_EST_EBITDA_WEEK" hidden="1">"c1799"</definedName>
    <definedName name="IQ_PERCENT_CHANGE_EST_EBITDA_WEEK_CIQ" hidden="1">"c3792"</definedName>
    <definedName name="IQ_PERCENT_CHANGE_EST_EPS_12MONTHS" hidden="1">"c1788"</definedName>
    <definedName name="IQ_PERCENT_CHANGE_EST_EPS_12MONTHS_CIQ" hidden="1">"c3733"</definedName>
    <definedName name="IQ_PERCENT_CHANGE_EST_EPS_18MONTHS" hidden="1">"c1789"</definedName>
    <definedName name="IQ_PERCENT_CHANGE_EST_EPS_18MONTHS_CIQ" hidden="1">"c3734"</definedName>
    <definedName name="IQ_PERCENT_CHANGE_EST_EPS_3MONTHS" hidden="1">"c1785"</definedName>
    <definedName name="IQ_PERCENT_CHANGE_EST_EPS_3MONTHS_CIQ" hidden="1">"c3730"</definedName>
    <definedName name="IQ_PERCENT_CHANGE_EST_EPS_6MONTHS" hidden="1">"c1786"</definedName>
    <definedName name="IQ_PERCENT_CHANGE_EST_EPS_6MONTHS_CIQ" hidden="1">"c3731"</definedName>
    <definedName name="IQ_PERCENT_CHANGE_EST_EPS_9MONTHS" hidden="1">"c1787"</definedName>
    <definedName name="IQ_PERCENT_CHANGE_EST_EPS_9MONTHS_CIQ" hidden="1">"c3732"</definedName>
    <definedName name="IQ_PERCENT_CHANGE_EST_EPS_DAY" hidden="1">"c1782"</definedName>
    <definedName name="IQ_PERCENT_CHANGE_EST_EPS_DAY_CIQ" hidden="1">"c3727"</definedName>
    <definedName name="IQ_PERCENT_CHANGE_EST_EPS_MONTH" hidden="1">"c1784"</definedName>
    <definedName name="IQ_PERCENT_CHANGE_EST_EPS_MONTH_CIQ" hidden="1">"c3729"</definedName>
    <definedName name="IQ_PERCENT_CHANGE_EST_EPS_WEEK" hidden="1">"c1783"</definedName>
    <definedName name="IQ_PERCENT_CHANGE_EST_EPS_WEEK_CIQ" hidden="1">"c3728"</definedName>
    <definedName name="IQ_PERCENT_CHANGE_EST_FFO_12MONTHS" hidden="1">"c1828"</definedName>
    <definedName name="IQ_PERCENT_CHANGE_EST_FFO_18MONTHS" hidden="1">"c1829"</definedName>
    <definedName name="IQ_PERCENT_CHANGE_EST_FFO_3MONTHS" hidden="1">"c1825"</definedName>
    <definedName name="IQ_PERCENT_CHANGE_EST_FFO_6MONTHS" hidden="1">"c1826"</definedName>
    <definedName name="IQ_PERCENT_CHANGE_EST_FFO_9MONTHS" hidden="1">"c1827"</definedName>
    <definedName name="IQ_PERCENT_CHANGE_EST_FFO_DAY" hidden="1">"c1822"</definedName>
    <definedName name="IQ_PERCENT_CHANGE_EST_FFO_MONTH" hidden="1">"c1824"</definedName>
    <definedName name="IQ_PERCENT_CHANGE_EST_FFO_WEEK" hidden="1">"c1823"</definedName>
    <definedName name="IQ_PERCENT_CHANGE_EST_PRICE_TARGET_12MONTHS" hidden="1">"c1844"</definedName>
    <definedName name="IQ_PERCENT_CHANGE_EST_PRICE_TARGET_12MONTHS_CIQ" hidden="1">"c3783"</definedName>
    <definedName name="IQ_PERCENT_CHANGE_EST_PRICE_TARGET_18MONTHS" hidden="1">"c1845"</definedName>
    <definedName name="IQ_PERCENT_CHANGE_EST_PRICE_TARGET_18MONTHS_CIQ" hidden="1">"c3784"</definedName>
    <definedName name="IQ_PERCENT_CHANGE_EST_PRICE_TARGET_3MONTHS" hidden="1">"c1841"</definedName>
    <definedName name="IQ_PERCENT_CHANGE_EST_PRICE_TARGET_3MONTHS_CIQ" hidden="1">"c3780"</definedName>
    <definedName name="IQ_PERCENT_CHANGE_EST_PRICE_TARGET_6MONTHS" hidden="1">"c1842"</definedName>
    <definedName name="IQ_PERCENT_CHANGE_EST_PRICE_TARGET_6MONTHS_CIQ" hidden="1">"c3781"</definedName>
    <definedName name="IQ_PERCENT_CHANGE_EST_PRICE_TARGET_9MONTHS" hidden="1">"c1843"</definedName>
    <definedName name="IQ_PERCENT_CHANGE_EST_PRICE_TARGET_9MONTHS_CIQ" hidden="1">"c3782"</definedName>
    <definedName name="IQ_PERCENT_CHANGE_EST_PRICE_TARGET_DAY" hidden="1">"c1838"</definedName>
    <definedName name="IQ_PERCENT_CHANGE_EST_PRICE_TARGET_DAY_CIQ" hidden="1">"c3778"</definedName>
    <definedName name="IQ_PERCENT_CHANGE_EST_PRICE_TARGET_MONTH" hidden="1">"c1840"</definedName>
    <definedName name="IQ_PERCENT_CHANGE_EST_PRICE_TARGET_MONTH_CIQ" hidden="1">"c3779"</definedName>
    <definedName name="IQ_PERCENT_CHANGE_EST_PRICE_TARGET_WEEK" hidden="1">"c1839"</definedName>
    <definedName name="IQ_PERCENT_CHANGE_EST_PRICE_TARGET_WEEK_CIQ" hidden="1">"c3798"</definedName>
    <definedName name="IQ_PERCENT_CHANGE_EST_RECO_12MONTHS" hidden="1">"c1836"</definedName>
    <definedName name="IQ_PERCENT_CHANGE_EST_RECO_12MONTHS_CIQ" hidden="1">"c3776"</definedName>
    <definedName name="IQ_PERCENT_CHANGE_EST_RECO_18MONTHS" hidden="1">"c1837"</definedName>
    <definedName name="IQ_PERCENT_CHANGE_EST_RECO_18MONTHS_CIQ" hidden="1">"c3777"</definedName>
    <definedName name="IQ_PERCENT_CHANGE_EST_RECO_3MONTHS" hidden="1">"c1833"</definedName>
    <definedName name="IQ_PERCENT_CHANGE_EST_RECO_3MONTHS_CIQ" hidden="1">"c3773"</definedName>
    <definedName name="IQ_PERCENT_CHANGE_EST_RECO_6MONTHS" hidden="1">"c1834"</definedName>
    <definedName name="IQ_PERCENT_CHANGE_EST_RECO_6MONTHS_CIQ" hidden="1">"c3774"</definedName>
    <definedName name="IQ_PERCENT_CHANGE_EST_RECO_9MONTHS" hidden="1">"c1835"</definedName>
    <definedName name="IQ_PERCENT_CHANGE_EST_RECO_9MONTHS_CIQ" hidden="1">"c3775"</definedName>
    <definedName name="IQ_PERCENT_CHANGE_EST_RECO_DAY" hidden="1">"c1830"</definedName>
    <definedName name="IQ_PERCENT_CHANGE_EST_RECO_DAY_CIQ" hidden="1">"c3771"</definedName>
    <definedName name="IQ_PERCENT_CHANGE_EST_RECO_MONTH" hidden="1">"c1832"</definedName>
    <definedName name="IQ_PERCENT_CHANGE_EST_RECO_MONTH_CIQ" hidden="1">"c3772"</definedName>
    <definedName name="IQ_PERCENT_CHANGE_EST_RECO_WEEK" hidden="1">"c1831"</definedName>
    <definedName name="IQ_PERCENT_CHANGE_EST_RECO_WEEK_CIQ" hidden="1">"c3796"</definedName>
    <definedName name="IQ_PERCENT_CHANGE_EST_REV_12MONTHS" hidden="1">"c1796"</definedName>
    <definedName name="IQ_PERCENT_CHANGE_EST_REV_12MONTHS_CIQ" hidden="1">"c3741"</definedName>
    <definedName name="IQ_PERCENT_CHANGE_EST_REV_18MONTHS" hidden="1">"c1797"</definedName>
    <definedName name="IQ_PERCENT_CHANGE_EST_REV_18MONTHS_CIQ" hidden="1">"c3742"</definedName>
    <definedName name="IQ_PERCENT_CHANGE_EST_REV_3MONTHS" hidden="1">"c1793"</definedName>
    <definedName name="IQ_PERCENT_CHANGE_EST_REV_3MONTHS_CIQ" hidden="1">"c3738"</definedName>
    <definedName name="IQ_PERCENT_CHANGE_EST_REV_6MONTHS" hidden="1">"c1794"</definedName>
    <definedName name="IQ_PERCENT_CHANGE_EST_REV_6MONTHS_CIQ" hidden="1">"c3739"</definedName>
    <definedName name="IQ_PERCENT_CHANGE_EST_REV_9MONTHS" hidden="1">"c1795"</definedName>
    <definedName name="IQ_PERCENT_CHANGE_EST_REV_9MONTHS_CIQ" hidden="1">"c3740"</definedName>
    <definedName name="IQ_PERCENT_CHANGE_EST_REV_DAY" hidden="1">"c1790"</definedName>
    <definedName name="IQ_PERCENT_CHANGE_EST_REV_DAY_CIQ" hidden="1">"c3735"</definedName>
    <definedName name="IQ_PERCENT_CHANGE_EST_REV_MONTH" hidden="1">"c1792"</definedName>
    <definedName name="IQ_PERCENT_CHANGE_EST_REV_MONTH_CIQ" hidden="1">"c3737"</definedName>
    <definedName name="IQ_PERCENT_CHANGE_EST_REV_WEEK" hidden="1">"c1791"</definedName>
    <definedName name="IQ_PERCENT_CHANGE_EST_REV_WEEK_CIQ" hidden="1">"c3736"</definedName>
    <definedName name="IQ_PERCENT_INSURED_FDIC" hidden="1">"c6374"</definedName>
    <definedName name="IQ_PERCENTAGE_RENT" hidden="1">"c16018"</definedName>
    <definedName name="IQ_PERCENTAGE_RENT_RENTAL_REVENUE" hidden="1">"c16063"</definedName>
    <definedName name="IQ_PERFORMANCE_LOC_FOREIGN_GUARANTEES_FFIEC" hidden="1">"c13251"</definedName>
    <definedName name="IQ_PERIODDATE" hidden="1">"c1414"</definedName>
    <definedName name="IQ_PERIODDATE_AP" hidden="1">"c11745"</definedName>
    <definedName name="IQ_PERIODDATE_BS" hidden="1">"c1032"</definedName>
    <definedName name="IQ_PERIODDATE_CF" hidden="1">"c1033"</definedName>
    <definedName name="IQ_PERIODDATE_FFIEC" hidden="1">"c13645"</definedName>
    <definedName name="IQ_PERIODDATE_IS" hidden="1">"c1034"</definedName>
    <definedName name="IQ_PERIODLENGTH_AP" hidden="1">"c11746"</definedName>
    <definedName name="IQ_PERIODLENGTH_CF" hidden="1">"c1502"</definedName>
    <definedName name="IQ_PERIODLENGTH_IS" hidden="1">"c1503"</definedName>
    <definedName name="IQ_PERSONAL_CONSUMER_SPENDING_DURABLE" hidden="1">"c6942"</definedName>
    <definedName name="IQ_PERSONAL_CONSUMER_SPENDING_DURABLE_APR" hidden="1">"c7602"</definedName>
    <definedName name="IQ_PERSONAL_CONSUMER_SPENDING_DURABLE_APR_FC" hidden="1">"c8482"</definedName>
    <definedName name="IQ_PERSONAL_CONSUMER_SPENDING_DURABLE_FC" hidden="1">"c7822"</definedName>
    <definedName name="IQ_PERSONAL_CONSUMER_SPENDING_DURABLE_POP" hidden="1">"c7162"</definedName>
    <definedName name="IQ_PERSONAL_CONSUMER_SPENDING_DURABLE_POP_FC" hidden="1">"c8042"</definedName>
    <definedName name="IQ_PERSONAL_CONSUMER_SPENDING_DURABLE_YOY" hidden="1">"c7382"</definedName>
    <definedName name="IQ_PERSONAL_CONSUMER_SPENDING_DURABLE_YOY_FC" hidden="1">"c8262"</definedName>
    <definedName name="IQ_PERSONAL_CONSUMER_SPENDING_NONDURABLE" hidden="1">"c6940"</definedName>
    <definedName name="IQ_PERSONAL_CONSUMER_SPENDING_NONDURABLE_APR" hidden="1">"c7600"</definedName>
    <definedName name="IQ_PERSONAL_CONSUMER_SPENDING_NONDURABLE_APR_FC" hidden="1">"c8480"</definedName>
    <definedName name="IQ_PERSONAL_CONSUMER_SPENDING_NONDURABLE_FC" hidden="1">"c7820"</definedName>
    <definedName name="IQ_PERSONAL_CONSUMER_SPENDING_NONDURABLE_POP" hidden="1">"c7160"</definedName>
    <definedName name="IQ_PERSONAL_CONSUMER_SPENDING_NONDURABLE_POP_FC" hidden="1">"c8040"</definedName>
    <definedName name="IQ_PERSONAL_CONSUMER_SPENDING_NONDURABLE_YOY" hidden="1">"c7380"</definedName>
    <definedName name="IQ_PERSONAL_CONSUMER_SPENDING_NONDURABLE_YOY_FC" hidden="1">"c8260"</definedName>
    <definedName name="IQ_PERSONAL_CONSUMER_SPENDING_REAL" hidden="1">"c6994"</definedName>
    <definedName name="IQ_PERSONAL_CONSUMER_SPENDING_REAL_APR" hidden="1">"c7654"</definedName>
    <definedName name="IQ_PERSONAL_CONSUMER_SPENDING_REAL_APR_FC" hidden="1">"c8534"</definedName>
    <definedName name="IQ_PERSONAL_CONSUMER_SPENDING_REAL_FC" hidden="1">"c7874"</definedName>
    <definedName name="IQ_PERSONAL_CONSUMER_SPENDING_REAL_POP" hidden="1">"c7214"</definedName>
    <definedName name="IQ_PERSONAL_CONSUMER_SPENDING_REAL_POP_FC" hidden="1">"c8094"</definedName>
    <definedName name="IQ_PERSONAL_CONSUMER_SPENDING_REAL_YOY" hidden="1">"c7434"</definedName>
    <definedName name="IQ_PERSONAL_CONSUMER_SPENDING_REAL_YOY_FC" hidden="1">"c8314"</definedName>
    <definedName name="IQ_PERSONAL_CONSUMER_SPENDING_SERVICES" hidden="1">"c6941"</definedName>
    <definedName name="IQ_PERSONAL_CONSUMER_SPENDING_SERVICES_APR" hidden="1">"c7601"</definedName>
    <definedName name="IQ_PERSONAL_CONSUMER_SPENDING_SERVICES_APR_FC" hidden="1">"c8481"</definedName>
    <definedName name="IQ_PERSONAL_CONSUMER_SPENDING_SERVICES_FC" hidden="1">"c7821"</definedName>
    <definedName name="IQ_PERSONAL_CONSUMER_SPENDING_SERVICES_POP" hidden="1">"c7161"</definedName>
    <definedName name="IQ_PERSONAL_CONSUMER_SPENDING_SERVICES_POP_FC" hidden="1">"c8041"</definedName>
    <definedName name="IQ_PERSONAL_CONSUMER_SPENDING_SERVICES_YOY" hidden="1">"c7381"</definedName>
    <definedName name="IQ_PERSONAL_CONSUMER_SPENDING_SERVICES_YOY_FC" hidden="1">"c8261"</definedName>
    <definedName name="IQ_PERSONAL_INCOME" hidden="1">"c6943"</definedName>
    <definedName name="IQ_PERSONAL_INCOME_APR" hidden="1">"c7603"</definedName>
    <definedName name="IQ_PERSONAL_INCOME_APR_FC" hidden="1">"c8483"</definedName>
    <definedName name="IQ_PERSONAL_INCOME_FC" hidden="1">"c7823"</definedName>
    <definedName name="IQ_PERSONAL_INCOME_POP" hidden="1">"c7163"</definedName>
    <definedName name="IQ_PERSONAL_INCOME_POP_FC" hidden="1">"c8043"</definedName>
    <definedName name="IQ_PERSONAL_INCOME_SAAR" hidden="1">"c6944"</definedName>
    <definedName name="IQ_PERSONAL_INCOME_SAAR_APR" hidden="1">"c7604"</definedName>
    <definedName name="IQ_PERSONAL_INCOME_SAAR_APR_FC" hidden="1">"c8484"</definedName>
    <definedName name="IQ_PERSONAL_INCOME_SAAR_FC" hidden="1">"c7824"</definedName>
    <definedName name="IQ_PERSONAL_INCOME_SAAR_POP" hidden="1">"c7164"</definedName>
    <definedName name="IQ_PERSONAL_INCOME_SAAR_POP_FC" hidden="1">"c8044"</definedName>
    <definedName name="IQ_PERSONAL_INCOME_SAAR_YOY" hidden="1">"c7384"</definedName>
    <definedName name="IQ_PERSONAL_INCOME_SAAR_YOY_FC" hidden="1">"c8264"</definedName>
    <definedName name="IQ_PERSONAL_INCOME_USD_APR_FC" hidden="1">"c11885"</definedName>
    <definedName name="IQ_PERSONAL_INCOME_USD_FC" hidden="1">"c11882"</definedName>
    <definedName name="IQ_PERSONAL_INCOME_USD_POP_FC" hidden="1">"c11883"</definedName>
    <definedName name="IQ_PERSONAL_INCOME_USD_YOY_FC" hidden="1">"c11884"</definedName>
    <definedName name="IQ_PERSONAL_INCOME_YOY" hidden="1">"c7383"</definedName>
    <definedName name="IQ_PERSONAL_INCOME_YOY_FC" hidden="1">"c8263"</definedName>
    <definedName name="IQ_PERSONNEL_EXP_AVG_ASSETS_FFIEC" hidden="1">"c13371"</definedName>
    <definedName name="IQ_PERSONNEL_EXP_OPERATING_INC_FFIEC" hidden="1">"c13379"</definedName>
    <definedName name="IQ_PERTYPE" hidden="1">"c1611"</definedName>
    <definedName name="IQ_PHARMBIO_NUMBER_LICENSED_PATENT_APP" hidden="1">"c10018"</definedName>
    <definedName name="IQ_PHARMBIO_NUMBER_LICENSED_PATENTS" hidden="1">"c10017"</definedName>
    <definedName name="IQ_PHARMBIO_NUMBER_PATENTS" hidden="1">"c10015"</definedName>
    <definedName name="IQ_PHARMBIO_NUMBER_PROD__APPROVED_DURING_PERIOD" hidden="1">"c12750"</definedName>
    <definedName name="IQ_PHARMBIO_NUMBER_PROD__CLINICAL_DEV" hidden="1">"c12745"</definedName>
    <definedName name="IQ_PHARMBIO_NUMBER_PROD__LAUNCHED_DURING_PERIOD" hidden="1">"c12751"</definedName>
    <definedName name="IQ_PHARMBIO_NUMBER_PROD__PHASE_I" hidden="1">"c12746"</definedName>
    <definedName name="IQ_PHARMBIO_NUMBER_PROD__PHASE_II" hidden="1">"c12747"</definedName>
    <definedName name="IQ_PHARMBIO_NUMBER_PROD__PHASE_III" hidden="1">"c12748"</definedName>
    <definedName name="IQ_PHARMBIO_NUMBER_PROD__PRE_CLINICAL_TRIALS" hidden="1">"c12744"</definedName>
    <definedName name="IQ_PHARMBIO_NUMBER_PROD__PRE_REGISTRATION" hidden="1">"c12749"</definedName>
    <definedName name="IQ_PHARMBIO_NUMBER_PROD__RESEARCH_DEV" hidden="1">"c12743"</definedName>
    <definedName name="IQ_PHARMBIO_NUMBER_PROD_APPROVED_DURING_PERIOD" hidden="1">"c10027"</definedName>
    <definedName name="IQ_PHARMBIO_NUMBER_PROD_CLINICAL_DEV" hidden="1">"c10022"</definedName>
    <definedName name="IQ_PHARMBIO_NUMBER_PROD_DISCOVERY_RESEARCH" hidden="1">"c10019"</definedName>
    <definedName name="IQ_PHARMBIO_NUMBER_PROD_LAUNCHED_DURING_PERIOD" hidden="1">"c10028"</definedName>
    <definedName name="IQ_PHARMBIO_NUMBER_PROD_PHASE_I" hidden="1">"c10023"</definedName>
    <definedName name="IQ_PHARMBIO_NUMBER_PROD_PHASE_II" hidden="1">"c10024"</definedName>
    <definedName name="IQ_PHARMBIO_NUMBER_PROD_PHASE_III" hidden="1">"c10025"</definedName>
    <definedName name="IQ_PHARMBIO_NUMBER_PROD_PRE_CLINICAL_TRIALS" hidden="1">"c10021"</definedName>
    <definedName name="IQ_PHARMBIO_NUMBER_PROD_PRE_REGISTRATION" hidden="1">"c10026"</definedName>
    <definedName name="IQ_PHARMBIO_NUMBER_PROD_RESEARCH_DEV" hidden="1">"c10020"</definedName>
    <definedName name="IQ_PHARMBIO_PATENT_APP" hidden="1">"c10016"</definedName>
    <definedName name="IQ_PHILADELPHIA_FED_DIFFUSION_INDEX" hidden="1">"c6945"</definedName>
    <definedName name="IQ_PHILADELPHIA_FED_DIFFUSION_INDEX_APR" hidden="1">"c7605"</definedName>
    <definedName name="IQ_PHILADELPHIA_FED_DIFFUSION_INDEX_APR_FC" hidden="1">"c8485"</definedName>
    <definedName name="IQ_PHILADELPHIA_FED_DIFFUSION_INDEX_FC" hidden="1">"c7825"</definedName>
    <definedName name="IQ_PHILADELPHIA_FED_DIFFUSION_INDEX_POP" hidden="1">"c7165"</definedName>
    <definedName name="IQ_PHILADELPHIA_FED_DIFFUSION_INDEX_POP_FC" hidden="1">"c8045"</definedName>
    <definedName name="IQ_PHILADELPHIA_FED_DIFFUSION_INDEX_YOY" hidden="1">"c7385"</definedName>
    <definedName name="IQ_PHILADELPHIA_FED_DIFFUSION_INDEX_YOY_FC" hidden="1">"c8265"</definedName>
    <definedName name="IQ_PLEDGED_SEC_INVEST_SECURITIES_FFIEC" hidden="1">"c13467"</definedName>
    <definedName name="IQ_PLEDGED_SECURITIES_FDIC" hidden="1">"c6401"</definedName>
    <definedName name="IQ_PLL" hidden="1">"c2114"</definedName>
    <definedName name="IQ_PMAC_DIFFUSION_INDEX" hidden="1">"c6946"</definedName>
    <definedName name="IQ_PMAC_DIFFUSION_INDEX_APR" hidden="1">"c7606"</definedName>
    <definedName name="IQ_PMAC_DIFFUSION_INDEX_APR_FC" hidden="1">"c8486"</definedName>
    <definedName name="IQ_PMAC_DIFFUSION_INDEX_FC" hidden="1">"c7826"</definedName>
    <definedName name="IQ_PMAC_DIFFUSION_INDEX_POP" hidden="1">"c7166"</definedName>
    <definedName name="IQ_PMAC_DIFFUSION_INDEX_POP_FC" hidden="1">"c8046"</definedName>
    <definedName name="IQ_PMAC_DIFFUSION_INDEX_YOY" hidden="1">"c7386"</definedName>
    <definedName name="IQ_PMAC_DIFFUSION_INDEX_YOY_FC" hidden="1">"c8266"</definedName>
    <definedName name="IQ_PMT_FREQ" hidden="1">"c2236"</definedName>
    <definedName name="IQ_POISON_PUT_EFFECT_DATE">"c2486"</definedName>
    <definedName name="IQ_POISON_PUT_EXPIRATION_DATE">"c2487"</definedName>
    <definedName name="IQ_POISON_PUT_PRICE">"c2488"</definedName>
    <definedName name="IQ_POLICY_BENEFITS" hidden="1">"c1036"</definedName>
    <definedName name="IQ_POLICY_COST" hidden="1">"c1037"</definedName>
    <definedName name="IQ_POLICY_LIAB" hidden="1">"c1612"</definedName>
    <definedName name="IQ_POLICY_LOANS" hidden="1">"c1038"</definedName>
    <definedName name="IQ_POLICYHOLDER_BENEFITS_LH_FFIEC" hidden="1">"c13107"</definedName>
    <definedName name="IQ_POOL_AMT_ORIGINAL" hidden="1">"c8970"</definedName>
    <definedName name="IQ_POOL_NAME" hidden="1">"c8967"</definedName>
    <definedName name="IQ_POOL_NUMBER" hidden="1">"c8968"</definedName>
    <definedName name="IQ_POOL_TYPE" hidden="1">"c8969"</definedName>
    <definedName name="IQ_PORTFOLIO_SHARES" hidden="1">"c19116"</definedName>
    <definedName name="IQ_POSITIVE_FAIR_VALUE_DERIVATIVES_BENEFICIARY_FFIEC" hidden="1">"c13123"</definedName>
    <definedName name="IQ_POSITIVE_FAIR_VALUE_DERIVATIVES_GUARANTOR_FFIEC" hidden="1">"c13116"</definedName>
    <definedName name="IQ_POST_RETIRE_EXP" hidden="1">"c1039"</definedName>
    <definedName name="IQ_POSTAGE_FFIEC" hidden="1">"c13051"</definedName>
    <definedName name="IQ_POSTPAID_CHURN" hidden="1">"c2121"</definedName>
    <definedName name="IQ_POSTPAID_SUBS" hidden="1">"c2118"</definedName>
    <definedName name="IQ_POTENTIAL_UPSIDE" hidden="1">"c1855"</definedName>
    <definedName name="IQ_POTENTIAL_UPSIDE_CIQ" hidden="1">"c3799"</definedName>
    <definedName name="IQ_PP_ATTRIB_ORE_RESERVES_ALUM" hidden="1">"c9218"</definedName>
    <definedName name="IQ_PP_ATTRIB_ORE_RESERVES_COP" hidden="1">"c9162"</definedName>
    <definedName name="IQ_PP_ATTRIB_ORE_RESERVES_DIAM" hidden="1">"c9642"</definedName>
    <definedName name="IQ_PP_ATTRIB_ORE_RESERVES_GOLD" hidden="1">"c9003"</definedName>
    <definedName name="IQ_PP_ATTRIB_ORE_RESERVES_IRON" hidden="1">"c9377"</definedName>
    <definedName name="IQ_PP_ATTRIB_ORE_RESERVES_LEAD" hidden="1">"c9430"</definedName>
    <definedName name="IQ_PP_ATTRIB_ORE_RESERVES_MANG" hidden="1">"c9483"</definedName>
    <definedName name="IQ_PP_ATTRIB_ORE_RESERVES_MOLYB" hidden="1">"c9695"</definedName>
    <definedName name="IQ_PP_ATTRIB_ORE_RESERVES_NICK" hidden="1">"c9271"</definedName>
    <definedName name="IQ_PP_ATTRIB_ORE_RESERVES_PLAT" hidden="1">"c9109"</definedName>
    <definedName name="IQ_PP_ATTRIB_ORE_RESERVES_SILVER" hidden="1">"c9056"</definedName>
    <definedName name="IQ_PP_ATTRIB_ORE_RESERVES_TITAN" hidden="1">"c9536"</definedName>
    <definedName name="IQ_PP_ATTRIB_ORE_RESERVES_URAN" hidden="1">"c9589"</definedName>
    <definedName name="IQ_PP_ATTRIB_ORE_RESERVES_ZINC" hidden="1">"c9324"</definedName>
    <definedName name="IQ_PP_ORE_RESERVES_ALUM" hidden="1">"c9211"</definedName>
    <definedName name="IQ_PP_ORE_RESERVES_COP" hidden="1">"c9155"</definedName>
    <definedName name="IQ_PP_ORE_RESERVES_DIAM" hidden="1">"c9635"</definedName>
    <definedName name="IQ_PP_ORE_RESERVES_GOLD" hidden="1">"c8996"</definedName>
    <definedName name="IQ_PP_ORE_RESERVES_IRON" hidden="1">"c9370"</definedName>
    <definedName name="IQ_PP_ORE_RESERVES_LEAD" hidden="1">"c9423"</definedName>
    <definedName name="IQ_PP_ORE_RESERVES_MANG" hidden="1">"c9476"</definedName>
    <definedName name="IQ_PP_ORE_RESERVES_MOLYB" hidden="1">"c9688"</definedName>
    <definedName name="IQ_PP_ORE_RESERVES_NICK" hidden="1">"c9264"</definedName>
    <definedName name="IQ_PP_ORE_RESERVES_PLAT" hidden="1">"c9102"</definedName>
    <definedName name="IQ_PP_ORE_RESERVES_SILVER" hidden="1">"c9049"</definedName>
    <definedName name="IQ_PP_ORE_RESERVES_TITAN" hidden="1">"c9529"</definedName>
    <definedName name="IQ_PP_ORE_RESERVES_URAN" hidden="1">"c9582"</definedName>
    <definedName name="IQ_PP_ORE_RESERVES_ZINC" hidden="1">"c9317"</definedName>
    <definedName name="IQ_PP_RECOV_ATTRIB_RESERVES_ALUM" hidden="1">"c9221"</definedName>
    <definedName name="IQ_PP_RECOV_ATTRIB_RESERVES_COAL" hidden="1">"c9805"</definedName>
    <definedName name="IQ_PP_RECOV_ATTRIB_RESERVES_COP" hidden="1">"c9165"</definedName>
    <definedName name="IQ_PP_RECOV_ATTRIB_RESERVES_DIAM" hidden="1">"c9645"</definedName>
    <definedName name="IQ_PP_RECOV_ATTRIB_RESERVES_GOLD" hidden="1">"c9006"</definedName>
    <definedName name="IQ_PP_RECOV_ATTRIB_RESERVES_IRON" hidden="1">"c9380"</definedName>
    <definedName name="IQ_PP_RECOV_ATTRIB_RESERVES_LEAD" hidden="1">"c9433"</definedName>
    <definedName name="IQ_PP_RECOV_ATTRIB_RESERVES_MANG" hidden="1">"c9486"</definedName>
    <definedName name="IQ_PP_RECOV_ATTRIB_RESERVES_MET_COAL" hidden="1">"c9745"</definedName>
    <definedName name="IQ_PP_RECOV_ATTRIB_RESERVES_MOLYB" hidden="1">"c9698"</definedName>
    <definedName name="IQ_PP_RECOV_ATTRIB_RESERVES_NICK" hidden="1">"c9274"</definedName>
    <definedName name="IQ_PP_RECOV_ATTRIB_RESERVES_PLAT" hidden="1">"c9112"</definedName>
    <definedName name="IQ_PP_RECOV_ATTRIB_RESERVES_SILVER" hidden="1">"c9059"</definedName>
    <definedName name="IQ_PP_RECOV_ATTRIB_RESERVES_STEAM" hidden="1">"c9775"</definedName>
    <definedName name="IQ_PP_RECOV_ATTRIB_RESERVES_TITAN" hidden="1">"c9539"</definedName>
    <definedName name="IQ_PP_RECOV_ATTRIB_RESERVES_URAN" hidden="1">"c9592"</definedName>
    <definedName name="IQ_PP_RECOV_ATTRIB_RESERVES_ZINC" hidden="1">"c9327"</definedName>
    <definedName name="IQ_PP_RECOV_RESERVES_ALUM" hidden="1">"c9215"</definedName>
    <definedName name="IQ_PP_RECOV_RESERVES_COAL" hidden="1">"c9802"</definedName>
    <definedName name="IQ_PP_RECOV_RESERVES_COP" hidden="1">"c9159"</definedName>
    <definedName name="IQ_PP_RECOV_RESERVES_DIAM" hidden="1">"c9639"</definedName>
    <definedName name="IQ_PP_RECOV_RESERVES_GOLD" hidden="1">"c9000"</definedName>
    <definedName name="IQ_PP_RECOV_RESERVES_IRON" hidden="1">"c9374"</definedName>
    <definedName name="IQ_PP_RECOV_RESERVES_LEAD" hidden="1">"c9427"</definedName>
    <definedName name="IQ_PP_RECOV_RESERVES_MANG" hidden="1">"c9480"</definedName>
    <definedName name="IQ_PP_RECOV_RESERVES_MET_COAL" hidden="1">"c9742"</definedName>
    <definedName name="IQ_PP_RECOV_RESERVES_MOLYB" hidden="1">"c9692"</definedName>
    <definedName name="IQ_PP_RECOV_RESERVES_NICK" hidden="1">"c9268"</definedName>
    <definedName name="IQ_PP_RECOV_RESERVES_PLAT" hidden="1">"c9106"</definedName>
    <definedName name="IQ_PP_RECOV_RESERVES_SILVER" hidden="1">"c9053"</definedName>
    <definedName name="IQ_PP_RECOV_RESERVES_STEAM" hidden="1">"c9772"</definedName>
    <definedName name="IQ_PP_RECOV_RESERVES_TITAN" hidden="1">"c9533"</definedName>
    <definedName name="IQ_PP_RECOV_RESERVES_URAN" hidden="1">"c9586"</definedName>
    <definedName name="IQ_PP_RECOV_RESERVES_ZINC" hidden="1">"c9321"</definedName>
    <definedName name="IQ_PP_RESERVES_CALORIFIC_VALUE_COAL" hidden="1">"c9799"</definedName>
    <definedName name="IQ_PP_RESERVES_CALORIFIC_VALUE_MET_COAL" hidden="1">"c9739"</definedName>
    <definedName name="IQ_PP_RESERVES_CALORIFIC_VALUE_STEAM" hidden="1">"c9769"</definedName>
    <definedName name="IQ_PP_RESERVES_GRADE_ALUM" hidden="1">"c9212"</definedName>
    <definedName name="IQ_PP_RESERVES_GRADE_COP" hidden="1">"c9156"</definedName>
    <definedName name="IQ_PP_RESERVES_GRADE_DIAM" hidden="1">"c9636"</definedName>
    <definedName name="IQ_PP_RESERVES_GRADE_GOLD" hidden="1">"c8997"</definedName>
    <definedName name="IQ_PP_RESERVES_GRADE_IRON" hidden="1">"c9371"</definedName>
    <definedName name="IQ_PP_RESERVES_GRADE_LEAD" hidden="1">"c9424"</definedName>
    <definedName name="IQ_PP_RESERVES_GRADE_MANG" hidden="1">"c9477"</definedName>
    <definedName name="IQ_PP_RESERVES_GRADE_MOLYB" hidden="1">"c9689"</definedName>
    <definedName name="IQ_PP_RESERVES_GRADE_NICK" hidden="1">"c9265"</definedName>
    <definedName name="IQ_PP_RESERVES_GRADE_PLAT" hidden="1">"c9103"</definedName>
    <definedName name="IQ_PP_RESERVES_GRADE_SILVER" hidden="1">"c9050"</definedName>
    <definedName name="IQ_PP_RESERVES_GRADE_TITAN" hidden="1">"c9530"</definedName>
    <definedName name="IQ_PP_RESERVES_GRADE_URAN" hidden="1">"c9583"</definedName>
    <definedName name="IQ_PP_RESERVES_GRADE_ZINC" hidden="1">"c9318"</definedName>
    <definedName name="IQ_PPI" hidden="1">"c6810"</definedName>
    <definedName name="IQ_PPI_APR" hidden="1">"c7470"</definedName>
    <definedName name="IQ_PPI_APR_FC" hidden="1">"c8350"</definedName>
    <definedName name="IQ_PPI_CORE" hidden="1">"c6840"</definedName>
    <definedName name="IQ_PPI_CORE_APR" hidden="1">"c7500"</definedName>
    <definedName name="IQ_PPI_CORE_APR_FC" hidden="1">"c8380"</definedName>
    <definedName name="IQ_PPI_CORE_FC" hidden="1">"c7720"</definedName>
    <definedName name="IQ_PPI_CORE_POP" hidden="1">"c7060"</definedName>
    <definedName name="IQ_PPI_CORE_POP_FC" hidden="1">"c7940"</definedName>
    <definedName name="IQ_PPI_CORE_YOY" hidden="1">"c7280"</definedName>
    <definedName name="IQ_PPI_CORE_YOY_FC" hidden="1">"c8160"</definedName>
    <definedName name="IQ_PPI_FC" hidden="1">"c7690"</definedName>
    <definedName name="IQ_PPI_POP" hidden="1">"c7030"</definedName>
    <definedName name="IQ_PPI_POP_FC" hidden="1">"c7910"</definedName>
    <definedName name="IQ_PPI_YOY" hidden="1">"c7250"</definedName>
    <definedName name="IQ_PPI_YOY_FC" hidden="1">"c8130"</definedName>
    <definedName name="IQ_PRE_OPEN_COST" hidden="1">"c1040"</definedName>
    <definedName name="IQ_PRE_TAX_ACT_OR_EST" hidden="1">"c2221"</definedName>
    <definedName name="IQ_PRE_TAX_ACT_OR_EST_CIQ_COL" hidden="1">"c11711"</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"c1416"</definedName>
    <definedName name="IQ_PREF_STOCK_FFIEC" hidden="1">"c12875"</definedName>
    <definedName name="IQ_PREF_TOT" hidden="1">"c1415"</definedName>
    <definedName name="IQ_PREFERRED_DEPOSITS_FFIEC" hidden="1">"c15312"</definedName>
    <definedName name="IQ_PREFERRED_FDIC" hidden="1">"c6349"</definedName>
    <definedName name="IQ_PREFERRED_LIST" hidden="1">"c13506"</definedName>
    <definedName name="IQ_PREMISES_EQUIPMENT_FDIC" hidden="1">"c6577"</definedName>
    <definedName name="IQ_PREMISES_FIXED_ASSETS_CAP_LEASES_FFIEC" hidden="1">"c12830"</definedName>
    <definedName name="IQ_PREMIUM_INSURANCE_CREDIT_FFIEC" hidden="1">"c13070"</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SIDENT_ID" hidden="1">"c15216"</definedName>
    <definedName name="IQ_PRESIDENT_NAME" hidden="1">"c15215"</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_10K" hidden="1">"IQ_PRETAX_INC_10K"</definedName>
    <definedName name="IQ_PRETAX_INC_10Q" hidden="1">"IQ_PRETAX_INC_10Q"</definedName>
    <definedName name="IQ_PRETAX_INC_10Q1" hidden="1">"IQ_PRETAX_INC_10Q1"</definedName>
    <definedName name="IQ_PRETAX_INC_AFTER_CAP_ALLOCATION_FOREIGN_FFIEC" hidden="1">"c15390"</definedName>
    <definedName name="IQ_PRETAX_INC_BEFORE_CAP_ALLOCATION_FOREIGN_FFIEC" hidden="1">"c15388"</definedName>
    <definedName name="IQ_PRETAX_INC_EST" hidden="1">"c1695"</definedName>
    <definedName name="IQ_PRETAX_INC_HIGH_EST" hidden="1">"c1697"</definedName>
    <definedName name="IQ_PRETAX_INC_LOW_EST" hidden="1">"c1698"</definedName>
    <definedName name="IQ_PRETAX_INC_MEDIAN_EST" hidden="1">"c1696"</definedName>
    <definedName name="IQ_PRETAX_INC_NUM_EST" hidden="1">"c1699"</definedName>
    <definedName name="IQ_PRETAX_INC_STDDEV_EST" hidden="1">"c1700"</definedName>
    <definedName name="IQ_PRETAX_OPERATING_INC_AVG_ASSETS_FFIEC" hidden="1">"c13365"</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EV_MONTHLY_FACTOR" hidden="1">"c8973"</definedName>
    <definedName name="IQ_PREV_MONTHLY_FACTOR_DATE" hidden="1">"c8974"</definedName>
    <definedName name="IQ_PREVIOUS_TIME_RT" hidden="1">"PREVIOUSLASTTIME"</definedName>
    <definedName name="IQ_PRICE_CFPS_FWD" hidden="1">"c2237"</definedName>
    <definedName name="IQ_PRICE_OVER_BVPS" hidden="1">"c1412"</definedName>
    <definedName name="IQ_PRICE_OVER_EPS_EST" hidden="1">"c174"</definedName>
    <definedName name="IQ_PRICE_OVER_EPS_EST_1" hidden="1">"c175"</definedName>
    <definedName name="IQ_PRICE_OVER_LTM_EPS" hidden="1">"c1413"</definedName>
    <definedName name="IQ_PRICE_PAID_FARM_INDEX" hidden="1">"c6948"</definedName>
    <definedName name="IQ_PRICE_PAID_FARM_INDEX_APR" hidden="1">"c7608"</definedName>
    <definedName name="IQ_PRICE_PAID_FARM_INDEX_APR_FC" hidden="1">"c8488"</definedName>
    <definedName name="IQ_PRICE_PAID_FARM_INDEX_FC" hidden="1">"c7828"</definedName>
    <definedName name="IQ_PRICE_PAID_FARM_INDEX_POP" hidden="1">"c7168"</definedName>
    <definedName name="IQ_PRICE_PAID_FARM_INDEX_POP_FC" hidden="1">"c8048"</definedName>
    <definedName name="IQ_PRICE_PAID_FARM_INDEX_YOY" hidden="1">"c7388"</definedName>
    <definedName name="IQ_PRICE_PAID_FARM_INDEX_YOY_FC" hidden="1">"c8268"</definedName>
    <definedName name="IQ_PRICE_TARGET" hidden="1">"c82"</definedName>
    <definedName name="IQ_PRICE_TARGET_BOTTOM_UP_CIQ" hidden="1">"c12023"</definedName>
    <definedName name="IQ_PRICE_TARGET_CIQ" hidden="1">"c3613"</definedName>
    <definedName name="IQ_PRICE_VOL_HIST_2YR" hidden="1">"c15637"</definedName>
    <definedName name="IQ_PRICE_VOL_HIST_3MTH" hidden="1">"c15634"</definedName>
    <definedName name="IQ_PRICE_VOL_HIST_5YR" hidden="1">"c15638"</definedName>
    <definedName name="IQ_PRICE_VOL_HIST_6MTH" hidden="1">"c15635"</definedName>
    <definedName name="IQ_PRICE_VOL_HIST_YR" hidden="1">"c15636"</definedName>
    <definedName name="IQ_PRICE_VOLATILITY_EST_CIQ_COL" hidden="1">"c11677"</definedName>
    <definedName name="IQ_PRICE_VOLATILITY_HIGH_CIQ_COL" hidden="1">"c11678"</definedName>
    <definedName name="IQ_PRICE_VOLATILITY_LOW_CIQ_COL" hidden="1">"c11679"</definedName>
    <definedName name="IQ_PRICE_VOLATILITY_MEDIAN_CIQ_COL" hidden="1">"c11680"</definedName>
    <definedName name="IQ_PRICE_VOLATILITY_NUM_CIQ_COL" hidden="1">"c11681"</definedName>
    <definedName name="IQ_PRICE_VOLATILITY_STDDEV_CIQ_COL" hidden="1">"c11682"</definedName>
    <definedName name="IQ_PRICEDATE" hidden="1">"c1069"</definedName>
    <definedName name="IQ_PRICEDATETIME" hidden="1">"IQ_PRICEDATETIME"</definedName>
    <definedName name="IQ_PRICING_DATE" hidden="1">"c1613"</definedName>
    <definedName name="IQ_PRIMARY_EPS_TYPE" hidden="1">"c4498"</definedName>
    <definedName name="IQ_PRIMARY_EPS_TYPE_CIQ" hidden="1">"c5036"</definedName>
    <definedName name="IQ_PRIMARY_EST_CONSOLIDATION" hidden="1">"c16246"</definedName>
    <definedName name="IQ_PRIMARY_EST_CONSOLIDATION_CIQ" hidden="1">"c16247"</definedName>
    <definedName name="IQ_PRIMARY_INDUSTRY" hidden="1">"c1070"</definedName>
    <definedName name="IQ_PRIMARY_SIC_CODE" hidden="1">"c16218"</definedName>
    <definedName name="IQ_PRIMARY_SIC_INDUSTRY" hidden="1">"c16217"</definedName>
    <definedName name="IQ_PRINCIPAL_AMT" hidden="1">"c2157"</definedName>
    <definedName name="IQ_PRIVATE_CONST_TOTAL_APR_FC_UNUSED" hidden="1">"c8559"</definedName>
    <definedName name="IQ_PRIVATE_CONST_TOTAL_APR_FC_UNUSED_UNUSED_UNUSED" hidden="1">"c8559"</definedName>
    <definedName name="IQ_PRIVATE_CONST_TOTAL_APR_UNUSED" hidden="1">"c7679"</definedName>
    <definedName name="IQ_PRIVATE_CONST_TOTAL_APR_UNUSED_UNUSED_UNUSED" hidden="1">"c7679"</definedName>
    <definedName name="IQ_PRIVATE_CONST_TOTAL_FC_UNUSED" hidden="1">"c7899"</definedName>
    <definedName name="IQ_PRIVATE_CONST_TOTAL_FC_UNUSED_UNUSED_UNUSED" hidden="1">"c7899"</definedName>
    <definedName name="IQ_PRIVATE_CONST_TOTAL_POP_FC_UNUSED" hidden="1">"c8119"</definedName>
    <definedName name="IQ_PRIVATE_CONST_TOTAL_POP_FC_UNUSED_UNUSED_UNUSED" hidden="1">"c8119"</definedName>
    <definedName name="IQ_PRIVATE_CONST_TOTAL_POP_UNUSED" hidden="1">"c7239"</definedName>
    <definedName name="IQ_PRIVATE_CONST_TOTAL_POP_UNUSED_UNUSED_UNUSED" hidden="1">"c7239"</definedName>
    <definedName name="IQ_PRIVATE_CONST_TOTAL_UNUSED" hidden="1">"c7019"</definedName>
    <definedName name="IQ_PRIVATE_CONST_TOTAL_UNUSED_UNUSED_UNUSED" hidden="1">"c7019"</definedName>
    <definedName name="IQ_PRIVATE_CONST_TOTAL_YOY_FC_UNUSED" hidden="1">"c8339"</definedName>
    <definedName name="IQ_PRIVATE_CONST_TOTAL_YOY_FC_UNUSED_UNUSED_UNUSED" hidden="1">"c8339"</definedName>
    <definedName name="IQ_PRIVATE_CONST_TOTAL_YOY_UNUSED" hidden="1">"c7459"</definedName>
    <definedName name="IQ_PRIVATE_CONST_TOTAL_YOY_UNUSED_UNUSED_UNUSED" hidden="1">"c7459"</definedName>
    <definedName name="IQ_PRIVATE_FIXED_INVEST_TOTAL" hidden="1">"c12006"</definedName>
    <definedName name="IQ_PRIVATE_FIXED_INVEST_TOTAL_APR" hidden="1">"c12009"</definedName>
    <definedName name="IQ_PRIVATE_FIXED_INVEST_TOTAL_POP" hidden="1">"c12007"</definedName>
    <definedName name="IQ_PRIVATE_FIXED_INVEST_TOTAL_YOY" hidden="1">"c12008"</definedName>
    <definedName name="IQ_PRIVATE_NONRES_CONST_IMPROV" hidden="1">"c6949"</definedName>
    <definedName name="IQ_PRIVATE_NONRES_CONST_IMPROV_APR" hidden="1">"c7609"</definedName>
    <definedName name="IQ_PRIVATE_NONRES_CONST_IMPROV_APR_FC" hidden="1">"c8489"</definedName>
    <definedName name="IQ_PRIVATE_NONRES_CONST_IMPROV_FC" hidden="1">"c7829"</definedName>
    <definedName name="IQ_PRIVATE_NONRES_CONST_IMPROV_POP" hidden="1">"c7169"</definedName>
    <definedName name="IQ_PRIVATE_NONRES_CONST_IMPROV_POP_FC" hidden="1">"c8049"</definedName>
    <definedName name="IQ_PRIVATE_NONRES_CONST_IMPROV_YOY" hidden="1">"c7389"</definedName>
    <definedName name="IQ_PRIVATE_NONRES_CONST_IMPROV_YOY_FC" hidden="1">"c8269"</definedName>
    <definedName name="IQ_PRIVATE_RES_CONST_IMPROV" hidden="1">"c6950"</definedName>
    <definedName name="IQ_PRIVATE_RES_CONST_IMPROV_APR" hidden="1">"c7610"</definedName>
    <definedName name="IQ_PRIVATE_RES_CONST_IMPROV_APR_FC" hidden="1">"c8490"</definedName>
    <definedName name="IQ_PRIVATE_RES_CONST_IMPROV_FC" hidden="1">"c7830"</definedName>
    <definedName name="IQ_PRIVATE_RES_CONST_IMPROV_POP" hidden="1">"c7170"</definedName>
    <definedName name="IQ_PRIVATE_RES_CONST_IMPROV_POP_FC" hidden="1">"c8050"</definedName>
    <definedName name="IQ_PRIVATE_RES_CONST_IMPROV_YOY" hidden="1">"c7390"</definedName>
    <definedName name="IQ_PRIVATE_RES_CONST_IMPROV_YOY_FC" hidden="1">"c8270"</definedName>
    <definedName name="IQ_PRIVATE_RES_CONST_REAL_APR_FC_UNUSED" hidden="1">"c8535"</definedName>
    <definedName name="IQ_PRIVATE_RES_CONST_REAL_APR_FC_UNUSED_UNUSED_UNUSED" hidden="1">"c8535"</definedName>
    <definedName name="IQ_PRIVATE_RES_CONST_REAL_APR_UNUSED" hidden="1">"c7655"</definedName>
    <definedName name="IQ_PRIVATE_RES_CONST_REAL_APR_UNUSED_UNUSED_UNUSED" hidden="1">"c7655"</definedName>
    <definedName name="IQ_PRIVATE_RES_CONST_REAL_FC_UNUSED" hidden="1">"c7875"</definedName>
    <definedName name="IQ_PRIVATE_RES_CONST_REAL_FC_UNUSED_UNUSED_UNUSED" hidden="1">"c7875"</definedName>
    <definedName name="IQ_PRIVATE_RES_CONST_REAL_POP_FC_UNUSED" hidden="1">"c8095"</definedName>
    <definedName name="IQ_PRIVATE_RES_CONST_REAL_POP_FC_UNUSED_UNUSED_UNUSED" hidden="1">"c8095"</definedName>
    <definedName name="IQ_PRIVATE_RES_CONST_REAL_POP_UNUSED" hidden="1">"c7215"</definedName>
    <definedName name="IQ_PRIVATE_RES_CONST_REAL_POP_UNUSED_UNUSED_UNUSED" hidden="1">"c7215"</definedName>
    <definedName name="IQ_PRIVATE_RES_CONST_REAL_UNUSED" hidden="1">"c6995"</definedName>
    <definedName name="IQ_PRIVATE_RES_CONST_REAL_UNUSED_UNUSED_UNUSED" hidden="1">"c6995"</definedName>
    <definedName name="IQ_PRIVATE_RES_CONST_REAL_YOY_FC_UNUSED" hidden="1">"c8315"</definedName>
    <definedName name="IQ_PRIVATE_RES_CONST_REAL_YOY_FC_UNUSED_UNUSED_UNUSED" hidden="1">"c8315"</definedName>
    <definedName name="IQ_PRIVATE_RES_CONST_REAL_YOY_UNUSED" hidden="1">"c7435"</definedName>
    <definedName name="IQ_PRIVATE_RES_CONST_REAL_YOY_UNUSED_UNUSED_UNUSED" hidden="1">"c7435"</definedName>
    <definedName name="IQ_PRIVATE_RES_FIXED_INVEST_REAL" hidden="1">"c11986"</definedName>
    <definedName name="IQ_PRIVATE_RES_FIXED_INVEST_REAL_APR" hidden="1">"c11989"</definedName>
    <definedName name="IQ_PRIVATE_RES_FIXED_INVEST_REAL_POP" hidden="1">"c11987"</definedName>
    <definedName name="IQ_PRIVATE_RES_FIXED_INVEST_REAL_YOY" hidden="1">"c11988"</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"c1452"</definedName>
    <definedName name="IQ_PROBABLE_ATTRIB_ORE_RESERVES_ALUM" hidden="1">"c9217"</definedName>
    <definedName name="IQ_PROBABLE_ATTRIB_ORE_RESERVES_COP" hidden="1">"c9161"</definedName>
    <definedName name="IQ_PROBABLE_ATTRIB_ORE_RESERVES_DIAM" hidden="1">"c9641"</definedName>
    <definedName name="IQ_PROBABLE_ATTRIB_ORE_RESERVES_GOLD" hidden="1">"c9002"</definedName>
    <definedName name="IQ_PROBABLE_ATTRIB_ORE_RESERVES_IRON" hidden="1">"c9376"</definedName>
    <definedName name="IQ_PROBABLE_ATTRIB_ORE_RESERVES_LEAD" hidden="1">"c9429"</definedName>
    <definedName name="IQ_PROBABLE_ATTRIB_ORE_RESERVES_MANG" hidden="1">"c9482"</definedName>
    <definedName name="IQ_PROBABLE_ATTRIB_ORE_RESERVES_MOLYB" hidden="1">"c9694"</definedName>
    <definedName name="IQ_PROBABLE_ATTRIB_ORE_RESERVES_NICK" hidden="1">"c9270"</definedName>
    <definedName name="IQ_PROBABLE_ATTRIB_ORE_RESERVES_PLAT" hidden="1">"c9108"</definedName>
    <definedName name="IQ_PROBABLE_ATTRIB_ORE_RESERVES_SILVER" hidden="1">"c9055"</definedName>
    <definedName name="IQ_PROBABLE_ATTRIB_ORE_RESERVES_TITAN" hidden="1">"c9535"</definedName>
    <definedName name="IQ_PROBABLE_ATTRIB_ORE_RESERVES_URAN" hidden="1">"c9588"</definedName>
    <definedName name="IQ_PROBABLE_ATTRIB_ORE_RESERVES_ZINC" hidden="1">"c9323"</definedName>
    <definedName name="IQ_PROBABLE_ORE_RESERVES_ALUM" hidden="1">"c9209"</definedName>
    <definedName name="IQ_PROBABLE_ORE_RESERVES_COP" hidden="1">"c9153"</definedName>
    <definedName name="IQ_PROBABLE_ORE_RESERVES_DIAM" hidden="1">"c9633"</definedName>
    <definedName name="IQ_PROBABLE_ORE_RESERVES_GOLD" hidden="1">"c8994"</definedName>
    <definedName name="IQ_PROBABLE_ORE_RESERVES_IRON" hidden="1">"c9368"</definedName>
    <definedName name="IQ_PROBABLE_ORE_RESERVES_LEAD" hidden="1">"c9421"</definedName>
    <definedName name="IQ_PROBABLE_ORE_RESERVES_MANG" hidden="1">"c9474"</definedName>
    <definedName name="IQ_PROBABLE_ORE_RESERVES_MOLYB" hidden="1">"c9686"</definedName>
    <definedName name="IQ_PROBABLE_ORE_RESERVES_NICK" hidden="1">"c9262"</definedName>
    <definedName name="IQ_PROBABLE_ORE_RESERVES_PLAT" hidden="1">"c9100"</definedName>
    <definedName name="IQ_PROBABLE_ORE_RESERVES_SILVER" hidden="1">"c9047"</definedName>
    <definedName name="IQ_PROBABLE_ORE_RESERVES_TITAN" hidden="1">"c9527"</definedName>
    <definedName name="IQ_PROBABLE_ORE_RESERVES_URAN" hidden="1">"c9580"</definedName>
    <definedName name="IQ_PROBABLE_ORE_RESERVES_ZINC" hidden="1">"c9315"</definedName>
    <definedName name="IQ_PROBABLE_RECOV_ATTRIB_RESERVES_ALUM" hidden="1">"c9220"</definedName>
    <definedName name="IQ_PROBABLE_RECOV_ATTRIB_RESERVES_COAL" hidden="1">"c9804"</definedName>
    <definedName name="IQ_PROBABLE_RECOV_ATTRIB_RESERVES_COP" hidden="1">"c9164"</definedName>
    <definedName name="IQ_PROBABLE_RECOV_ATTRIB_RESERVES_DIAM" hidden="1">"c9644"</definedName>
    <definedName name="IQ_PROBABLE_RECOV_ATTRIB_RESERVES_GOLD" hidden="1">"c9005"</definedName>
    <definedName name="IQ_PROBABLE_RECOV_ATTRIB_RESERVES_IRON" hidden="1">"c9379"</definedName>
    <definedName name="IQ_PROBABLE_RECOV_ATTRIB_RESERVES_LEAD" hidden="1">"c9432"</definedName>
    <definedName name="IQ_PROBABLE_RECOV_ATTRIB_RESERVES_MANG" hidden="1">"c9485"</definedName>
    <definedName name="IQ_PROBABLE_RECOV_ATTRIB_RESERVES_MET_COAL" hidden="1">"c9744"</definedName>
    <definedName name="IQ_PROBABLE_RECOV_ATTRIB_RESERVES_MOLYB" hidden="1">"c9697"</definedName>
    <definedName name="IQ_PROBABLE_RECOV_ATTRIB_RESERVES_NICK" hidden="1">"c9273"</definedName>
    <definedName name="IQ_PROBABLE_RECOV_ATTRIB_RESERVES_PLAT" hidden="1">"c9111"</definedName>
    <definedName name="IQ_PROBABLE_RECOV_ATTRIB_RESERVES_SILVER" hidden="1">"c9058"</definedName>
    <definedName name="IQ_PROBABLE_RECOV_ATTRIB_RESERVES_STEAM" hidden="1">"c9774"</definedName>
    <definedName name="IQ_PROBABLE_RECOV_ATTRIB_RESERVES_TITAN" hidden="1">"c9538"</definedName>
    <definedName name="IQ_PROBABLE_RECOV_ATTRIB_RESERVES_URAN" hidden="1">"c9591"</definedName>
    <definedName name="IQ_PROBABLE_RECOV_ATTRIB_RESERVES_ZINC" hidden="1">"c9326"</definedName>
    <definedName name="IQ_PROBABLE_RECOV_RESERVES_ALUM" hidden="1">"c9214"</definedName>
    <definedName name="IQ_PROBABLE_RECOV_RESERVES_COAL" hidden="1">"c9801"</definedName>
    <definedName name="IQ_PROBABLE_RECOV_RESERVES_COP" hidden="1">"c9158"</definedName>
    <definedName name="IQ_PROBABLE_RECOV_RESERVES_DIAM" hidden="1">"c9638"</definedName>
    <definedName name="IQ_PROBABLE_RECOV_RESERVES_GOLD" hidden="1">"c8999"</definedName>
    <definedName name="IQ_PROBABLE_RECOV_RESERVES_IRON" hidden="1">"c9373"</definedName>
    <definedName name="IQ_PROBABLE_RECOV_RESERVES_LEAD" hidden="1">"c9426"</definedName>
    <definedName name="IQ_PROBABLE_RECOV_RESERVES_MANG" hidden="1">"c9479"</definedName>
    <definedName name="IQ_PROBABLE_RECOV_RESERVES_MET_COAL" hidden="1">"c9741"</definedName>
    <definedName name="IQ_PROBABLE_RECOV_RESERVES_MOLYB" hidden="1">"c9691"</definedName>
    <definedName name="IQ_PROBABLE_RECOV_RESERVES_NICK" hidden="1">"c9267"</definedName>
    <definedName name="IQ_PROBABLE_RECOV_RESERVES_PLAT" hidden="1">"c9105"</definedName>
    <definedName name="IQ_PROBABLE_RECOV_RESERVES_SILVER" hidden="1">"c9052"</definedName>
    <definedName name="IQ_PROBABLE_RECOV_RESERVES_STEAM" hidden="1">"c9771"</definedName>
    <definedName name="IQ_PROBABLE_RECOV_RESERVES_TITAN" hidden="1">"c9532"</definedName>
    <definedName name="IQ_PROBABLE_RECOV_RESERVES_URAN" hidden="1">"c9585"</definedName>
    <definedName name="IQ_PROBABLE_RECOV_RESERVES_ZINC" hidden="1">"c9320"</definedName>
    <definedName name="IQ_PROBABLE_RESERVES_CALORIFIC_VALUE_COAL" hidden="1">"c9798"</definedName>
    <definedName name="IQ_PROBABLE_RESERVES_CALORIFIC_VALUE_MET_COAL" hidden="1">"c9738"</definedName>
    <definedName name="IQ_PROBABLE_RESERVES_CALORIFIC_VALUE_STEAM" hidden="1">"c9768"</definedName>
    <definedName name="IQ_PROBABLE_RESERVES_GRADE_ALUM" hidden="1">"c9210"</definedName>
    <definedName name="IQ_PROBABLE_RESERVES_GRADE_COP" hidden="1">"c9154"</definedName>
    <definedName name="IQ_PROBABLE_RESERVES_GRADE_DIAM" hidden="1">"c9634"</definedName>
    <definedName name="IQ_PROBABLE_RESERVES_GRADE_GOLD" hidden="1">"c8995"</definedName>
    <definedName name="IQ_PROBABLE_RESERVES_GRADE_IRON" hidden="1">"c9369"</definedName>
    <definedName name="IQ_PROBABLE_RESERVES_GRADE_LEAD" hidden="1">"c9422"</definedName>
    <definedName name="IQ_PROBABLE_RESERVES_GRADE_MANG" hidden="1">"c9475"</definedName>
    <definedName name="IQ_PROBABLE_RESERVES_GRADE_MOLYB" hidden="1">"c9687"</definedName>
    <definedName name="IQ_PROBABLE_RESERVES_GRADE_NICK" hidden="1">"c9263"</definedName>
    <definedName name="IQ_PROBABLE_RESERVES_GRADE_PLAT" hidden="1">"c9101"</definedName>
    <definedName name="IQ_PROBABLE_RESERVES_GRADE_SILVER" hidden="1">"c9048"</definedName>
    <definedName name="IQ_PROBABLE_RESERVES_GRADE_TITAN" hidden="1">"c9528"</definedName>
    <definedName name="IQ_PROBABLE_RESERVES_GRADE_URAN" hidden="1">"c9581"</definedName>
    <definedName name="IQ_PROBABLE_RESERVES_GRADE_ZINC" hidden="1">"c9316"</definedName>
    <definedName name="IQ_PROBABLE_RESERVES_TO_TOTAL_RESERVES_COAL" hidden="1">"c15953"</definedName>
    <definedName name="IQ_PRODUCTION_COST_ALUM" hidden="1">"c9253"</definedName>
    <definedName name="IQ_PRODUCTION_COST_COAL" hidden="1">"c9826"</definedName>
    <definedName name="IQ_PRODUCTION_COST_COP" hidden="1">"c9200"</definedName>
    <definedName name="IQ_PRODUCTION_COST_DIAM" hidden="1">"c9677"</definedName>
    <definedName name="IQ_PRODUCTION_COST_GOLD" hidden="1">"c9038"</definedName>
    <definedName name="IQ_PRODUCTION_COST_IRON" hidden="1">"c9412"</definedName>
    <definedName name="IQ_PRODUCTION_COST_LEAD" hidden="1">"c9465"</definedName>
    <definedName name="IQ_PRODUCTION_COST_MANG" hidden="1">"c9518"</definedName>
    <definedName name="IQ_PRODUCTION_COST_MET_COAL" hidden="1">"c9763"</definedName>
    <definedName name="IQ_PRODUCTION_COST_MOLYB" hidden="1">"c9730"</definedName>
    <definedName name="IQ_PRODUCTION_COST_NICK" hidden="1">"c9306"</definedName>
    <definedName name="IQ_PRODUCTION_COST_PLAT" hidden="1">"c9144"</definedName>
    <definedName name="IQ_PRODUCTION_COST_SILVER" hidden="1">"c9091"</definedName>
    <definedName name="IQ_PRODUCTION_COST_STEAM" hidden="1">"c9793"</definedName>
    <definedName name="IQ_PRODUCTION_COST_TITAN" hidden="1">"c9571"</definedName>
    <definedName name="IQ_PRODUCTION_COST_URAN" hidden="1">"c9624"</definedName>
    <definedName name="IQ_PRODUCTION_COST_ZINC" hidden="1">"c9359"</definedName>
    <definedName name="IQ_PRODUCTION_TO_SOLD_COAL" hidden="1">"c15945"</definedName>
    <definedName name="IQ_PROFESSIONAL" hidden="1">"c1071"</definedName>
    <definedName name="IQ_PROFESSIONAL_ALL_OTHER_COMP" hidden="1">"c18944"</definedName>
    <definedName name="IQ_PROFESSIONAL_ANNUAL_CASH_COMP" hidden="1">"c18945"</definedName>
    <definedName name="IQ_PROFESSIONAL_AS_REPORTED_COMP" hidden="1">"c18949"</definedName>
    <definedName name="IQ_PROFESSIONAL_AS_REPORTED_DIRECTOR_COMP" hidden="1">"c18961"</definedName>
    <definedName name="IQ_PROFESSIONAL_ASSISTANT_EMAIL" hidden="1">"c15169"</definedName>
    <definedName name="IQ_PROFESSIONAL_ASSISTANT_FAX" hidden="1">"c15171"</definedName>
    <definedName name="IQ_PROFESSIONAL_ASSISTANT_NAME" hidden="1">"c15168"</definedName>
    <definedName name="IQ_PROFESSIONAL_ASSISTANT_PHONE" hidden="1">"c15170"</definedName>
    <definedName name="IQ_PROFESSIONAL_BACKGROUND" hidden="1">"c15161"</definedName>
    <definedName name="IQ_PROFESSIONAL_BONUS" hidden="1">"c18940"</definedName>
    <definedName name="IQ_PROFESSIONAL_CALCULATED_COMP" hidden="1">"c18947"</definedName>
    <definedName name="IQ_PROFESSIONAL_CHANGE_PENSION" hidden="1">"c18962"</definedName>
    <definedName name="IQ_PROFESSIONAL_DIRECT_FAX" hidden="1">"c15166"</definedName>
    <definedName name="IQ_PROFESSIONAL_DIRECT_PHONE" hidden="1">"c15165"</definedName>
    <definedName name="IQ_PROFESSIONAL_DIRECTOR_BONUS" hidden="1">"c18956"</definedName>
    <definedName name="IQ_PROFESSIONAL_DIRECTOR_CHANGE_PENSION" hidden="1">"c18957"</definedName>
    <definedName name="IQ_PROFESSIONAL_DIRECTOR_FEE" hidden="1">"c18953"</definedName>
    <definedName name="IQ_PROFESSIONAL_DIRECTOR_NON_EQUITY_COMP" hidden="1">"c18958"</definedName>
    <definedName name="IQ_PROFESSIONAL_DIRECTOR_OPTION_AWARDS" hidden="1">"c18954"</definedName>
    <definedName name="IQ_PROFESSIONAL_DIRECTOR_OTHER" hidden="1">"c18955"</definedName>
    <definedName name="IQ_PROFESSIONAL_DIRECTOR_STOCK_AWARDS" hidden="1">"c18959"</definedName>
    <definedName name="IQ_PROFESSIONAL_DIRECTOR_STOCK_GRANTS" hidden="1">"c18986"</definedName>
    <definedName name="IQ_PROFESSIONAL_DIRECTOR_STOCK_OPTIONS" hidden="1">"c18960"</definedName>
    <definedName name="IQ_PROFESSIONAL_EMAIL" hidden="1">"c15167"</definedName>
    <definedName name="IQ_PROFESSIONAL_EQUITY_INCENTIVE" hidden="1">"c18982"</definedName>
    <definedName name="IQ_PROFESSIONAL_EST_PAYMENTS_CHANGE_CONTROL" hidden="1">"c18951"</definedName>
    <definedName name="IQ_PROFESSIONAL_EST_PAYMENTS_TERMINATION" hidden="1">"c18963"</definedName>
    <definedName name="IQ_PROFESSIONAL_EXERCISABLE_OPTIONS" hidden="1">"c18966"</definedName>
    <definedName name="IQ_PROFESSIONAL_EXERCISABLE_VALUES" hidden="1">"c18967"</definedName>
    <definedName name="IQ_PROFESSIONAL_EXERCISED_OPTIONS" hidden="1">"c18964"</definedName>
    <definedName name="IQ_PROFESSIONAL_EXERCISED_VALUES" hidden="1">"c18965"</definedName>
    <definedName name="IQ_PROFESSIONAL_ID" hidden="1">"c13755"</definedName>
    <definedName name="IQ_PROFESSIONAL_LT_INCENTIVE" hidden="1">"c18943"</definedName>
    <definedName name="IQ_PROFESSIONAL_MAIN_FAX" hidden="1">"c15164"</definedName>
    <definedName name="IQ_PROFESSIONAL_MAIN_PHONE" hidden="1">"c15163"</definedName>
    <definedName name="IQ_PROFESSIONAL_MARKET_VALUE_SHARES_NOT_VESTED" hidden="1">"c18981"</definedName>
    <definedName name="IQ_PROFESSIONAL_NON_EQUITY_INCENTIVE" hidden="1">"c18952"</definedName>
    <definedName name="IQ_PROFESSIONAL_NUM_SHARED_NOT_VESTED" hidden="1">"c18980"</definedName>
    <definedName name="IQ_PROFESSIONAL_NUM_SHARES_ACQUIRED" hidden="1">"c18978"</definedName>
    <definedName name="IQ_PROFESSIONAL_OFFICE_ADDRESS" hidden="1">"c15162"</definedName>
    <definedName name="IQ_PROFESSIONAL_OPTION_AWARDS" hidden="1">"c18948"</definedName>
    <definedName name="IQ_PROFESSIONAL_OPTION_MARKET_PRICE" hidden="1">"c18977"</definedName>
    <definedName name="IQ_PROFESSIONAL_OPTION_PRICE" hidden="1">"c18976"</definedName>
    <definedName name="IQ_PROFESSIONAL_OTHER_ANNUAL_COMP" hidden="1">"c18941"</definedName>
    <definedName name="IQ_PROFESSIONAL_OTHER_COMP" hidden="1">"c18950"</definedName>
    <definedName name="IQ_PROFESSIONAL_RESTRICTED_STOCK_COMP" hidden="1">"c18942"</definedName>
    <definedName name="IQ_PROFESSIONAL_SALARY" hidden="1">"c18939"</definedName>
    <definedName name="IQ_PROFESSIONAL_ST_COMP" hidden="1">"c18946"</definedName>
    <definedName name="IQ_PROFESSIONAL_TITLE" hidden="1">"c1072"</definedName>
    <definedName name="IQ_PROFESSIONAL_TOTAL_NUM_STOCK_AWARDS" hidden="1">"c18985"</definedName>
    <definedName name="IQ_PROFESSIONAL_TOTAL_OPTIONS" hidden="1">"c18974"</definedName>
    <definedName name="IQ_PROFESSIONAL_TOTAL_STOCK_VALUE" hidden="1">"c18984"</definedName>
    <definedName name="IQ_PROFESSIONAL_TOTAL_VALUE_OPTIONS" hidden="1">"c18975"</definedName>
    <definedName name="IQ_PROFESSIONAL_UNCLASSIFIED_OPTIONS" hidden="1">"c18970"</definedName>
    <definedName name="IQ_PROFESSIONAL_UNCLASSIFIED_OPTIONS_VALUE" hidden="1">"c18971"</definedName>
    <definedName name="IQ_PROFESSIONAL_UNEARNED_STOCK_VALUE" hidden="1">"c18983"</definedName>
    <definedName name="IQ_PROFESSIONAL_UNEXERCISABLE_OPTIONS" hidden="1">"c18968"</definedName>
    <definedName name="IQ_PROFESSIONAL_UNEXERCISABLE_VALUES" hidden="1">"c18969"</definedName>
    <definedName name="IQ_PROFESSIONAL_UNEXERCISED_UNEARNED_OPTIONS" hidden="1">"c18972"</definedName>
    <definedName name="IQ_PROFESSIONAL_UNEXERCISED_UNEARNED_OPTIONS_VALUE" hidden="1">"c18973"</definedName>
    <definedName name="IQ_PROFESSIONAL_VALUE_VESTING" hidden="1">"c18979"</definedName>
    <definedName name="IQ_PROFIT_AFTER_COST_CAPITAL_NEW_BUSINESS" hidden="1">"c9969"</definedName>
    <definedName name="IQ_PROFIT_BEFORE_COST_CAPITAL_NEW_BUSINESS" hidden="1">"c9967"</definedName>
    <definedName name="IQ_PROGRAMMING_COSTS" hidden="1">"c2884"</definedName>
    <definedName name="IQ_PROJECTED_PENSION_OBLIGATION" hidden="1">"c1292"</definedName>
    <definedName name="IQ_PROJECTED_PENSION_OBLIGATION_DOMESTIC" hidden="1">"c2656"</definedName>
    <definedName name="IQ_PROJECTED_PENSION_OBLIGATION_FOREIGN" hidden="1">"c2664"</definedName>
    <definedName name="IQ_PROP_MGMT_EXPENSE" hidden="1">"c16038"</definedName>
    <definedName name="IQ_PROP_MGMT_INCOME" hidden="1">"c16028"</definedName>
    <definedName name="IQ_PROP_OPERATING_EXPENSE" hidden="1">"c16037"</definedName>
    <definedName name="IQ_PROP_RENTAL_REVENUE" hidden="1">"c16019"</definedName>
    <definedName name="IQ_PROP_SALES_EXPENSE" hidden="1">"c16044"</definedName>
    <definedName name="IQ_PROPERTY_EXP" hidden="1">"c1073"</definedName>
    <definedName name="IQ_PROPERTY_GROSS" hidden="1">"c1379"</definedName>
    <definedName name="IQ_PROPERTY_MGMT_FEE" hidden="1">"c1074"</definedName>
    <definedName name="IQ_PROPERTY_NET" hidden="1">"c1402"</definedName>
    <definedName name="IQ_PROPERTY_TAX_INSURANCE" hidden="1">"c16033"</definedName>
    <definedName name="IQ_PROV_BAD_DEBTS" hidden="1">"c1075"</definedName>
    <definedName name="IQ_PROV_BAD_DEBTS_CF" hidden="1">"c1076"</definedName>
    <definedName name="IQ_PROVED_ATTRIB_ORE_RESERVES_ALUM" hidden="1">"c9216"</definedName>
    <definedName name="IQ_PROVED_ATTRIB_ORE_RESERVES_COP" hidden="1">"c9160"</definedName>
    <definedName name="IQ_PROVED_ATTRIB_ORE_RESERVES_DIAM" hidden="1">"c9640"</definedName>
    <definedName name="IQ_PROVED_ATTRIB_ORE_RESERVES_GOLD" hidden="1">"c9001"</definedName>
    <definedName name="IQ_PROVED_ATTRIB_ORE_RESERVES_IRON" hidden="1">"c9375"</definedName>
    <definedName name="IQ_PROVED_ATTRIB_ORE_RESERVES_LEAD" hidden="1">"c9428"</definedName>
    <definedName name="IQ_PROVED_ATTRIB_ORE_RESERVES_MANG" hidden="1">"c9481"</definedName>
    <definedName name="IQ_PROVED_ATTRIB_ORE_RESERVES_MOLYB" hidden="1">"c9693"</definedName>
    <definedName name="IQ_PROVED_ATTRIB_ORE_RESERVES_NICK" hidden="1">"c9269"</definedName>
    <definedName name="IQ_PROVED_ATTRIB_ORE_RESERVES_PLAT" hidden="1">"c9107"</definedName>
    <definedName name="IQ_PROVED_ATTRIB_ORE_RESERVES_SILVER" hidden="1">"c9054"</definedName>
    <definedName name="IQ_PROVED_ATTRIB_ORE_RESERVES_TITAN" hidden="1">"c9534"</definedName>
    <definedName name="IQ_PROVED_ATTRIB_ORE_RESERVES_URAN" hidden="1">"c9587"</definedName>
    <definedName name="IQ_PROVED_ATTRIB_ORE_RESERVES_ZINC" hidden="1">"c9322"</definedName>
    <definedName name="IQ_PROVED_ORE_RESERVES_ALUM" hidden="1">"c9207"</definedName>
    <definedName name="IQ_PROVED_ORE_RESERVES_COP" hidden="1">"c9151"</definedName>
    <definedName name="IQ_PROVED_ORE_RESERVES_DIAM" hidden="1">"c9631"</definedName>
    <definedName name="IQ_PROVED_ORE_RESERVES_GOLD" hidden="1">"c8992"</definedName>
    <definedName name="IQ_PROVED_ORE_RESERVES_IRON" hidden="1">"c9366"</definedName>
    <definedName name="IQ_PROVED_ORE_RESERVES_LEAD" hidden="1">"c9419"</definedName>
    <definedName name="IQ_PROVED_ORE_RESERVES_MANG" hidden="1">"c9472"</definedName>
    <definedName name="IQ_PROVED_ORE_RESERVES_MOLYB" hidden="1">"c9684"</definedName>
    <definedName name="IQ_PROVED_ORE_RESERVES_NICK" hidden="1">"c9260"</definedName>
    <definedName name="IQ_PROVED_ORE_RESERVES_PLAT" hidden="1">"c9098"</definedName>
    <definedName name="IQ_PROVED_ORE_RESERVES_SILVER" hidden="1">"c9045"</definedName>
    <definedName name="IQ_PROVED_ORE_RESERVES_TITAN" hidden="1">"c9525"</definedName>
    <definedName name="IQ_PROVED_ORE_RESERVES_URAN" hidden="1">"c9578"</definedName>
    <definedName name="IQ_PROVED_ORE_RESERVES_ZINC" hidden="1">"c9313"</definedName>
    <definedName name="IQ_PROVED_RECOV_ATTRIB_RESERVES_ALUM" hidden="1">"c9219"</definedName>
    <definedName name="IQ_PROVED_RECOV_ATTRIB_RESERVES_COAL" hidden="1">"c9803"</definedName>
    <definedName name="IQ_PROVED_RECOV_ATTRIB_RESERVES_COP" hidden="1">"c9163"</definedName>
    <definedName name="IQ_PROVED_RECOV_ATTRIB_RESERVES_DIAM" hidden="1">"c9643"</definedName>
    <definedName name="IQ_PROVED_RECOV_ATTRIB_RESERVES_GOLD" hidden="1">"c9004"</definedName>
    <definedName name="IQ_PROVED_RECOV_ATTRIB_RESERVES_IRON" hidden="1">"c9378"</definedName>
    <definedName name="IQ_PROVED_RECOV_ATTRIB_RESERVES_LEAD" hidden="1">"c9431"</definedName>
    <definedName name="IQ_PROVED_RECOV_ATTRIB_RESERVES_MANG" hidden="1">"c9484"</definedName>
    <definedName name="IQ_PROVED_RECOV_ATTRIB_RESERVES_MET_COAL" hidden="1">"c9743"</definedName>
    <definedName name="IQ_PROVED_RECOV_ATTRIB_RESERVES_MOLYB" hidden="1">"c9696"</definedName>
    <definedName name="IQ_PROVED_RECOV_ATTRIB_RESERVES_NICK" hidden="1">"c9272"</definedName>
    <definedName name="IQ_PROVED_RECOV_ATTRIB_RESERVES_PLAT" hidden="1">"c9110"</definedName>
    <definedName name="IQ_PROVED_RECOV_ATTRIB_RESERVES_SILVER" hidden="1">"c9057"</definedName>
    <definedName name="IQ_PROVED_RECOV_ATTRIB_RESERVES_STEAM" hidden="1">"c9773"</definedName>
    <definedName name="IQ_PROVED_RECOV_ATTRIB_RESERVES_TITAN" hidden="1">"c9537"</definedName>
    <definedName name="IQ_PROVED_RECOV_ATTRIB_RESERVES_URAN" hidden="1">"c9590"</definedName>
    <definedName name="IQ_PROVED_RECOV_ATTRIB_RESERVES_ZINC" hidden="1">"c9325"</definedName>
    <definedName name="IQ_PROVED_RECOV_RESERVES_ALUM" hidden="1">"c9213"</definedName>
    <definedName name="IQ_PROVED_RECOV_RESERVES_COAL" hidden="1">"c9800"</definedName>
    <definedName name="IQ_PROVED_RECOV_RESERVES_COP" hidden="1">"c9157"</definedName>
    <definedName name="IQ_PROVED_RECOV_RESERVES_DIAM" hidden="1">"c9637"</definedName>
    <definedName name="IQ_PROVED_RECOV_RESERVES_GOLD" hidden="1">"c8998"</definedName>
    <definedName name="IQ_PROVED_RECOV_RESERVES_IRON" hidden="1">"c9372"</definedName>
    <definedName name="IQ_PROVED_RECOV_RESERVES_LEAD" hidden="1">"c9425"</definedName>
    <definedName name="IQ_PROVED_RECOV_RESERVES_MANG" hidden="1">"c9478"</definedName>
    <definedName name="IQ_PROVED_RECOV_RESERVES_MET_COAL" hidden="1">"c9740"</definedName>
    <definedName name="IQ_PROVED_RECOV_RESERVES_MOLYB" hidden="1">"c9690"</definedName>
    <definedName name="IQ_PROVED_RECOV_RESERVES_NICK" hidden="1">"c9266"</definedName>
    <definedName name="IQ_PROVED_RECOV_RESERVES_PLAT" hidden="1">"c9104"</definedName>
    <definedName name="IQ_PROVED_RECOV_RESERVES_SILVER" hidden="1">"c9051"</definedName>
    <definedName name="IQ_PROVED_RECOV_RESERVES_STEAM" hidden="1">"c9770"</definedName>
    <definedName name="IQ_PROVED_RECOV_RESERVES_TITAN" hidden="1">"c9531"</definedName>
    <definedName name="IQ_PROVED_RECOV_RESERVES_URAN" hidden="1">"c9584"</definedName>
    <definedName name="IQ_PROVED_RECOV_RESERVES_ZINC" hidden="1">"c9319"</definedName>
    <definedName name="IQ_PROVED_RESERVES_CALORIFIC_VALUE_COAL" hidden="1">"c9797"</definedName>
    <definedName name="IQ_PROVED_RESERVES_CALORIFIC_VALUE_MET_COAL" hidden="1">"c9737"</definedName>
    <definedName name="IQ_PROVED_RESERVES_CALORIFIC_VALUE_STEAM" hidden="1">"c9767"</definedName>
    <definedName name="IQ_PROVED_RESERVES_GRADE_ALUM" hidden="1">"c9208"</definedName>
    <definedName name="IQ_PROVED_RESERVES_GRADE_COP" hidden="1">"c9152"</definedName>
    <definedName name="IQ_PROVED_RESERVES_GRADE_DIAM" hidden="1">"c9632"</definedName>
    <definedName name="IQ_PROVED_RESERVES_GRADE_GOLD" hidden="1">"c8993"</definedName>
    <definedName name="IQ_PROVED_RESERVES_GRADE_IRON" hidden="1">"c9367"</definedName>
    <definedName name="IQ_PROVED_RESERVES_GRADE_LEAD" hidden="1">"c9420"</definedName>
    <definedName name="IQ_PROVED_RESERVES_GRADE_MANG" hidden="1">"c9473"</definedName>
    <definedName name="IQ_PROVED_RESERVES_GRADE_MOLYB" hidden="1">"c9685"</definedName>
    <definedName name="IQ_PROVED_RESERVES_GRADE_NICK" hidden="1">"c9261"</definedName>
    <definedName name="IQ_PROVED_RESERVES_GRADE_PLAT" hidden="1">"c9099"</definedName>
    <definedName name="IQ_PROVED_RESERVES_GRADE_SILVER" hidden="1">"c9046"</definedName>
    <definedName name="IQ_PROVED_RESERVES_GRADE_TITAN" hidden="1">"c9526"</definedName>
    <definedName name="IQ_PROVED_RESERVES_GRADE_URAN" hidden="1">"c9579"</definedName>
    <definedName name="IQ_PROVED_RESERVES_GRADE_ZINC" hidden="1">"c9314"</definedName>
    <definedName name="IQ_PROVEN_RESERVES_TO_TOTAL_RESERVES_COAL" hidden="1">"c15952"</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AVG_LOANS" hidden="1">"c15717"</definedName>
    <definedName name="IQ_PROVISION_CHARGE_OFFS" hidden="1">"c1083"</definedName>
    <definedName name="IQ_PROVISION_LL_FFIEC" hidden="1">"c13019"</definedName>
    <definedName name="IQ_PROVISION_LOAN_LOSS_AVG_ASSETS_FFIEC" hidden="1">"c18879"</definedName>
    <definedName name="IQ_PROVISION_LOSSES_AVG_ASSETS_FFIEC" hidden="1">"c13362"</definedName>
    <definedName name="IQ_PROVISION_LOSSES_AVG_LOANS_FFIEC" hidden="1">"c13470"</definedName>
    <definedName name="IQ_PROVISION_LOSSES_NET_LOSSES_FFIEC" hidden="1">"c13471"</definedName>
    <definedName name="IQ_PSGR_REV" hidden="1">"c19125"</definedName>
    <definedName name="IQ_PTBV" hidden="1">"c1084"</definedName>
    <definedName name="IQ_PTBV_AVG" hidden="1">"c1085"</definedName>
    <definedName name="IQ_PURCHASE_FOREIGN_CURRENCIES_FDIC" hidden="1">"c6513"</definedName>
    <definedName name="IQ_PURCHASE_TREASURY_FFIEC" hidden="1">"c12966"</definedName>
    <definedName name="IQ_PURCHASED_COAL" hidden="1">"c15934"</definedName>
    <definedName name="IQ_PURCHASED_CREDIT_RELS_SERVICING_ASSETS_FFIEC" hidden="1">"c12839"</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D_PRODUCTION_TO_SOLD_COAL" hidden="1">"c15947"</definedName>
    <definedName name="IQ_PURCHASED_TO_PRODUCTION_COAL" hidden="1">"c15948"</definedName>
    <definedName name="IQ_PURCHASED_TO_SOLD_COAL" hidden="1">"c15946"</definedName>
    <definedName name="IQ_PURCHASES_EQUIP_NONRES_SAAR_APR_FC_UNUSED" hidden="1">"c8491"</definedName>
    <definedName name="IQ_PURCHASES_EQUIP_NONRES_SAAR_APR_FC_UNUSED_UNUSED_UNUSED" hidden="1">"c8491"</definedName>
    <definedName name="IQ_PURCHASES_EQUIP_NONRES_SAAR_APR_UNUSED" hidden="1">"c7611"</definedName>
    <definedName name="IQ_PURCHASES_EQUIP_NONRES_SAAR_APR_UNUSED_UNUSED_UNUSED" hidden="1">"c7611"</definedName>
    <definedName name="IQ_PURCHASES_EQUIP_NONRES_SAAR_FC_UNUSED" hidden="1">"c7831"</definedName>
    <definedName name="IQ_PURCHASES_EQUIP_NONRES_SAAR_FC_UNUSED_UNUSED_UNUSED" hidden="1">"c7831"</definedName>
    <definedName name="IQ_PURCHASES_EQUIP_NONRES_SAAR_POP_FC_UNUSED" hidden="1">"c8051"</definedName>
    <definedName name="IQ_PURCHASES_EQUIP_NONRES_SAAR_POP_FC_UNUSED_UNUSED_UNUSED" hidden="1">"c8051"</definedName>
    <definedName name="IQ_PURCHASES_EQUIP_NONRES_SAAR_POP_UNUSED" hidden="1">"c7171"</definedName>
    <definedName name="IQ_PURCHASES_EQUIP_NONRES_SAAR_POP_UNUSED_UNUSED_UNUSED" hidden="1">"c7171"</definedName>
    <definedName name="IQ_PURCHASES_EQUIP_NONRES_SAAR_UNUSED" hidden="1">"c6951"</definedName>
    <definedName name="IQ_PURCHASES_EQUIP_NONRES_SAAR_UNUSED_UNUSED_UNUSED" hidden="1">"c6951"</definedName>
    <definedName name="IQ_PURCHASES_EQUIP_NONRES_SAAR_YOY_FC_UNUSED" hidden="1">"c8271"</definedName>
    <definedName name="IQ_PURCHASES_EQUIP_NONRES_SAAR_YOY_FC_UNUSED_UNUSED_UNUSED" hidden="1">"c8271"</definedName>
    <definedName name="IQ_PURCHASES_EQUIP_NONRES_SAAR_YOY_UNUSED" hidden="1">"c7391"</definedName>
    <definedName name="IQ_PURCHASES_EQUIP_NONRES_SAAR_YOY_UNUSED_UNUSED_UNUSED" hidden="1">"c7391"</definedName>
    <definedName name="IQ_PURCHASING_SECURITIES_LL_REC_FFIEC" hidden="1">"c12893"</definedName>
    <definedName name="IQ_PUT_DATE_SCHEDULE">"c2483"</definedName>
    <definedName name="IQ_PUT_NOTIFICATION">"c2485"</definedName>
    <definedName name="IQ_PUT_PRICE_SCHEDULE">"c2484"</definedName>
    <definedName name="IQ_PV_PREMIUMS_NEW_BUSINESS" hidden="1">"c9973"</definedName>
    <definedName name="IQ_QTD" hidden="1">750000</definedName>
    <definedName name="IQ_QUALIFYING_MINORITY_INT_T1_FFIEC" hidden="1">"c13135"</definedName>
    <definedName name="IQ_QUALIFYING_SUB_DEBT_REDEEM_PREF_T2_FFIEC" hidden="1">"c13144"</definedName>
    <definedName name="IQ_QUALIFYING_TRUST_PREFERRED_T1_FFIEC" hidden="1">"c13136"</definedName>
    <definedName name="IQ_QUICK_COMP" hidden="1">"c13750"</definedName>
    <definedName name="IQ_QUICK_RATIO" hidden="1">"c1086"</definedName>
    <definedName name="IQ_RATE_COMP_GROWTH_DOMESTIC" hidden="1">"c1087"</definedName>
    <definedName name="IQ_RATE_COMP_GROWTH_FOREIGN" hidden="1">"c1088"</definedName>
    <definedName name="IQ_RAW_INV" hidden="1">"c1089"</definedName>
    <definedName name="IQ_RAW_SALEABLE_INVENTORY_COAL" hidden="1">"c15941"</definedName>
    <definedName name="IQ_RC" hidden="1">"c2497"</definedName>
    <definedName name="IQ_RC_PCT" hidden="1">"c2498"</definedName>
    <definedName name="IQ_RD_EXP" hidden="1">"c1090"</definedName>
    <definedName name="IQ_RD_EXP_FN" hidden="1">"c1091"</definedName>
    <definedName name="IQ_RE" hidden="1">"c1092"</definedName>
    <definedName name="IQ_RE_1_4_RISK_BASED_FFIEC" hidden="1">"c13418"</definedName>
    <definedName name="IQ_RE_ACQ_SATISFACTION_DEBTS_FFIEC" hidden="1">"c12832"</definedName>
    <definedName name="IQ_RE_ASSET_DEVELOPMENT_PROP" hidden="1">"c19136"</definedName>
    <definedName name="IQ_RE_ASSET_INVESTMENT_PROP" hidden="1">"c19135"</definedName>
    <definedName name="IQ_RE_ASSET_OTHER_PROP" hidden="1">"c19137"</definedName>
    <definedName name="IQ_RE_ASSET_TOTAL_PROP" hidden="1">"c19138"</definedName>
    <definedName name="IQ_RE_DEPR_AMORT" hidden="1">"c8750"</definedName>
    <definedName name="IQ_RE_DEPRECIATION" hidden="1">"c16045"</definedName>
    <definedName name="IQ_RE_FARMLAND_GROSS_LOANS_FFIEC" hidden="1">"c13408"</definedName>
    <definedName name="IQ_RE_FARMLAND_RISK_BASED_FFIEC" hidden="1">"c13429"</definedName>
    <definedName name="IQ_RE_FCCR" hidden="1">"c8858"</definedName>
    <definedName name="IQ_RE_FCCR_CONT_OPS" hidden="1">"c8859"</definedName>
    <definedName name="IQ_RE_FCCR_INCL_DISC_OPS" hidden="1">"c8860"</definedName>
    <definedName name="IQ_RE_FCCR_INCL_PREF_DIV" hidden="1">"c8861"</definedName>
    <definedName name="IQ_RE_FCCR_INCL_PREF_DIV_CONT_OPS" hidden="1">"c8862"</definedName>
    <definedName name="IQ_RE_FCCR_INCL_PREF_DIV_INCL_DISC_OPS" hidden="1">"c8863"</definedName>
    <definedName name="IQ_RE_FIXED_CHARGES" hidden="1">"c8856"</definedName>
    <definedName name="IQ_RE_FIXED_CHARGES_INCL_PREF_DIV" hidden="1">"c8857"</definedName>
    <definedName name="IQ_RE_FORECLOSURE_FDIC" hidden="1">"c6332"</definedName>
    <definedName name="IQ_RE_FOREIGN_FFIEC" hidden="1">"c13479"</definedName>
    <definedName name="IQ_RE_GAIN_LOSS_SALE_ASSETS" hidden="1">"c8751"</definedName>
    <definedName name="IQ_RE_INVEST_FDIC" hidden="1">"c6331"</definedName>
    <definedName name="IQ_RE_LOANS_1_4_GROSS_LOANS_FFIEC" hidden="1">"c13397"</definedName>
    <definedName name="IQ_RE_LOANS_DOM_QUARTERLY_AVG_FFIEC" hidden="1">"c15476"</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_LOANS_GROSS_LOANS_FFIEC" hidden="1">"c13396"</definedName>
    <definedName name="IQ_RE_MAINT_CAPEX" hidden="1">"c8755"</definedName>
    <definedName name="IQ_RE_MINORITY_INTEREST" hidden="1">"c8752"</definedName>
    <definedName name="IQ_RE_NET_INCOME" hidden="1">"c8749"</definedName>
    <definedName name="IQ_RE_NOI" hidden="1">"c8864"</definedName>
    <definedName name="IQ_RE_NOI_GROWTH_SAME_PROP" hidden="1">"c8866"</definedName>
    <definedName name="IQ_RE_NOI_SAME_PROP" hidden="1">"c8865"</definedName>
    <definedName name="IQ_RE_OTHER_ITEMS" hidden="1">"c8753"</definedName>
    <definedName name="IQ_RE_RENTAL_EXPENSE" hidden="1">"c16036"</definedName>
    <definedName name="IQ_RE_RISK_BASED_FFIEC" hidden="1">"c13417"</definedName>
    <definedName name="IQ_REAL_ESTATE" hidden="1">"c1093"</definedName>
    <definedName name="IQ_REAL_ESTATE_ASSETS" hidden="1">"c1094"</definedName>
    <definedName name="IQ_REALIZED_GAINS_AVAIL_SALE_SEC_FFIEC" hidden="1">"c13022"</definedName>
    <definedName name="IQ_REALIZED_GAINS_HELD_MATURITY_SEC_FFIEC" hidden="1">"c13021"</definedName>
    <definedName name="IQ_REALIZED_GAINS_SEC_TOT_FFIEC" hidden="1">"c13517"</definedName>
    <definedName name="IQ_RECENT_FUNDS" hidden="1">"c18908"</definedName>
    <definedName name="IQ_RECENT_FUNDS_ID" hidden="1">"c18909"</definedName>
    <definedName name="IQ_RECOVERIES_1_4_FAMILY_LOANS_FDIC" hidden="1">"c6707"</definedName>
    <definedName name="IQ_RECOVERIES_AUTO_LOANS_FDIC" hidden="1">"c6701"</definedName>
    <definedName name="IQ_RECOVERIES_AVG_LOANS_FFIEC" hidden="1">"c13476"</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_CIQ" hidden="1">"c5045"</definedName>
    <definedName name="IQ_RECURRING_PROFIT_ACT_OR_EST_CIQ_COL" hidden="1">"c11692"</definedName>
    <definedName name="IQ_RECURRING_PROFIT_GUIDANCE" hidden="1">"c4500"</definedName>
    <definedName name="IQ_RECURRING_PROFIT_GUIDANCE_CIQ" hidden="1">"c5038"</definedName>
    <definedName name="IQ_RECURRING_PROFIT_GUIDANCE_CIQ_COL" hidden="1">"c11685"</definedName>
    <definedName name="IQ_RECURRING_PROFIT_HIGH_GUIDANCE" hidden="1">"c4179"</definedName>
    <definedName name="IQ_RECURRING_PROFIT_HIGH_GUIDANCE_CIQ" hidden="1">"c4591"</definedName>
    <definedName name="IQ_RECURRING_PROFIT_HIGH_GUIDANCE_CIQ_COL" hidden="1">"c11240"</definedName>
    <definedName name="IQ_RECURRING_PROFIT_LOW_GUIDANCE" hidden="1">"c4219"</definedName>
    <definedName name="IQ_RECURRING_PROFIT_LOW_GUIDANCE_CIQ" hidden="1">"c4631"</definedName>
    <definedName name="IQ_RECURRING_PROFIT_LOW_GUIDANCE_CIQ_COL" hidden="1">"c11280"</definedName>
    <definedName name="IQ_RECURRING_PROFIT_SHARE_ACT_OR_EST_CIQ" hidden="1">"c5046"</definedName>
    <definedName name="IQ_RECURRING_PROFIT_SHARE_ACT_OR_EST_CIQ_COL" hidden="1">"c11693"</definedName>
    <definedName name="IQ_RECURRING_PROFIT_SHARE_GUIDANCE" hidden="1">"c4509"</definedName>
    <definedName name="IQ_RECURRING_PROFIT_SHARE_GUIDANCE_CIQ" hidden="1">"c5047"</definedName>
    <definedName name="IQ_RECURRING_PROFIT_SHARE_GUIDANCE_CIQ_COL" hidden="1">"c11694"</definedName>
    <definedName name="IQ_RECURRING_PROFIT_SHARE_HIGH_GUIDANCE" hidden="1">"c4200"</definedName>
    <definedName name="IQ_RECURRING_PROFIT_SHARE_HIGH_GUIDANCE_CIQ" hidden="1">"c4612"</definedName>
    <definedName name="IQ_RECURRING_PROFIT_SHARE_HIGH_GUIDANCE_CIQ_COL" hidden="1">"c11261"</definedName>
    <definedName name="IQ_RECURRING_PROFIT_SHARE_LOW_GUIDANCE" hidden="1">"c4240"</definedName>
    <definedName name="IQ_RECURRING_PROFIT_SHARE_LOW_GUIDANCE_CIQ" hidden="1">"c4652"</definedName>
    <definedName name="IQ_RECURRING_PROFIT_SHARE_LOW_GUIDANCE_CIQ_COL" hidden="1">"c11301"</definedName>
    <definedName name="IQ_REDEEM_PREF_STOCK" hidden="1">"c1417"</definedName>
    <definedName name="IQ_REDUCTION_TAX_POSITION_CURRENT_YR" hidden="1">"c15734"</definedName>
    <definedName name="IQ_REDUCTION_TAX_POSITION_PRIOR_YRS" hidden="1">"c15736"</definedName>
    <definedName name="IQ_REF_ENTITY" hidden="1">"c6033"</definedName>
    <definedName name="IQ_REF_ENTITY_CIQID" hidden="1">"c6024"</definedName>
    <definedName name="IQ_REF_ENTITY_TICKER" hidden="1">"c6023"</definedName>
    <definedName name="IQ_REG_ASSETS" hidden="1">"c1095"</definedName>
    <definedName name="IQ_REINSTATED" hidden="1">"c16221"</definedName>
    <definedName name="IQ_REINSTATEMENT_DATE" hidden="1">"c16222"</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INSURANCE_RECOVERABLE_ASSETS_LH_FFIEC" hidden="1">"c13104"</definedName>
    <definedName name="IQ_REINSURANCE_RECOVERABLE_ASSETS_PC_FFIEC" hidden="1">"c13098"</definedName>
    <definedName name="IQ_RELATED_PLANS_FDIC" hidden="1">"c6320"</definedName>
    <definedName name="IQ_RENT_AVG_PROP" hidden="1">"c16056"</definedName>
    <definedName name="IQ_RENT_OTHER_INC_FROM_OREO_FFIEC" hidden="1">"c13043"</definedName>
    <definedName name="IQ_RENT_PER_SQ_FT_AVG_CONSOL" hidden="1">"c8846"</definedName>
    <definedName name="IQ_RENT_PER_SQ_FT_AVG_MANAGED" hidden="1">"c8848"</definedName>
    <definedName name="IQ_RENT_PER_SQ_FT_AVG_OTHER" hidden="1">"c8849"</definedName>
    <definedName name="IQ_RENT_PER_SQ_FT_AVG_TOTAL" hidden="1">"c8850"</definedName>
    <definedName name="IQ_RENT_PER_SQ_FT_AVG_UNCONSOL" hidden="1">"c8847"</definedName>
    <definedName name="IQ_RENT_PER_SQ_METER_AVG_CONSOL" hidden="1">"c8851"</definedName>
    <definedName name="IQ_RENT_PER_SQ_METER_AVG_MANAGED" hidden="1">"c8853"</definedName>
    <definedName name="IQ_RENT_PER_SQ_METER_AVG_OTHER" hidden="1">"c8854"</definedName>
    <definedName name="IQ_RENT_PER_SQ_METER_AVG_TOTAL" hidden="1">"c8855"</definedName>
    <definedName name="IQ_RENT_PER_SQ_METER_AVG_UNCONSOL" hidden="1">"c8852"</definedName>
    <definedName name="IQ_RENT_SAFE_DEPOSIT_FFIEC" hidden="1">"c13044"</definedName>
    <definedName name="IQ_RENTAL_NOI" hidden="1">"c16065"</definedName>
    <definedName name="IQ_RENTAL_NOI_AVG_GROSS_PROP" hidden="1">"c16057"</definedName>
    <definedName name="IQ_RENTAL_NOI_TOTAL_RENT_REVENUE" hidden="1">"c16061"</definedName>
    <definedName name="IQ_RENTAL_REV" hidden="1">"c1101"</definedName>
    <definedName name="IQ_REPAIRS_MAINTENANCE" hidden="1">"c16032"</definedName>
    <definedName name="IQ_REPO" hidden="1">"c19133"</definedName>
    <definedName name="IQ_REPRICEABLE_EARNING_ASSETS_INT_SENSITIVITY_FFIEC" hidden="1">"c13093"</definedName>
    <definedName name="IQ_REPRICEABLE_INT_DEPOSITS_INT_SENSITIVITY_FFIEC" hidden="1">"c13094"</definedName>
    <definedName name="IQ_REPURCHASED_REBOOKED_GNMA_DUE_30_89_FFIEC" hidden="1">"c13283"</definedName>
    <definedName name="IQ_REPURCHASED_REBOOKED_GNMA_DUE_90_FFIEC" hidden="1">"c13309"</definedName>
    <definedName name="IQ_REPURCHASED_REBOOKED_GNMA_NON_ACCRUAL_FFIEC" hidden="1">"c13334"</definedName>
    <definedName name="IQ_RES_CONST_REAL_APR_FC_UNUSED" hidden="1">"c8536"</definedName>
    <definedName name="IQ_RES_CONST_REAL_APR_FC_UNUSED_UNUSED_UNUSED" hidden="1">"c8536"</definedName>
    <definedName name="IQ_RES_CONST_REAL_APR_UNUSED" hidden="1">"c7656"</definedName>
    <definedName name="IQ_RES_CONST_REAL_APR_UNUSED_UNUSED_UNUSED" hidden="1">"c7656"</definedName>
    <definedName name="IQ_RES_CONST_REAL_FC_UNUSED" hidden="1">"c7876"</definedName>
    <definedName name="IQ_RES_CONST_REAL_FC_UNUSED_UNUSED_UNUSED" hidden="1">"c7876"</definedName>
    <definedName name="IQ_RES_CONST_REAL_POP_FC_UNUSED" hidden="1">"c8096"</definedName>
    <definedName name="IQ_RES_CONST_REAL_POP_FC_UNUSED_UNUSED_UNUSED" hidden="1">"c8096"</definedName>
    <definedName name="IQ_RES_CONST_REAL_POP_UNUSED" hidden="1">"c7216"</definedName>
    <definedName name="IQ_RES_CONST_REAL_POP_UNUSED_UNUSED_UNUSED" hidden="1">"c7216"</definedName>
    <definedName name="IQ_RES_CONST_REAL_SAAR_APR_FC_UNUSED" hidden="1">"c8537"</definedName>
    <definedName name="IQ_RES_CONST_REAL_SAAR_APR_FC_UNUSED_UNUSED_UNUSED" hidden="1">"c8537"</definedName>
    <definedName name="IQ_RES_CONST_REAL_SAAR_APR_UNUSED" hidden="1">"c7657"</definedName>
    <definedName name="IQ_RES_CONST_REAL_SAAR_APR_UNUSED_UNUSED_UNUSED" hidden="1">"c7657"</definedName>
    <definedName name="IQ_RES_CONST_REAL_SAAR_FC_UNUSED" hidden="1">"c7877"</definedName>
    <definedName name="IQ_RES_CONST_REAL_SAAR_FC_UNUSED_UNUSED_UNUSED" hidden="1">"c7877"</definedName>
    <definedName name="IQ_RES_CONST_REAL_SAAR_POP_FC_UNUSED" hidden="1">"c8097"</definedName>
    <definedName name="IQ_RES_CONST_REAL_SAAR_POP_FC_UNUSED_UNUSED_UNUSED" hidden="1">"c8097"</definedName>
    <definedName name="IQ_RES_CONST_REAL_SAAR_POP_UNUSED" hidden="1">"c7217"</definedName>
    <definedName name="IQ_RES_CONST_REAL_SAAR_POP_UNUSED_UNUSED_UNUSED" hidden="1">"c7217"</definedName>
    <definedName name="IQ_RES_CONST_REAL_SAAR_UNUSED" hidden="1">"c6997"</definedName>
    <definedName name="IQ_RES_CONST_REAL_SAAR_UNUSED_UNUSED_UNUSED" hidden="1">"c6997"</definedName>
    <definedName name="IQ_RES_CONST_REAL_SAAR_YOY_FC_UNUSED" hidden="1">"c8317"</definedName>
    <definedName name="IQ_RES_CONST_REAL_SAAR_YOY_FC_UNUSED_UNUSED_UNUSED" hidden="1">"c8317"</definedName>
    <definedName name="IQ_RES_CONST_REAL_SAAR_YOY_UNUSED" hidden="1">"c7437"</definedName>
    <definedName name="IQ_RES_CONST_REAL_SAAR_YOY_UNUSED_UNUSED_UNUSED" hidden="1">"c7437"</definedName>
    <definedName name="IQ_RES_CONST_REAL_UNUSED" hidden="1">"c6996"</definedName>
    <definedName name="IQ_RES_CONST_REAL_UNUSED_UNUSED_UNUSED" hidden="1">"c6996"</definedName>
    <definedName name="IQ_RES_CONST_REAL_YOY_FC_UNUSED" hidden="1">"c8316"</definedName>
    <definedName name="IQ_RES_CONST_REAL_YOY_FC_UNUSED_UNUSED_UNUSED" hidden="1">"c8316"</definedName>
    <definedName name="IQ_RES_CONST_REAL_YOY_UNUSED" hidden="1">"c7436"</definedName>
    <definedName name="IQ_RES_CONST_REAL_YOY_UNUSED_UNUSED_UNUSED" hidden="1">"c7436"</definedName>
    <definedName name="IQ_RES_CONST_SAAR_APR_FC_UNUSED" hidden="1">"c8540"</definedName>
    <definedName name="IQ_RES_CONST_SAAR_APR_FC_UNUSED_UNUSED_UNUSED" hidden="1">"c8540"</definedName>
    <definedName name="IQ_RES_CONST_SAAR_APR_UNUSED" hidden="1">"c7660"</definedName>
    <definedName name="IQ_RES_CONST_SAAR_APR_UNUSED_UNUSED_UNUSED" hidden="1">"c7660"</definedName>
    <definedName name="IQ_RES_CONST_SAAR_FC_UNUSED" hidden="1">"c7880"</definedName>
    <definedName name="IQ_RES_CONST_SAAR_FC_UNUSED_UNUSED_UNUSED" hidden="1">"c7880"</definedName>
    <definedName name="IQ_RES_CONST_SAAR_POP_FC_UNUSED" hidden="1">"c8100"</definedName>
    <definedName name="IQ_RES_CONST_SAAR_POP_FC_UNUSED_UNUSED_UNUSED" hidden="1">"c8100"</definedName>
    <definedName name="IQ_RES_CONST_SAAR_POP_UNUSED" hidden="1">"c7220"</definedName>
    <definedName name="IQ_RES_CONST_SAAR_POP_UNUSED_UNUSED_UNUSED" hidden="1">"c7220"</definedName>
    <definedName name="IQ_RES_CONST_SAAR_UNUSED" hidden="1">"c7000"</definedName>
    <definedName name="IQ_RES_CONST_SAAR_UNUSED_UNUSED_UNUSED" hidden="1">"c7000"</definedName>
    <definedName name="IQ_RES_CONST_SAAR_YOY_FC_UNUSED" hidden="1">"c8320"</definedName>
    <definedName name="IQ_RES_CONST_SAAR_YOY_FC_UNUSED_UNUSED_UNUSED" hidden="1">"c8320"</definedName>
    <definedName name="IQ_RES_CONST_SAAR_YOY_UNUSED" hidden="1">"c7440"</definedName>
    <definedName name="IQ_RES_CONST_SAAR_YOY_UNUSED_UNUSED_UNUSED" hidden="1">"c7440"</definedName>
    <definedName name="IQ_RES_FIXED_INVEST" hidden="1">"c7001"</definedName>
    <definedName name="IQ_RES_FIXED_INVEST_APR" hidden="1">"c7661"</definedName>
    <definedName name="IQ_RES_FIXED_INVEST_APR_FC" hidden="1">"c8541"</definedName>
    <definedName name="IQ_RES_FIXED_INVEST_FC" hidden="1">"c7881"</definedName>
    <definedName name="IQ_RES_FIXED_INVEST_POP" hidden="1">"c7221"</definedName>
    <definedName name="IQ_RES_FIXED_INVEST_POP_FC" hidden="1">"c8101"</definedName>
    <definedName name="IQ_RES_FIXED_INVEST_REAL" hidden="1">"c6998"</definedName>
    <definedName name="IQ_RES_FIXED_INVEST_REAL_APR" hidden="1">"c7658"</definedName>
    <definedName name="IQ_RES_FIXED_INVEST_REAL_APR_FC" hidden="1">"c8538"</definedName>
    <definedName name="IQ_RES_FIXED_INVEST_REAL_FC" hidden="1">"c7878"</definedName>
    <definedName name="IQ_RES_FIXED_INVEST_REAL_POP" hidden="1">"c7218"</definedName>
    <definedName name="IQ_RES_FIXED_INVEST_REAL_POP_FC" hidden="1">"c8098"</definedName>
    <definedName name="IQ_RES_FIXED_INVEST_REAL_YOY" hidden="1">"c7438"</definedName>
    <definedName name="IQ_RES_FIXED_INVEST_REAL_YOY_FC" hidden="1">"c8318"</definedName>
    <definedName name="IQ_RES_FIXED_INVEST_SAAR" hidden="1">"c11994"</definedName>
    <definedName name="IQ_RES_FIXED_INVEST_SAAR_APR" hidden="1">"c11997"</definedName>
    <definedName name="IQ_RES_FIXED_INVEST_SAAR_POP" hidden="1">"c11995"</definedName>
    <definedName name="IQ_RES_FIXED_INVEST_SAAR_REAL" hidden="1">"c11990"</definedName>
    <definedName name="IQ_RES_FIXED_INVEST_SAAR_REAL_APR" hidden="1">"c11993"</definedName>
    <definedName name="IQ_RES_FIXED_INVEST_SAAR_REAL_POP" hidden="1">"c11991"</definedName>
    <definedName name="IQ_RES_FIXED_INVEST_SAAR_REAL_YOY" hidden="1">"c11992"</definedName>
    <definedName name="IQ_RES_FIXED_INVEST_SAAR_YOY" hidden="1">"c11996"</definedName>
    <definedName name="IQ_RES_FIXED_INVEST_YOY" hidden="1">"c7441"</definedName>
    <definedName name="IQ_RES_FIXED_INVEST_YOY_FC" hidden="1">"c8321"</definedName>
    <definedName name="IQ_RESEARCH_DEV" hidden="1">"c1419"</definedName>
    <definedName name="IQ_RESIDENTIAL_LOANS" hidden="1">"c1102"</definedName>
    <definedName name="IQ_REST_ACQUIRED_AFFILIATED_OTHER_RESTAURANTS" hidden="1">"c9873"</definedName>
    <definedName name="IQ_REST_ACQUIRED_FRANCHISE_RESTAURANTS" hidden="1">"c9867"</definedName>
    <definedName name="IQ_REST_ACQUIRED_OWNED_RESTAURANTS" hidden="1">"c9861"</definedName>
    <definedName name="IQ_REST_ACQUIRED_RESTAURANTS" hidden="1">"c9855"</definedName>
    <definedName name="IQ_REST_AFFILIATED_OTHER_RESTAURANTS_BEG" hidden="1">"c9871"</definedName>
    <definedName name="IQ_REST_AVG_VALUE_TRANSACTION" hidden="1">"c9887"</definedName>
    <definedName name="IQ_REST_AVG_VALUE_TRANSACTION_GROWTH" hidden="1">"c9888"</definedName>
    <definedName name="IQ_REST_AVG_WEEKLY_SALES" hidden="1">"c9879"</definedName>
    <definedName name="IQ_REST_AVG_WEEKLY_SALES_FRANCHISE" hidden="1">"c9877"</definedName>
    <definedName name="IQ_REST_AVG_WEEKLY_SALES_OWNED" hidden="1">"c9878"</definedName>
    <definedName name="IQ_REST_CLOSED_AFFILIATED_OTHER_RESTAURANTS" hidden="1">"c9874"</definedName>
    <definedName name="IQ_REST_CLOSED_FRANCHISE_RESTAURANTS" hidden="1">"c9868"</definedName>
    <definedName name="IQ_REST_CLOSED_OWNED_RESTAURANTS" hidden="1">"c9862"</definedName>
    <definedName name="IQ_REST_CLOSED_RESTAURANTS" hidden="1">"c9856"</definedName>
    <definedName name="IQ_REST_FRANCHISE_RESTAURANTS_BEG" hidden="1">"c9865"</definedName>
    <definedName name="IQ_REST_GUEST_COUNT_GROWTH" hidden="1">"c9889"</definedName>
    <definedName name="IQ_REST_OPENED_AFFILIATED_OTHER_RESTAURANTS" hidden="1">"c9872"</definedName>
    <definedName name="IQ_REST_OPENED_FRANCHISE_RESTAURANTS" hidden="1">"c9866"</definedName>
    <definedName name="IQ_REST_OPENED_OWNED_RESTAURANTS" hidden="1">"c9860"</definedName>
    <definedName name="IQ_REST_OPENED_RESTAURANTS" hidden="1">"c9854"</definedName>
    <definedName name="IQ_REST_OPERATING_MARGIN" hidden="1">"c9886"</definedName>
    <definedName name="IQ_REST_OWNED_RESTAURANTS_BEG" hidden="1">"c9859"</definedName>
    <definedName name="IQ_REST_RESTAURANTS_BEG" hidden="1">"c9853"</definedName>
    <definedName name="IQ_REST_SAME_RESTAURANT_SALES" hidden="1">"c9885"</definedName>
    <definedName name="IQ_REST_SAME_RESTAURANT_SALES_FRANCHISE" hidden="1">"c9883"</definedName>
    <definedName name="IQ_REST_SAME_RESTAURANT_SALES_GROWTH" hidden="1">"c9882"</definedName>
    <definedName name="IQ_REST_SAME_RESTAURANT_SALES_GROWTH_FRANCHISE" hidden="1">"c9880"</definedName>
    <definedName name="IQ_REST_SAME_RESTAURANT_SALES_GROWTH_OWNED" hidden="1">"c9881"</definedName>
    <definedName name="IQ_REST_SAME_RESTAURANT_SALES_OWNED" hidden="1">"c9884"</definedName>
    <definedName name="IQ_REST_SOLD_AFFILIATED_OTHER_RESTAURANTS" hidden="1">"c9875"</definedName>
    <definedName name="IQ_REST_SOLD_FRANCHISE_RESTAURANTS" hidden="1">"c9869"</definedName>
    <definedName name="IQ_REST_SOLD_OWNED_RESTAURANTS" hidden="1">"c9863"</definedName>
    <definedName name="IQ_REST_SOLD_RESTAURANTS" hidden="1">"c9857"</definedName>
    <definedName name="IQ_REST_TOTAL_AFFILIATED_OTHER_RESTAURANTS" hidden="1">"c9876"</definedName>
    <definedName name="IQ_REST_TOTAL_FRANCHISE_RESTAURANTS" hidden="1">"c9870"</definedName>
    <definedName name="IQ_REST_TOTAL_OWNED_RESTAURANTS" hidden="1">"c9864"</definedName>
    <definedName name="IQ_REST_TOTAL_RESTAURANTS" hidden="1">"c9858"</definedName>
    <definedName name="IQ_RESTATEMENT_BS" hidden="1">"c1643"</definedName>
    <definedName name="IQ_RESTATEMENT_CF" hidden="1">"c1644"</definedName>
    <definedName name="IQ_RESTATEMENT_IS" hidden="1">"c1642"</definedName>
    <definedName name="IQ_RESTATEMENTS_FFIEC" hidden="1">"c12958"</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SUPPLE" hidden="1">"c13809"</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AFFILIATED_OTHER_STORES" hidden="1">"c9892"</definedName>
    <definedName name="IQ_RETAIL_ACQUIRED_FRANCHISE_STORES" hidden="1">"c2903"</definedName>
    <definedName name="IQ_RETAIL_ACQUIRED_OWNED_STORES" hidden="1">"c2895"</definedName>
    <definedName name="IQ_RETAIL_ACQUIRED_STORES" hidden="1">"c2887"</definedName>
    <definedName name="IQ_RETAIL_AFFILIATED_OTHER_STORES_BEG" hidden="1">"c9890"</definedName>
    <definedName name="IQ_RETAIL_AVG_SQ_METERS_GROSS" hidden="1">"c9908"</definedName>
    <definedName name="IQ_RETAIL_AVG_SQ_METERS_NET" hidden="1">"c9907"</definedName>
    <definedName name="IQ_RETAIL_AVG_STORE_SIZE_GROSS" hidden="1">"c2066"</definedName>
    <definedName name="IQ_RETAIL_AVG_STORE_SIZE_NET" hidden="1">"c2067"</definedName>
    <definedName name="IQ_RETAIL_AVG_VALUE_TRANSACTION" hidden="1">"c9915"</definedName>
    <definedName name="IQ_RETAIL_AVG_VALUE_TRANSACTION_GROWTH" hidden="1">"c9916"</definedName>
    <definedName name="IQ_RETAIL_AVG_WK_SALES" hidden="1">"c2891"</definedName>
    <definedName name="IQ_RETAIL_AVG_WK_SALES_FRANCHISE" hidden="1">"c2899"</definedName>
    <definedName name="IQ_RETAIL_AVG_WK_SALES_OWNED" hidden="1">"c2907"</definedName>
    <definedName name="IQ_RETAIL_CATALOG_REVENUES" hidden="1">"c9903"</definedName>
    <definedName name="IQ_RETAIL_CLOSED_AFFILIATED_OTHER_STORES" hidden="1">"c9893"</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GROSS_MARGIN" hidden="1">"c9899"</definedName>
    <definedName name="IQ_RETAIL_IS_RATIO" hidden="1">"c7002"</definedName>
    <definedName name="IQ_RETAIL_IS_RATIO_FC" hidden="1">"c7882"</definedName>
    <definedName name="IQ_RETAIL_IS_RATIO_POP" hidden="1">"c7222"</definedName>
    <definedName name="IQ_RETAIL_IS_RATIO_POP_FC" hidden="1">"c8102"</definedName>
    <definedName name="IQ_RETAIL_IS_RATIO_YOY" hidden="1">"c7442"</definedName>
    <definedName name="IQ_RETAIL_IS_RATIO_YOY_FC" hidden="1">"c8322"</definedName>
    <definedName name="IQ_RETAIL_MERCHANDISE_MARGIN" hidden="1">"c9901"</definedName>
    <definedName name="IQ_RETAIL_ONLINE_REVENUES" hidden="1">"c9904"</definedName>
    <definedName name="IQ_RETAIL_OPENED_AFFILIATED_OTHER_STORES" hidden="1">"c9891"</definedName>
    <definedName name="IQ_RETAIL_OPENED_FRANCHISE_STORES" hidden="1">"c2894"</definedName>
    <definedName name="IQ_RETAIL_OPENED_OWNED_STORES" hidden="1">"c2902"</definedName>
    <definedName name="IQ_RETAIL_OPENED_STORES" hidden="1">"c2062"</definedName>
    <definedName name="IQ_RETAIL_OPERATING_MARGIN" hidden="1">"c9900"</definedName>
    <definedName name="IQ_RETAIL_OWNED_STORES_BEG" hidden="1">"c2901"</definedName>
    <definedName name="IQ_RETAIL_REVENUES" hidden="1">"c9902"</definedName>
    <definedName name="IQ_RETAIL_SALES" hidden="1">"c7003"</definedName>
    <definedName name="IQ_RETAIL_SALES_APR" hidden="1">"c7663"</definedName>
    <definedName name="IQ_RETAIL_SALES_APR_FC" hidden="1">"c8543"</definedName>
    <definedName name="IQ_RETAIL_SALES_CATALOG" hidden="1">"c16128"</definedName>
    <definedName name="IQ_RETAIL_SALES_FC" hidden="1">"c7883"</definedName>
    <definedName name="IQ_RETAIL_SALES_FOOD" hidden="1">"c7004"</definedName>
    <definedName name="IQ_RETAIL_SALES_FOOD_APR" hidden="1">"c7664"</definedName>
    <definedName name="IQ_RETAIL_SALES_FOOD_APR_FC" hidden="1">"c8544"</definedName>
    <definedName name="IQ_RETAIL_SALES_FOOD_EXCL_VEHICLE" hidden="1">"c7005"</definedName>
    <definedName name="IQ_RETAIL_SALES_FOOD_EXCL_VEHICLE_APR" hidden="1">"c7665"</definedName>
    <definedName name="IQ_RETAIL_SALES_FOOD_EXCL_VEHICLE_APR_FC" hidden="1">"c8545"</definedName>
    <definedName name="IQ_RETAIL_SALES_FOOD_EXCL_VEHICLE_FC" hidden="1">"c7885"</definedName>
    <definedName name="IQ_RETAIL_SALES_FOOD_EXCL_VEHICLE_POP" hidden="1">"c7225"</definedName>
    <definedName name="IQ_RETAIL_SALES_FOOD_EXCL_VEHICLE_POP_FC" hidden="1">"c8105"</definedName>
    <definedName name="IQ_RETAIL_SALES_FOOD_EXCL_VEHICLE_YOY" hidden="1">"c7445"</definedName>
    <definedName name="IQ_RETAIL_SALES_FOOD_EXCL_VEHICLE_YOY_FC" hidden="1">"c8325"</definedName>
    <definedName name="IQ_RETAIL_SALES_FOOD_FC" hidden="1">"c7884"</definedName>
    <definedName name="IQ_RETAIL_SALES_FOOD_POP" hidden="1">"c7224"</definedName>
    <definedName name="IQ_RETAIL_SALES_FOOD_POP_FC" hidden="1">"c8104"</definedName>
    <definedName name="IQ_RETAIL_SALES_FOOD_YOY" hidden="1">"c7444"</definedName>
    <definedName name="IQ_RETAIL_SALES_FOOD_YOY_FC" hidden="1">"c8324"</definedName>
    <definedName name="IQ_RETAIL_SALES_ONLINE" hidden="1">"c16129"</definedName>
    <definedName name="IQ_RETAIL_SALES_POP" hidden="1">"c7223"</definedName>
    <definedName name="IQ_RETAIL_SALES_POP_FC" hidden="1">"c8103"</definedName>
    <definedName name="IQ_RETAIL_SALES_RETAIL" hidden="1">"c16127"</definedName>
    <definedName name="IQ_RETAIL_SALES_SAAR" hidden="1">"c7009"</definedName>
    <definedName name="IQ_RETAIL_SALES_SAAR_APR" hidden="1">"c7669"</definedName>
    <definedName name="IQ_RETAIL_SALES_SAAR_APR_FC" hidden="1">"c8549"</definedName>
    <definedName name="IQ_RETAIL_SALES_SAAR_FC" hidden="1">"c7889"</definedName>
    <definedName name="IQ_RETAIL_SALES_SAAR_POP" hidden="1">"c7229"</definedName>
    <definedName name="IQ_RETAIL_SALES_SAAR_POP_FC" hidden="1">"c8109"</definedName>
    <definedName name="IQ_RETAIL_SALES_SAAR_YOY" hidden="1">"c7449"</definedName>
    <definedName name="IQ_RETAIL_SALES_SAAR_YOY_FC" hidden="1">"c8329"</definedName>
    <definedName name="IQ_RETAIL_SALES_SQ_METER_COMPARABLE_GROSS" hidden="1">"c9914"</definedName>
    <definedName name="IQ_RETAIL_SALES_SQ_METER_COMPARABLE_NET" hidden="1">"c9913"</definedName>
    <definedName name="IQ_RETAIL_SALES_SQ_METER_GROSS" hidden="1">"c9910"</definedName>
    <definedName name="IQ_RETAIL_SALES_SQ_METER_NET" hidden="1">"c9909"</definedName>
    <definedName name="IQ_RETAIL_SALES_SQ_METER_OWNED_GROSS" hidden="1">"c9912"</definedName>
    <definedName name="IQ_RETAIL_SALES_SQ_METER_OWNED_NET" hidden="1">"c9911"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ALES_VALUE_INDEX" hidden="1">"c7006"</definedName>
    <definedName name="IQ_RETAIL_SALES_VALUE_INDEX_APR" hidden="1">"c7666"</definedName>
    <definedName name="IQ_RETAIL_SALES_VALUE_INDEX_APR_FC" hidden="1">"c8546"</definedName>
    <definedName name="IQ_RETAIL_SALES_VALUE_INDEX_FC" hidden="1">"c7886"</definedName>
    <definedName name="IQ_RETAIL_SALES_VALUE_INDEX_POP" hidden="1">"c7226"</definedName>
    <definedName name="IQ_RETAIL_SALES_VALUE_INDEX_POP_FC" hidden="1">"c8106"</definedName>
    <definedName name="IQ_RETAIL_SALES_VALUE_INDEX_YOY" hidden="1">"c7446"</definedName>
    <definedName name="IQ_RETAIL_SALES_VALUE_INDEX_YOY_FC" hidden="1">"c8326"</definedName>
    <definedName name="IQ_RETAIL_SALES_VOL_INDEX" hidden="1">"c7007"</definedName>
    <definedName name="IQ_RETAIL_SALES_VOL_INDEX_APR" hidden="1">"c7667"</definedName>
    <definedName name="IQ_RETAIL_SALES_VOL_INDEX_APR_FC" hidden="1">"c8547"</definedName>
    <definedName name="IQ_RETAIL_SALES_VOL_INDEX_EXCL_MOTOR" hidden="1">"c7008"</definedName>
    <definedName name="IQ_RETAIL_SALES_VOL_INDEX_EXCL_MOTOR_APR" hidden="1">"c7668"</definedName>
    <definedName name="IQ_RETAIL_SALES_VOL_INDEX_EXCL_MOTOR_APR_FC" hidden="1">"c8548"</definedName>
    <definedName name="IQ_RETAIL_SALES_VOL_INDEX_EXCL_MOTOR_FC" hidden="1">"c7888"</definedName>
    <definedName name="IQ_RETAIL_SALES_VOL_INDEX_EXCL_MOTOR_POP" hidden="1">"c7228"</definedName>
    <definedName name="IQ_RETAIL_SALES_VOL_INDEX_EXCL_MOTOR_POP_FC" hidden="1">"c8108"</definedName>
    <definedName name="IQ_RETAIL_SALES_VOL_INDEX_EXCL_MOTOR_YOY" hidden="1">"c7448"</definedName>
    <definedName name="IQ_RETAIL_SALES_VOL_INDEX_EXCL_MOTOR_YOY_FC" hidden="1">"c8328"</definedName>
    <definedName name="IQ_RETAIL_SALES_VOL_INDEX_FC" hidden="1">"c7887"</definedName>
    <definedName name="IQ_RETAIL_SALES_VOL_INDEX_POP" hidden="1">"c7227"</definedName>
    <definedName name="IQ_RETAIL_SALES_VOL_INDEX_POP_FC" hidden="1">"c8107"</definedName>
    <definedName name="IQ_RETAIL_SALES_VOL_INDEX_YOY" hidden="1">"c7447"</definedName>
    <definedName name="IQ_RETAIL_SALES_VOL_INDEX_YOY_FC" hidden="1">"c8327"</definedName>
    <definedName name="IQ_RETAIL_SALES_YOY" hidden="1">"c7443"</definedName>
    <definedName name="IQ_RETAIL_SALES_YOY_FC" hidden="1">"c8323"</definedName>
    <definedName name="IQ_RETAIL_SAME_STORE_SALES" hidden="1">"c9898"</definedName>
    <definedName name="IQ_RETAIL_SAME_STORE_SALES_FRANCHISE" hidden="1">"c9896"</definedName>
    <definedName name="IQ_RETAIL_SAME_STORE_SALES_OWNED" hidden="1">"c9897"</definedName>
    <definedName name="IQ_RETAIL_SOLD_AFFILIATED_OTHER_STORES" hidden="1">"c9894"</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AFFILIATED_OTHER_STORES" hidden="1">"c9895"</definedName>
    <definedName name="IQ_RETAIL_TOTAL_FRANCHISE_STORES" hidden="1">"c2898"</definedName>
    <definedName name="IQ_RETAIL_TOTAL_OWNED_STORES" hidden="1">"c2906"</definedName>
    <definedName name="IQ_RETAIL_TOTAL_SQ_METERS_GROSS" hidden="1">"c9906"</definedName>
    <definedName name="IQ_RETAIL_TOTAL_SQ_METERS_NET" hidden="1">"c9905"</definedName>
    <definedName name="IQ_RETAIL_TOTAL_STORES" hidden="1">"c2061"</definedName>
    <definedName name="IQ_RETAIL_WHOLESALE_REVENUES" hidden="1">"c15895"</definedName>
    <definedName name="IQ_RETAINED_EARN" hidden="1">"c1420"</definedName>
    <definedName name="IQ_RETAINED_EARNINGS_AVERAGE_EQUITY_FDIC" hidden="1">"c6733"</definedName>
    <definedName name="IQ_RETAINED_EARNINGS_EQUITY_FFIEC" hidden="1">"c13348"</definedName>
    <definedName name="IQ_RETAINED_EARNINGS_FFIEC" hidden="1">"c12878"</definedName>
    <definedName name="IQ_RETURN_ASSETS" hidden="1">"c1113"</definedName>
    <definedName name="IQ_RETURN_ASSETS_BANK" hidden="1">"c1114"</definedName>
    <definedName name="IQ_RETURN_ASSETS_BROK" hidden="1">"c1115"</definedName>
    <definedName name="IQ_RETURN_ASSETS_FDIC" hidden="1">"c6730"</definedName>
    <definedName name="IQ_RETURN_ASSETS_FS" hidden="1">"c1116"</definedName>
    <definedName name="IQ_RETURN_ASSETS_GUIDANCE_CIQ" hidden="1">"c5055"</definedName>
    <definedName name="IQ_RETURN_ASSETS_GUIDANCE_CIQ_COL" hidden="1">"c11702"</definedName>
    <definedName name="IQ_RETURN_ASSETS_HIGH_GUIDANCE_CIQ" hidden="1">"c4595"</definedName>
    <definedName name="IQ_RETURN_ASSETS_HIGH_GUIDANCE_CIQ_COL" hidden="1">"c11244"</definedName>
    <definedName name="IQ_RETURN_ASSETS_LOW_GUIDANCE_CIQ" hidden="1">"c4635"</definedName>
    <definedName name="IQ_RETURN_ASSETS_LOW_GUIDANCE_CIQ_COL" hidden="1">"c11284"</definedName>
    <definedName name="IQ_RETURN_CAPITAL" hidden="1">"c1117"</definedName>
    <definedName name="IQ_RETURN_COMMON_EQUITY" hidden="1">"c13838"</definedName>
    <definedName name="IQ_RETURN_EMBEDDED_VALUE" hidden="1">"c9974"</definedName>
    <definedName name="IQ_RETURN_EQUITY" hidden="1">"c1118"</definedName>
    <definedName name="IQ_RETURN_EQUITY_BANK" hidden="1">"c1119"</definedName>
    <definedName name="IQ_RETURN_EQUITY_BROK" hidden="1">"c1120"</definedName>
    <definedName name="IQ_RETURN_EQUITY_FDIC" hidden="1">"c6732"</definedName>
    <definedName name="IQ_RETURN_EQUITY_FS" hidden="1">"c1121"</definedName>
    <definedName name="IQ_RETURN_EQUITY_GUIDANCE_CIQ" hidden="1">"c5056"</definedName>
    <definedName name="IQ_RETURN_EQUITY_GUIDANCE_CIQ_COL" hidden="1">"c11703"</definedName>
    <definedName name="IQ_RETURN_EQUITY_HIGH_GUIDANCE_CIQ" hidden="1">"c4594"</definedName>
    <definedName name="IQ_RETURN_EQUITY_HIGH_GUIDANCE_CIQ_COL" hidden="1">"c11243"</definedName>
    <definedName name="IQ_RETURN_EQUITY_LOW_GUIDANCE_CIQ" hidden="1">"c4634"</definedName>
    <definedName name="IQ_RETURN_EQUITY_LOW_GUIDANCE_CIQ_COL" hidden="1">"c11283"</definedName>
    <definedName name="IQ_RETURN_INVESTMENT" hidden="1">"c1421"</definedName>
    <definedName name="IQ_REV" hidden="1">"c1122"</definedName>
    <definedName name="IQ_REV_AP" hidden="1">"c8873"</definedName>
    <definedName name="IQ_REV_AP_ABS" hidden="1">"c8892"</definedName>
    <definedName name="IQ_REV_BEFORE_LL" hidden="1">"c1123"</definedName>
    <definedName name="IQ_REV_BEFORE_LOAN_LOSS_FOREIGN_FFIEC" hidden="1">"c15381"</definedName>
    <definedName name="IQ_REV_NAME_AP" hidden="1">"c8911"</definedName>
    <definedName name="IQ_REV_NAME_AP_ABS" hidden="1">"c8930"</definedName>
    <definedName name="IQ_REV_STDDEV_EST" hidden="1">"c1124"</definedName>
    <definedName name="IQ_REV_STDDEV_EST_CIQ" hidden="1">"c3621"</definedName>
    <definedName name="IQ_REV_UTI" hidden="1">"c1125"</definedName>
    <definedName name="IQ_REVALUATION_GAINS_DERIVATIVE_DOM_FFIEC" hidden="1">"c12828"</definedName>
    <definedName name="IQ_REVALUATION_GAINS_DERIVATIVE_FOREIGN_FFIEC" hidden="1">"c12829"</definedName>
    <definedName name="IQ_REVALUATION_GAINS_FDIC" hidden="1">"c6428"</definedName>
    <definedName name="IQ_REVALUATION_LOSSES_FDIC" hidden="1">"c6429"</definedName>
    <definedName name="IQ_REVALUATION_NON_TRADING_PROP" hidden="1">"c15999"</definedName>
    <definedName name="IQ_REVENUE" hidden="1">"c1422"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CIQ" hidden="1">"c5059"</definedName>
    <definedName name="IQ_REVENUE_ACT_OR_EST_CIQ_COL" hidden="1">"c11706"</definedName>
    <definedName name="IQ_REVENUE_ADVERTISING" hidden="1">"c2880"</definedName>
    <definedName name="IQ_REVENUE_ANALOG_CABLE" hidden="1">"c2875"</definedName>
    <definedName name="IQ_REVENUE_BASIC_CABLE" hidden="1">"c2877"</definedName>
    <definedName name="IQ_REVENUE_BBAND" hidden="1">"c2878"</definedName>
    <definedName name="IQ_REVENUE_BEFORE_LL_FFIEC" hidden="1">"c13018"</definedName>
    <definedName name="IQ_REVENUE_COMMERCIAL" hidden="1">"c2881"</definedName>
    <definedName name="IQ_REVENUE_DIGITAL_CABLE" hidden="1">"c2876"</definedName>
    <definedName name="IQ_REVENUE_EST" hidden="1">"c1126"</definedName>
    <definedName name="IQ_REVENUE_EST_BOTTOM_UP_CIQ" hidden="1">"c12025"</definedName>
    <definedName name="IQ_REVENUE_EST_CIQ" hidden="1">"c3616"</definedName>
    <definedName name="IQ_REVENUE_GROWTH_1" hidden="1">"c155"</definedName>
    <definedName name="IQ_REVENUE_GROWTH_2" hidden="1">"c159"</definedName>
    <definedName name="IQ_REVENUE_GUIDANCE_CIQ" hidden="1">"c5057"</definedName>
    <definedName name="IQ_REVENUE_GUIDANCE_CIQ_COL" hidden="1">"c11704"</definedName>
    <definedName name="IQ_REVENUE_HIGH_EST" hidden="1">"c1127"</definedName>
    <definedName name="IQ_REVENUE_HIGH_EST_CIQ" hidden="1">"c3618"</definedName>
    <definedName name="IQ_REVENUE_HIGH_GUIDANCE_CIQ" hidden="1">"c4581"</definedName>
    <definedName name="IQ_REVENUE_HIGH_GUIDANCE_CIQ_COL" hidden="1">"c11230"</definedName>
    <definedName name="IQ_REVENUE_LOW_EST" hidden="1">"c1128"</definedName>
    <definedName name="IQ_REVENUE_LOW_EST_CIQ" hidden="1">"c3619"</definedName>
    <definedName name="IQ_REVENUE_LOW_GUIDANCE_CIQ" hidden="1">"c4621"</definedName>
    <definedName name="IQ_REVENUE_LOW_GUIDANCE_CIQ_COL" hidden="1">"c11270"</definedName>
    <definedName name="IQ_REVENUE_MEDIAN_EST" hidden="1">"c1662"</definedName>
    <definedName name="IQ_REVENUE_MEDIAN_EST_CIQ" hidden="1">"c3617"</definedName>
    <definedName name="IQ_REVENUE_NO_EST" hidden="1">"c263"</definedName>
    <definedName name="IQ_REVENUE_NUM_EST" hidden="1">"c1129"</definedName>
    <definedName name="IQ_REVENUE_NUM_EST_CIQ" hidden="1">"c3620"</definedName>
    <definedName name="IQ_REVENUE_OTHER" hidden="1">"c2882"</definedName>
    <definedName name="IQ_REVENUE_PHONE" hidden="1">"c2879"</definedName>
    <definedName name="IQ_REVENUE_TOTAL" hidden="1">"c2883"</definedName>
    <definedName name="IQ_REVENUES_SATELLITE" hidden="1">"c15792"</definedName>
    <definedName name="IQ_REVENUES_WIRELESS" hidden="1">"c15793"</definedName>
    <definedName name="IQ_REVERSE_REPO" hidden="1">"c19131"</definedName>
    <definedName name="IQ_REVISION_DATE_" hidden="1">38903.437199074</definedName>
    <definedName name="IQ_REVOLV_OPEN_SECURED_1_4_LL_REC_DOM_FFIEC" hidden="1">"c12902"</definedName>
    <definedName name="IQ_REVOLVING_HOME_EQUITY_LINES_UNUSED_FFIEC" hidden="1">"c13241"</definedName>
    <definedName name="IQ_REVOLVING_LOANS_GROSS_LOANS_FFIEC" hidden="1">"c13398"</definedName>
    <definedName name="IQ_REVOLVING_LOANS_RISK_BASED_FFIEC" hidden="1">"c13419"</definedName>
    <definedName name="IQ_REVOLVING_LOANS_SEC_1_4_DOM_CHARGE_OFFS_FFIEC" hidden="1">"c13168"</definedName>
    <definedName name="IQ_REVOLVING_LOANS_SEC_1_4_DOM_RECOV_FFIEC" hidden="1">"c13190"</definedName>
    <definedName name="IQ_REVOLVING_OPEN_END_1_4_TRADING_DOM_FFIEC" hidden="1">"c12927"</definedName>
    <definedName name="IQ_REVOLVING_SECURED_1_4_DUE_30_89_FFIEC" hidden="1">"c13260"</definedName>
    <definedName name="IQ_REVOLVING_SECURED_1_4_DUE_90_FFIEC" hidden="1">"c13288"</definedName>
    <definedName name="IQ_REVOLVING_SECURED_1_4_NON_ACCRUAL_FFIEC" hidden="1">"c13314"</definedName>
    <definedName name="IQ_RGU" hidden="1">"c2863"</definedName>
    <definedName name="IQ_RISK_ADJ_BANK_ASSETS" hidden="1">"c2670"</definedName>
    <definedName name="IQ_RISK_WEIGHTED_ASSETS_0_PCT_FFIEC" hidden="1">"c18874"</definedName>
    <definedName name="IQ_RISK_WEIGHTED_ASSETS_100_PCT_FFIEC" hidden="1">"c18877"</definedName>
    <definedName name="IQ_RISK_WEIGHTED_ASSETS_20_PCT_FFIEC" hidden="1">"c18875"</definedName>
    <definedName name="IQ_RISK_WEIGHTED_ASSETS_50_PCT_FFIEC" hidden="1">"c18876"</definedName>
    <definedName name="IQ_RISK_WEIGHTED_ASSETS_FDIC" hidden="1">"c6370"</definedName>
    <definedName name="IQ_ROAM_MIN_USE_OTHER_CARRIERS" hidden="1">"c15765"</definedName>
    <definedName name="IQ_ROYALTIES_DUE_AFTER_FIVE" hidden="1">"c15969"</definedName>
    <definedName name="IQ_ROYALTIES_DUE_CY" hidden="1">"c15964"</definedName>
    <definedName name="IQ_ROYALTIES_DUE_CY1" hidden="1">"c15965"</definedName>
    <definedName name="IQ_ROYALTIES_DUE_CY2" hidden="1">"c15966"</definedName>
    <definedName name="IQ_ROYALTIES_DUE_CY3" hidden="1">"c15967"</definedName>
    <definedName name="IQ_ROYALTIES_DUE_CY4" hidden="1">"c15968"</definedName>
    <definedName name="IQ_ROYALTY_REVENUE_COAL" hidden="1">"c15932"</definedName>
    <definedName name="IQ_RSI" hidden="1">"c12704"</definedName>
    <definedName name="IQ_RSI_ADJ" hidden="1">"c12705"</definedName>
    <definedName name="IQ_SALARIED_WORKFORCE" hidden="1">"c7010"</definedName>
    <definedName name="IQ_SALARIED_WORKFORCE_APR" hidden="1">"c7670"</definedName>
    <definedName name="IQ_SALARIED_WORKFORCE_APR_FC" hidden="1">"c8550"</definedName>
    <definedName name="IQ_SALARIED_WORKFORCE_FC" hidden="1">"c7890"</definedName>
    <definedName name="IQ_SALARIED_WORKFORCE_POP" hidden="1">"c7230"</definedName>
    <definedName name="IQ_SALARIED_WORKFORCE_POP_FC" hidden="1">"c8110"</definedName>
    <definedName name="IQ_SALARIED_WORKFORCE_YOY" hidden="1">"c7450"</definedName>
    <definedName name="IQ_SALARIED_WORKFORCE_YOY_FC" hidden="1">"c8330"</definedName>
    <definedName name="IQ_SALARIES_EMPLOYEE_BENEFITS_FFIEC" hidden="1">"c13023"</definedName>
    <definedName name="IQ_SALARIES_OTHER_BENEFITS" hidden="1">"c16176"</definedName>
    <definedName name="IQ_SALARY" hidden="1">"c1130"</definedName>
    <definedName name="IQ_SALARY_FDIC" hidden="1">"c6576"</definedName>
    <definedName name="IQ_SALE_COMMON_GROSS_FFIEC" hidden="1">"c12963"</definedName>
    <definedName name="IQ_SALE_CONVERSION_ACQUISITION_NET_COMMON_FFIEC" hidden="1">"c15351"</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PREF_FFIEC" hidden="1">"c12961"</definedName>
    <definedName name="IQ_SALE_PROP" hidden="1">"c16029"</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_TREASURY_FFIEC" hidden="1">"c12965"</definedName>
    <definedName name="IQ_SALES_COAL" hidden="1">"c15930"</definedName>
    <definedName name="IQ_SALES_MARKETING" hidden="1">"c2240"</definedName>
    <definedName name="IQ_SALES_TO_TOTAL_REVENUE_COAL" hidden="1">"c15943"</definedName>
    <definedName name="IQ_SAME_PROP_AGG_GLA" hidden="1">"c16055"</definedName>
    <definedName name="IQ_SAME_PROP_AGG_UNITS" hidden="1">"c16053"</definedName>
    <definedName name="IQ_SAME_PROP_EXPENSE" hidden="1">"c16050"</definedName>
    <definedName name="IQ_SAME_PROP_EXPENSE_GROWTH" hidden="1">"c16051"</definedName>
    <definedName name="IQ_SAME_PROP_NUMBER_PROP" hidden="1">"c16052"</definedName>
    <definedName name="IQ_SAME_PROP_PORTFOLIO_AREA" hidden="1">"c16054"</definedName>
    <definedName name="IQ_SAME_PROP_REV_GROWTH" hidden="1">"c16049"</definedName>
    <definedName name="IQ_SAME_PROP_REVENUE" hidden="1">"c16048"</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AVINGS_ACCT_DEPOSITS_TOTAL_DEPOSITS" hidden="1">"c15721"</definedName>
    <definedName name="IQ_SAVINGS_DEPOSITS_NON_TRANS_ACCTS_FFIEC" hidden="1">"c15329"</definedName>
    <definedName name="IQ_SAVINGS_DEPOSITS_QUARTERLY_AVG_FFIEC" hidden="1">"c15485"</definedName>
    <definedName name="IQ_SAVINGS_RATE_DISP_INC_PCT" hidden="1">"c7011"</definedName>
    <definedName name="IQ_SAVINGS_RATE_DISP_INC_PCT_FC" hidden="1">"c7891"</definedName>
    <definedName name="IQ_SAVINGS_RATE_DISP_INC_PCT_POP" hidden="1">"c7231"</definedName>
    <definedName name="IQ_SAVINGS_RATE_DISP_INC_PCT_POP_FC" hidden="1">"c8111"</definedName>
    <definedName name="IQ_SAVINGS_RATE_DISP_INC_PCT_YOY" hidden="1">"c7451"</definedName>
    <definedName name="IQ_SAVINGS_RATE_DISP_INC_PCT_YOY_FC" hidden="1">"c8331"</definedName>
    <definedName name="IQ_SAVINGS_RATE_GDP_PCT" hidden="1">"c7012"</definedName>
    <definedName name="IQ_SAVINGS_RATE_GDP_PCT_FC" hidden="1">"c7892"</definedName>
    <definedName name="IQ_SAVINGS_RATE_GDP_PCT_POP" hidden="1">"c7232"</definedName>
    <definedName name="IQ_SAVINGS_RATE_GDP_PCT_POP_FC" hidden="1">"c8112"</definedName>
    <definedName name="IQ_SAVINGS_RATE_GDP_PCT_YOY" hidden="1">"c7452"</definedName>
    <definedName name="IQ_SAVINGS_RATE_GDP_PCT_YOY_FC" hidden="1">"c8332"</definedName>
    <definedName name="IQ_SAVINGS_RATE_PERSONAL_INC_PCT" hidden="1">"c7013"</definedName>
    <definedName name="IQ_SAVINGS_RATE_PERSONAL_INC_PCT_FC" hidden="1">"c7893"</definedName>
    <definedName name="IQ_SAVINGS_RATE_PERSONAL_INC_PCT_POP" hidden="1">"c7233"</definedName>
    <definedName name="IQ_SAVINGS_RATE_PERSONAL_INC_PCT_POP_FC" hidden="1">"c8113"</definedName>
    <definedName name="IQ_SAVINGS_RATE_PERSONAL_INC_PCT_YOY" hidden="1">"c7453"</definedName>
    <definedName name="IQ_SAVINGS_RATE_PERSONAL_INC_PCT_YOY_FC" hidden="1">"c8333"</definedName>
    <definedName name="IQ_SBC_EXPENSE_FFIEC" hidden="1">"c13077"</definedName>
    <definedName name="IQ_SCALABLE_INFRASTRUCTURE_CABLE_INVEST" hidden="1">"c15802"</definedName>
    <definedName name="IQ_SEC_1_4_CONSTRUCTION_DOM_CHARGE_OFFS_FFIEC" hidden="1">"c13165"</definedName>
    <definedName name="IQ_SEC_1_4_CONSTRUCTION_DOM_RECOV_FFIEC" hidden="1">"c13187"</definedName>
    <definedName name="IQ_SEC_BORROWED_OFF_BS_FFIEC" hidden="1">"c13127"</definedName>
    <definedName name="IQ_SEC_FARMLAND_DOM_CHARGE_OFFS_FFIEC" hidden="1">"c13167"</definedName>
    <definedName name="IQ_SEC_FARMLAND_DOM_RECOV_FFIEC" hidden="1">"c13189"</definedName>
    <definedName name="IQ_SEC_FUNDS_PURCHASED_ASSETS_TOT_FFIEC" hidden="1">"c13447"</definedName>
    <definedName name="IQ_SEC_ISSUED_US_AVAIL_SALE_FFIEC" hidden="1">"c12795"</definedName>
    <definedName name="IQ_SEC_ISSUED_US_TRADING_DOM_FFIEC" hidden="1">"c12920"</definedName>
    <definedName name="IQ_SEC_ISSUED_US_TRADING_FFIEC" hidden="1">"c12815"</definedName>
    <definedName name="IQ_SEC_MULTIFAM_DOM_CHARGE_OFFS_FFIEC" hidden="1">"c13171"</definedName>
    <definedName name="IQ_SEC_MULTIFAM_DOM_DUE_30_89_FFIEC" hidden="1">"c13263"</definedName>
    <definedName name="IQ_SEC_MULTIFAM_DOM_DUE_90_FFIEC" hidden="1">"c13291"</definedName>
    <definedName name="IQ_SEC_MULTIFAM_DOM_NON_ACCRUAL_FFIEC" hidden="1">"c13317"</definedName>
    <definedName name="IQ_SEC_MULTIFAM_DOM_RECOV_FFIEC" hidden="1">"c13193"</definedName>
    <definedName name="IQ_SEC_NONFARM_NONRES_CHARGE_OFFS_FFIEC" hidden="1">"c13629"</definedName>
    <definedName name="IQ_SEC_NONFARM_NONRES_DOM_OFFICES_DUE_30_89_FFIEC" hidden="1">"c13264"</definedName>
    <definedName name="IQ_SEC_NONFARM_NONRES_DOM_OFFICES_DUE_90_FFIEC" hidden="1">"c13292"</definedName>
    <definedName name="IQ_SEC_NONFARM_NONRES_DOM_OFFICES_NON_ACCRUAL_FFIEC" hidden="1">"c13318"</definedName>
    <definedName name="IQ_SEC_NONFARM_NONRES_RECOV_FFIEC" hidden="1">"c13633"</definedName>
    <definedName name="IQ_SEC_OTHER_CONSTRUCTION_DOM_CHARGE_OFFS_FFIEC" hidden="1">"c13166"</definedName>
    <definedName name="IQ_SEC_OTHER_CONSTRUCTION_DOM_RECOV_FFIEC" hidden="1">"c13188"</definedName>
    <definedName name="IQ_SEC_OTHER_NONFARM_NONRES_CHARGE_OFFS_FFIEC" hidden="1">"c13173"</definedName>
    <definedName name="IQ_SEC_OTHER_NONFARM_NONRES_DUE_30_89_FFIEC" hidden="1">"c13266"</definedName>
    <definedName name="IQ_SEC_OTHER_NONFARM_NONRES_DUE_90_FFIEC" hidden="1">"c13637"</definedName>
    <definedName name="IQ_SEC_OTHER_NONFARM_NONRES_NON_ACCRUAL_FFIEC" hidden="1">"c15462"</definedName>
    <definedName name="IQ_SEC_OTHER_NONFARM_NONRES_RECOV_FFIEC" hidden="1">"c13195"</definedName>
    <definedName name="IQ_SEC_OWNER_NONFARM_NONRES_CHARGE_OFFS_FFIEC" hidden="1">"c13172"</definedName>
    <definedName name="IQ_SEC_OWNER_NONFARM_NONRES_DUE_30_89_FFIEC" hidden="1">"c13265"</definedName>
    <definedName name="IQ_SEC_OWNER_NONFARM_NONRES_DUE_90_FFIEC" hidden="1">"c13636"</definedName>
    <definedName name="IQ_SEC_OWNER_NONFARM_NONRES_NON_ACCRUAL_FFIEC" hidden="1">"c15461"</definedName>
    <definedName name="IQ_SEC_OWNER_NONFARM_NONRES_RECOV_FFIEC" hidden="1">"c13194"</definedName>
    <definedName name="IQ_SEC_PURCHASED_RESELL" hidden="1">"c5513"</definedName>
    <definedName name="IQ_SEC_PURCHASED_RESELL_FFIEC" hidden="1">"c12807"</definedName>
    <definedName name="IQ_SEC_RE_FOREIGN_DUE_30_89_FFIEC" hidden="1">"c13267"</definedName>
    <definedName name="IQ_SEC_RE_FOREIGN_DUE_90_FFIEC" hidden="1">"c13293"</definedName>
    <definedName name="IQ_SEC_RE_FOREIGN_NON_ACCRUAL_FFIEC" hidden="1">"c13319"</definedName>
    <definedName name="IQ_SEC_SOLD_REPURCHASE_FFIEC" hidden="1">"c12857"</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DOM_DUE_30_89_FFIEC" hidden="1">"c13259"</definedName>
    <definedName name="IQ_SECURED_FARMLAND_DOM_DUE_90_FFIEC" hidden="1">"c13287"</definedName>
    <definedName name="IQ_SECURED_FARMLAND_DOM_NON_ACCRUAL_FFIEC" hidden="1">"c13313"</definedName>
    <definedName name="IQ_SECURED_FARMLAND_LL_REC_DOM_FFIEC" hidden="1">"c12901"</definedName>
    <definedName name="IQ_SECURED_FARMLAND_NET_CHARGE_OFFS_FDIC" hidden="1">"c6631"</definedName>
    <definedName name="IQ_SECURED_FARMLAND_RECOVERIES_FDIC" hidden="1">"c6612"</definedName>
    <definedName name="IQ_SECURED_MULTI_RES_LL_REC_DOM_FFIEC" hidden="1">"c12905"</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HELD_MATURITY_FFIEC" hidden="1">"c12777"</definedName>
    <definedName name="IQ_SECURITIES_ISSUED_STATES_FDIC" hidden="1">"c6300"</definedName>
    <definedName name="IQ_SECURITIES_ISSUED_US_FFIEC" hidden="1">"c12781"</definedName>
    <definedName name="IQ_SECURITIES_LENT_FDIC" hidden="1">"c6532"</definedName>
    <definedName name="IQ_SECURITIES_LENT_FFIEC" hidden="1">"c13255"</definedName>
    <definedName name="IQ_SECURITIES_QUARTERLY_AVG_FFIEC" hidden="1">"c13079"</definedName>
    <definedName name="IQ_SECURITIES_STATE_POLI_SUBD_QUARTERLY_AVG_FFIEC" hidden="1">"c15470"</definedName>
    <definedName name="IQ_SECURITIES_UNDERWRITING_FDIC" hidden="1">"c6529"</definedName>
    <definedName name="IQ_SECURITIES_UNDERWRITING_UNUSED_FFIEC" hidden="1">"c13247"</definedName>
    <definedName name="IQ_SECURITIZATION_INC_OPERATING_INC_FFIEC" hidden="1">"c13390"</definedName>
    <definedName name="IQ_SECURITIZATION_INCOME_FFIEC" hidden="1">"c13012"</definedName>
    <definedName name="IQ_SECURITY_ACTIVE_STATUS" hidden="1">"c15160"</definedName>
    <definedName name="IQ_SECURITY_BORROW" hidden="1">"c1152"</definedName>
    <definedName name="IQ_SECURITY_LEVEL" hidden="1">"c2159"</definedName>
    <definedName name="IQ_SECURITY_NAME" hidden="1">"c15159"</definedName>
    <definedName name="IQ_SECURITY_NOTES" hidden="1">"c2202"</definedName>
    <definedName name="IQ_SECURITY_OWN" hidden="1">"c1153"</definedName>
    <definedName name="IQ_SECURITY_RESELL" hidden="1">"c1154"</definedName>
    <definedName name="IQ_SECURITY_TYPE" hidden="1">"c2158"</definedName>
    <definedName name="IQ_SELECTED_FOREIGN_ASSETS_FFIEC" hidden="1">"c13485"</definedName>
    <definedName name="IQ_SEMI_BACKLOG" hidden="1">"c10005"</definedName>
    <definedName name="IQ_SEMI_BACKLOG_AVG_PRICE" hidden="1">"c10006"</definedName>
    <definedName name="IQ_SEMI_BACKLOG_VALUE" hidden="1">"c10007"</definedName>
    <definedName name="IQ_SEMI_BOOK_TO_BILL_RATIO" hidden="1">"c10008"</definedName>
    <definedName name="IQ_SEMI_ORDER_AVG_PRICE" hidden="1">"c10002"</definedName>
    <definedName name="IQ_SEMI_ORDER_VALUE" hidden="1">"c10003"</definedName>
    <definedName name="IQ_SEMI_ORDER_VALUE_CHANGE" hidden="1">"c10004"</definedName>
    <definedName name="IQ_SEMI_ORDERS" hidden="1">"c10001"</definedName>
    <definedName name="IQ_SEMI_WARRANTY_RES_ACQ" hidden="1">"c10011"</definedName>
    <definedName name="IQ_SEMI_WARRANTY_RES_BEG" hidden="1">"c10009"</definedName>
    <definedName name="IQ_SEMI_WARRANTY_RES_END" hidden="1">"c10014"</definedName>
    <definedName name="IQ_SEMI_WARRANTY_RES_ISS" hidden="1">"c10010"</definedName>
    <definedName name="IQ_SEMI_WARRANTY_RES_OTHER" hidden="1">"c10013"</definedName>
    <definedName name="IQ_SEMI_WARRANTY_RES_PAY" hidden="1">"c10012"</definedName>
    <definedName name="IQ_SEP_ACCOUNT_ASSETS_LH_FFIEC" hidden="1">"c13105"</definedName>
    <definedName name="IQ_SEPARATE_ACCOUNT_LIAB_LH_FFIEC" hidden="1">"c13108"</definedName>
    <definedName name="IQ_SEPARATE_ACCT_ASSETS" hidden="1">"c1155"</definedName>
    <definedName name="IQ_SEPARATE_ACCT_LIAB" hidden="1">"c1156"</definedName>
    <definedName name="IQ_SERV_CHARGE_DEPOSITS" hidden="1">"c1157"</definedName>
    <definedName name="IQ_SERVICE_CHARGES_DEPOSIT_ACCOUNTS_DOM_FFIEC" hidden="1">"c13003"</definedName>
    <definedName name="IQ_SERVICE_CHARGES_FDIC" hidden="1">"c6572"</definedName>
    <definedName name="IQ_SERVICE_CHARGES_OPERATING_INC_FFIEC" hidden="1">"c13384"</definedName>
    <definedName name="IQ_SERVICE_FEE" hidden="1">"c8951"</definedName>
    <definedName name="IQ_SERVICING_FEES_FFIEC" hidden="1">"c13011"</definedName>
    <definedName name="IQ_SERVICING_FEES_OPERATING_INC_FFIEC" hidden="1">"c13389"</definedName>
    <definedName name="IQ_SETTLEMENTS_TAX_AUTHORITIES" hidden="1">"c15737"</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_PARTNERSHIP_ASSETS" hidden="1">"c16071"</definedName>
    <definedName name="IQ_SHARE_PARTNERSHIP_CONSOL_JV_DEBT" hidden="1">"c19139"</definedName>
    <definedName name="IQ_SHARE_PARTNERSHIP_CURRENT_ASSETS" hidden="1">"c16069"</definedName>
    <definedName name="IQ_SHARE_PARTNERSHIP_CURRENT_LIAB" hidden="1">"c16073"</definedName>
    <definedName name="IQ_SHARE_PARTNERSHIP_CURRENT_TAX" hidden="1">"c16091"</definedName>
    <definedName name="IQ_SHARE_PARTNERSHIP_DEBT" hidden="1">"c16078"</definedName>
    <definedName name="IQ_SHARE_PARTNERSHIP_DEFERRED_TAX" hidden="1">"c16092"</definedName>
    <definedName name="IQ_SHARE_PARTNERSHIP_DEPRECIATION" hidden="1">"c16089"</definedName>
    <definedName name="IQ_SHARE_PARTNERSHIP_FLOAT_DEBT" hidden="1">"c16077"</definedName>
    <definedName name="IQ_SHARE_PARTNERSHIP_FR_DEBT" hidden="1">"c16076"</definedName>
    <definedName name="IQ_SHARE_PARTNERSHIP_INT_EXPENSE" hidden="1">"c16088"</definedName>
    <definedName name="IQ_SHARE_PARTNERSHIP_INT_INCOME" hidden="1">"c16090"</definedName>
    <definedName name="IQ_SHARE_PARTNERSHIP_LIAB" hidden="1">"c16075"</definedName>
    <definedName name="IQ_SHARE_PARTNERSHIP_LT_ASSETS" hidden="1">"c16070"</definedName>
    <definedName name="IQ_SHARE_PARTNERSHIP_NOI" hidden="1">"c16084"</definedName>
    <definedName name="IQ_SHARE_PARTNERSHIP_NON_CURRENT_LIAB" hidden="1">"c16074"</definedName>
    <definedName name="IQ_SHARE_PARTNERSHIP_OPEX" hidden="1">"c16086"</definedName>
    <definedName name="IQ_SHARE_PARTNERSHIP_OTHER_EXPENSE" hidden="1">"c16087"</definedName>
    <definedName name="IQ_SHARE_PARTNERSHIP_OTHER_INCOME" hidden="1">"c16085"</definedName>
    <definedName name="IQ_SHARE_PARTNERSHIP_REVENUE" hidden="1">"c16083"</definedName>
    <definedName name="IQ_SHARE_RE_ASSET" hidden="1">"c16082"</definedName>
    <definedName name="IQ_SHARE_RE_ASSET_DEVELOP_PROP" hidden="1">"c16080"</definedName>
    <definedName name="IQ_SHARE_RE_ASSET_INV_PROP" hidden="1">"c16079"</definedName>
    <definedName name="IQ_SHARE_RE_ASSET_OTHER" hidden="1">"c16081"</definedName>
    <definedName name="IQ_SHAREOUTSTANDING" hidden="1">"c1347"</definedName>
    <definedName name="IQ_SHARES_PER_DR" hidden="1">"c204"</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POSITIONS_FFIEC" hidden="1">"c12859"</definedName>
    <definedName name="IQ_SHORT_TERM_INVEST" hidden="1">"c1425"</definedName>
    <definedName name="IQ_SMALL_INT_BEAR_CD" hidden="1">"c1166"</definedName>
    <definedName name="IQ_SOC_SEC_RECEIPTS_SAAR_USD_APR_FC" hidden="1">"c12005"</definedName>
    <definedName name="IQ_SOC_SEC_RECEIPTS_SAAR_USD_FC" hidden="1">"c12002"</definedName>
    <definedName name="IQ_SOC_SEC_RECEIPTS_SAAR_USD_POP_FC" hidden="1">"c12003"</definedName>
    <definedName name="IQ_SOC_SEC_RECEIPTS_SAAR_USD_YOY_FC" hidden="1">"c12004"</definedName>
    <definedName name="IQ_SOC_SEC_RECEIPTS_USD_APR_FC" hidden="1">"c12001"</definedName>
    <definedName name="IQ_SOC_SEC_RECEIPTS_USD_FC" hidden="1">"c11998"</definedName>
    <definedName name="IQ_SOC_SEC_RECEIPTS_USD_POP_FC" hidden="1">"c11999"</definedName>
    <definedName name="IQ_SOC_SEC_RECEIPTS_USD_YOY_FC" hidden="1">"c12000"</definedName>
    <definedName name="IQ_SOCIAL_SEC_RECEIPTS" hidden="1">"c7015"</definedName>
    <definedName name="IQ_SOCIAL_SEC_RECEIPTS_APR" hidden="1">"c7675"</definedName>
    <definedName name="IQ_SOCIAL_SEC_RECEIPTS_APR_FC" hidden="1">"c8555"</definedName>
    <definedName name="IQ_SOCIAL_SEC_RECEIPTS_FC" hidden="1">"c7895"</definedName>
    <definedName name="IQ_SOCIAL_SEC_RECEIPTS_POP" hidden="1">"c7235"</definedName>
    <definedName name="IQ_SOCIAL_SEC_RECEIPTS_POP_FC" hidden="1">"c8115"</definedName>
    <definedName name="IQ_SOCIAL_SEC_RECEIPTS_SAAR" hidden="1">"c7016"</definedName>
    <definedName name="IQ_SOCIAL_SEC_RECEIPTS_SAAR_APR" hidden="1">"c7676"</definedName>
    <definedName name="IQ_SOCIAL_SEC_RECEIPTS_SAAR_APR_FC" hidden="1">"c8556"</definedName>
    <definedName name="IQ_SOCIAL_SEC_RECEIPTS_SAAR_FC" hidden="1">"c7896"</definedName>
    <definedName name="IQ_SOCIAL_SEC_RECEIPTS_SAAR_POP" hidden="1">"c7236"</definedName>
    <definedName name="IQ_SOCIAL_SEC_RECEIPTS_SAAR_POP_FC" hidden="1">"c8116"</definedName>
    <definedName name="IQ_SOCIAL_SEC_RECEIPTS_SAAR_YOY" hidden="1">"c7456"</definedName>
    <definedName name="IQ_SOCIAL_SEC_RECEIPTS_SAAR_YOY_FC" hidden="1">"c8336"</definedName>
    <definedName name="IQ_SOCIAL_SEC_RECEIPTS_YOY" hidden="1">"c7455"</definedName>
    <definedName name="IQ_SOCIAL_SEC_RECEIPTS_YOY_FC" hidden="1">"c8335"</definedName>
    <definedName name="IQ_SOFTWARE" hidden="1">"c1167"</definedName>
    <definedName name="IQ_SOLD_COAL" hidden="1">"c15936"</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NSR_ACTION_LT" hidden="1">"c13616"</definedName>
    <definedName name="IQ_SP_ISSUE_NSR_ACTION_ST" hidden="1">"c13622"</definedName>
    <definedName name="IQ_SP_ISSUE_NSR_DATE_LT" hidden="1">"c13615"</definedName>
    <definedName name="IQ_SP_ISSUE_NSR_DATE_ST" hidden="1">"c13621"</definedName>
    <definedName name="IQ_SP_ISSUE_NSR_LT" hidden="1">"c13614"</definedName>
    <definedName name="IQ_SP_ISSUE_NSR_ST" hidden="1">"c13620"</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NSR_ACTION_LT" hidden="1">"c13613"</definedName>
    <definedName name="IQ_SP_NSR_ACTION_ST" hidden="1">"c13619"</definedName>
    <definedName name="IQ_SP_NSR_DATE_LT" hidden="1">"c13612"</definedName>
    <definedName name="IQ_SP_NSR_DATE_ST" hidden="1">"c13618"</definedName>
    <definedName name="IQ_SP_NSR_LT" hidden="1">"c13611"</definedName>
    <definedName name="IQ_SP_NSR_ST" hidden="1">"c13617"</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PECIALTIES" hidden="1">"c18932"</definedName>
    <definedName name="IQ_SPECIFIC_ALLOWANCE" hidden="1">"c15247"</definedName>
    <definedName name="IQ_SPONSORS" hidden="1">"c18920"</definedName>
    <definedName name="IQ_SPONSORS_ID" hidden="1">"c18921"</definedName>
    <definedName name="IQ_SQ_FT_LEASED_GROSS_CONSOL" hidden="1">"c8820"</definedName>
    <definedName name="IQ_SQ_FT_LEASED_GROSS_MANAGED" hidden="1">"c8822"</definedName>
    <definedName name="IQ_SQ_FT_LEASED_GROSS_OTHER" hidden="1">"c8823"</definedName>
    <definedName name="IQ_SQ_FT_LEASED_GROSS_TOTAL" hidden="1">"c8824"</definedName>
    <definedName name="IQ_SQ_FT_LEASED_GROSS_UNCONSOL" hidden="1">"c8821"</definedName>
    <definedName name="IQ_SQ_FT_LEASED_NET_CONSOL" hidden="1">"c8825"</definedName>
    <definedName name="IQ_SQ_FT_LEASED_NET_MANAGED" hidden="1">"c8827"</definedName>
    <definedName name="IQ_SQ_FT_LEASED_NET_OTHER" hidden="1">"c8828"</definedName>
    <definedName name="IQ_SQ_FT_LEASED_NET_TOTAL" hidden="1">"c8829"</definedName>
    <definedName name="IQ_SQ_FT_LEASED_NET_UNCONSOL" hidden="1">"c8826"</definedName>
    <definedName name="IQ_SQ_METER_LEASED_GROSS_CONSOL" hidden="1">"c8830"</definedName>
    <definedName name="IQ_SQ_METER_LEASED_GROSS_MANAGED" hidden="1">"c8832"</definedName>
    <definedName name="IQ_SQ_METER_LEASED_GROSS_OTHER" hidden="1">"c8833"</definedName>
    <definedName name="IQ_SQ_METER_LEASED_GROSS_TOTAL" hidden="1">"c8834"</definedName>
    <definedName name="IQ_SQ_METER_LEASED_GROSS_UNCONSOL" hidden="1">"c8831"</definedName>
    <definedName name="IQ_SQ_METER_LEASED_NET_CONSOL" hidden="1">"c8835"</definedName>
    <definedName name="IQ_SQ_METER_LEASED_NET_MANAGED" hidden="1">"c8837"</definedName>
    <definedName name="IQ_SQ_METER_LEASED_NET_OTHER" hidden="1">"c8838"</definedName>
    <definedName name="IQ_SQ_METER_LEASED_NET_TOTAL" hidden="1">"c8839"</definedName>
    <definedName name="IQ_SQ_METER_LEASED_NET_UNCONSOL" hidden="1">"c8836"</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ASSETS_TOT_FFIEC" hidden="1">"c13438"</definedName>
    <definedName name="IQ_ST_INVEST_ST_NONCORE_FUNDING_FFIEC" hidden="1">"c13338"</definedName>
    <definedName name="IQ_ST_INVEST_UTI" hidden="1">"c1198"</definedName>
    <definedName name="IQ_ST_NOTE_RECEIV" hidden="1">"c1199"</definedName>
    <definedName name="IQ_STANDBY_LOC_FHLB_BANK_BEHALF_OFF_BS_FFIEC" hidden="1">"c15412"</definedName>
    <definedName name="IQ_STATE" hidden="1">"c1200"</definedName>
    <definedName name="IQ_STATE_LOCAL_SPENDING_SAAR" hidden="1">"c7017"</definedName>
    <definedName name="IQ_STATE_LOCAL_SPENDING_SAAR_APR" hidden="1">"c7677"</definedName>
    <definedName name="IQ_STATE_LOCAL_SPENDING_SAAR_APR_FC" hidden="1">"c8557"</definedName>
    <definedName name="IQ_STATE_LOCAL_SPENDING_SAAR_FC" hidden="1">"c7897"</definedName>
    <definedName name="IQ_STATE_LOCAL_SPENDING_SAAR_POP" hidden="1">"c7237"</definedName>
    <definedName name="IQ_STATE_LOCAL_SPENDING_SAAR_POP_FC" hidden="1">"c8117"</definedName>
    <definedName name="IQ_STATE_LOCAL_SPENDING_SAAR_YOY" hidden="1">"c7457"</definedName>
    <definedName name="IQ_STATE_LOCAL_SPENDING_SAAR_YOY_FC" hidden="1">"c8337"</definedName>
    <definedName name="IQ_STATES_NONTRANSACTION_ACCOUNTS_FDIC" hidden="1">"c6547"</definedName>
    <definedName name="IQ_STATES_POLI_SUBD_US_NON_TRANS_ACCTS_FFIEC" hidden="1">"c15324"</definedName>
    <definedName name="IQ_STATES_POLI_SUBD_US_TRANS_ACCTS_FFIEC" hidden="1">"c15316"</definedName>
    <definedName name="IQ_STATES_TOTAL_DEPOSITS_FDIC" hidden="1">"c6473"</definedName>
    <definedName name="IQ_STATES_TRANSACTION_ACCOUNTS_FDIC" hidden="1">"c6539"</definedName>
    <definedName name="IQ_STATUTORY_SURPLUS" hidden="1">"c1201"</definedName>
    <definedName name="IQ_STATUTORY_SURPLUS_GAAP_EQUITY" hidden="1">"c15883"</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"c1204"</definedName>
    <definedName name="IQ_STOCK_BASED_COMP_PRETAX" hidden="1">"c3510"</definedName>
    <definedName name="IQ_STOCK_BASED_COMP_TAX" hidden="1">"c3511"</definedName>
    <definedName name="IQ_STOCK_BASED_EXPLORE_DRILL" hidden="1">"c13851"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IGHT_LINE_RENT_ADJ" hidden="1">"c16178"</definedName>
    <definedName name="IQ_STRATEGY_NOTE" hidden="1">"c6791"</definedName>
    <definedName name="IQ_STRIKE_PRICE_ISSUED" hidden="1">"c1645"</definedName>
    <definedName name="IQ_STRIKE_PRICE_OS" hidden="1">"c1646"</definedName>
    <definedName name="IQ_STRIPS_RECEIVABLE_MORTGAGE_LOANS_FFIEC" hidden="1">"c12844"</definedName>
    <definedName name="IQ_STRIPS_RECEIVABLE_OTHER_FFIEC" hidden="1">"c12845"</definedName>
    <definedName name="IQ_STRUCT_FIN_CLASS" hidden="1">"c8950"</definedName>
    <definedName name="IQ_STRUCT_FIN_SERIES" hidden="1">"c8956"</definedName>
    <definedName name="IQ_STRUCTURED_NOTES_INVEST_SECURITIES_FFIEC" hidden="1">"c13468"</definedName>
    <definedName name="IQ_STRUCTURING_NOTES_TIER_1_FFIEC" hidden="1">"c13344"</definedName>
    <definedName name="IQ_STW" hidden="1">"c2166"</definedName>
    <definedName name="IQ_STYLE_GROWTH_VALUE" hidden="1">"c19203"</definedName>
    <definedName name="IQ_STYLE_HIGH_YIELD" hidden="1">"c19204"</definedName>
    <definedName name="IQ_STYLE_MARKET_CAP" hidden="1">"c19202"</definedName>
    <definedName name="IQ_STYLE_REPORTED" hidden="1">"c19205"</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B_NOTES_DEBENTURES_FAIR_VALUE_TOT_FFIEC" hidden="1">"c15410"</definedName>
    <definedName name="IQ_SUB_NOTES_DEBENTURES_FFIEC" hidden="1">"c12867"</definedName>
    <definedName name="IQ_SUB_NOTES_DEBENTURES_LEVEL_1_FFIEC" hidden="1">"c15432"</definedName>
    <definedName name="IQ_SUB_NOTES_DEBENTURES_LEVEL_2_FFIEC" hidden="1">"c15445"</definedName>
    <definedName name="IQ_SUB_NOTES_DEBENTURES_LEVEL_3_FFIEC" hidden="1">"c15458"</definedName>
    <definedName name="IQ_SUB_NOTES_PAYABLE_UNCONSOLIDATED_TRUSTS_FFIEC" hidden="1">"c12868"</definedName>
    <definedName name="IQ_SUBS_ANALOG_CABLE" hidden="1">"c2855"</definedName>
    <definedName name="IQ_SUBS_BASIC_CABLE" hidden="1">"c16205"</definedName>
    <definedName name="IQ_SUBS_BBAND" hidden="1">"c2858"</definedName>
    <definedName name="IQ_SUBS_BUNDLED" hidden="1">"c2861"</definedName>
    <definedName name="IQ_SUBS_DIG_CABLE" hidden="1">"c2856"</definedName>
    <definedName name="IQ_SUBS_NON_VIDEO" hidden="1">"c2860"</definedName>
    <definedName name="IQ_SUBS_PHONE" hidden="1">"c2859"</definedName>
    <definedName name="IQ_SUBS_POSTPAID_WIRELESS" hidden="1">"c2118"</definedName>
    <definedName name="IQ_SUBS_PREPAID_WIRELESS" hidden="1">"c2117"</definedName>
    <definedName name="IQ_SUBS_RESELL_WHOLESALE_WIRELESS" hidden="1">"c15749"</definedName>
    <definedName name="IQ_SUBS_TOTAL" hidden="1">"c2862"</definedName>
    <definedName name="IQ_SUBS_TOTAL_WIRELESS" hidden="1">"c2119"</definedName>
    <definedName name="IQ_SUBS_VIDEO" hidden="1">"c2857"</definedName>
    <definedName name="IQ_SUPPLIES_FFIEC" hidden="1">"c13050"</definedName>
    <definedName name="IQ_SUPPORT_INFRASTRUCTURE_CABLE_INVEST" hidden="1">"c15805"</definedName>
    <definedName name="IQ_SURFACE_RESERVES_COAL" hidden="1">"c15920"</definedName>
    <definedName name="IQ_SURFACE_RESERVES_TO_TOTAL_RESERVES_COAL" hidden="1">"c15959"</definedName>
    <definedName name="IQ_SURPLUS_FDIC" hidden="1">"c6351"</definedName>
    <definedName name="IQ_SURPLUS_FFIEC" hidden="1">"c12877"</definedName>
    <definedName name="IQ_SVA" hidden="1">"c1214"</definedName>
    <definedName name="IQ_SYMBOL_RT" hidden="1">"SYMBOL"</definedName>
    <definedName name="IQ_SYNTHETIC_STRUCTURED_PRODUCTS_AVAIL_SALE_FFIEC" hidden="1">"c15264"</definedName>
    <definedName name="IQ_SYNTHETIC_STRUCTURED_PRODUCTS_FFIEC" hidden="1">"c15261"</definedName>
    <definedName name="IQ_TANGIBLE_ASSETS_FFIEC" hidden="1">"c13916"</definedName>
    <definedName name="IQ_TANGIBLE_COMMON_EQUITY_FFIEC" hidden="1">"c13914"</definedName>
    <definedName name="IQ_TANGIBLE_EQUITY_ASSETS_FFIEC" hidden="1">"c13346"</definedName>
    <definedName name="IQ_TANGIBLE_EQUITY_FFIEC" hidden="1">"c13915"</definedName>
    <definedName name="IQ_TANGIBLE_TIER_1_LEVERAGE_FFIEC" hidden="1">"c13345"</definedName>
    <definedName name="IQ_TARGET_PRICE_LASTCLOSE" hidden="1">"c1855"</definedName>
    <definedName name="IQ_TARGET_PRICE_NUM" hidden="1">"c1653"</definedName>
    <definedName name="IQ_TARGET_PRICE_NUM_CIQ" hidden="1">"c4661"</definedName>
    <definedName name="IQ_TARGET_PRICE_STDDEV" hidden="1">"c1654"</definedName>
    <definedName name="IQ_TARGET_PRICE_STDDEV_CIQ" hidden="1">"c4662"</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AX_EQUIVALENT_ADJUSTMENTS_FFIEC" hidden="1">"c13854"</definedName>
    <definedName name="IQ_TAX_OTHER_EXP_AP" hidden="1">"c8878"</definedName>
    <definedName name="IQ_TAX_OTHER_EXP_AP_ABS" hidden="1">"c8897"</definedName>
    <definedName name="IQ_TAX_OTHER_EXP_NAME_AP" hidden="1">"c8916"</definedName>
    <definedName name="IQ_TAX_OTHER_EXP_NAME_AP_ABS" hidden="1">"c8935"</definedName>
    <definedName name="IQ_TAXES_ADJ_NOI_FFIEC" hidden="1">"c13395"</definedName>
    <definedName name="IQ_TAXES_NOI_FFIEC" hidden="1">"c13394"</definedName>
    <definedName name="IQ_TAXES_TE_AVG_ASSETS_FFIEC" hidden="1">"c13366"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EXCL_FFIEC" hidden="1">"c13516"</definedName>
    <definedName name="IQ_TBV_SHARE" hidden="1">"c1217"</definedName>
    <definedName name="IQ_TBV_SHARE_REPORTED" hidden="1">"c19140"</definedName>
    <definedName name="IQ_TELECOM_FFIEC" hidden="1">"c13057"</definedName>
    <definedName name="IQ_TEMPLATE" hidden="1">"c1521"</definedName>
    <definedName name="IQ_TENANT" hidden="1">"c1218"</definedName>
    <definedName name="IQ_TENANT_LEASE_COMMISSION" hidden="1">"c16177"</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DA" hidden="1">"c1222"</definedName>
    <definedName name="IQ_TEV_EBITDA_AVG" hidden="1">"c1223"</definedName>
    <definedName name="IQ_TEV_EBITDA_FWD" hidden="1">"c1224"</definedName>
    <definedName name="IQ_TEV_EBITDA_FWD_CIQ" hidden="1">"c4043"</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CIQ" hidden="1">"c4044"</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CAPITAL_BEFORE_CHARGES_T1_FFIEC" hidden="1">"c13139"</definedName>
    <definedName name="IQ_TIER_1_CAPITAL_FFIEC" hidden="1">"c13143"</definedName>
    <definedName name="IQ_TIER_1_LEVERAGE_RATIO_FFIEC" hidden="1">"c13160"</definedName>
    <definedName name="IQ_TIER_1_RISK_BASED_CAPITAL_RATIO_FDIC" hidden="1">"c6746"</definedName>
    <definedName name="IQ_TIER_1_RISK_BASED_CAPITAL_RATIO_FFIEC" hidden="1">"c13161"</definedName>
    <definedName name="IQ_TIER_2_CAPITAL_FFIEC" hidden="1">"c13149"</definedName>
    <definedName name="IQ_TIER_3_CAPITAL_ALLOCATED_MARKET_RISK_FFIEC" hidden="1">"c13151"</definedName>
    <definedName name="IQ_TIER_ONE_CAPITAL" hidden="1">"c2667"</definedName>
    <definedName name="IQ_TIER_ONE_FDIC" hidden="1">"c6369"</definedName>
    <definedName name="IQ_TIER_ONE_RATIO" hidden="1">"c1229"</definedName>
    <definedName name="IQ_TIER_TWO_CAPITAL" hidden="1">"c2669"</definedName>
    <definedName name="IQ_TIER_TWO_CAPITAL_RATIO" hidden="1">"c15241"</definedName>
    <definedName name="IQ_TIME_DEP" hidden="1">"c1230"</definedName>
    <definedName name="IQ_TIME_DEPOSIT_LESS_100000_QUARTERLY_AVG_FFIEC" hidden="1">"c15487"</definedName>
    <definedName name="IQ_TIME_DEPOSIT_MORE_100000_QUARTERLY_AVG_FFIEC" hidden="1">"c15486"</definedName>
    <definedName name="IQ_TIME_DEPOSITS_LESS_100K_OTHER_INSTITUTIONS_FFIEC" hidden="1">"c12953"</definedName>
    <definedName name="IQ_TIME_DEPOSITS_LESS_100K_TOT_DEPOSITS_FFIEC" hidden="1">"c13907"</definedName>
    <definedName name="IQ_TIME_DEPOSITS_LESS_THAN_100K_FDIC" hidden="1">"c6465"</definedName>
    <definedName name="IQ_TIME_DEPOSITS_MORE_100K_OTHER_INSTITUTIONS_FFIEC" hidden="1">"c12954"</definedName>
    <definedName name="IQ_TIME_DEPOSITS_MORE_100K_TOT_DEPOSITS_FFIEC" hidden="1">"c13906"</definedName>
    <definedName name="IQ_TIME_DEPOSITS_MORE_THAN_100K_FDIC" hidden="1">"c6470"</definedName>
    <definedName name="IQ_TIME_DEPOSITS_TOTAL_DEPOSITS" hidden="1">"c15723"</definedName>
    <definedName name="IQ_TODAY" hidden="1">0</definedName>
    <definedName name="IQ_TOT_1_4_FAM_LOANS_TOT_LOANS_FFIEC" hidden="1">"c13868"</definedName>
    <definedName name="IQ_TOT_ADJ_INC" hidden="1">"c1616"</definedName>
    <definedName name="IQ_TOT_LEASES_TOT_LOANS_FFIEC" hidden="1">"c13876"</definedName>
    <definedName name="IQ_TOT_NON_RE_LOANS_TOT_LOANS_FFIEC" hidden="1">"c13877"</definedName>
    <definedName name="IQ_TOT_NONTRANS_ACCTS_TOT_DEPOSITS_FFIEC" hidden="1">"c13909"</definedName>
    <definedName name="IQ_TOT_RE_LOANS_TOT_LOANS_FFIEC" hidden="1">"c13873"</definedName>
    <definedName name="IQ_TOT_TIME_DEPOSITS_TOT_DEPOSITS_FFIEC" hidden="1">"c13908"</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BNK_SUBTOTAL_AP" hidden="1">"c13644"</definedName>
    <definedName name="IQ_TOTAL_ASSETS_FAIR_VALUE_TOT_FFIEC" hidden="1">"c15405"</definedName>
    <definedName name="IQ_TOTAL_ASSETS_FDIC" hidden="1">"c6339"</definedName>
    <definedName name="IQ_TOTAL_ASSETS_FFIEC" hidden="1">"c12849"</definedName>
    <definedName name="IQ_TOTAL_ASSETS_LEVEL_1_FFIEC" hidden="1">"c15427"</definedName>
    <definedName name="IQ_TOTAL_ASSETS_LEVEL_2_FFIEC" hidden="1">"c15440"</definedName>
    <definedName name="IQ_TOTAL_ASSETS_LEVEL_3_FFIEC" hidden="1">"c15453"</definedName>
    <definedName name="IQ_TOTAL_ASSETS_LH_FFIEC" hidden="1">"c13106"</definedName>
    <definedName name="IQ_TOTAL_ASSETS_PC_FFIEC" hidden="1">"c13099"</definedName>
    <definedName name="IQ_TOTAL_ASSETS_SUBTOTAL_AP" hidden="1">"c8985"</definedName>
    <definedName name="IQ_TOTAL_ATTRIB_ORE_RESOURCES_ALUM" hidden="1">"c9241"</definedName>
    <definedName name="IQ_TOTAL_ATTRIB_ORE_RESOURCES_COP" hidden="1">"c9185"</definedName>
    <definedName name="IQ_TOTAL_ATTRIB_ORE_RESOURCES_DIAM" hidden="1">"c9665"</definedName>
    <definedName name="IQ_TOTAL_ATTRIB_ORE_RESOURCES_GOLD" hidden="1">"c9026"</definedName>
    <definedName name="IQ_TOTAL_ATTRIB_ORE_RESOURCES_IRON" hidden="1">"c9400"</definedName>
    <definedName name="IQ_TOTAL_ATTRIB_ORE_RESOURCES_LEAD" hidden="1">"c9453"</definedName>
    <definedName name="IQ_TOTAL_ATTRIB_ORE_RESOURCES_MANG" hidden="1">"c9506"</definedName>
    <definedName name="IQ_TOTAL_ATTRIB_ORE_RESOURCES_MOLYB" hidden="1">"c9718"</definedName>
    <definedName name="IQ_TOTAL_ATTRIB_ORE_RESOURCES_NICK" hidden="1">"c9294"</definedName>
    <definedName name="IQ_TOTAL_ATTRIB_ORE_RESOURCES_PLAT" hidden="1">"c9132"</definedName>
    <definedName name="IQ_TOTAL_ATTRIB_ORE_RESOURCES_SILVER" hidden="1">"c9079"</definedName>
    <definedName name="IQ_TOTAL_ATTRIB_ORE_RESOURCES_TITAN" hidden="1">"c9559"</definedName>
    <definedName name="IQ_TOTAL_ATTRIB_ORE_RESOURCES_URAN" hidden="1">"c9612"</definedName>
    <definedName name="IQ_TOTAL_ATTRIB_ORE_RESOURCES_ZINC" hidden="1">"c9347"</definedName>
    <definedName name="IQ_TOTAL_AVG_CE_TOTAL_AVG_ASSETS" hidden="1">"c1241"</definedName>
    <definedName name="IQ_TOTAL_AVG_EQUITY_TOTAL_AVG_ASSETS" hidden="1">"c1242"</definedName>
    <definedName name="IQ_TOTAL_BANK_CAPITAL" hidden="1">"c2668"</definedName>
    <definedName name="IQ_TOTAL_BEDS" hidden="1">"c8785"</definedName>
    <definedName name="IQ_TOTAL_BROKERED_DEPOSIT_FFIEC" hidden="1">"c15304"</definedName>
    <definedName name="IQ_TOTAL_CA" hidden="1">"c1243"</definedName>
    <definedName name="IQ_TOTAL_CA_SUBTOTAL_AP" hidden="1">"c8986"</definedName>
    <definedName name="IQ_TOTAL_CAP" hidden="1">"c1507"</definedName>
    <definedName name="IQ_TOTAL_CAPITAL_RATIO" hidden="1">"c1244"</definedName>
    <definedName name="IQ_TOTAL_CASH_DIVID" hidden="1">"c1455"</definedName>
    <definedName name="IQ_TOTAL_CASH_DUE_DEPOSITORY_INSTIT_DOM_FFIEC" hidden="1">"c15291"</definedName>
    <definedName name="IQ_TOTAL_CASH_DUE_DEPOSITORY_INSTIT_FFIEC" hidden="1">"c15285"</definedName>
    <definedName name="IQ_TOTAL_CASH_FINAN" hidden="1">"c1352"</definedName>
    <definedName name="IQ_TOTAL_CASH_INVEST" hidden="1">"c1353"</definedName>
    <definedName name="IQ_TOTAL_CASH_OPER" hidden="1">"c1354"</definedName>
    <definedName name="IQ_TOTAL_CHARGE_OFFS_FDIC" hidden="1">"c6603"</definedName>
    <definedName name="IQ_TOTAL_CHURN" hidden="1">"c2122"</definedName>
    <definedName name="IQ_TOTAL_CL" hidden="1">"c1245"</definedName>
    <definedName name="IQ_TOTAL_CL_SUBTOTAL_AP" hidden="1">"c8987"</definedName>
    <definedName name="IQ_TOTAL_COAL_PRODUCTION_COAL" hidden="1">"c9824"</definedName>
    <definedName name="IQ_TOTAL_COMMON" hidden="1">"c1411"</definedName>
    <definedName name="IQ_TOTAL_COMMON_EQUITY" hidden="1">"c1246"</definedName>
    <definedName name="IQ_TOTAL_COMMON_EQUITY_FFIEC" hidden="1">"c13913"</definedName>
    <definedName name="IQ_TOTAL_COMMON_EQUITY_TOTAL_ASSETS_FFIEC" hidden="1">"c13864"</definedName>
    <definedName name="IQ_TOTAL_COMMON_SHARES_OUT_FFIEC" hidden="1">"c12955"</definedName>
    <definedName name="IQ_TOTAL_CONSTRUCTION_LL_REC_DOM_FFIEC" hidden="1">"c13515"</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CURRENT" hidden="1">"c6190"</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GUIDANCE" hidden="1">"c4533"</definedName>
    <definedName name="IQ_TOTAL_DEBT_GUIDANCE_CIQ" hidden="1">"c5086"</definedName>
    <definedName name="IQ_TOTAL_DEBT_GUIDANCE_CIQ_COL" hidden="1">"c11733"</definedName>
    <definedName name="IQ_TOTAL_DEBT_HIGH_GUIDANCE" hidden="1">"c4196"</definedName>
    <definedName name="IQ_TOTAL_DEBT_HIGH_GUIDANCE_CIQ" hidden="1">"c4608"</definedName>
    <definedName name="IQ_TOTAL_DEBT_HIGH_GUIDANCE_CIQ_COL" hidden="1">"c11257"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LOW_GUIDANCE" hidden="1">"c4236"</definedName>
    <definedName name="IQ_TOTAL_DEBT_LOW_GUIDANCE_CIQ" hidden="1">"c4648"</definedName>
    <definedName name="IQ_TOTAL_DEBT_LOW_GUIDANCE_CIQ_COL" hidden="1">"c11297"</definedName>
    <definedName name="IQ_TOTAL_DEBT_NON_CURRENT" hidden="1">"c6191"</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DOM_FFIEC" hidden="1">"c15313"</definedName>
    <definedName name="IQ_TOTAL_DEPOSITS_FDIC" hidden="1">"c6342"</definedName>
    <definedName name="IQ_TOTAL_DEPOSITS_FFIEC" hidden="1">"c13623"</definedName>
    <definedName name="IQ_TOTAL_DEPOSITS_SUPPLE" hidden="1">"c15253"</definedName>
    <definedName name="IQ_TOTAL_DIV_PAID_CF" hidden="1">"c1266"</definedName>
    <definedName name="IQ_TOTAL_EMPLOYEE" hidden="1">"c2141"</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EQUITY_CAPITAL_T1_FFIEC" hidden="1">"c13130"</definedName>
    <definedName name="IQ_TOTAL_EQUITY_FFIEC" hidden="1">"c12881"</definedName>
    <definedName name="IQ_TOTAL_EQUITY_INCL_MINORITY_INTEREST_FFIEC" hidden="1">"c15278"</definedName>
    <definedName name="IQ_TOTAL_EQUITY_LH_FFIEC" hidden="1">"c13109"</definedName>
    <definedName name="IQ_TOTAL_EQUITY_PC_FFIEC" hidden="1">"c13102"</definedName>
    <definedName name="IQ_TOTAL_EQUITY_SUBTOTAL_AP" hidden="1">"c8989"</definedName>
    <definedName name="IQ_TOTAL_EQUITY_TOTAL_ASSETS_FFIEC" hidden="1">"c13863"</definedName>
    <definedName name="IQ_TOTAL_FOREIGN_DEPOSITS_FFIEC" hidden="1">"c15348"</definedName>
    <definedName name="IQ_TOTAL_FOREIGN_LOANS_QUARTERLY_AVG_FFIEC" hidden="1">"c15482"</definedName>
    <definedName name="IQ_TOTAL_IBF_ASSETS_CONSOL_BANK_FFIEC" hidden="1">"c15299"</definedName>
    <definedName name="IQ_TOTAL_IBF_LIABILITIES_FFIEC" hidden="1">"c15302"</definedName>
    <definedName name="IQ_TOTAL_IBF_LL_REC_FFIEC" hidden="1">"c15297"</definedName>
    <definedName name="IQ_TOTAL_INT_EXPENSE_FFIEC" hidden="1">"c13000"</definedName>
    <definedName name="IQ_TOTAL_INT_INCOME_FFIEC" hidden="1">"c12989"</definedName>
    <definedName name="IQ_TOTAL_INTEREST_EXP" hidden="1">"c1382"</definedName>
    <definedName name="IQ_TOTAL_INTEREST_EXP_FOREIGN_FFIEC" hidden="1">"c15374"</definedName>
    <definedName name="IQ_TOTAL_INTEREST_INC_FOREIGN_FFIEC" hidden="1">"c15373"</definedName>
    <definedName name="IQ_TOTAL_INVENTORY" hidden="1">"c1385"</definedName>
    <definedName name="IQ_TOTAL_INVEST" hidden="1">"c1275"</definedName>
    <definedName name="IQ_TOTAL_IRA_KEOGH_PLAN_ACCOUNTS_FFIEC" hidden="1">"c15303"</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EQUITY_SUBTOTAL_AP" hidden="1">"c8988"</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"c1435"</definedName>
    <definedName name="IQ_TOTAL_LIAB_TOTAL_ASSETS" hidden="1">"c1283"</definedName>
    <definedName name="IQ_TOTAL_LIABILITIES_EQUITY_FFIEC" hidden="1">"c12882"</definedName>
    <definedName name="IQ_TOTAL_LIABILITIES_FAIR_VALUE_TOT_FFIEC" hidden="1">"c15411"</definedName>
    <definedName name="IQ_TOTAL_LIABILITIES_FDIC" hidden="1">"c6348"</definedName>
    <definedName name="IQ_TOTAL_LIABILITIES_FFIEC" hidden="1">"c12873"</definedName>
    <definedName name="IQ_TOTAL_LIABILITIES_LEVEL_1_FFIEC" hidden="1">"c15433"</definedName>
    <definedName name="IQ_TOTAL_LIABILITIES_LEVEL_2_FFIEC" hidden="1">"c15446"</definedName>
    <definedName name="IQ_TOTAL_LIABILITIES_LEVEL_3_FFIEC" hidden="1">"c15459"</definedName>
    <definedName name="IQ_TOTAL_LL_REC_DOM_FFIEC" hidden="1">"c12917"</definedName>
    <definedName name="IQ_TOTAL_LL_REC_FFIEC" hidden="1">"c12898"</definedName>
    <definedName name="IQ_TOTAL_LOANS" hidden="1">"c5653"</definedName>
    <definedName name="IQ_TOTAL_LOANS_DOM_QUARTERLY_AVG_FFIEC" hidden="1">"c15475"</definedName>
    <definedName name="IQ_TOTAL_LOANS_LEASES_AND_OTHER_DUE_30_89_FFIEC" hidden="1">"c15416"</definedName>
    <definedName name="IQ_TOTAL_LOANS_LEASES_AND_OTHER_DUE_90_FFIEC" hidden="1">"c15420"</definedName>
    <definedName name="IQ_TOTAL_LOANS_LEASES_AND_OTHER_NON_ACCRUAL_FFIEC" hidden="1">"c15466"</definedName>
    <definedName name="IQ_TOTAL_LOANS_LEASES_CHARGE_OFFS_FFIEC" hidden="1">"c13186"</definedName>
    <definedName name="IQ_TOTAL_LOANS_LEASES_DUE_30_89_FFIEC" hidden="1">"c13280"</definedName>
    <definedName name="IQ_TOTAL_LOANS_LEASES_DUE_90_FFIEC" hidden="1">"c13306"</definedName>
    <definedName name="IQ_TOTAL_LOANS_LEASES_NON_ACCRUAL_FFIEC" hidden="1">"c13757"</definedName>
    <definedName name="IQ_TOTAL_LOANS_LEASES_RECOV_FFIEC" hidden="1">"c13208"</definedName>
    <definedName name="IQ_TOTAL_LONG_DEBT" hidden="1">"c1617"</definedName>
    <definedName name="IQ_TOTAL_NON_REC" hidden="1">"c1444"</definedName>
    <definedName name="IQ_TOTAL_NON_TRANS_ACCTS_FFIEC" hidden="1">"c15328"</definedName>
    <definedName name="IQ_TOTAL_NONINTEREST_EXPENSE_FOREIGN_FFIEC" hidden="1">"c15386"</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ERATING_EXPENSE" hidden="1">"c16047"</definedName>
    <definedName name="IQ_TOTAL_OPERATING_REVENUE" hidden="1">"c16030"</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RE_RESOURCES_ALUM" hidden="1">"c9230"</definedName>
    <definedName name="IQ_TOTAL_ORE_RESOURCES_COP" hidden="1">"c9174"</definedName>
    <definedName name="IQ_TOTAL_ORE_RESOURCES_DIAM" hidden="1">"c9654"</definedName>
    <definedName name="IQ_TOTAL_ORE_RESOURCES_GOLD" hidden="1">"c9015"</definedName>
    <definedName name="IQ_TOTAL_ORE_RESOURCES_IRON" hidden="1">"c9389"</definedName>
    <definedName name="IQ_TOTAL_ORE_RESOURCES_LEAD" hidden="1">"c9442"</definedName>
    <definedName name="IQ_TOTAL_ORE_RESOURCES_MANG" hidden="1">"c9495"</definedName>
    <definedName name="IQ_TOTAL_ORE_RESOURCES_MOLYB" hidden="1">"c9707"</definedName>
    <definedName name="IQ_TOTAL_ORE_RESOURCES_NICK" hidden="1">"c9283"</definedName>
    <definedName name="IQ_TOTAL_ORE_RESOURCES_PLAT" hidden="1">"c9121"</definedName>
    <definedName name="IQ_TOTAL_ORE_RESOURCES_SILVER" hidden="1">"c9068"</definedName>
    <definedName name="IQ_TOTAL_ORE_RESOURCES_TITAN" hidden="1">"c9548"</definedName>
    <definedName name="IQ_TOTAL_ORE_RESOURCES_URAN" hidden="1">"c9601"</definedName>
    <definedName name="IQ_TOTAL_ORE_RESOURCES_ZINC" hidden="1">"c9336"</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P" hidden="1">"c8765"</definedName>
    <definedName name="IQ_TOTAL_PROVED_RESERVES_NGL" hidden="1">"c2924"</definedName>
    <definedName name="IQ_TOTAL_PROVED_RESERVES_OIL" hidden="1">"c2040"</definedName>
    <definedName name="IQ_TOTAL_RE_LOANS_TOTAL_LOANS" hidden="1">"c15715"</definedName>
    <definedName name="IQ_TOTAL_RE_NOI_AVG_GROSS_PROP" hidden="1">"c16059"</definedName>
    <definedName name="IQ_TOTAL_RECEIV" hidden="1">"c1293"</definedName>
    <definedName name="IQ_TOTAL_RECOV_ATTRIB_RESOURCES_ALUM" hidden="1">"c9246"</definedName>
    <definedName name="IQ_TOTAL_RECOV_ATTRIB_RESOURCES_COAL" hidden="1">"c9820"</definedName>
    <definedName name="IQ_TOTAL_RECOV_ATTRIB_RESOURCES_COP" hidden="1">"c9190"</definedName>
    <definedName name="IQ_TOTAL_RECOV_ATTRIB_RESOURCES_DIAM" hidden="1">"c9670"</definedName>
    <definedName name="IQ_TOTAL_RECOV_ATTRIB_RESOURCES_GOLD" hidden="1">"c9031"</definedName>
    <definedName name="IQ_TOTAL_RECOV_ATTRIB_RESOURCES_IRON" hidden="1">"c9405"</definedName>
    <definedName name="IQ_TOTAL_RECOV_ATTRIB_RESOURCES_LEAD" hidden="1">"c9458"</definedName>
    <definedName name="IQ_TOTAL_RECOV_ATTRIB_RESOURCES_MANG" hidden="1">"c9511"</definedName>
    <definedName name="IQ_TOTAL_RECOV_ATTRIB_RESOURCES_MET_COAL" hidden="1">"c9760"</definedName>
    <definedName name="IQ_TOTAL_RECOV_ATTRIB_RESOURCES_MOLYB" hidden="1">"c9723"</definedName>
    <definedName name="IQ_TOTAL_RECOV_ATTRIB_RESOURCES_NICK" hidden="1">"c9299"</definedName>
    <definedName name="IQ_TOTAL_RECOV_ATTRIB_RESOURCES_PLAT" hidden="1">"c9137"</definedName>
    <definedName name="IQ_TOTAL_RECOV_ATTRIB_RESOURCES_SILVER" hidden="1">"c9084"</definedName>
    <definedName name="IQ_TOTAL_RECOV_ATTRIB_RESOURCES_STEAM" hidden="1">"c9790"</definedName>
    <definedName name="IQ_TOTAL_RECOV_ATTRIB_RESOURCES_TITAN" hidden="1">"c9564"</definedName>
    <definedName name="IQ_TOTAL_RECOV_ATTRIB_RESOURCES_URAN" hidden="1">"c9617"</definedName>
    <definedName name="IQ_TOTAL_RECOV_ATTRIB_RESOURCES_ZINC" hidden="1">"c9352"</definedName>
    <definedName name="IQ_TOTAL_RECOV_RESOURCES_ALUM" hidden="1">"c9236"</definedName>
    <definedName name="IQ_TOTAL_RECOV_RESOURCES_COAL" hidden="1">"c9815"</definedName>
    <definedName name="IQ_TOTAL_RECOV_RESOURCES_COP" hidden="1">"c9180"</definedName>
    <definedName name="IQ_TOTAL_RECOV_RESOURCES_DIAM" hidden="1">"c9660"</definedName>
    <definedName name="IQ_TOTAL_RECOV_RESOURCES_GOLD" hidden="1">"c9021"</definedName>
    <definedName name="IQ_TOTAL_RECOV_RESOURCES_IRON" hidden="1">"c9395"</definedName>
    <definedName name="IQ_TOTAL_RECOV_RESOURCES_LEAD" hidden="1">"c9448"</definedName>
    <definedName name="IQ_TOTAL_RECOV_RESOURCES_MANG" hidden="1">"c9501"</definedName>
    <definedName name="IQ_TOTAL_RECOV_RESOURCES_MET_COAL" hidden="1">"c9755"</definedName>
    <definedName name="IQ_TOTAL_RECOV_RESOURCES_MOLYB" hidden="1">"c9713"</definedName>
    <definedName name="IQ_TOTAL_RECOV_RESOURCES_NICK" hidden="1">"c9289"</definedName>
    <definedName name="IQ_TOTAL_RECOV_RESOURCES_PLAT" hidden="1">"c9127"</definedName>
    <definedName name="IQ_TOTAL_RECOV_RESOURCES_SILVER" hidden="1">"c9074"</definedName>
    <definedName name="IQ_TOTAL_RECOV_RESOURCES_STEAM" hidden="1">"c9785"</definedName>
    <definedName name="IQ_TOTAL_RECOV_RESOURCES_TITAN" hidden="1">"c9554"</definedName>
    <definedName name="IQ_TOTAL_RECOV_RESOURCES_URAN" hidden="1">"c9607"</definedName>
    <definedName name="IQ_TOTAL_RECOV_RESOURCES_ZINC" hidden="1">"c9342"</definedName>
    <definedName name="IQ_TOTAL_RECOVERIES_FDIC" hidden="1">"c6622"</definedName>
    <definedName name="IQ_TOTAL_RENTAL_REVENUE" hidden="1">"c16022"</definedName>
    <definedName name="IQ_TOTAL_RESOURCES_CALORIFIC_VALUE_COAL" hidden="1">"c9810"</definedName>
    <definedName name="IQ_TOTAL_RESOURCES_CALORIFIC_VALUE_MET_COAL" hidden="1">"c9750"</definedName>
    <definedName name="IQ_TOTAL_RESOURCES_CALORIFIC_VALUE_STEAM" hidden="1">"c9780"</definedName>
    <definedName name="IQ_TOTAL_RESOURCES_GRADE_ALUM" hidden="1">"c9231"</definedName>
    <definedName name="IQ_TOTAL_RESOURCES_GRADE_COP" hidden="1">"c9175"</definedName>
    <definedName name="IQ_TOTAL_RESOURCES_GRADE_DIAM" hidden="1">"c9655"</definedName>
    <definedName name="IQ_TOTAL_RESOURCES_GRADE_GOLD" hidden="1">"c9016"</definedName>
    <definedName name="IQ_TOTAL_RESOURCES_GRADE_IRON" hidden="1">"c9390"</definedName>
    <definedName name="IQ_TOTAL_RESOURCES_GRADE_LEAD" hidden="1">"c9443"</definedName>
    <definedName name="IQ_TOTAL_RESOURCES_GRADE_MANG" hidden="1">"c9496"</definedName>
    <definedName name="IQ_TOTAL_RESOURCES_GRADE_MOLYB" hidden="1">"c9708"</definedName>
    <definedName name="IQ_TOTAL_RESOURCES_GRADE_NICK" hidden="1">"c9284"</definedName>
    <definedName name="IQ_TOTAL_RESOURCES_GRADE_PLAT" hidden="1">"c9122"</definedName>
    <definedName name="IQ_TOTAL_RESOURCES_GRADE_SILVER" hidden="1">"c9069"</definedName>
    <definedName name="IQ_TOTAL_RESOURCES_GRADE_TITAN" hidden="1">"c9549"</definedName>
    <definedName name="IQ_TOTAL_RESOURCES_GRADE_URAN" hidden="1">"c9602"</definedName>
    <definedName name="IQ_TOTAL_RESOURCES_GRADE_ZINC" hidden="1">"c9337"</definedName>
    <definedName name="IQ_TOTAL_RETURN_SWAPS_DERIVATIVES_BENEFICIARY_FFIEC" hidden="1">"c13120"</definedName>
    <definedName name="IQ_TOTAL_RETURN_SWAPS_DERIVATIVES_GUARANTOR_FFIEC" hidden="1">"c13113"</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SUBTOTAL_AP" hidden="1">"c8975"</definedName>
    <definedName name="IQ_TOTAL_REV_UTI" hidden="1">"c1308"</definedName>
    <definedName name="IQ_TOTAL_REVENUE" hidden="1">"c1436"</definedName>
    <definedName name="IQ_TOTAL_REVENUE_FFIEC" hidden="1">"c13020"</definedName>
    <definedName name="IQ_TOTAL_REVENUE_FOREIGN_FFIEC" hidden="1">"c15383"</definedName>
    <definedName name="IQ_TOTAL_RISK_BASED_CAPITAL_FFIEC" hidden="1">"c13153"</definedName>
    <definedName name="IQ_TOTAL_RISK_BASED_CAPITAL_RATIO_FDIC" hidden="1">"c6747"</definedName>
    <definedName name="IQ_TOTAL_RISK_BASED_CAPITAL_RATIO_FFIEC" hidden="1">"c13162"</definedName>
    <definedName name="IQ_TOTAL_RISK_WEIGHTED_ASSETS_FFIEC" hidden="1">"c13858"</definedName>
    <definedName name="IQ_TOTAL_ROOMS" hidden="1">"c8789"</definedName>
    <definedName name="IQ_TOTAL_SECURITIES_FDIC" hidden="1">"c6306"</definedName>
    <definedName name="IQ_TOTAL_SPECIAL" hidden="1">"c1618"</definedName>
    <definedName name="IQ_TOTAL_SQ_FT" hidden="1">"c8781"</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LESS_100000_1_TO_3_YEARS_FFIEC" hidden="1">"c15335"</definedName>
    <definedName name="IQ_TOTAL_TIME_LESS_100000_3_MONTHS_LESS_FFIEC" hidden="1">"c15333"</definedName>
    <definedName name="IQ_TOTAL_TIME_LESS_100000_3_TO_12_MONTHS_FFIEC" hidden="1">"c15334"</definedName>
    <definedName name="IQ_TOTAL_TIME_LESS_100000_FFIEC" hidden="1">"c15332"</definedName>
    <definedName name="IQ_TOTAL_TIME_LESS_100000_OVER_3_YEARS_FFIEC" hidden="1">"c15336"</definedName>
    <definedName name="IQ_TOTAL_TIME_MORE_100000_1_TO_3_YEARS_FFIEC" hidden="1">"c15340"</definedName>
    <definedName name="IQ_TOTAL_TIME_MORE_100000_3_MONTHS_LESS_FFIEC" hidden="1">"c15338"</definedName>
    <definedName name="IQ_TOTAL_TIME_MORE_100000_3_TO_12_MONTHS_FFIEC" hidden="1">"c15339"</definedName>
    <definedName name="IQ_TOTAL_TIME_MORE_100000_FFIEC" hidden="1">"c15337"</definedName>
    <definedName name="IQ_TOTAL_TIME_MORE_100000_OVER_3_YEARS_FFIEC" hidden="1">"c15341"</definedName>
    <definedName name="IQ_TOTAL_TIME_SAVINGS_DEPOSITS_FDIC" hidden="1">"c6498"</definedName>
    <definedName name="IQ_TOTAL_TRADING_ASSETS_FFIEC" hidden="1">"c12939"</definedName>
    <definedName name="IQ_TOTAL_TRADING_LIAB_DOM_FFIEC" hidden="1">"c12944"</definedName>
    <definedName name="IQ_TOTAL_TRADING_LIAB_FOREIGN_FFIEC" hidden="1">"c15296"</definedName>
    <definedName name="IQ_TOTAL_TRANS_ACCTS_FFIEC" hidden="1">"c15321"</definedName>
    <definedName name="IQ_TOTAL_UNITS" hidden="1">"c8773"</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SUPPLE" hidden="1">"c13817"</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DJ_SIZE_FINAL" hidden="1">"c16265"</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_TERM_FEE" hidden="1">"c13638"</definedName>
    <definedName name="IQ_TR_BUY_TERM_FEE_PCT" hidden="1">"c13639"</definedName>
    <definedName name="IQ_TR_BUYBACK_TO_CLOSE" hidden="1">"c13919"</definedName>
    <definedName name="IQ_TR_BUYBACK_TO_HIGH" hidden="1">"c13917"</definedName>
    <definedName name="IQ_TR_BUYBACK_TO_LOW" hidden="1">"c13918"</definedName>
    <definedName name="IQ_TR_BUYER_ID" hidden="1">"c2404"</definedName>
    <definedName name="IQ_TR_BUYERNAME" hidden="1">"c2401"</definedName>
    <definedName name="IQ_TR_CANCELLED_DATE" hidden="1">"c2284"</definedName>
    <definedName name="IQ_TR_CASH_CONSID_PCT" hidden="1">"c2296"</definedName>
    <definedName name="IQ_TR_CASH_CONSID_PCT_FINAL" hidden="1">"c16268"</definedName>
    <definedName name="IQ_TR_CASH_ST_INVEST" hidden="1">"c3025"</definedName>
    <definedName name="IQ_TR_CASH_ST_INVEST_FINAL" hidden="1">"c16266"</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PPROACH" hidden="1">"c12706"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BT_CONSID_PCT_FINAL" hidden="1">"c16274"</definedName>
    <definedName name="IQ_TR_DEF_AGRMT_DATE" hidden="1">"c2285"</definedName>
    <definedName name="IQ_TR_DISCLOSED_FEES_EXP" hidden="1">"c2288"</definedName>
    <definedName name="IQ_TR_EARNOUTS" hidden="1">"c3023"</definedName>
    <definedName name="IQ_TR_EARNOUTS_FINAL" hidden="1">"c16262"</definedName>
    <definedName name="IQ_TR_EXPIRED_DATE" hidden="1">"c2412"</definedName>
    <definedName name="IQ_TR_GROSS_OFFERING_AMT" hidden="1">"c2262"</definedName>
    <definedName name="IQ_TR_HYBRID_CONSID_PCT" hidden="1">"c2300"</definedName>
    <definedName name="IQ_TR_HYBRID_CONSID_PCT_FINAL" hidden="1">"c16276"</definedName>
    <definedName name="IQ_TR_IMPLIED_EQ" hidden="1">"c3018"</definedName>
    <definedName name="IQ_TR_IMPLIED_EQ_BV" hidden="1">"c3019"</definedName>
    <definedName name="IQ_TR_IMPLIED_EQ_BV_FINAL" hidden="1">"c16255"</definedName>
    <definedName name="IQ_TR_IMPLIED_EQ_FINAL" hidden="1">"c16253"</definedName>
    <definedName name="IQ_TR_IMPLIED_EQ_NI_LTM" hidden="1">"c3020"</definedName>
    <definedName name="IQ_TR_IMPLIED_EQ_NI_LTM_FINAL" hidden="1">"c16254"</definedName>
    <definedName name="IQ_TR_IMPLIED_EV" hidden="1">"c2301"</definedName>
    <definedName name="IQ_TR_IMPLIED_EV_BV" hidden="1">"c2306"</definedName>
    <definedName name="IQ_TR_IMPLIED_EV_EBIT" hidden="1">"c2302"</definedName>
    <definedName name="IQ_TR_IMPLIED_EV_EBIT_FINAL" hidden="1">"c16252"</definedName>
    <definedName name="IQ_TR_IMPLIED_EV_EBITDA" hidden="1">"c2303"</definedName>
    <definedName name="IQ_TR_IMPLIED_EV_EBITDA_FINAL" hidden="1">"c16251"</definedName>
    <definedName name="IQ_TR_IMPLIED_EV_FINAL" hidden="1">"c16249"</definedName>
    <definedName name="IQ_TR_IMPLIED_EV_NI_LTM" hidden="1">"c2307"</definedName>
    <definedName name="IQ_TR_IMPLIED_EV_REV" hidden="1">"c2304"</definedName>
    <definedName name="IQ_TR_IMPLIED_EV_REV_FINAL" hidden="1">"c16250"</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ASSUM_LIABILITIES_FINAL" hidden="1">"c16264"</definedName>
    <definedName name="IQ_TR_NET_PROCEEDS" hidden="1">"c2267"</definedName>
    <definedName name="IQ_TR_OFFER_DATE" hidden="1">"c2265"</definedName>
    <definedName name="IQ_TR_OFFER_DATE_MA" hidden="1">"c3035"</definedName>
    <definedName name="IQ_TR_OFFER_PER_SHARE" hidden="1">"c3017"</definedName>
    <definedName name="IQ_TR_OFFER_PER_SHARE_FINAL" hidden="1">"c16257"</definedName>
    <definedName name="IQ_TR_OPTIONS_CONSID_PCT" hidden="1">"c2311"</definedName>
    <definedName name="IQ_TR_OPTIONS_CONSID_PCT_FINAL" hidden="1">"c16278"</definedName>
    <definedName name="IQ_TR_OTHER_CONSID" hidden="1">"c3022"</definedName>
    <definedName name="IQ_TR_OTHER_CONSID_FINAL" hidden="1">"c16261"</definedName>
    <definedName name="IQ_TR_PCT_SOUGHT" hidden="1">"c2309"</definedName>
    <definedName name="IQ_TR_PCT_SOUGHT_ACQUIRED_FINAL" hidden="1">"c16256"</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_1D_PRICE" hidden="1">"c19180"</definedName>
    <definedName name="IQ_TR_PO_1D_RETURN" hidden="1">"c19179"</definedName>
    <definedName name="IQ_TR_PO_1M_PRICE" hidden="1">"c19184"</definedName>
    <definedName name="IQ_TR_PO_1M_RETURN" hidden="1">"c19183"</definedName>
    <definedName name="IQ_TR_PO_1W_PRICE" hidden="1">"c19182"</definedName>
    <definedName name="IQ_TR_PO_1W_RETURN" hidden="1">"c19181"</definedName>
    <definedName name="IQ_TR_PO_1Y_PRICE" hidden="1">"c19190"</definedName>
    <definedName name="IQ_TR_PO_1Y_RETURN" hidden="1">"c19189"</definedName>
    <definedName name="IQ_TR_PO_3M_PRICE" hidden="1">"c19186"</definedName>
    <definedName name="IQ_TR_PO_3M_RETURN" hidden="1">"c19185"</definedName>
    <definedName name="IQ_TR_PO_6M_PRICE" hidden="1">"c19188"</definedName>
    <definedName name="IQ_TR_PO_6M_RETURN" hidden="1">"c19187"</definedName>
    <definedName name="IQ_TR_POSTMONEY_VAL" hidden="1">"c2286"</definedName>
    <definedName name="IQ_TR_PREDEAL_SITUATION" hidden="1">"c2390"</definedName>
    <definedName name="IQ_TR_PREF_CONSID_PCT" hidden="1">"c2310"</definedName>
    <definedName name="IQ_TR_PREF_CONSID_PCT_FINAL" hidden="1">"c16272"</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OFFER_PER_SHARE" hidden="1">"c18872"</definedName>
    <definedName name="IQ_TR_PT_PCT_SHARES" hidden="1">"c2416"</definedName>
    <definedName name="IQ_TR_RATING_FEES" hidden="1">"c2275"</definedName>
    <definedName name="IQ_TR_REG_EFFECT_DATE" hidden="1">"c2264"</definedName>
    <definedName name="IQ_TR_REG_FILED_DATE" hidden="1">"c2263"</definedName>
    <definedName name="IQ_TR_REGISTRATION_FEES" hidden="1">"c2274"</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_TERM_FEE" hidden="1">"c2298"</definedName>
    <definedName name="IQ_TR_SELL_TERM_FEE_PCT" hidden="1">"c2297"</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TOCK_CONSID_PCT_FINAL" hidden="1">"c16270"</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ASH_FINAL" hidden="1">"c16267"</definedName>
    <definedName name="IQ_TR_TOTAL_CONSID_SH" hidden="1">"c2316"</definedName>
    <definedName name="IQ_TR_TOTAL_CONSID_SH_FINAL" hidden="1">"c16260"</definedName>
    <definedName name="IQ_TR_TOTAL_DEBT" hidden="1">"c2317"</definedName>
    <definedName name="IQ_TR_TOTAL_DEBT_FINAL" hidden="1">"c16273"</definedName>
    <definedName name="IQ_TR_TOTAL_GROSS_TV" hidden="1">"c2318"</definedName>
    <definedName name="IQ_TR_TOTAL_GROSS_TV_FINAL" hidden="1">"c16259"</definedName>
    <definedName name="IQ_TR_TOTAL_HYBRID" hidden="1">"c2319"</definedName>
    <definedName name="IQ_TR_TOTAL_HYBRID_FINAL" hidden="1">"c16275"</definedName>
    <definedName name="IQ_TR_TOTAL_LEGAL_FEES" hidden="1">"c2272"</definedName>
    <definedName name="IQ_TR_TOTAL_NET_TV" hidden="1">"c2320"</definedName>
    <definedName name="IQ_TR_TOTAL_NET_TV_FINAL" hidden="1">"c16258"</definedName>
    <definedName name="IQ_TR_TOTAL_NEWMONEY" hidden="1">"c2289"</definedName>
    <definedName name="IQ_TR_TOTAL_OPTIONS" hidden="1">"c2322"</definedName>
    <definedName name="IQ_TR_TOTAL_OPTIONS_BUYER" hidden="1">"c3026"</definedName>
    <definedName name="IQ_TR_TOTAL_OPTIONS_BUYER_FINAL" hidden="1">"c16277"</definedName>
    <definedName name="IQ_TR_TOTAL_OPTIONS_FINAL" hidden="1">"c16263"</definedName>
    <definedName name="IQ_TR_TOTAL_PREFERRED" hidden="1">"c2321"</definedName>
    <definedName name="IQ_TR_TOTAL_PREFERRED_FINAL" hidden="1">"c16271"</definedName>
    <definedName name="IQ_TR_TOTAL_REG_AMT" hidden="1">"c2261"</definedName>
    <definedName name="IQ_TR_TOTAL_STOCK" hidden="1">"c2323"</definedName>
    <definedName name="IQ_TR_TOTAL_STOCK_FINAL" hidden="1">"c16269"</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CCOUNT_GAINS_FEES_FDIC" hidden="1">"c6573"</definedName>
    <definedName name="IQ_TRADING_ASSETS" hidden="1">"c1310"</definedName>
    <definedName name="IQ_TRADING_ASSETS_FAIR_VALUE_TOT_FFIEC" hidden="1">"c13210"</definedName>
    <definedName name="IQ_TRADING_ASSETS_FDIC" hidden="1">"c6328"</definedName>
    <definedName name="IQ_TRADING_ASSETS_FFIEC" hidden="1">"c12812"</definedName>
    <definedName name="IQ_TRADING_ASSETS_FOREIGN_FFIEC" hidden="1">"c12940"</definedName>
    <definedName name="IQ_TRADING_ASSETS_LEVEL_1_FFIEC" hidden="1">"c13218"</definedName>
    <definedName name="IQ_TRADING_ASSETS_LEVEL_2_FFIEC" hidden="1">"c13226"</definedName>
    <definedName name="IQ_TRADING_ASSETS_LEVEL_3_FFIEC" hidden="1">"c13234"</definedName>
    <definedName name="IQ_TRADING_ASSETS_QUARTERLY_AVG_FFIEC" hidden="1">"c13085"</definedName>
    <definedName name="IQ_TRADING_CURRENCY" hidden="1">"c2212"</definedName>
    <definedName name="IQ_TRADING_ITEM_CIQID" hidden="1">"c8949"</definedName>
    <definedName name="IQ_TRADING_LIABILITIES_FAIR_VALUE_TOT_FFIEC" hidden="1">"c13214"</definedName>
    <definedName name="IQ_TRADING_LIABILITIES_FDIC" hidden="1">"c6344"</definedName>
    <definedName name="IQ_TRADING_LIABILITIES_FFIEC" hidden="1">"c12858"</definedName>
    <definedName name="IQ_TRADING_LIABILITIES_LEVEL_1_FFIEC" hidden="1">"c13222"</definedName>
    <definedName name="IQ_TRADING_LIABILITIES_LEVEL_2_FFIEC" hidden="1">"c13230"</definedName>
    <definedName name="IQ_TRADING_LIABILITIES_LEVEL_3_FFIEC" hidden="1">"c13238"</definedName>
    <definedName name="IQ_TRADING_REV_FOREIGN_FFIEC" hidden="1">"c15377"</definedName>
    <definedName name="IQ_TRADING_REV_OPERATING_INC_FFIEC" hidden="1">"c13385"</definedName>
    <definedName name="IQ_TRADING_REVENUE_FFIEC" hidden="1">"c13004"</definedName>
    <definedName name="IQ_TRANS_ACCTS_TOT_DEPOSITS_FFIEC" hidden="1">"c13904"</definedName>
    <definedName name="IQ_TRANS_IMPACT_FIN_48_CURRENT_ASSETS" hidden="1">"c15727"</definedName>
    <definedName name="IQ_TRANS_IMPACT_FIN_48_CURRENT_LIABILITIES" hidden="1">"c15729"</definedName>
    <definedName name="IQ_TRANS_IMPACT_FIN_48_LT_ASSETS" hidden="1">"c15728"</definedName>
    <definedName name="IQ_TRANS_IMPACT_FIN_48_NON_CURRENT_LIABILITIES" hidden="1">"c15730"</definedName>
    <definedName name="IQ_TRANS_IMPACT_FIN_48_RETAINED_EARNINGS" hidden="1">"c15731"</definedName>
    <definedName name="IQ_TRANSACTION_ACCOUNTS_FDIC" hidden="1">"c6544"</definedName>
    <definedName name="IQ_TRANSACTION_LIST" hidden="1">"c15126"</definedName>
    <definedName name="IQ_TRANSACTION_LIST_BANKRUPTCY" hidden="1">"c15131"</definedName>
    <definedName name="IQ_TRANSACTION_LIST_BUYBACK" hidden="1">"c15129"</definedName>
    <definedName name="IQ_TRANSACTION_LIST_INCL_SUBS" hidden="1">"c15132"</definedName>
    <definedName name="IQ_TRANSACTION_LIST_INCL_SUBS_BANKRUPTCY" hidden="1">"c15137"</definedName>
    <definedName name="IQ_TRANSACTION_LIST_INCL_SUBS_BUYBACK" hidden="1">"c15135"</definedName>
    <definedName name="IQ_TRANSACTION_LIST_INCL_SUBS_MA" hidden="1">"c15133"</definedName>
    <definedName name="IQ_TRANSACTION_LIST_INCL_SUBS_PO" hidden="1">"c15136"</definedName>
    <definedName name="IQ_TRANSACTION_LIST_INCL_SUBS_PP" hidden="1">"c15134"</definedName>
    <definedName name="IQ_TRANSACTION_LIST_MA" hidden="1">"c15127"</definedName>
    <definedName name="IQ_TRANSACTION_LIST_PO" hidden="1">"c15130"</definedName>
    <definedName name="IQ_TRANSACTION_LIST_PP" hidden="1">"c15128"</definedName>
    <definedName name="IQ_TREASURER_ID" hidden="1">"c15214"</definedName>
    <definedName name="IQ_TREASURER_NAME" hidden="1">"c15213"</definedName>
    <definedName name="IQ_TREASURY" hidden="1">"c1311"</definedName>
    <definedName name="IQ_TREASURY_INVEST_SECURITIES_FFIEC" hidden="1">"c13457"</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"c1438"</definedName>
    <definedName name="IQ_TREASURY_STOCK_TRANSACTIONS_FDIC" hidden="1">"c6501"</definedName>
    <definedName name="IQ_TREASURY_STOCK_TRANSACTIONS_FFIEC" hidden="1">"c15352"</definedName>
    <definedName name="IQ_TRUCK_ASSEMBLIES" hidden="1">"c7021"</definedName>
    <definedName name="IQ_TRUCK_ASSEMBLIES_APR" hidden="1">"c7681"</definedName>
    <definedName name="IQ_TRUCK_ASSEMBLIES_APR_FC" hidden="1">"c8561"</definedName>
    <definedName name="IQ_TRUCK_ASSEMBLIES_FC" hidden="1">"c7901"</definedName>
    <definedName name="IQ_TRUCK_ASSEMBLIES_POP" hidden="1">"c7241"</definedName>
    <definedName name="IQ_TRUCK_ASSEMBLIES_POP_FC" hidden="1">"c8121"</definedName>
    <definedName name="IQ_TRUCK_ASSEMBLIES_YOY" hidden="1">"c7461"</definedName>
    <definedName name="IQ_TRUCK_ASSEMBLIES_YOY_FC" hidden="1">"c8341"</definedName>
    <definedName name="IQ_TRUST_INC" hidden="1">"c1319"</definedName>
    <definedName name="IQ_TRUST_PREF" hidden="1">"c1320"</definedName>
    <definedName name="IQ_TRUST_PREFERRED" hidden="1">"c3029"</definedName>
    <definedName name="IQ_TRUST_PREFERRED_PCT" hidden="1">"c3030"</definedName>
    <definedName name="IQ_TRUSTEE" hidden="1">"c8959"</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"c3037"</definedName>
    <definedName name="IQ_ULT_PARENT_CIQID">"c3039"</definedName>
    <definedName name="IQ_ULT_PARENT_TICKER">"c3038"</definedName>
    <definedName name="IQ_UNAMORT_DISC" hidden="1">"c2513"</definedName>
    <definedName name="IQ_UNAMORT_DISC_PCT" hidden="1">"c2514"</definedName>
    <definedName name="IQ_UNAMORT_PREMIUM" hidden="1">"c2511"</definedName>
    <definedName name="IQ_UNAMORT_PREMIUM_PCT" hidden="1">"c2512"</definedName>
    <definedName name="IQ_UNASSIGNED_RESERVES_COAL" hidden="1">"c15914"</definedName>
    <definedName name="IQ_UNASSIGNED_RESERVES_TO_TOTAL_RESERVES_COAL" hidden="1">"c15956"</definedName>
    <definedName name="IQ_UNCLASSIFIED_PROPERTY_OPERATING_EXPENSE" hidden="1">"c16034"</definedName>
    <definedName name="IQ_UNCLASSIFIED_RENTAL_INCOME" hidden="1">"c16021"</definedName>
    <definedName name="IQ_UNCONSOL_BEDS" hidden="1">"c8783"</definedName>
    <definedName name="IQ_UNCONSOL_NOI" hidden="1">"c16067"</definedName>
    <definedName name="IQ_UNCONSOL_PROP" hidden="1">"c8762"</definedName>
    <definedName name="IQ_UNCONSOL_ROOMS" hidden="1">"c8787"</definedName>
    <definedName name="IQ_UNCONSOL_SQ_FT" hidden="1">"c8778"</definedName>
    <definedName name="IQ_UNCONSOL_UNITS" hidden="1">"c8770"</definedName>
    <definedName name="IQ_UNDERGROUND_RESERVES_COAL" hidden="1">"c15922"</definedName>
    <definedName name="IQ_UNDERGROUND_RESERVES_TO_TOTAL_RESERVES_COAL" hidden="1">"c15960"</definedName>
    <definedName name="IQ_UNDERWRITER" hidden="1">"c8958"</definedName>
    <definedName name="IQ_UNDERWRITING_PROFIT" hidden="1">"c9975"</definedName>
    <definedName name="IQ_UNDIVIDED_PROFITS_FDIC" hidden="1">"c6352"</definedName>
    <definedName name="IQ_UNDRAWN_CP" hidden="1">"c2518"</definedName>
    <definedName name="IQ_UNDRAWN_CREDIT" hidden="1">"c3032"</definedName>
    <definedName name="IQ_UNDRAWN_FED_FUNDS" hidden="1">"c2524"</definedName>
    <definedName name="IQ_UNDRAWN_FHLB" hidden="1">"c2520"</definedName>
    <definedName name="IQ_UNDRAWN_LC" hidden="1">"c2521"</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EARNED_INCOME_LL_REC_DOM_FFIEC" hidden="1">"c12916"</definedName>
    <definedName name="IQ_UNEARNED_INCOME_LL_REC_FFIEC" hidden="1">"c12897"</definedName>
    <definedName name="IQ_UNEARNED_PREMIUMS_PC_FFIEC" hidden="1">"c13101"</definedName>
    <definedName name="IQ_UNEMPLOYMENT_RATE" hidden="1">"c7023"</definedName>
    <definedName name="IQ_UNEMPLOYMENT_RATE_FC" hidden="1">"c7903"</definedName>
    <definedName name="IQ_UNEMPLOYMENT_RATE_POP" hidden="1">"c7243"</definedName>
    <definedName name="IQ_UNEMPLOYMENT_RATE_POP_FC" hidden="1">"c8123"</definedName>
    <definedName name="IQ_UNEMPLOYMENT_RATE_YOY" hidden="1">"c7463"</definedName>
    <definedName name="IQ_UNEMPLOYMENT_RATE_YOY_FC" hidden="1">"c8343"</definedName>
    <definedName name="IQ_UNIT_LABOR_COST_INDEX" hidden="1">"c7025"</definedName>
    <definedName name="IQ_UNIT_LABOR_COST_INDEX_APR" hidden="1">"c7685"</definedName>
    <definedName name="IQ_UNIT_LABOR_COST_INDEX_APR_FC" hidden="1">"c8565"</definedName>
    <definedName name="IQ_UNIT_LABOR_COST_INDEX_FC" hidden="1">"c7905"</definedName>
    <definedName name="IQ_UNIT_LABOR_COST_INDEX_PCT_CHANGE" hidden="1">"c7024"</definedName>
    <definedName name="IQ_UNIT_LABOR_COST_INDEX_PCT_CHANGE_FC" hidden="1">"c7904"</definedName>
    <definedName name="IQ_UNIT_LABOR_COST_INDEX_PCT_CHANGE_POP" hidden="1">"c7244"</definedName>
    <definedName name="IQ_UNIT_LABOR_COST_INDEX_PCT_CHANGE_POP_FC" hidden="1">"c8124"</definedName>
    <definedName name="IQ_UNIT_LABOR_COST_INDEX_PCT_CHANGE_YOY" hidden="1">"c7464"</definedName>
    <definedName name="IQ_UNIT_LABOR_COST_INDEX_PCT_CHANGE_YOY_FC" hidden="1">"c8344"</definedName>
    <definedName name="IQ_UNIT_LABOR_COST_INDEX_POP" hidden="1">"c7245"</definedName>
    <definedName name="IQ_UNIT_LABOR_COST_INDEX_POP_FC" hidden="1">"c8125"</definedName>
    <definedName name="IQ_UNIT_LABOR_COST_INDEX_YOY" hidden="1">"c7465"</definedName>
    <definedName name="IQ_UNIT_LABOR_COST_INDEX_YOY_FC" hidden="1">"c8345"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RECOG_TAX_BENEFIT_BEG_PERIOD" hidden="1">"c15732"</definedName>
    <definedName name="IQ_UNRECOG_TAX_BENEFIT_END_PERIOD" hidden="1">"c15740"</definedName>
    <definedName name="IQ_UNRECOG_TAX_BENEFIT_OTHER_ADJ" hidden="1">"c15739"</definedName>
    <definedName name="IQ_UNSECURED_COMMITMENTS_COMMERCIAL_RE_UNUSED_FFIEC" hidden="1">"c13246"</definedName>
    <definedName name="IQ_UNSECURED_DEBT" hidden="1">"c2548"</definedName>
    <definedName name="IQ_UNSECURED_DEBT_PCT" hidden="1">"c2549"</definedName>
    <definedName name="IQ_UNUSED_LOAN_COMMITMENTS_FDIC" hidden="1">"c6368"</definedName>
    <definedName name="IQ_UNUSUAL_EXP" hidden="1">"c1456"</definedName>
    <definedName name="IQ_UPGRADE_REBUILD_CABLE_INVEST" hidden="1">"c15804"</definedName>
    <definedName name="IQ_US_ADDRESS_LEASE_FIN_REC_FFIEC" hidden="1">"c13624"</definedName>
    <definedName name="IQ_US_AGENCY_OBLIG_FFIEC" hidden="1">"c12779"</definedName>
    <definedName name="IQ_US_AGENCY_OBLIG_TRADING_DOM_FFIEC" hidden="1">"c12919"</definedName>
    <definedName name="IQ_US_AGENCY_OBLIG_TRADING_FFIEC" hidden="1">"c12814"</definedName>
    <definedName name="IQ_US_AGENCY_OBLIGATIONS_AVAIL_SALE_FFIEC" hidden="1">"c12793"</definedName>
    <definedName name="IQ_US_BANKS_OTHER_INST_FOREIGN_DEP_FFIEC" hidden="1">"c15343"</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GOVT_NON_TRANS_ACCTS_FFIEC" hidden="1">"c15323"</definedName>
    <definedName name="IQ_US_GOVT_STATE_POLI_SUBD_IN_US_FOREIGN_DEP_FFIEC" hidden="1">"c15346"</definedName>
    <definedName name="IQ_US_GOVT_TRANS_ACCTS_FFIEC" hidden="1">"c15315"</definedName>
    <definedName name="IQ_US_INST_DUE_30_89_FFIEC" hidden="1">"c13268"</definedName>
    <definedName name="IQ_US_INST_DUE_90_FFIEC" hidden="1">"c13294"</definedName>
    <definedName name="IQ_US_INST_NON_ACCRUAL_FFIEC" hidden="1">"c13320"</definedName>
    <definedName name="IQ_US_SPONSORED_AGENCY_OBLIG_AVAIL_SALE_FFIEC" hidden="1">"c12794"</definedName>
    <definedName name="IQ_US_SPONSORED_AGENCY_OBLIG_FFIEC" hidden="1">"c12780"</definedName>
    <definedName name="IQ_US_TREASURY_SEC_AVAIL_SALE_FFIEC" hidden="1">"c12792"</definedName>
    <definedName name="IQ_US_TREASURY_SEC_TRADING_DOM_FFIEC" hidden="1">"c12918"</definedName>
    <definedName name="IQ_US_TREASURY_SEC_TRADING_FFIEC" hidden="1">"c12813"</definedName>
    <definedName name="IQ_US_TREASURY_SECURITIES_FDIC" hidden="1">"c6298"</definedName>
    <definedName name="IQ_US_TREASURY_SECURITIES_FFIEC" hidden="1">"c12778"</definedName>
    <definedName name="IQ_UST_SEC_GOVT_AGENCY_CORP_QUARTERLY_AVG_FFIEC" hidden="1">"c15469"</definedName>
    <definedName name="IQ_UST_SECURITIES_GOVT_AGENCY_QUARTERLY_AVG_FFIEC" hidden="1">"c15468"</definedName>
    <definedName name="IQ_UTIL_PPE_NET" hidden="1">"c1620"</definedName>
    <definedName name="IQ_UTIL_REV" hidden="1">"c2091"</definedName>
    <definedName name="IQ_UTILITY_EXPENSE" hidden="1">"c16031"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ARIABLE_RATE_PREFERREDS_INT_SENSITIVITY_FFIEC" hidden="1">"c13096"</definedName>
    <definedName name="IQ_VC_REV_OPERATING_INC_FFIEC" hidden="1">"c13388"</definedName>
    <definedName name="IQ_VC_REVENUE_FDIC" hidden="1">"c6667"</definedName>
    <definedName name="IQ_VEHICLE_ASSEMBLIES_LIGHT" hidden="1">"c6905"</definedName>
    <definedName name="IQ_VEHICLE_ASSEMBLIES_LIGHT_APR" hidden="1">"c7565"</definedName>
    <definedName name="IQ_VEHICLE_ASSEMBLIES_LIGHT_APR_FC" hidden="1">"c8445"</definedName>
    <definedName name="IQ_VEHICLE_ASSEMBLIES_LIGHT_FC" hidden="1">"c7785"</definedName>
    <definedName name="IQ_VEHICLE_ASSEMBLIES_LIGHT_NEW" hidden="1">"c6925"</definedName>
    <definedName name="IQ_VEHICLE_ASSEMBLIES_LIGHT_NEW_APR" hidden="1">"c7585"</definedName>
    <definedName name="IQ_VEHICLE_ASSEMBLIES_LIGHT_NEW_APR_FC" hidden="1">"c8465"</definedName>
    <definedName name="IQ_VEHICLE_ASSEMBLIES_LIGHT_NEW_FC" hidden="1">"c7805"</definedName>
    <definedName name="IQ_VEHICLE_ASSEMBLIES_LIGHT_NEW_POP" hidden="1">"c7145"</definedName>
    <definedName name="IQ_VEHICLE_ASSEMBLIES_LIGHT_NEW_POP_FC" hidden="1">"c8025"</definedName>
    <definedName name="IQ_VEHICLE_ASSEMBLIES_LIGHT_NEW_YOY" hidden="1">"c7365"</definedName>
    <definedName name="IQ_VEHICLE_ASSEMBLIES_LIGHT_NEW_YOY_FC" hidden="1">"c8245"</definedName>
    <definedName name="IQ_VEHICLE_ASSEMBLIES_LIGHT_POP" hidden="1">"c7125"</definedName>
    <definedName name="IQ_VEHICLE_ASSEMBLIES_LIGHT_POP_FC" hidden="1">"c8005"</definedName>
    <definedName name="IQ_VEHICLE_ASSEMBLIES_LIGHT_YOY" hidden="1">"c7345"</definedName>
    <definedName name="IQ_VEHICLE_ASSEMBLIES_LIGHT_YOY_FC" hidden="1">"c8225"</definedName>
    <definedName name="IQ_VEHICLE_ASSEMBLIES_TOTAL" hidden="1">"c7020"</definedName>
    <definedName name="IQ_VEHICLE_ASSEMBLIES_TOTAL_APR" hidden="1">"c7680"</definedName>
    <definedName name="IQ_VEHICLE_ASSEMBLIES_TOTAL_APR_FC" hidden="1">"c8560"</definedName>
    <definedName name="IQ_VEHICLE_ASSEMBLIES_TOTAL_FC" hidden="1">"c7900"</definedName>
    <definedName name="IQ_VEHICLE_ASSEMBLIES_TOTAL_POP" hidden="1">"c7240"</definedName>
    <definedName name="IQ_VEHICLE_ASSEMBLIES_TOTAL_POP_FC" hidden="1">"c8120"</definedName>
    <definedName name="IQ_VEHICLE_ASSEMBLIES_TOTAL_YOY" hidden="1">"c7460"</definedName>
    <definedName name="IQ_VEHICLE_ASSEMBLIES_TOTAL_YOY_FC" hidden="1">"c8340"</definedName>
    <definedName name="IQ_VEHICLE_LOANS" hidden="1">"c15249"</definedName>
    <definedName name="IQ_VENTURE_CAPITAL_REVENUE_FFIEC" hidden="1">"c13010"</definedName>
    <definedName name="IQ_VIF_AFTER_COST_CAPITAL_COVERED" hidden="1">"c9966"</definedName>
    <definedName name="IQ_VIF_AFTER_COST_CAPITAL_GROUP" hidden="1">"c9952"</definedName>
    <definedName name="IQ_VIF_BEFORE_COST_CAPITAL_COVERED" hidden="1">"c9964"</definedName>
    <definedName name="IQ_VIF_BEFORE_COST_CAPITAL_GROUP" hidden="1">"c9950"</definedName>
    <definedName name="IQ_VOICE_SUB_BASIC_SUB" hidden="1">"c16203"</definedName>
    <definedName name="IQ_VOICE_SUB_TOTAL_HOMES_PASSED" hidden="1">"c15770"</definedName>
    <definedName name="IQ_VOICE_SUB_VIDEO_SUB" hidden="1">"c15789"</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VWAP" hidden="1">"c13514"</definedName>
    <definedName name="IQ_WAC_CURRENT" hidden="1">"c8961"</definedName>
    <definedName name="IQ_WAC_ORIGINAL" hidden="1">"c8953"</definedName>
    <definedName name="IQ_WAM_CURRENT" hidden="1">"c8962"</definedName>
    <definedName name="IQ_WAM_ORIGINAL" hidden="1">"c8952"</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HOLESALE_INVENTORIES" hidden="1">"c7027"</definedName>
    <definedName name="IQ_WHOLESALE_INVENTORIES_APR" hidden="1">"c7687"</definedName>
    <definedName name="IQ_WHOLESALE_INVENTORIES_APR_FC" hidden="1">"c8567"</definedName>
    <definedName name="IQ_WHOLESALE_INVENTORIES_FC" hidden="1">"c7907"</definedName>
    <definedName name="IQ_WHOLESALE_INVENTORIES_POP" hidden="1">"c7247"</definedName>
    <definedName name="IQ_WHOLESALE_INVENTORIES_POP_FC" hidden="1">"c8127"</definedName>
    <definedName name="IQ_WHOLESALE_INVENTORIES_YOY" hidden="1">"c7467"</definedName>
    <definedName name="IQ_WHOLESALE_INVENTORIES_YOY_FC" hidden="1">"c8347"</definedName>
    <definedName name="IQ_WHOLESALE_IS_RATIO" hidden="1">"c7026"</definedName>
    <definedName name="IQ_WHOLESALE_IS_RATIO_FC" hidden="1">"c7906"</definedName>
    <definedName name="IQ_WHOLESALE_IS_RATIO_POP" hidden="1">"c7246"</definedName>
    <definedName name="IQ_WHOLESALE_IS_RATIO_POP_FC" hidden="1">"c8126"</definedName>
    <definedName name="IQ_WHOLESALE_IS_RATIO_YOY" hidden="1">"c7466"</definedName>
    <definedName name="IQ_WHOLESALE_IS_RATIO_YOY_FC" hidden="1">"c8346"</definedName>
    <definedName name="IQ_WHOLESALE_SALES" hidden="1">"c7028"</definedName>
    <definedName name="IQ_WHOLESALE_SALES_APR" hidden="1">"c7688"</definedName>
    <definedName name="IQ_WHOLESALE_SALES_APR_FC" hidden="1">"c8568"</definedName>
    <definedName name="IQ_WHOLESALE_SALES_FC" hidden="1">"c7908"</definedName>
    <definedName name="IQ_WHOLESALE_SALES_INDEX" hidden="1">"c7029"</definedName>
    <definedName name="IQ_WHOLESALE_SALES_INDEX_APR" hidden="1">"c7689"</definedName>
    <definedName name="IQ_WHOLESALE_SALES_INDEX_APR_FC" hidden="1">"c8569"</definedName>
    <definedName name="IQ_WHOLESALE_SALES_INDEX_FC" hidden="1">"c7909"</definedName>
    <definedName name="IQ_WHOLESALE_SALES_INDEX_POP" hidden="1">"c7249"</definedName>
    <definedName name="IQ_WHOLESALE_SALES_INDEX_POP_FC" hidden="1">"c8129"</definedName>
    <definedName name="IQ_WHOLESALE_SALES_INDEX_YOY" hidden="1">"c7469"</definedName>
    <definedName name="IQ_WHOLESALE_SALES_INDEX_YOY_FC" hidden="1">"c8349"</definedName>
    <definedName name="IQ_WHOLESALE_SALES_POP" hidden="1">"c7248"</definedName>
    <definedName name="IQ_WHOLESALE_SALES_POP_FC" hidden="1">"c8128"</definedName>
    <definedName name="IQ_WHOLESALE_SALES_YOY" hidden="1">"c7468"</definedName>
    <definedName name="IQ_WHOLESALE_SALES_YOY_FC" hidden="1">"c8348"</definedName>
    <definedName name="IQ_WIP_INV" hidden="1">"c1335"</definedName>
    <definedName name="IQ_WIRELESS_PENETRATION" hidden="1">"c15767"</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WTD_AVG_IR_AFTER_FIVE" hidden="1">"c15700"</definedName>
    <definedName name="IQ_WTD_AVG_IR_CY" hidden="1">"c15695"</definedName>
    <definedName name="IQ_WTD_AVG_IR_CY1" hidden="1">"c15696"</definedName>
    <definedName name="IQ_WTD_AVG_IR_CY2" hidden="1">"c15697"</definedName>
    <definedName name="IQ_WTD_AVG_IR_CY3" hidden="1">"c15698"</definedName>
    <definedName name="IQ_WTD_AVG_IR_CY4" hidden="1">"c15699"</definedName>
    <definedName name="IQ_WTD_AVG_IR_LT_DEBT" hidden="1">"c15693"</definedName>
    <definedName name="IQ_WTD_AVG_IR_TOTAL_DEBT" hidden="1">"c15694"</definedName>
    <definedName name="IQ_XDIV_DATE" hidden="1">"c2203"</definedName>
    <definedName name="IQ_YEAR_FOUNDED" hidden="1">"c6793"</definedName>
    <definedName name="IQ_YEARHIGH" hidden="1">"c1337"</definedName>
    <definedName name="IQ_YEARHIGH_DATE" hidden="1">"c2250"</definedName>
    <definedName name="IQ_YEARHIGH_RT" hidden="1">"YEARHIGH"</definedName>
    <definedName name="IQ_YEARLOW" hidden="1">"c1338"</definedName>
    <definedName name="IQ_YEARLOW_DATE" hidden="1">"c2251"</definedName>
    <definedName name="IQ_YEARLOW_RT" hidden="1">"YEARLOW"</definedName>
    <definedName name="IQ_YIELD_FED_FUNDS_SOLD_FFIEC" hidden="1">"c13487"</definedName>
    <definedName name="IQ_YIELD_TRADING_ASSETS_FFIEC" hidden="1">"c13488"</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C5" hidden="1">"$C$6:$C$261"</definedName>
    <definedName name="IQRCompaniesI12" hidden="1">#REF!</definedName>
    <definedName name="IQRCompaniesI13" hidden="1">#REF!</definedName>
    <definedName name="IQRCompaniesO12" hidden="1">#REF!</definedName>
    <definedName name="IQRD386" hidden="1">"$D$387:$D$632"</definedName>
    <definedName name="IQRD5" hidden="1">"$D$6:$D$261"</definedName>
    <definedName name="IQRDataBF8" hidden="1">#REF!</definedName>
    <definedName name="IQRDataBG8" hidden="1">#REF!</definedName>
    <definedName name="IQRDataBH8" hidden="1">#REF!</definedName>
    <definedName name="IQRE281" hidden="1">"$E$282:$E$531"</definedName>
    <definedName name="IQRE39" hidden="1">"$E$40:$E$1281"</definedName>
    <definedName name="IQRE46" hidden="1">"$E$47:$E$1288"</definedName>
    <definedName name="IQRE47" hidden="1">"$E$48:$E$1289"</definedName>
    <definedName name="IQRE48" hidden="1">"$E$49:$E$1290"</definedName>
    <definedName name="IQRE49" hidden="1">"$E$50:$E$1291"</definedName>
    <definedName name="IQRE5" hidden="1">"$E$6:$E$261"</definedName>
    <definedName name="IQRE52" hidden="1">"$E$53:$E$1294"</definedName>
    <definedName name="IQRE53" hidden="1">"$E$54:$E$1295"</definedName>
    <definedName name="IQRE54" hidden="1">"$E$55:$E$1296"</definedName>
    <definedName name="IQRE58" hidden="1">"$E$59:$E$1324"</definedName>
    <definedName name="IQRE66" hidden="1">"$E$67:$E$1308"</definedName>
    <definedName name="IQRE71" hidden="1">"$E$72:$E$1337"</definedName>
    <definedName name="IQRE73" hidden="1">"$E$74:$E$1339"</definedName>
    <definedName name="IQRE74" hidden="1">"$E$75:$E$1340"</definedName>
    <definedName name="IQRE76" hidden="1">"$E$77:$E$1342"</definedName>
    <definedName name="IQRF281" hidden="1">"$F$282:$F$529"</definedName>
    <definedName name="IQRF39" hidden="1">"$F$40:$F$1281"</definedName>
    <definedName name="IQRF46" hidden="1">"$F$47:$F$1288"</definedName>
    <definedName name="IQRF47" hidden="1">"$F$48:$F$1289"</definedName>
    <definedName name="IQRF48" hidden="1">"$F$49:$F$1290"</definedName>
    <definedName name="IQRF49" hidden="1">"$F$50:$F$1291"</definedName>
    <definedName name="IQRF5" hidden="1">"$F$6:$F$261"</definedName>
    <definedName name="IQRF52" hidden="1">"$F$53:$F$1294"</definedName>
    <definedName name="IQRF53" hidden="1">"$F$54:$F$1295"</definedName>
    <definedName name="IQRF54" hidden="1">"$F$55:$F$1296"</definedName>
    <definedName name="IQRF58" hidden="1">"$F$59:$F$1324"</definedName>
    <definedName name="IQRF66" hidden="1">"$F$67:$F$1308"</definedName>
    <definedName name="IQRF71" hidden="1">"$F$72:$F$1337"</definedName>
    <definedName name="IQRF73" hidden="1">"$F$74:$F$1339"</definedName>
    <definedName name="IQRF74" hidden="1">"$F$75:$F$1340"</definedName>
    <definedName name="IQRF76" hidden="1">"$F$77:$F$1342"</definedName>
    <definedName name="IQRG121" hidden="1">"$G$122"</definedName>
    <definedName name="IQRG281" hidden="1">"$G$282:$G$529"</definedName>
    <definedName name="IQRG5" hidden="1">"$G$6:$G$261"</definedName>
    <definedName name="IQRH121" hidden="1">"$H$122"</definedName>
    <definedName name="IQRH281" hidden="1">"$H$282:$H$530"</definedName>
    <definedName name="IQRI281" hidden="1">"$I$282:$I$533"</definedName>
    <definedName name="IQRJ281" hidden="1">"$J$282:$J$783"</definedName>
    <definedName name="IQRK281" hidden="1">"$K$282:$K$781"</definedName>
    <definedName name="IQRL281" hidden="1">"$L$282:$L$782"</definedName>
    <definedName name="IQRLiquidityE76" hidden="1">#REF!</definedName>
    <definedName name="IQRLiquidityF76" hidden="1">#REF!</definedName>
    <definedName name="IQRM281" hidden="1">"$M$282:$M$786"</definedName>
    <definedName name="IQRN281" hidden="1">"$N$282:$N$1531"</definedName>
    <definedName name="IQRWACCAnalysisBV10" hidden="1">#REF!</definedName>
    <definedName name="IQRWACCAnalysisCD10" hidden="1">#REF!</definedName>
    <definedName name="iQShowHideColumns" hidden="1">"iQShowAll"</definedName>
    <definedName name="irahu">#REF!</definedName>
    <definedName name="irahu_1">#REF!</definedName>
    <definedName name="irahu_1_10">#REF!</definedName>
    <definedName name="irahu_10">#REF!</definedName>
    <definedName name="irahu_5">#REF!</definedName>
    <definedName name="irawan">#REF!</definedName>
    <definedName name="irishjane" hidden="1">#REF!</definedName>
    <definedName name="IS_ABP" localSheetId="7" hidden="1">{#N/A,#N/A,FALSE,"Aging Summary";#N/A,#N/A,FALSE,"Ratio Analysis";#N/A,#N/A,FALSE,"Test 120 Day Accts";#N/A,#N/A,FALSE,"Tickmarks"}</definedName>
    <definedName name="IS_ABP" hidden="1">{#N/A,#N/A,FALSE,"Aging Summary";#N/A,#N/A,FALSE,"Ratio Analysis";#N/A,#N/A,FALSE,"Test 120 Day Accts";#N/A,#N/A,FALSE,"Tickmarks"}</definedName>
    <definedName name="islab1">#REF!</definedName>
    <definedName name="islab10">#REF!</definedName>
    <definedName name="islab11">#REF!</definedName>
    <definedName name="islab12">#REF!</definedName>
    <definedName name="islab13">#REF!</definedName>
    <definedName name="islab14">#REF!</definedName>
    <definedName name="islab15">#REF!</definedName>
    <definedName name="islab2">#REF!</definedName>
    <definedName name="islab3">#REF!</definedName>
    <definedName name="islab4">#REF!</definedName>
    <definedName name="islab5">#REF!</definedName>
    <definedName name="islab6">#REF!</definedName>
    <definedName name="islab7">#REF!</definedName>
    <definedName name="islab8">#REF!</definedName>
    <definedName name="islab9">#REF!</definedName>
    <definedName name="ISO_LIST">#REF!</definedName>
    <definedName name="isum">#REF!</definedName>
    <definedName name="Italy_1">#REF!</definedName>
    <definedName name="Italy_2">#REF!</definedName>
    <definedName name="Italy_3">#REF!</definedName>
    <definedName name="Italy_4">#REF!</definedName>
    <definedName name="ITC">#REF!</definedName>
    <definedName name="ITC10x2">#REF!</definedName>
    <definedName name="ITC2x2">#REF!</definedName>
    <definedName name="item">#REF!</definedName>
    <definedName name="ITEM_1">#REF!</definedName>
    <definedName name="ITEM_1_10">#REF!</definedName>
    <definedName name="ITEM_10">#REF!</definedName>
    <definedName name="ITEM_5">#REF!</definedName>
    <definedName name="IUJHKJH" localSheetId="7" hidden="1">{"rp_only",#N/A,FALSE,"2225"}</definedName>
    <definedName name="IUJHKJH" hidden="1">{"rp_only",#N/A,FALSE,"2225"}</definedName>
    <definedName name="IUJHKJH_1" localSheetId="7" hidden="1">{"rp_only",#N/A,FALSE,"2225"}</definedName>
    <definedName name="IUJHKJH_1" hidden="1">{"rp_only",#N/A,FALSE,"2225"}</definedName>
    <definedName name="iuo809oiu9p" localSheetId="7" hidden="1">{"rp_only",#N/A,FALSE,"2225"}</definedName>
    <definedName name="iuo809oiu9p" hidden="1">{"rp_only",#N/A,FALSE,"2225"}</definedName>
    <definedName name="iuo809oiu9p_1" localSheetId="7" hidden="1">{"rp_only",#N/A,FALSE,"2225"}</definedName>
    <definedName name="iuo809oiu9p_1" hidden="1">{"rp_only",#N/A,FALSE,"2225"}</definedName>
    <definedName name="iuouou" localSheetId="7" hidden="1">{"rp_only",#N/A,FALSE,"2225"}</definedName>
    <definedName name="iuouou" hidden="1">{"rp_only",#N/A,FALSE,"2225"}</definedName>
    <definedName name="iuouou_1" localSheetId="7" hidden="1">{"rp_only",#N/A,FALSE,"2225"}</definedName>
    <definedName name="iuouou_1" hidden="1">{"rp_only",#N/A,FALSE,"2225"}</definedName>
    <definedName name="iuououio" localSheetId="7" hidden="1">{"rp_only",#N/A,FALSE,"2225"}</definedName>
    <definedName name="iuououio" hidden="1">{"rp_only",#N/A,FALSE,"2225"}</definedName>
    <definedName name="iuououio_1" localSheetId="7" hidden="1">{"rp_only",#N/A,FALSE,"2225"}</definedName>
    <definedName name="iuououio_1" hidden="1">{"rp_only",#N/A,FALSE,"2225"}</definedName>
    <definedName name="iuuhhgg" localSheetId="7" hidden="1">{#N/A,#N/A,FALSE,"Aging Summary";#N/A,#N/A,FALSE,"Ratio Analysis";#N/A,#N/A,FALSE,"Test 120 Day Accts";#N/A,#N/A,FALSE,"Tickmarks"}</definedName>
    <definedName name="iuuhhgg" hidden="1">{#N/A,#N/A,FALSE,"Aging Summary";#N/A,#N/A,FALSE,"Ratio Analysis";#N/A,#N/A,FALSE,"Test 120 Day Accts";#N/A,#N/A,FALSE,"Tickmarks"}</definedName>
    <definedName name="iuyuiyuiyui" localSheetId="7" hidden="1">{"rp_only",#N/A,FALSE,"2225"}</definedName>
    <definedName name="iuyuiyuiyui" hidden="1">{"rp_only",#N/A,FALSE,"2225"}</definedName>
    <definedName name="iuyuiyuiyui_1" localSheetId="7" hidden="1">{"rp_only",#N/A,FALSE,"2225"}</definedName>
    <definedName name="iuyuiyuiyui_1" hidden="1">{"rp_only",#N/A,FALSE,"2225"}</definedName>
    <definedName name="IV_L1">#REF!</definedName>
    <definedName name="IV_L2">#REF!</definedName>
    <definedName name="IV_L3">#REF!</definedName>
    <definedName name="IV_LD">#REF!</definedName>
    <definedName name="IV_UPOS">#REF!</definedName>
    <definedName name="iwall1">#REF!</definedName>
    <definedName name="iwall10">#REF!</definedName>
    <definedName name="iwall2">#REF!</definedName>
    <definedName name="iwall3">#REF!</definedName>
    <definedName name="iwall4">#REF!</definedName>
    <definedName name="iwall5">#REF!</definedName>
    <definedName name="iwall6">#REF!</definedName>
    <definedName name="iwall7">#REF!</definedName>
    <definedName name="iwall8">#REF!</definedName>
    <definedName name="iwall9">#REF!</definedName>
    <definedName name="IX.c">#REF!</definedName>
    <definedName name="IXb">#REF!</definedName>
    <definedName name="iy6465r7" localSheetId="7" hidden="1">{"rp_only",#N/A,FALSE,"2225"}</definedName>
    <definedName name="iy6465r7" hidden="1">{"rp_only",#N/A,FALSE,"2225"}</definedName>
    <definedName name="iy6465r7_1" localSheetId="7" hidden="1">{"rp_only",#N/A,FALSE,"2225"}</definedName>
    <definedName name="iy6465r7_1" hidden="1">{"rp_only",#N/A,FALSE,"2225"}</definedName>
    <definedName name="iyui" localSheetId="7" hidden="1">{"rp_only",#N/A,FALSE,"2225"}</definedName>
    <definedName name="iyui" hidden="1">{"rp_only",#N/A,FALSE,"2225"}</definedName>
    <definedName name="iyui_1" localSheetId="7" hidden="1">{"rp_only",#N/A,FALSE,"2225"}</definedName>
    <definedName name="iyui_1" hidden="1">{"rp_only",#N/A,FALSE,"2225"}</definedName>
    <definedName name="j" hidden="1">#N/A</definedName>
    <definedName name="J_10">#REF!</definedName>
    <definedName name="J_12">#REF!</definedName>
    <definedName name="J_18">#REF!</definedName>
    <definedName name="J_19">#REF!</definedName>
    <definedName name="J_20">#REF!</definedName>
    <definedName name="J_20A">#REF!</definedName>
    <definedName name="J_21">#REF!</definedName>
    <definedName name="J_22">#REF!</definedName>
    <definedName name="J_23">#REF!</definedName>
    <definedName name="J_7">#REF!</definedName>
    <definedName name="J_7A">#REF!</definedName>
    <definedName name="J_8">#REF!</definedName>
    <definedName name="J_8A">#REF!</definedName>
    <definedName name="J_9">#REF!</definedName>
    <definedName name="J_9A">#REF!</definedName>
    <definedName name="J_WT" hidden="1">#REF!</definedName>
    <definedName name="J1_1">#REF!</definedName>
    <definedName name="J11_BL8">#REF!</definedName>
    <definedName name="J2_1">#REF!</definedName>
    <definedName name="J3_2">#REF!</definedName>
    <definedName name="j356C8">#REF!</definedName>
    <definedName name="J4_2">#REF!</definedName>
    <definedName name="J7_BL8">#REF!</definedName>
    <definedName name="J8_BL8">#REF!</definedName>
    <definedName name="J9_BL8">#REF!</definedName>
    <definedName name="JABATAN">#REF!</definedName>
    <definedName name="jabatann">#REF!</definedName>
    <definedName name="JABDIV">#REF!</definedName>
    <definedName name="Jack.Hammer">#REF!</definedName>
    <definedName name="JACKHAMMER">#REF!</definedName>
    <definedName name="jagamalam">#REF!</definedName>
    <definedName name="jagamalamb">#REF!</definedName>
    <definedName name="jagamalamb_1">#REF!</definedName>
    <definedName name="jagamalamc">#REF!</definedName>
    <definedName name="jagamalamc_1">#REF!</definedName>
    <definedName name="JAKARTA_OFFICE">#REF!</definedName>
    <definedName name="jal">#REF!</definedName>
    <definedName name="jan">#REF!</definedName>
    <definedName name="Jan_00">#REF!</definedName>
    <definedName name="Jan_01">#REF!</definedName>
    <definedName name="Jan_02">#REF!</definedName>
    <definedName name="Jan_23">#REF!</definedName>
    <definedName name="Jan_lc">#REF!</definedName>
    <definedName name="janapr">#REF!</definedName>
    <definedName name="janaprperton">#REF!</definedName>
    <definedName name="janaug">#REF!</definedName>
    <definedName name="janaugperton">#REF!</definedName>
    <definedName name="jandec">#REF!</definedName>
    <definedName name="jandecperton">#REF!</definedName>
    <definedName name="janfeb">#REF!</definedName>
    <definedName name="janfebperton">#REF!</definedName>
    <definedName name="jangan" hidden="1">#REF!</definedName>
    <definedName name="janjul">#REF!</definedName>
    <definedName name="janjulperton">#REF!</definedName>
    <definedName name="janjun">#REF!</definedName>
    <definedName name="janjunperton">#REF!</definedName>
    <definedName name="janmar">#REF!</definedName>
    <definedName name="janmarperton">#REF!</definedName>
    <definedName name="janmay">#REF!</definedName>
    <definedName name="janmayperton">#REF!</definedName>
    <definedName name="jannov">#REF!</definedName>
    <definedName name="jannovperton">#REF!</definedName>
    <definedName name="JANOCT">#REF!</definedName>
    <definedName name="JANOCTPERTON">#REF!</definedName>
    <definedName name="janperton">#REF!</definedName>
    <definedName name="jansep">#REF!</definedName>
    <definedName name="jansepperton">#REF!</definedName>
    <definedName name="JAPANESE_MESS">#REF!</definedName>
    <definedName name="jarak">#REF!</definedName>
    <definedName name="jarak1">#REF!</definedName>
    <definedName name="Jas" localSheetId="7" hidden="1">{"'Feb 99'!$A$1:$G$30"}</definedName>
    <definedName name="Jas" hidden="1">{"'Feb 99'!$A$1:$G$30"}</definedName>
    <definedName name="JASA">#REF!</definedName>
    <definedName name="JASA_1">#REF!</definedName>
    <definedName name="JASA_10">#REF!</definedName>
    <definedName name="JASA_11">#REF!</definedName>
    <definedName name="JASA_3">#REF!</definedName>
    <definedName name="JASA_4">#REF!</definedName>
    <definedName name="JASA_5">#REF!</definedName>
    <definedName name="JASA_6">#REF!</definedName>
    <definedName name="JASA_7">#REF!</definedName>
    <definedName name="JASA_8">#REF!</definedName>
    <definedName name="JASA_9">#REF!</definedName>
    <definedName name="JASD">#REF!</definedName>
    <definedName name="jatiblk">#REF!</definedName>
    <definedName name="jatippn">#REF!</definedName>
    <definedName name="jb">#REF!</definedName>
    <definedName name="jbtn">#REF!</definedName>
    <definedName name="JCCM">#REF!</definedName>
    <definedName name="je" localSheetId="7" hidden="1">{#N/A,#N/A,FALSE,"Cost Report";#N/A,#N/A,FALSE,"Qtly Summ.";#N/A,#N/A,FALSE,"Mar  Qtr";#N/A,#N/A,FALSE,"Report Summary"}</definedName>
    <definedName name="je" hidden="1">{#N/A,#N/A,FALSE,"Cost Report";#N/A,#N/A,FALSE,"Qtly Summ.";#N/A,#N/A,FALSE,"Mar  Qtr";#N/A,#N/A,FALSE,"Report Summary"}</definedName>
    <definedName name="je_1" localSheetId="7" hidden="1">{#N/A,#N/A,FALSE,"Cost Report";#N/A,#N/A,FALSE,"Qtly Summ.";#N/A,#N/A,FALSE,"Mar  Qtr";#N/A,#N/A,FALSE,"Report Summary"}</definedName>
    <definedName name="je_1" hidden="1">{#N/A,#N/A,FALSE,"Cost Report";#N/A,#N/A,FALSE,"Qtly Summ.";#N/A,#N/A,FALSE,"Mar  Qtr";#N/A,#N/A,FALSE,"Report Summary"}</definedName>
    <definedName name="JEFTA">#REF!</definedName>
    <definedName name="JEFTA_1">#REF!</definedName>
    <definedName name="JEFTA_10">#REF!</definedName>
    <definedName name="JEFTA_11">#REF!</definedName>
    <definedName name="JEFTA_3">#REF!</definedName>
    <definedName name="JEFTA_4">#REF!</definedName>
    <definedName name="JEFTA_5">#REF!</definedName>
    <definedName name="JEFTA_6">#REF!</definedName>
    <definedName name="JEFTA_7">#REF!</definedName>
    <definedName name="JEFTA_8">#REF!</definedName>
    <definedName name="JEFTA_9">#REF!</definedName>
    <definedName name="JEND">#REF!</definedName>
    <definedName name="Jendela_Kaca_Polos">#REF!</definedName>
    <definedName name="JENIS">#REF!</definedName>
    <definedName name="jf" hidden="1">#REF!</definedName>
    <definedName name="jfaljsla"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jfaljsla"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jfhjgjghj" localSheetId="7" hidden="1">{"rp_only",#N/A,FALSE,"2225"}</definedName>
    <definedName name="jfhjgjghj" hidden="1">{"rp_only",#N/A,FALSE,"2225"}</definedName>
    <definedName name="jfhjgjghj_1" localSheetId="7" hidden="1">{"rp_only",#N/A,FALSE,"2225"}</definedName>
    <definedName name="jfhjgjghj_1" hidden="1">{"rp_only",#N/A,FALSE,"2225"}</definedName>
    <definedName name="jfjfj" localSheetId="7" hidden="1">{#N/A,#N/A,TRUE,"Cover sheet";#N/A,#N/A,TRUE,"DCF analysis";#N/A,#N/A,TRUE,"WACC calculation"}</definedName>
    <definedName name="jfjfj" hidden="1">{#N/A,#N/A,TRUE,"Cover sheet";#N/A,#N/A,TRUE,"DCF analysis";#N/A,#N/A,TRUE,"WACC calculation"}</definedName>
    <definedName name="jghjghhj" localSheetId="7" hidden="1">{"rp_only",#N/A,FALSE,"2225"}</definedName>
    <definedName name="jghjghhj" hidden="1">{"rp_only",#N/A,FALSE,"2225"}</definedName>
    <definedName name="jghjghhj_1" localSheetId="7" hidden="1">{"rp_only",#N/A,FALSE,"2225"}</definedName>
    <definedName name="jghjghhj_1" hidden="1">{"rp_only",#N/A,FALSE,"2225"}</definedName>
    <definedName name="jghjghj" localSheetId="7" hidden="1">{"rp_only",#N/A,FALSE,"2225"}</definedName>
    <definedName name="jghjghj" hidden="1">{"rp_only",#N/A,FALSE,"2225"}</definedName>
    <definedName name="jghjghj_1" localSheetId="7" hidden="1">{"rp_only",#N/A,FALSE,"2225"}</definedName>
    <definedName name="jghjghj_1" hidden="1">{"rp_only",#N/A,FALSE,"2225"}</definedName>
    <definedName name="jghjghjg" localSheetId="7" hidden="1">{"rp_only",#N/A,FALSE,"2225"}</definedName>
    <definedName name="jghjghjg" hidden="1">{"rp_only",#N/A,FALSE,"2225"}</definedName>
    <definedName name="jghjghjg_1" localSheetId="7" hidden="1">{"rp_only",#N/A,FALSE,"2225"}</definedName>
    <definedName name="jghjghjg_1" hidden="1">{"rp_only",#N/A,FALSE,"2225"}</definedName>
    <definedName name="jghjghjghj" localSheetId="7" hidden="1">{"with_oth_curr",#N/A,FALSE,"2225"}</definedName>
    <definedName name="jghjghjghj" hidden="1">{"with_oth_curr",#N/A,FALSE,"2225"}</definedName>
    <definedName name="jghjghjghj_1" localSheetId="7" hidden="1">{"with_oth_curr",#N/A,FALSE,"2225"}</definedName>
    <definedName name="jghjghjghj_1" hidden="1">{"with_oth_curr",#N/A,FALSE,"2225"}</definedName>
    <definedName name="jghjgj" localSheetId="7" hidden="1">{"rp_only",#N/A,FALSE,"2225"}</definedName>
    <definedName name="jghjgj" hidden="1">{"rp_only",#N/A,FALSE,"2225"}</definedName>
    <definedName name="jghjgj_1" localSheetId="7" hidden="1">{"rp_only",#N/A,FALSE,"2225"}</definedName>
    <definedName name="jghjgj_1" hidden="1">{"rp_only",#N/A,FALSE,"2225"}</definedName>
    <definedName name="jghjgjhj" localSheetId="7" hidden="1">{"rp_only",#N/A,FALSE,"2225"}</definedName>
    <definedName name="jghjgjhj" hidden="1">{"rp_only",#N/A,FALSE,"2225"}</definedName>
    <definedName name="jghjgjhj_1" localSheetId="7" hidden="1">{"rp_only",#N/A,FALSE,"2225"}</definedName>
    <definedName name="jghjgjhj_1" hidden="1">{"rp_only",#N/A,FALSE,"2225"}</definedName>
    <definedName name="jghjmn" localSheetId="7" hidden="1">{"rp_only",#N/A,FALSE,"2225"}</definedName>
    <definedName name="jghjmn" hidden="1">{"rp_only",#N/A,FALSE,"2225"}</definedName>
    <definedName name="jghjmn_1" localSheetId="7" hidden="1">{"rp_only",#N/A,FALSE,"2225"}</definedName>
    <definedName name="jghjmn_1" hidden="1">{"rp_only",#N/A,FALSE,"2225"}</definedName>
    <definedName name="jgiuhjbyggh"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jgiuhjbyggh"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jgjgf" localSheetId="7" hidden="1">{"rp_only",#N/A,FALSE,"2225"}</definedName>
    <definedName name="jgjgf" hidden="1">{"rp_only",#N/A,FALSE,"2225"}</definedName>
    <definedName name="jgjgf_1" localSheetId="7" hidden="1">{"rp_only",#N/A,FALSE,"2225"}</definedName>
    <definedName name="jgjgf_1" hidden="1">{"rp_only",#N/A,FALSE,"2225"}</definedName>
    <definedName name="jgkhj" localSheetId="7" hidden="1">{"with_oth_curr",#N/A,FALSE,"2225"}</definedName>
    <definedName name="jgkhj" hidden="1">{"with_oth_curr",#N/A,FALSE,"2225"}</definedName>
    <definedName name="jgkhj_1" localSheetId="7" hidden="1">{"with_oth_curr",#N/A,FALSE,"2225"}</definedName>
    <definedName name="jgkhj_1" hidden="1">{"with_oth_curr",#N/A,FALSE,"2225"}</definedName>
    <definedName name="jh" localSheetId="9" hidden="1">{#N/A,#N/A,FALSE,"SumG";#N/A,#N/A,FALSE,"ElecG";#N/A,#N/A,FALSE,"MechG";#N/A,#N/A,FALSE,"GeotG";#N/A,#N/A,FALSE,"PrcsG";#N/A,#N/A,FALSE,"TunnG";#N/A,#N/A,FALSE,"CivlG";#N/A,#N/A,FALSE,"NtwkG";#N/A,#N/A,FALSE,"EstgG";#N/A,#N/A,FALSE,"PEngG"}</definedName>
    <definedName name="jh" localSheetId="7" hidden="1">{#N/A,#N/A,FALSE,"SumG";#N/A,#N/A,FALSE,"ElecG";#N/A,#N/A,FALSE,"MechG";#N/A,#N/A,FALSE,"GeotG";#N/A,#N/A,FALSE,"PrcsG";#N/A,#N/A,FALSE,"TunnG";#N/A,#N/A,FALSE,"CivlG";#N/A,#N/A,FALSE,"NtwkG";#N/A,#N/A,FALSE,"EstgG";#N/A,#N/A,FALSE,"PEngG"}</definedName>
    <definedName name="jh" localSheetId="10" hidden="1">{#N/A,#N/A,FALSE,"SumG";#N/A,#N/A,FALSE,"ElecG";#N/A,#N/A,FALSE,"MechG";#N/A,#N/A,FALSE,"GeotG";#N/A,#N/A,FALSE,"PrcsG";#N/A,#N/A,FALSE,"TunnG";#N/A,#N/A,FALSE,"CivlG";#N/A,#N/A,FALSE,"NtwkG";#N/A,#N/A,FALSE,"EstgG";#N/A,#N/A,FALSE,"PEngG"}</definedName>
    <definedName name="jh" hidden="1">{#N/A,#N/A,FALSE,"SumG";#N/A,#N/A,FALSE,"ElecG";#N/A,#N/A,FALSE,"MechG";#N/A,#N/A,FALSE,"GeotG";#N/A,#N/A,FALSE,"PrcsG";#N/A,#N/A,FALSE,"TunnG";#N/A,#N/A,FALSE,"CivlG";#N/A,#N/A,FALSE,"NtwkG";#N/A,#N/A,FALSE,"EstgG";#N/A,#N/A,FALSE,"PEngG"}</definedName>
    <definedName name="jh_1" localSheetId="7" hidden="1">{"EVA",#N/A,FALSE,"EVA";"WACC",#N/A,FALSE,"WACC"}</definedName>
    <definedName name="jh_1" hidden="1">{"EVA",#N/A,FALSE,"EVA";"WACC",#N/A,FALSE,"WACC"}</definedName>
    <definedName name="jhgf" localSheetId="7" hidden="1">{"BUILD_MACHINERIES",#N/A,FALSE,"PREPAID-1"}</definedName>
    <definedName name="jhgf" hidden="1">{"BUILD_MACHINERIES",#N/A,FALSE,"PREPAID-1"}</definedName>
    <definedName name="jhgf_1" localSheetId="7" hidden="1">{"BUILD_MACHINERIES",#N/A,FALSE,"PREPAID-1"}</definedName>
    <definedName name="jhgf_1" hidden="1">{"BUILD_MACHINERIES",#N/A,FALSE,"PREPAID-1"}</definedName>
    <definedName name="jhgfdc" localSheetId="7" hidden="1">{"rp_only",#N/A,FALSE,"2225"}</definedName>
    <definedName name="jhgfdc" hidden="1">{"rp_only",#N/A,FALSE,"2225"}</definedName>
    <definedName name="jhgfdc_1" localSheetId="7" hidden="1">{"rp_only",#N/A,FALSE,"2225"}</definedName>
    <definedName name="jhgfdc_1" hidden="1">{"rp_only",#N/A,FALSE,"2225"}</definedName>
    <definedName name="jhgfvdc" localSheetId="7" hidden="1">{"with_oth_curr",#N/A,FALSE,"2225"}</definedName>
    <definedName name="jhgfvdc" hidden="1">{"with_oth_curr",#N/A,FALSE,"2225"}</definedName>
    <definedName name="jhgfvdc_1" localSheetId="7" hidden="1">{"with_oth_curr",#N/A,FALSE,"2225"}</definedName>
    <definedName name="jhgfvdc_1" hidden="1">{"with_oth_curr",#N/A,FALSE,"2225"}</definedName>
    <definedName name="jhghnfhnhbg" localSheetId="7" hidden="1">{"with_oth_curr",#N/A,FALSE,"2225"}</definedName>
    <definedName name="jhghnfhnhbg" hidden="1">{"with_oth_curr",#N/A,FALSE,"2225"}</definedName>
    <definedName name="jhghnfhnhbg_1" localSheetId="7" hidden="1">{"with_oth_curr",#N/A,FALSE,"2225"}</definedName>
    <definedName name="jhghnfhnhbg_1" hidden="1">{"with_oth_curr",#N/A,FALSE,"2225"}</definedName>
    <definedName name="jhgj" localSheetId="7" hidden="1">{"with_oth_curr",#N/A,FALSE,"2225"}</definedName>
    <definedName name="jhgj" hidden="1">{"with_oth_curr",#N/A,FALSE,"2225"}</definedName>
    <definedName name="jhgj_1" localSheetId="7" hidden="1">{"with_oth_curr",#N/A,FALSE,"2225"}</definedName>
    <definedName name="jhgj_1" hidden="1">{"with_oth_curr",#N/A,FALSE,"2225"}</definedName>
    <definedName name="jhgjghjgh" localSheetId="7" hidden="1">{"rp_only",#N/A,FALSE,"2225"}</definedName>
    <definedName name="jhgjghjgh" hidden="1">{"rp_only",#N/A,FALSE,"2225"}</definedName>
    <definedName name="jhgjghjgh_1" localSheetId="7" hidden="1">{"rp_only",#N/A,FALSE,"2225"}</definedName>
    <definedName name="jhgjghjgh_1" hidden="1">{"rp_only",#N/A,FALSE,"2225"}</definedName>
    <definedName name="jhgjhj" localSheetId="7" hidden="1">{"rp_only",#N/A,FALSE,"2225"}</definedName>
    <definedName name="jhgjhj" hidden="1">{"rp_only",#N/A,FALSE,"2225"}</definedName>
    <definedName name="jhgjhj_1" localSheetId="7" hidden="1">{"rp_only",#N/A,FALSE,"2225"}</definedName>
    <definedName name="jhgjhj_1" hidden="1">{"rp_only",#N/A,FALSE,"2225"}</definedName>
    <definedName name="jhgkjhgkj" localSheetId="7" hidden="1">{"rp_only",#N/A,FALSE,"2225"}</definedName>
    <definedName name="jhgkjhgkj" hidden="1">{"rp_only",#N/A,FALSE,"2225"}</definedName>
    <definedName name="jhgkjhgkj_1" localSheetId="7" hidden="1">{"rp_only",#N/A,FALSE,"2225"}</definedName>
    <definedName name="jhgkjhgkj_1" hidden="1">{"rp_only",#N/A,FALSE,"2225"}</definedName>
    <definedName name="jhhhh" localSheetId="9" hidden="1">{#N/A,#N/A,FALSE,"CCTV"}</definedName>
    <definedName name="jhhhh" localSheetId="7" hidden="1">{#N/A,#N/A,FALSE,"CCTV"}</definedName>
    <definedName name="jhhhh" localSheetId="10" hidden="1">{#N/A,#N/A,FALSE,"CCTV"}</definedName>
    <definedName name="jhhhh" hidden="1">{#N/A,#N/A,FALSE,"CCTV"}</definedName>
    <definedName name="jhiyuiuyi" localSheetId="7" hidden="1">{"with_oth_curr",#N/A,FALSE,"2225"}</definedName>
    <definedName name="jhiyuiuyi" hidden="1">{"with_oth_curr",#N/A,FALSE,"2225"}</definedName>
    <definedName name="jhiyuiuyi_1" localSheetId="7" hidden="1">{"with_oth_curr",#N/A,FALSE,"2225"}</definedName>
    <definedName name="jhiyuiuyi_1" hidden="1">{"with_oth_curr",#N/A,FALSE,"2225"}</definedName>
    <definedName name="jhjhhhj" localSheetId="7" hidden="1">{"with_oth_curr",#N/A,FALSE,"2225"}</definedName>
    <definedName name="jhjhhhj" hidden="1">{"with_oth_curr",#N/A,FALSE,"2225"}</definedName>
    <definedName name="jhjhhhj_1" localSheetId="7" hidden="1">{"with_oth_curr",#N/A,FALSE,"2225"}</definedName>
    <definedName name="jhjhhhj_1" hidden="1">{"with_oth_curr",#N/A,FALSE,"2225"}</definedName>
    <definedName name="jhjyu" localSheetId="7" hidden="1">{"rp_only",#N/A,FALSE,"2225"}</definedName>
    <definedName name="jhjyu" hidden="1">{"rp_only",#N/A,FALSE,"2225"}</definedName>
    <definedName name="jhjyu_1" localSheetId="7" hidden="1">{"rp_only",#N/A,FALSE,"2225"}</definedName>
    <definedName name="jhjyu_1" hidden="1">{"rp_only",#N/A,FALSE,"2225"}</definedName>
    <definedName name="jhk" localSheetId="7" hidden="1">{"rp_only",#N/A,FALSE,"2225"}</definedName>
    <definedName name="jhk" hidden="1">{"rp_only",#N/A,FALSE,"2225"}</definedName>
    <definedName name="jhk_1" localSheetId="7" hidden="1">{"rp_only",#N/A,FALSE,"2225"}</definedName>
    <definedName name="jhk_1" hidden="1">{"rp_only",#N/A,FALSE,"2225"}</definedName>
    <definedName name="jhkhiyuy8y" localSheetId="7" hidden="1">{"rp_only",#N/A,FALSE,"2225"}</definedName>
    <definedName name="jhkhiyuy8y" hidden="1">{"rp_only",#N/A,FALSE,"2225"}</definedName>
    <definedName name="jhkhiyuy8y_1" localSheetId="7" hidden="1">{"rp_only",#N/A,FALSE,"2225"}</definedName>
    <definedName name="jhkhiyuy8y_1" hidden="1">{"rp_only",#N/A,FALSE,"2225"}</definedName>
    <definedName name="jhkhjkh" localSheetId="7" hidden="1">{"rp_only",#N/A,FALSE,"2225"}</definedName>
    <definedName name="jhkhjkh" hidden="1">{"rp_only",#N/A,FALSE,"2225"}</definedName>
    <definedName name="jhkhjkh_1" localSheetId="7" hidden="1">{"rp_only",#N/A,FALSE,"2225"}</definedName>
    <definedName name="jhkhjkh_1" hidden="1">{"rp_only",#N/A,FALSE,"2225"}</definedName>
    <definedName name="jhkhjkhkjhk" localSheetId="7" hidden="1">{"rp_only",#N/A,FALSE,"2225"}</definedName>
    <definedName name="jhkhjkhkjhk" hidden="1">{"rp_only",#N/A,FALSE,"2225"}</definedName>
    <definedName name="jhkhjkhkjhk_1" localSheetId="7" hidden="1">{"rp_only",#N/A,FALSE,"2225"}</definedName>
    <definedName name="jhkhjkhkjhk_1" hidden="1">{"rp_only",#N/A,FALSE,"2225"}</definedName>
    <definedName name="jhkhk" localSheetId="7" hidden="1">{"rp_only",#N/A,FALSE,"2225"}</definedName>
    <definedName name="jhkhk" hidden="1">{"rp_only",#N/A,FALSE,"2225"}</definedName>
    <definedName name="jhkhk_1" localSheetId="7" hidden="1">{"rp_only",#N/A,FALSE,"2225"}</definedName>
    <definedName name="jhkhk_1" hidden="1">{"rp_only",#N/A,FALSE,"2225"}</definedName>
    <definedName name="jhnbgv" localSheetId="7" hidden="1">{"rp_only",#N/A,FALSE,"2225"}</definedName>
    <definedName name="jhnbgv" hidden="1">{"rp_only",#N/A,FALSE,"2225"}</definedName>
    <definedName name="jhnbgv_1" localSheetId="7" hidden="1">{"rp_only",#N/A,FALSE,"2225"}</definedName>
    <definedName name="jhnbgv_1" hidden="1">{"rp_only",#N/A,FALSE,"2225"}</definedName>
    <definedName name="jhngbvf" localSheetId="7" hidden="1">{"rp_only",#N/A,FALSE,"2225"}</definedName>
    <definedName name="jhngbvf" hidden="1">{"rp_only",#N/A,FALSE,"2225"}</definedName>
    <definedName name="jhngbvf_1" localSheetId="7" hidden="1">{"rp_only",#N/A,FALSE,"2225"}</definedName>
    <definedName name="jhngbvf_1" hidden="1">{"rp_only",#N/A,FALSE,"2225"}</definedName>
    <definedName name="jhnhjn" localSheetId="7" hidden="1">{"rp_only",#N/A,FALSE,"2225"}</definedName>
    <definedName name="jhnhjn" hidden="1">{"rp_only",#N/A,FALSE,"2225"}</definedName>
    <definedName name="jhnhjn_1" localSheetId="7" hidden="1">{"rp_only",#N/A,FALSE,"2225"}</definedName>
    <definedName name="jhnhjn_1" hidden="1">{"rp_only",#N/A,FALSE,"2225"}</definedName>
    <definedName name="jict" localSheetId="7" hidden="1">{"DJH3",#N/A,FALSE,"PFL00805";"PJB3",#N/A,FALSE,"PFL00805";"JMD3",#N/A,FALSE,"PFL00805";"DNB3",#N/A,FALSE,"PFL00805";"MJP3",#N/A,FALSE,"PFL00805";"RAB3",#N/A,FALSE,"PFL00805";"GJW3",#N/A,FALSE,"PFL00805";"MASTER3",#N/A,FALSE,"PFL00805"}</definedName>
    <definedName name="jict" hidden="1">{"DJH3",#N/A,FALSE,"PFL00805";"PJB3",#N/A,FALSE,"PFL00805";"JMD3",#N/A,FALSE,"PFL00805";"DNB3",#N/A,FALSE,"PFL00805";"MJP3",#N/A,FALSE,"PFL00805";"RAB3",#N/A,FALSE,"PFL00805";"GJW3",#N/A,FALSE,"PFL00805";"MASTER3",#N/A,FALSE,"PFL00805"}</definedName>
    <definedName name="jik">#REF!</definedName>
    <definedName name="jik_1">#REF!</definedName>
    <definedName name="jik_1_10">#REF!</definedName>
    <definedName name="jik_10">#REF!</definedName>
    <definedName name="jik_10_1">#REF!</definedName>
    <definedName name="jik_11">#REF!</definedName>
    <definedName name="jik_3">#REF!</definedName>
    <definedName name="jik_4">#REF!</definedName>
    <definedName name="jik_4_10">#REF!</definedName>
    <definedName name="jik_5">#REF!</definedName>
    <definedName name="jik_5_1">#REF!</definedName>
    <definedName name="jik_5_10">#REF!</definedName>
    <definedName name="jik_6">#REF!</definedName>
    <definedName name="jik_6_10">#REF!</definedName>
    <definedName name="jik_7">#REF!</definedName>
    <definedName name="jik_7_10">#REF!</definedName>
    <definedName name="jik_8">#REF!</definedName>
    <definedName name="jik_8_10">#REF!</definedName>
    <definedName name="jik_9">#REF!</definedName>
    <definedName name="jik_9_10">#REF!</definedName>
    <definedName name="JIKA" hidden="1">#REF!</definedName>
    <definedName name="jiuy8767" localSheetId="7" hidden="1">{"rp_only",#N/A,FALSE,"2225"}</definedName>
    <definedName name="jiuy8767" hidden="1">{"rp_only",#N/A,FALSE,"2225"}</definedName>
    <definedName name="jiuy8767_1" localSheetId="7" hidden="1">{"rp_only",#N/A,FALSE,"2225"}</definedName>
    <definedName name="jiuy8767_1" hidden="1">{"rp_only",#N/A,FALSE,"2225"}</definedName>
    <definedName name="jiuy886" localSheetId="7" hidden="1">{"rp_only",#N/A,FALSE,"2225"}</definedName>
    <definedName name="jiuy886" hidden="1">{"rp_only",#N/A,FALSE,"2225"}</definedName>
    <definedName name="jiuy886_1" localSheetId="7" hidden="1">{"rp_only",#N/A,FALSE,"2225"}</definedName>
    <definedName name="jiuy886_1" hidden="1">{"rp_only",#N/A,FALSE,"2225"}</definedName>
    <definedName name="JIUZHOU">#REF!</definedName>
    <definedName name="JJ">#REF!</definedName>
    <definedName name="JJ_10">#REF!</definedName>
    <definedName name="JJ_12">#REF!</definedName>
    <definedName name="JJ_19">#REF!</definedName>
    <definedName name="JJ_34">#REF!</definedName>
    <definedName name="JJ_37">#REF!</definedName>
    <definedName name="JJ_5">#REF!</definedName>
    <definedName name="jjakhsudg" hidden="1">#REF!</definedName>
    <definedName name="JJJ" hidden="1">#REF!</definedName>
    <definedName name="jjjj" localSheetId="7" hidden="1">{#N/A,#N/A,FALSE,"Sheet1";#N/A,#N/A,FALSE,"Sheet2"}</definedName>
    <definedName name="jjjj" hidden="1">{#N/A,#N/A,FALSE,"Sheet1";#N/A,#N/A,FALSE,"Sheet2"}</definedName>
    <definedName name="jju" hidden="1">#REF!</definedName>
    <definedName name="jk" localSheetId="7" hidden="1">{"'Feb 99'!$A$1:$G$30"}</definedName>
    <definedName name="jk" hidden="1">{"'Feb 99'!$A$1:$G$30"}</definedName>
    <definedName name="jkbhkhj" localSheetId="7" hidden="1">{"with_oth_curr",#N/A,FALSE,"2225"}</definedName>
    <definedName name="jkbhkhj" hidden="1">{"with_oth_curr",#N/A,FALSE,"2225"}</definedName>
    <definedName name="jkbhkhj_1" localSheetId="7" hidden="1">{"with_oth_curr",#N/A,FALSE,"2225"}</definedName>
    <definedName name="jkbhkhj_1" hidden="1">{"with_oth_curr",#N/A,FALSE,"2225"}</definedName>
    <definedName name="jkghjkgh" localSheetId="7" hidden="1">{"rp_only",#N/A,FALSE,"2225"}</definedName>
    <definedName name="jkghjkgh" hidden="1">{"rp_only",#N/A,FALSE,"2225"}</definedName>
    <definedName name="jkghjkgh_1" localSheetId="7" hidden="1">{"rp_only",#N/A,FALSE,"2225"}</definedName>
    <definedName name="jkghjkgh_1" hidden="1">{"rp_only",#N/A,FALSE,"2225"}</definedName>
    <definedName name="jkghkhj" localSheetId="7" hidden="1">{"rp_only",#N/A,FALSE,"2225"}</definedName>
    <definedName name="jkghkhj" hidden="1">{"rp_only",#N/A,FALSE,"2225"}</definedName>
    <definedName name="jkghkhj_1" localSheetId="7" hidden="1">{"rp_only",#N/A,FALSE,"2225"}</definedName>
    <definedName name="jkghkhj_1" hidden="1">{"rp_only",#N/A,FALSE,"2225"}</definedName>
    <definedName name="jkghkhjk" localSheetId="7" hidden="1">{"rp_only",#N/A,FALSE,"2225"}</definedName>
    <definedName name="jkghkhjk" hidden="1">{"rp_only",#N/A,FALSE,"2225"}</definedName>
    <definedName name="jkghkhjk_1" localSheetId="7" hidden="1">{"rp_only",#N/A,FALSE,"2225"}</definedName>
    <definedName name="jkghkhjk_1" hidden="1">{"rp_only",#N/A,FALSE,"2225"}</definedName>
    <definedName name="JKHASDKLHASF">#REF!</definedName>
    <definedName name="jkhjkghjghj" localSheetId="7" hidden="1">{"rp_only",#N/A,FALSE,"2225"}</definedName>
    <definedName name="jkhjkghjghj" hidden="1">{"rp_only",#N/A,FALSE,"2225"}</definedName>
    <definedName name="jkhjkghjghj_1" localSheetId="7" hidden="1">{"rp_only",#N/A,FALSE,"2225"}</definedName>
    <definedName name="jkhjkghjghj_1" hidden="1">{"rp_only",#N/A,FALSE,"2225"}</definedName>
    <definedName name="jkhjkhgkgh" localSheetId="7" hidden="1">{"rp_only",#N/A,FALSE,"2225"}</definedName>
    <definedName name="jkhjkhgkgh" hidden="1">{"rp_only",#N/A,FALSE,"2225"}</definedName>
    <definedName name="jkhjkhgkgh_1" localSheetId="7" hidden="1">{"rp_only",#N/A,FALSE,"2225"}</definedName>
    <definedName name="jkhjkhgkgh_1" hidden="1">{"rp_only",#N/A,FALSE,"2225"}</definedName>
    <definedName name="jkhjkhj" localSheetId="7" hidden="1">{"rp_only",#N/A,FALSE,"2225"}</definedName>
    <definedName name="jkhjkhj" hidden="1">{"rp_only",#N/A,FALSE,"2225"}</definedName>
    <definedName name="jkhjkhj_1" localSheetId="7" hidden="1">{"rp_only",#N/A,FALSE,"2225"}</definedName>
    <definedName name="jkhjkhj_1" hidden="1">{"rp_only",#N/A,FALSE,"2225"}</definedName>
    <definedName name="jkhjkhjkh" localSheetId="7" hidden="1">{"rp_only",#N/A,FALSE,"2225"}</definedName>
    <definedName name="jkhjkhjkh" hidden="1">{"rp_only",#N/A,FALSE,"2225"}</definedName>
    <definedName name="jkhjkhjkh_1" localSheetId="7" hidden="1">{"rp_only",#N/A,FALSE,"2225"}</definedName>
    <definedName name="jkhjkhjkh_1" hidden="1">{"rp_only",#N/A,FALSE,"2225"}</definedName>
    <definedName name="jkhkhj" localSheetId="7" hidden="1">{"rp_only",#N/A,FALSE,"2225"}</definedName>
    <definedName name="jkhkhj" hidden="1">{"rp_only",#N/A,FALSE,"2225"}</definedName>
    <definedName name="jkhkhj_1" localSheetId="7" hidden="1">{"rp_only",#N/A,FALSE,"2225"}</definedName>
    <definedName name="jkhkhj_1" hidden="1">{"rp_only",#N/A,FALSE,"2225"}</definedName>
    <definedName name="jkhkhjk" localSheetId="7" hidden="1">{"rp_only",#N/A,FALSE,"2225"}</definedName>
    <definedName name="jkhkhjk" hidden="1">{"rp_only",#N/A,FALSE,"2225"}</definedName>
    <definedName name="jkhkhjk_1" localSheetId="7" hidden="1">{"rp_only",#N/A,FALSE,"2225"}</definedName>
    <definedName name="jkhkhjk_1" hidden="1">{"rp_only",#N/A,FALSE,"2225"}</definedName>
    <definedName name="jkhkhjkhj" localSheetId="7" hidden="1">{"rp_only",#N/A,FALSE,"2225"}</definedName>
    <definedName name="jkhkhjkhj" hidden="1">{"rp_only",#N/A,FALSE,"2225"}</definedName>
    <definedName name="jkhkhjkhj_1" localSheetId="7" hidden="1">{"rp_only",#N/A,FALSE,"2225"}</definedName>
    <definedName name="jkhkhjkhj_1" hidden="1">{"rp_only",#N/A,FALSE,"2225"}</definedName>
    <definedName name="jkhkj" localSheetId="7" hidden="1">{"rp_only",#N/A,FALSE,"2225"}</definedName>
    <definedName name="jkhkj" hidden="1">{"rp_only",#N/A,FALSE,"2225"}</definedName>
    <definedName name="jkhkj_1" localSheetId="7" hidden="1">{"rp_only",#N/A,FALSE,"2225"}</definedName>
    <definedName name="jkhkj_1" hidden="1">{"rp_only",#N/A,FALSE,"2225"}</definedName>
    <definedName name="jkj" localSheetId="7" hidden="1">{"mult96",#N/A,FALSE,"PETCOMP";"est96",#N/A,FALSE,"PETCOMP";"mult95",#N/A,FALSE,"PETCOMP";"est95",#N/A,FALSE,"PETCOMP";"multltm",#N/A,FALSE,"PETCOMP";"resultltm",#N/A,FALSE,"PETCOMP"}</definedName>
    <definedName name="jkj" hidden="1">{"mult96",#N/A,FALSE,"PETCOMP";"est96",#N/A,FALSE,"PETCOMP";"mult95",#N/A,FALSE,"PETCOMP";"est95",#N/A,FALSE,"PETCOMP";"multltm",#N/A,FALSE,"PETCOMP";"resultltm",#N/A,FALSE,"PETCOMP"}</definedName>
    <definedName name="jkj_1" localSheetId="7" hidden="1">{"mult96",#N/A,FALSE,"PETCOMP";"est96",#N/A,FALSE,"PETCOMP";"mult95",#N/A,FALSE,"PETCOMP";"est95",#N/A,FALSE,"PETCOMP";"multltm",#N/A,FALSE,"PETCOMP";"resultltm",#N/A,FALSE,"PETCOMP"}</definedName>
    <definedName name="jkj_1" hidden="1">{"mult96",#N/A,FALSE,"PETCOMP";"est96",#N/A,FALSE,"PETCOMP";"mult95",#N/A,FALSE,"PETCOMP";"est95",#N/A,FALSE,"PETCOMP";"multltm",#N/A,FALSE,"PETCOMP";"resultltm",#N/A,FALSE,"PETCOMP"}</definedName>
    <definedName name="jkjhkhjkhj" localSheetId="7" hidden="1">{"rp_only",#N/A,FALSE,"2225"}</definedName>
    <definedName name="jkjhkhjkhj" hidden="1">{"rp_only",#N/A,FALSE,"2225"}</definedName>
    <definedName name="jkjhkhjkhj_1" localSheetId="7" hidden="1">{"rp_only",#N/A,FALSE,"2225"}</definedName>
    <definedName name="jkjhkhjkhj_1" hidden="1">{"rp_only",#N/A,FALSE,"2225"}</definedName>
    <definedName name="jkjkjkgh" localSheetId="7" hidden="1">{"with_oth_curr",#N/A,FALSE,"2225"}</definedName>
    <definedName name="jkjkjkgh" hidden="1">{"with_oth_curr",#N/A,FALSE,"2225"}</definedName>
    <definedName name="jkjkjkgh_1" localSheetId="7" hidden="1">{"with_oth_curr",#N/A,FALSE,"2225"}</definedName>
    <definedName name="jkjkjkgh_1" hidden="1">{"with_oth_curr",#N/A,FALSE,"2225"}</definedName>
    <definedName name="JKKKKK" localSheetId="7" hidden="1">{#N/A,#N/A,FALSE,"Sheet1";#N/A,#N/A,FALSE,"Sheet2"}</definedName>
    <definedName name="JKKKKK" hidden="1">{#N/A,#N/A,FALSE,"Sheet1";#N/A,#N/A,FALSE,"Sheet2"}</definedName>
    <definedName name="jkljkljl" localSheetId="7" hidden="1">{"with_oth_curr",#N/A,FALSE,"2225"}</definedName>
    <definedName name="jkljkljl" hidden="1">{"with_oth_curr",#N/A,FALSE,"2225"}</definedName>
    <definedName name="jkljkljl_1" localSheetId="7" hidden="1">{"with_oth_curr",#N/A,FALSE,"2225"}</definedName>
    <definedName name="jkljkljl_1" hidden="1">{"with_oth_curr",#N/A,FALSE,"2225"}</definedName>
    <definedName name="jkllhgg" localSheetId="7" hidden="1">{#N/A,#N/A,FALSE,"Aging Summary";#N/A,#N/A,FALSE,"Ratio Analysis";#N/A,#N/A,FALSE,"Test 120 Day Accts";#N/A,#N/A,FALSE,"Tickmarks"}</definedName>
    <definedName name="jkllhgg" hidden="1">{#N/A,#N/A,FALSE,"Aging Summary";#N/A,#N/A,FALSE,"Ratio Analysis";#N/A,#N/A,FALSE,"Test 120 Day Accts";#N/A,#N/A,FALSE,"Tickmarks"}</definedName>
    <definedName name="jkt">#REF!</definedName>
    <definedName name="jl" localSheetId="7" hidden="1">{#N/A,#N/A,FALSE,"Sheet1";#N/A,#N/A,FALSE,"Sheet2"}</definedName>
    <definedName name="jl" hidden="1">{#N/A,#N/A,FALSE,"Sheet1";#N/A,#N/A,FALSE,"Sheet2"}</definedName>
    <definedName name="jljjoi080" localSheetId="7" hidden="1">{"rp_only",#N/A,FALSE,"2225"}</definedName>
    <definedName name="jljjoi080" hidden="1">{"rp_only",#N/A,FALSE,"2225"}</definedName>
    <definedName name="jljjoi080_1" localSheetId="7" hidden="1">{"rp_only",#N/A,FALSE,"2225"}</definedName>
    <definedName name="jljjoi080_1" hidden="1">{"rp_only",#N/A,FALSE,"2225"}</definedName>
    <definedName name="jme" localSheetId="7" hidden="1">{#N/A,#N/A,FALSE,"Aging Summary";#N/A,#N/A,FALSE,"Ratio Analysis";#N/A,#N/A,FALSE,"Test 120 Day Accts";#N/A,#N/A,FALSE,"Tickmarks"}</definedName>
    <definedName name="jme" hidden="1">{#N/A,#N/A,FALSE,"Aging Summary";#N/A,#N/A,FALSE,"Ratio Analysis";#N/A,#N/A,FALSE,"Test 120 Day Accts";#N/A,#N/A,FALSE,"Tickmarks"}</definedName>
    <definedName name="jml_bgp_ly">#REF!</definedName>
    <definedName name="JMLBIAYA">#REF!</definedName>
    <definedName name="jmlbiaya_bgp">#REF!</definedName>
    <definedName name="Jmlbiaya_bppka">#REF!</definedName>
    <definedName name="JMLBIAYA_TKY">#REF!</definedName>
    <definedName name="JMLBIAYA_TKY_LY">#REF!</definedName>
    <definedName name="JMLPEND">#REF!</definedName>
    <definedName name="jmlpend_bgp">#REF!</definedName>
    <definedName name="jmlpend_bgp_ly">#REF!</definedName>
    <definedName name="jmlpend_bppka">#REF!</definedName>
    <definedName name="jmlpend_bppka_ly">#REF!</definedName>
    <definedName name="JMLPEND_TKY">#REF!</definedName>
    <definedName name="jmnbm" hidden="1">#REF!</definedName>
    <definedName name="jms" localSheetId="7"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jms"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jnhgbvf" localSheetId="7" hidden="1">{"rp_only",#N/A,FALSE,"2225"}</definedName>
    <definedName name="jnhgbvf" hidden="1">{"rp_only",#N/A,FALSE,"2225"}</definedName>
    <definedName name="jnhgbvf_1" localSheetId="7" hidden="1">{"rp_only",#N/A,FALSE,"2225"}</definedName>
    <definedName name="jnhgbvf_1" hidden="1">{"rp_only",#N/A,FALSE,"2225"}</definedName>
    <definedName name="JO" hidden="1">#REF!</definedName>
    <definedName name="JobTable">#REF!</definedName>
    <definedName name="johnston"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johnston"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johnston_1"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johnston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join">#REF!</definedName>
    <definedName name="JOINF">#REF!</definedName>
    <definedName name="JOINS">#REF!</definedName>
    <definedName name="joko" localSheetId="7" hidden="1">{#N/A,#N/A,FALSE,"Aging Summary";#N/A,#N/A,FALSE,"Ratio Analysis";#N/A,#N/A,FALSE,"Test 120 Day Accts";#N/A,#N/A,FALSE,"Tickmarks"}</definedName>
    <definedName name="joko" hidden="1">{#N/A,#N/A,FALSE,"Aging Summary";#N/A,#N/A,FALSE,"Ratio Analysis";#N/A,#N/A,FALSE,"Test 120 Day Accts";#N/A,#N/A,FALSE,"Tickmarks"}</definedName>
    <definedName name="joko_1" localSheetId="7" hidden="1">{#N/A,#N/A,FALSE,"Aging Summary";#N/A,#N/A,FALSE,"Ratio Analysis";#N/A,#N/A,FALSE,"Test 120 Day Accts";#N/A,#N/A,FALSE,"Tickmarks"}</definedName>
    <definedName name="joko_1" hidden="1">{#N/A,#N/A,FALSE,"Aging Summary";#N/A,#N/A,FALSE,"Ratio Analysis";#N/A,#N/A,FALSE,"Test 120 Day Accts";#N/A,#N/A,FALSE,"Tickmarks"}</definedName>
    <definedName name="Jon" hidden="1">#REF!</definedName>
    <definedName name="JP">#REF!</definedName>
    <definedName name="JPEMBA">#REF!</definedName>
    <definedName name="JPENING">#REF!</definedName>
    <definedName name="JPY">#REF!</definedName>
    <definedName name="JPY_IDR">#REF!</definedName>
    <definedName name="JREHAB">#REF!</definedName>
    <definedName name="ju" localSheetId="7" hidden="1">{#N/A,#N/A,FALSE,"CHANGES";#N/A,#N/A,FALSE,"PROD SUMMARY";#N/A,#N/A,FALSE,"1995 PO SUM";#N/A,#N/A,FALSE,"1995 GEOG SUM";#N/A,#N/A,FALSE,"1996 PO SUM";#N/A,#N/A,FALSE,"1996 GEOG SUM"}</definedName>
    <definedName name="ju" hidden="1">{#N/A,#N/A,FALSE,"CHANGES";#N/A,#N/A,FALSE,"PROD SUMMARY";#N/A,#N/A,FALSE,"1995 PO SUM";#N/A,#N/A,FALSE,"1995 GEOG SUM";#N/A,#N/A,FALSE,"1996 PO SUM";#N/A,#N/A,FALSE,"1996 GEOG SUM"}</definedName>
    <definedName name="JUDUL">#REF!</definedName>
    <definedName name="juhjnhj" localSheetId="7" hidden="1">{"rp_only",#N/A,FALSE,"2225"}</definedName>
    <definedName name="juhjnhj" hidden="1">{"rp_only",#N/A,FALSE,"2225"}</definedName>
    <definedName name="juhjnhj_1" localSheetId="7" hidden="1">{"rp_only",#N/A,FALSE,"2225"}</definedName>
    <definedName name="juhjnhj_1" hidden="1">{"rp_only",#N/A,FALSE,"2225"}</definedName>
    <definedName name="juhujklk" localSheetId="7" hidden="1">{"with_oth_curr",#N/A,FALSE,"2225"}</definedName>
    <definedName name="juhujklk" hidden="1">{"with_oth_curr",#N/A,FALSE,"2225"}</definedName>
    <definedName name="juhujklk_1" localSheetId="7" hidden="1">{"with_oth_curr",#N/A,FALSE,"2225"}</definedName>
    <definedName name="juhujklk_1" hidden="1">{"with_oth_curr",#N/A,FALSE,"2225"}</definedName>
    <definedName name="juhytgvf" localSheetId="7" hidden="1">{"with_oth_curr",#N/A,FALSE,"2225"}</definedName>
    <definedName name="juhytgvf" hidden="1">{"with_oth_curr",#N/A,FALSE,"2225"}</definedName>
    <definedName name="juhytgvf_1" localSheetId="7" hidden="1">{"with_oth_curr",#N/A,FALSE,"2225"}</definedName>
    <definedName name="juhytgvf_1" hidden="1">{"with_oth_curr",#N/A,FALSE,"2225"}</definedName>
    <definedName name="jukk" localSheetId="7" hidden="1">{#N/A,#N/A,FALSE,"QR";#N/A,#N/A,FALSE,"R02";#N/A,#N/A,FALSE,"R04";#N/A,#N/A,FALSE,"R05";#N/A,#N/A,FALSE,"R08"}</definedName>
    <definedName name="jukk" hidden="1">{#N/A,#N/A,FALSE,"QR";#N/A,#N/A,FALSE,"R02";#N/A,#N/A,FALSE,"R04";#N/A,#N/A,FALSE,"R05";#N/A,#N/A,FALSE,"R08"}</definedName>
    <definedName name="Jul">#REF!</definedName>
    <definedName name="Jul_00">#REF!</definedName>
    <definedName name="Jul_01">#REF!</definedName>
    <definedName name="Julianita" localSheetId="7"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Julianita"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Julianita_1" localSheetId="7"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Julianita_1"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julie" hidden="1">#REF!</definedName>
    <definedName name="julperton">#REF!</definedName>
    <definedName name="july" hidden="1">#REF!</definedName>
    <definedName name="July_lc">#REF!</definedName>
    <definedName name="July97">#REF!</definedName>
    <definedName name="July98">#REF!</definedName>
    <definedName name="July99">#REF!</definedName>
    <definedName name="Jun" hidden="1">#REF!</definedName>
    <definedName name="Jun_00">#REF!</definedName>
    <definedName name="Jun_01">#REF!</definedName>
    <definedName name="June_lc">#REF!</definedName>
    <definedName name="June97">#REF!</definedName>
    <definedName name="June98">#REF!</definedName>
    <definedName name="June99">#REF!</definedName>
    <definedName name="junk" localSheetId="7" hidden="1">{#N/A,#N/A,FALSE,"CHANGES";#N/A,#N/A,FALSE,"PROD SUMMARY";#N/A,#N/A,FALSE,"1995 PO SUM";#N/A,#N/A,FALSE,"1995 GEOG SUM";#N/A,#N/A,FALSE,"1996 PO SUM";#N/A,#N/A,FALSE,"1996 GEOG SUM"}</definedName>
    <definedName name="junk" hidden="1">{#N/A,#N/A,FALSE,"CHANGES";#N/A,#N/A,FALSE,"PROD SUMMARY";#N/A,#N/A,FALSE,"1995 PO SUM";#N/A,#N/A,FALSE,"1995 GEOG SUM";#N/A,#N/A,FALSE,"1996 PO SUM";#N/A,#N/A,FALSE,"1996 GEOG SUM"}</definedName>
    <definedName name="junperton">#REF!</definedName>
    <definedName name="juo" hidden="1">#REF!</definedName>
    <definedName name="jurnal">#REF!</definedName>
    <definedName name="JUST">#REF!</definedName>
    <definedName name="Juta">#REF!</definedName>
    <definedName name="JUTEK">#REF!</definedName>
    <definedName name="K">#REF!</definedName>
    <definedName name="K.010">#REF!</definedName>
    <definedName name="K.011">#REF!</definedName>
    <definedName name="K.012">#REF!</definedName>
    <definedName name="K.013">#REF!</definedName>
    <definedName name="K.014">#REF!</definedName>
    <definedName name="K.016">#REF!</definedName>
    <definedName name="K.017">#REF!</definedName>
    <definedName name="K.018">#REF!</definedName>
    <definedName name="K.020">#REF!</definedName>
    <definedName name="K.023">#REF!</definedName>
    <definedName name="K.024">#REF!</definedName>
    <definedName name="K.025">#REF!</definedName>
    <definedName name="K.026">#REF!</definedName>
    <definedName name="K.035">#REF!</definedName>
    <definedName name="K.040">#REF!</definedName>
    <definedName name="K.1">#N/A</definedName>
    <definedName name="K.110">#REF!</definedName>
    <definedName name="K.111">#REF!</definedName>
    <definedName name="K.112">#REF!</definedName>
    <definedName name="K.113">#REF!</definedName>
    <definedName name="K.114">#REF!</definedName>
    <definedName name="K.115">#REF!</definedName>
    <definedName name="K.116">#REF!</definedName>
    <definedName name="k.118">#REF!</definedName>
    <definedName name="k.12">#REF!</definedName>
    <definedName name="K.127">#REF!</definedName>
    <definedName name="K.139">#REF!</definedName>
    <definedName name="K.210">#REF!</definedName>
    <definedName name="K.211">#REF!</definedName>
    <definedName name="K.220">#REF!</definedName>
    <definedName name="K.221">#REF!</definedName>
    <definedName name="K.224">#REF!</definedName>
    <definedName name="K.225">#REF!</definedName>
    <definedName name="k.275">#REF!</definedName>
    <definedName name="K.310">#REF!</definedName>
    <definedName name="K.311">#REF!</definedName>
    <definedName name="K.314">#REF!</definedName>
    <definedName name="K.320">#REF!</definedName>
    <definedName name="K.321">#REF!</definedName>
    <definedName name="K.341">#REF!</definedName>
    <definedName name="K.342">#REF!</definedName>
    <definedName name="k.400">#REF!</definedName>
    <definedName name="K.410">#REF!</definedName>
    <definedName name="K.411">#REF!</definedName>
    <definedName name="K.420">#REF!</definedName>
    <definedName name="K.421">#REF!</definedName>
    <definedName name="K.422">#REF!</definedName>
    <definedName name="K.423">#REF!</definedName>
    <definedName name="K.424">#REF!</definedName>
    <definedName name="K.510">#REF!</definedName>
    <definedName name="K.511">#REF!</definedName>
    <definedName name="K.512">#REF!</definedName>
    <definedName name="K.513">#REF!</definedName>
    <definedName name="K.514">#REF!</definedName>
    <definedName name="K.515">#REF!</definedName>
    <definedName name="K.516">#REF!</definedName>
    <definedName name="K.517">#REF!</definedName>
    <definedName name="K.520">#REF!</definedName>
    <definedName name="K.521">#REF!</definedName>
    <definedName name="K.522">#REF!</definedName>
    <definedName name="K.528">#REF!</definedName>
    <definedName name="K.612">#REF!</definedName>
    <definedName name="K.615">#REF!</definedName>
    <definedName name="K.616">#REF!</definedName>
    <definedName name="K.618">#REF!</definedName>
    <definedName name="K.621">#REF!</definedName>
    <definedName name="K.636">#REF!</definedName>
    <definedName name="K.638">#REF!</definedName>
    <definedName name="K.638A">#REF!</definedName>
    <definedName name="K.639">#REF!</definedName>
    <definedName name="K.641">#REF!</definedName>
    <definedName name="K.705">#REF!</definedName>
    <definedName name="K.705A">#REF!</definedName>
    <definedName name="K.710">#REF!</definedName>
    <definedName name="K.715">#REF!</definedName>
    <definedName name="K.719">#REF!</definedName>
    <definedName name="K.720">#REF!</definedName>
    <definedName name="K.721">#REF!</definedName>
    <definedName name="K.722">#REF!</definedName>
    <definedName name="K.724">#REF!</definedName>
    <definedName name="K.725">#REF!</definedName>
    <definedName name="K.810">#REF!</definedName>
    <definedName name="K.810A">#REF!</definedName>
    <definedName name="K.880">#REF!</definedName>
    <definedName name="K.885">#REF!</definedName>
    <definedName name="K.A18">#REF!</definedName>
    <definedName name="k_300">#REF!</definedName>
    <definedName name="K_350">#REF!</definedName>
    <definedName name="k_9">#REF!</definedName>
    <definedName name="k_qty">#REF!</definedName>
    <definedName name="k_up">#REF!</definedName>
    <definedName name="K11.1.2" hidden="1">#REF!</definedName>
    <definedName name="k1520b185">#REF!</definedName>
    <definedName name="k20p">#REF!</definedName>
    <definedName name="k20p_1">#REF!</definedName>
    <definedName name="k20p_1_10">#REF!</definedName>
    <definedName name="k20p_10">#REF!</definedName>
    <definedName name="k20p_5">#REF!</definedName>
    <definedName name="k40p">#REF!</definedName>
    <definedName name="k40p_1">#REF!</definedName>
    <definedName name="k40p_1_10">#REF!</definedName>
    <definedName name="k40p_10">#REF!</definedName>
    <definedName name="k40p_5">#REF!</definedName>
    <definedName name="k50p">#REF!</definedName>
    <definedName name="k50p_1">#REF!</definedName>
    <definedName name="k50p_1_10">#REF!</definedName>
    <definedName name="k50p_10">#REF!</definedName>
    <definedName name="k50p_5">#REF!</definedName>
    <definedName name="k60p">#REF!</definedName>
    <definedName name="k60p_1">#REF!</definedName>
    <definedName name="k60p_1_10">#REF!</definedName>
    <definedName name="k60p_10">#REF!</definedName>
    <definedName name="k60p_5">#REF!</definedName>
    <definedName name="ka" localSheetId="7" hidden="1">{#N/A,#N/A,FALSE,"Cost Report";#N/A,#N/A,FALSE,"Sept Qtr";#N/A,#N/A,FALSE,"Qtly Summ.";#N/A,#N/A,FALSE,"Report Summary";#N/A,#N/A,FALSE,"Ammort &amp; Dep.";#N/A,#N/A,FALSE,"Rev. GIC Summ.";#N/A,#N/A,FALSE,"CAPEX";#N/A,#N/A,FALSE,"Stockpile Adj.";#N/A,#N/A,FALSE,"Cost Summary"}</definedName>
    <definedName name="ka" hidden="1">{#N/A,#N/A,FALSE,"Cost Report";#N/A,#N/A,FALSE,"Sept Qtr";#N/A,#N/A,FALSE,"Qtly Summ.";#N/A,#N/A,FALSE,"Report Summary";#N/A,#N/A,FALSE,"Ammort &amp; Dep.";#N/A,#N/A,FALSE,"Rev. GIC Summ.";#N/A,#N/A,FALSE,"CAPEX";#N/A,#N/A,FALSE,"Stockpile Adj.";#N/A,#N/A,FALSE,"Cost Summary"}</definedName>
    <definedName name="ka_1" localSheetId="7" hidden="1">{#N/A,#N/A,FALSE,"Cost Report";#N/A,#N/A,FALSE,"Sept Qtr";#N/A,#N/A,FALSE,"Qtly Summ.";#N/A,#N/A,FALSE,"Report Summary";#N/A,#N/A,FALSE,"Ammort &amp; Dep.";#N/A,#N/A,FALSE,"Rev. GIC Summ.";#N/A,#N/A,FALSE,"CAPEX";#N/A,#N/A,FALSE,"Stockpile Adj.";#N/A,#N/A,FALSE,"Cost Summary"}</definedName>
    <definedName name="ka_1" hidden="1">{#N/A,#N/A,FALSE,"Cost Report";#N/A,#N/A,FALSE,"Sept Qtr";#N/A,#N/A,FALSE,"Qtly Summ.";#N/A,#N/A,FALSE,"Report Summary";#N/A,#N/A,FALSE,"Ammort &amp; Dep.";#N/A,#N/A,FALSE,"Rev. GIC Summ.";#N/A,#N/A,FALSE,"CAPEX";#N/A,#N/A,FALSE,"Stockpile Adj.";#N/A,#N/A,FALSE,"Cost Summary"}</definedName>
    <definedName name="kab">#REF!</definedName>
    <definedName name="kab_1">#REF!</definedName>
    <definedName name="kab_1_10">#REF!</definedName>
    <definedName name="kab_10">#REF!</definedName>
    <definedName name="kab_10_1">#REF!</definedName>
    <definedName name="kab_11">#REF!</definedName>
    <definedName name="kab_3">#REF!</definedName>
    <definedName name="kab_4">#REF!</definedName>
    <definedName name="kab_4_10">#REF!</definedName>
    <definedName name="kab_5">#REF!</definedName>
    <definedName name="kab_5_1">#REF!</definedName>
    <definedName name="kab_5_10">#REF!</definedName>
    <definedName name="kab_6">#REF!</definedName>
    <definedName name="kab_6_10">#REF!</definedName>
    <definedName name="kab_7">#REF!</definedName>
    <definedName name="kab_7_10">#REF!</definedName>
    <definedName name="kab_8">#REF!</definedName>
    <definedName name="kab_8_10">#REF!</definedName>
    <definedName name="kab_9">#REF!</definedName>
    <definedName name="kab_9_10">#REF!</definedName>
    <definedName name="kabel">#REF!</definedName>
    <definedName name="kaca">#REF!</definedName>
    <definedName name="kaca.8">#REF!</definedName>
    <definedName name="Kaca_3_mm">#REF!</definedName>
    <definedName name="Kaca_5_mm">#REF!</definedName>
    <definedName name="Kaca_5mm">#REF!</definedName>
    <definedName name="KACA_A">#REF!</definedName>
    <definedName name="KACA_B">#REF!</definedName>
    <definedName name="KACA_BASE">#REF!</definedName>
    <definedName name="KACA_C">#REF!</definedName>
    <definedName name="Kaca_Es">#REF!</definedName>
    <definedName name="Kaca_nako_reyben_5mm">#REF!</definedName>
    <definedName name="kaca_polos_5mm">#REF!</definedName>
    <definedName name="kaca_rayband_5mm">#REF!</definedName>
    <definedName name="kaca3">#REF!</definedName>
    <definedName name="kaca3_1">#REF!</definedName>
    <definedName name="kaca3b">#REF!</definedName>
    <definedName name="kaca3b_1">#REF!</definedName>
    <definedName name="kaca3c">#REF!</definedName>
    <definedName name="kaca3c_1">#REF!</definedName>
    <definedName name="kaca5">#REF!</definedName>
    <definedName name="kaca5_1">#REF!</definedName>
    <definedName name="kaca5b">#REF!</definedName>
    <definedName name="kaca5b_1">#REF!</definedName>
    <definedName name="kaca5c">#REF!</definedName>
    <definedName name="kaca5c_1">#REF!</definedName>
    <definedName name="kaca6mm">#REF!</definedName>
    <definedName name="kacabe10">#REF!</definedName>
    <definedName name="kacabe5">#REF!</definedName>
    <definedName name="kacabe8">#REF!</definedName>
    <definedName name="kacaes">#REF!</definedName>
    <definedName name="kacaes_1">#REF!</definedName>
    <definedName name="kacaesb">#REF!</definedName>
    <definedName name="kacaesb_1">#REF!</definedName>
    <definedName name="kacaesc">#REF!</definedName>
    <definedName name="kacaesc_1">#REF!</definedName>
    <definedName name="Kacaryben_5_mm">#REF!</definedName>
    <definedName name="kagt97">#REF!</definedName>
    <definedName name="kagt98">#REF!</definedName>
    <definedName name="kain_sintetis">#REF!</definedName>
    <definedName name="Kait_angin">#REF!</definedName>
    <definedName name="kalas">#REF!</definedName>
    <definedName name="KALI">#REF!</definedName>
    <definedName name="KAMI">#REF!</definedName>
    <definedName name="kamper">#REF!</definedName>
    <definedName name="kamperbalok">#REF!</definedName>
    <definedName name="kamperpapan">#REF!</definedName>
    <definedName name="KAMU">#REF!</definedName>
    <definedName name="kan">#REF!</definedName>
    <definedName name="kansteen_abuabu">#REF!</definedName>
    <definedName name="kanstin">#REF!</definedName>
    <definedName name="kanstincar">#REF!</definedName>
    <definedName name="kanstinjalan">#REF!</definedName>
    <definedName name="kanstinluar">#REF!</definedName>
    <definedName name="KANTOR">#N/A</definedName>
    <definedName name="KANTOR1">#N/A</definedName>
    <definedName name="kapur">#REF!</definedName>
    <definedName name="Kapur_pasang">#REF!</definedName>
    <definedName name="kapurb">#REF!</definedName>
    <definedName name="kapurb_1">#REF!</definedName>
    <definedName name="kapurc">#REF!</definedName>
    <definedName name="kapurc_1">#REF!</definedName>
    <definedName name="kargo">#REF!</definedName>
    <definedName name="Karpet_talang">#REF!</definedName>
    <definedName name="karung">#REF!</definedName>
    <definedName name="karung1">#REF!</definedName>
    <definedName name="karyo" localSheetId="7" hidden="1">{#N/A,#N/A,FALSE,"REK";#N/A,#N/A,FALSE,"Bq-ARS"}</definedName>
    <definedName name="karyo" hidden="1">{#N/A,#N/A,FALSE,"REK";#N/A,#N/A,FALSE,"Bq-ARS"}</definedName>
    <definedName name="kasa">#REF!</definedName>
    <definedName name="KASARHALUS">#REF!</definedName>
    <definedName name="KASBUN" localSheetId="7">{"Book1","RAB PASAR 30 AUG SCRAB.xls"}</definedName>
    <definedName name="KASBUN">{"Book1","RAB PASAR 30 AUG SCRAB.xls"}</definedName>
    <definedName name="kaso">#REF!</definedName>
    <definedName name="Kawat">#REF!</definedName>
    <definedName name="kawat_ayam">#REF!</definedName>
    <definedName name="Kawat_Bendrad">#REF!</definedName>
    <definedName name="Kawat_duri">#REF!</definedName>
    <definedName name="Kawat_las">#REF!</definedName>
    <definedName name="KAWATBERONJONG">#REF!</definedName>
    <definedName name="KAWATBETON">#REF!</definedName>
    <definedName name="Kayu">#REF!</definedName>
    <definedName name="Kayu_bakar">#REF!</definedName>
    <definedName name="kayu_bekisting">#REF!</definedName>
    <definedName name="Kayu_Borneo">#REF!</definedName>
    <definedName name="Kayu_Kamper">#REF!</definedName>
    <definedName name="Kayu_klas_II">#REF!</definedName>
    <definedName name="Kayu_klas_III">#REF!</definedName>
    <definedName name="Kayu_klas_IV">#REF!</definedName>
    <definedName name="kayu_kusen_oven">#REF!</definedName>
    <definedName name="Kayu_lokal">#REF!</definedName>
    <definedName name="kayubangkir">#REF!</definedName>
    <definedName name="kayubangkirb">#REF!</definedName>
    <definedName name="kayubangkirb_1">#REF!</definedName>
    <definedName name="kayubangkirc">#REF!</definedName>
    <definedName name="kayubangkirc_1">#REF!</definedName>
    <definedName name="kayucetakana">#REF!</definedName>
    <definedName name="kayucetakanb">#REF!</definedName>
    <definedName name="kayukamper">#REF!</definedName>
    <definedName name="kayukamper_1">#REF!</definedName>
    <definedName name="kayukamperb">#REF!</definedName>
    <definedName name="kayukamperb_1">#REF!</definedName>
    <definedName name="kayukamperc">#REF!</definedName>
    <definedName name="kayukamperc_1">#REF!</definedName>
    <definedName name="kayukruing">#REF!</definedName>
    <definedName name="kayukruingb">#REF!</definedName>
    <definedName name="kayukruingb_1">#REF!</definedName>
    <definedName name="kayukruingc">#REF!</definedName>
    <definedName name="kayukruingc_1">#REF!</definedName>
    <definedName name="kayumer">#REF!</definedName>
    <definedName name="kayumeranti">#REF!</definedName>
    <definedName name="kayumeranti_1">#REF!</definedName>
    <definedName name="kayumerantib">#REF!</definedName>
    <definedName name="kayumerantib_1">#REF!</definedName>
    <definedName name="kayumerantic">#REF!</definedName>
    <definedName name="kayumerantic_1">#REF!</definedName>
    <definedName name="kayutahun">#REF!</definedName>
    <definedName name="kayutahunb">#REF!</definedName>
    <definedName name="kayutahunb_1">#REF!</definedName>
    <definedName name="kayutahunc">#REF!</definedName>
    <definedName name="kayutahunc_1">#REF!</definedName>
    <definedName name="kb">#REF!</definedName>
    <definedName name="KBB_BANK" localSheetId="7">SUM(KBB_ADM,KBB_CERUKAN,KBB_I_Jasa,KBB_INTEREST,KBB_LATEFEE,KBB_OR_B,KBB_POKOK,KBB_SBLM,KBB_TAMBAK)</definedName>
    <definedName name="KBB_BANK">SUM(KBB_ADM,KBB_CERUKAN,KBB_I_Jasa,KBB_INTEREST,KBB_LATEFEE,KBB_OR_B,KBB_POKOK,KBB_SBLM,KBB_TAMBAK)</definedName>
    <definedName name="kbj">#REF!</definedName>
    <definedName name="kbjh">#REF!</definedName>
    <definedName name="kbjh1">#REF!</definedName>
    <definedName name="kbjht">#REF!</definedName>
    <definedName name="Kbl.Bsr">#REF!</definedName>
    <definedName name="KBL.KCL">#REF!</definedName>
    <definedName name="kbl.sr">#REF!</definedName>
    <definedName name="kblnym">#REF!</definedName>
    <definedName name="Kbo">#REF!</definedName>
    <definedName name="kbs">#REF!</definedName>
    <definedName name="kbs_1">#REF!</definedName>
    <definedName name="kbs_1_10">#REF!</definedName>
    <definedName name="kbs_10">#REF!</definedName>
    <definedName name="kbs_5">#REF!</definedName>
    <definedName name="KBULAT">#REF!</definedName>
    <definedName name="kc">#REF!</definedName>
    <definedName name="kccermin3">#REF!</definedName>
    <definedName name="kcl">#REF!</definedName>
    <definedName name="kco7_1">#REF!</definedName>
    <definedName name="kco7_1_10">#REF!</definedName>
    <definedName name="kco7_10">#REF!</definedName>
    <definedName name="kco7_5">#REF!</definedName>
    <definedName name="kcong">#REF!</definedName>
    <definedName name="kcpolos3">#REF!</definedName>
    <definedName name="kcpolos5">#REF!</definedName>
    <definedName name="kcs">#REF!</definedName>
    <definedName name="kd">#REF!</definedName>
    <definedName name="kd_1">#REF!</definedName>
    <definedName name="kd_10">#REF!</definedName>
    <definedName name="kd_11">#REF!</definedName>
    <definedName name="kd_2020">#REF!</definedName>
    <definedName name="kd_2020_6">#REF!</definedName>
    <definedName name="kd_3">#REF!</definedName>
    <definedName name="kd_4">#REF!</definedName>
    <definedName name="kd_5">#REF!</definedName>
    <definedName name="kd_6">#REF!</definedName>
    <definedName name="kd_7">#REF!</definedName>
    <definedName name="kd_8">#REF!</definedName>
    <definedName name="kd_9">#REF!</definedName>
    <definedName name="kdc">#REF!</definedName>
    <definedName name="kdc_1">#REF!</definedName>
    <definedName name="kdc_1_10">#REF!</definedName>
    <definedName name="kdc_10">#REF!</definedName>
    <definedName name="kdc_5">#REF!</definedName>
    <definedName name="kdes97">#REF!</definedName>
    <definedName name="kdes98">#REF!</definedName>
    <definedName name="kdien">#REF!</definedName>
    <definedName name="KDJHSKDSKH" localSheetId="7">BLCH</definedName>
    <definedName name="KDJHSKDSKH">BLCH</definedName>
    <definedName name="KDJU" localSheetId="9" hidden="1">{"'장비'!$A$3:$M$12"}</definedName>
    <definedName name="KDJU" localSheetId="7" hidden="1">{"'장비'!$A$3:$M$12"}</definedName>
    <definedName name="KDJU" localSheetId="10" hidden="1">{"'장비'!$A$3:$M$12"}</definedName>
    <definedName name="KDJU" hidden="1">{"'장비'!$A$3:$M$12"}</definedName>
    <definedName name="KDQTT0405">#REF!</definedName>
    <definedName name="KE_CUSTOMER">#REF!</definedName>
    <definedName name="kel">#REF!</definedName>
    <definedName name="kelon" localSheetId="7" hidden="1">{#N/A,#N/A,FALSE,"REK";#N/A,#N/A,FALSE,"rab"}</definedName>
    <definedName name="kelon" hidden="1">{#N/A,#N/A,FALSE,"REK";#N/A,#N/A,FALSE,"rab"}</definedName>
    <definedName name="kemala" localSheetId="7" hidden="1">{#N/A,#N/A,FALSE,"SUMMARY-NOV99";#N/A,#N/A,FALSE,"Labor";#N/A,#N/A,FALSE,"Warehouse";#N/A,#N/A,FALSE,"Fac Admin";#N/A,#N/A,FALSE,"Operations";#N/A,#N/A,FALSE,"Fixed MFG Sum";#N/A,#N/A,FALSE,"S&amp;M MARKETING SUMM";#N/A,#N/A,FALSE,"Selling";#N/A,#N/A,FALSE,"ADMIN SUMMARY"}</definedName>
    <definedName name="kemala" hidden="1">{#N/A,#N/A,FALSE,"SUMMARY-NOV99";#N/A,#N/A,FALSE,"Labor";#N/A,#N/A,FALSE,"Warehouse";#N/A,#N/A,FALSE,"Fac Admin";#N/A,#N/A,FALSE,"Operations";#N/A,#N/A,FALSE,"Fixed MFG Sum";#N/A,#N/A,FALSE,"S&amp;M MARKETING SUMM";#N/A,#N/A,FALSE,"Selling";#N/A,#N/A,FALSE,"ADMIN SUMMARY"}</definedName>
    <definedName name="kemala_1" localSheetId="7" hidden="1">{#N/A,#N/A,FALSE,"SUMMARY-NOV99";#N/A,#N/A,FALSE,"Labor";#N/A,#N/A,FALSE,"Warehouse";#N/A,#N/A,FALSE,"Fac Admin";#N/A,#N/A,FALSE,"Operations";#N/A,#N/A,FALSE,"Fixed MFG Sum";#N/A,#N/A,FALSE,"S&amp;M MARKETING SUMM";#N/A,#N/A,FALSE,"Selling";#N/A,#N/A,FALSE,"ADMIN SUMMARY"}</definedName>
    <definedName name="kemala_1" hidden="1">{#N/A,#N/A,FALSE,"SUMMARY-NOV99";#N/A,#N/A,FALSE,"Labor";#N/A,#N/A,FALSE,"Warehouse";#N/A,#N/A,FALSE,"Fac Admin";#N/A,#N/A,FALSE,"Operations";#N/A,#N/A,FALSE,"Fixed MFG Sum";#N/A,#N/A,FALSE,"S&amp;M MARKETING SUMM";#N/A,#N/A,FALSE,"Selling";#N/A,#N/A,FALSE,"ADMIN SUMMARY"}</definedName>
    <definedName name="Kenek">#REF!</definedName>
    <definedName name="KENEK_TRUK">#REF!</definedName>
    <definedName name="KENEK_TRUK_5">#REF!</definedName>
    <definedName name="Keni_gip__ø_1_2">#REF!</definedName>
    <definedName name="Keni_gip__ø_3_4">#REF!</definedName>
    <definedName name="Keni_pvc__ø_2___maspion_D">#REF!</definedName>
    <definedName name="Keni_pvc__ø_4___maspion_D">#REF!</definedName>
    <definedName name="kentut" localSheetId="7" hidden="1">{#N/A,#N/A,FALSE,"REK";#N/A,#N/A,FALSE,"rab"}</definedName>
    <definedName name="kentut" hidden="1">{#N/A,#N/A,FALSE,"REK";#N/A,#N/A,FALSE,"rab"}</definedName>
    <definedName name="keo">#REF!</definedName>
    <definedName name="KEP">#REF!</definedName>
    <definedName name="KEPALA">#REF!</definedName>
    <definedName name="kepala_tk_batu">#REF!</definedName>
    <definedName name="kepala_tk_besi">#REF!</definedName>
    <definedName name="kepala_tk_cat">#REF!</definedName>
    <definedName name="kepala_tk_kayu">#REF!</definedName>
    <definedName name="Kepala_Tukang">#REF!</definedName>
    <definedName name="KEPALA_TUKANG_BATU">#REF!</definedName>
    <definedName name="KEPALA_TUKANG_BATU_5">#REF!</definedName>
    <definedName name="KEPALA_TUKANG_BESI_BETON">#REF!</definedName>
    <definedName name="KEPALA_TUKANG_BESI_BETON_5">#REF!</definedName>
    <definedName name="KEPALA_TUKANG_BESI_PROFIL">#REF!</definedName>
    <definedName name="KEPALA_TUKANG_BESI_PROFIL_5">#REF!</definedName>
    <definedName name="KEPALA_TUKANG_CAT___PELITUR">#REF!</definedName>
    <definedName name="KEPALA_TUKANG_CAT___PELITUR_5">#REF!</definedName>
    <definedName name="KEPALA_TUKANG_KAYU">#REF!</definedName>
    <definedName name="KEPALA_TUKANG_KAYU_5">#REF!</definedName>
    <definedName name="kepalatk">#REF!</definedName>
    <definedName name="kepalatkb">#REF!</definedName>
    <definedName name="kepalatkb_1">#REF!</definedName>
    <definedName name="kepalatkc">#REF!</definedName>
    <definedName name="kepalatkc_1">#REF!</definedName>
    <definedName name="KEPNET">#REF!</definedName>
    <definedName name="keptukang">#REF!</definedName>
    <definedName name="ker3030es">#REF!</definedName>
    <definedName name="keradin20">#REF!</definedName>
    <definedName name="keradin20b">#REF!</definedName>
    <definedName name="keradin20b_1">#REF!</definedName>
    <definedName name="keradin20c">#REF!</definedName>
    <definedName name="keradin20c_1">#REF!</definedName>
    <definedName name="keradin25">#REF!</definedName>
    <definedName name="keradin25b">#REF!</definedName>
    <definedName name="keradin25b_1">#REF!</definedName>
    <definedName name="keradin25c">#REF!</definedName>
    <definedName name="keradin25c_1">#REF!</definedName>
    <definedName name="keralan20">#REF!</definedName>
    <definedName name="keralan20_1">#REF!</definedName>
    <definedName name="keralan20b">#REF!</definedName>
    <definedName name="keralan20b_1">#REF!</definedName>
    <definedName name="keralan20c">#REF!</definedName>
    <definedName name="keralan20c_1">#REF!</definedName>
    <definedName name="keralan30">#REF!</definedName>
    <definedName name="keralan30b">#REF!</definedName>
    <definedName name="keralan30b_1">#REF!</definedName>
    <definedName name="keralan30c">#REF!</definedName>
    <definedName name="keralan30c_1">#REF!</definedName>
    <definedName name="keralan40">#REF!</definedName>
    <definedName name="keralan40b">#REF!</definedName>
    <definedName name="keralan40b_1">#REF!</definedName>
    <definedName name="keralan40c">#REF!</definedName>
    <definedName name="keralan40c_1">#REF!</definedName>
    <definedName name="keram20">#REF!</definedName>
    <definedName name="keram30">#REF!</definedName>
    <definedName name="keram30polis">#REF!</definedName>
    <definedName name="keram30unpolis">#REF!</definedName>
    <definedName name="keramik_10_20">#REF!</definedName>
    <definedName name="keramik_20_20">#REF!</definedName>
    <definedName name="Keramik_20_x_20_A">#REF!</definedName>
    <definedName name="Keramik_20_x_20_A_1">#REF!</definedName>
    <definedName name="Keramik_20_x_20_D">#REF!</definedName>
    <definedName name="Keramik_20_x_20_D_1">#REF!</definedName>
    <definedName name="keramik_30_30">#REF!</definedName>
    <definedName name="Keramik_30_x_30">#REF!</definedName>
    <definedName name="keramik_40_40">#REF!</definedName>
    <definedName name="Keramik_40_x_40_A">#REF!</definedName>
    <definedName name="Keramik_40_x_40_D">#REF!</definedName>
    <definedName name="Keramik_40_x_40_D_1">#REF!</definedName>
    <definedName name="Keramik_Dinding_20_x_20">#REF!</definedName>
    <definedName name="keramik_homogeous_40">#REF!</definedName>
    <definedName name="Keramik_kuku_macan__30x30__cm">#REF!</definedName>
    <definedName name="Keramik_roman__10x20__cm_list">#REF!</definedName>
    <definedName name="Keramik_roman__20x25__cm_warna_muda">#REF!</definedName>
    <definedName name="Keramik_roman__20x25__cm_warna_tua">#REF!</definedName>
    <definedName name="Keramik_roman__30x30__cm_standart">#REF!</definedName>
    <definedName name="Keramik_superItali___32_x_32__cm_Q32">#REF!</definedName>
    <definedName name="kerdin">#REF!</definedName>
    <definedName name="kerikil">#REF!</definedName>
    <definedName name="kerja">#REF!</definedName>
    <definedName name="KEROSENE">#REF!</definedName>
    <definedName name="kerpusgendeng">#REF!</definedName>
    <definedName name="kerpusgendeng_1">#REF!</definedName>
    <definedName name="kerpusgendengb">#REF!</definedName>
    <definedName name="kerpusgendengb_1">#REF!</definedName>
    <definedName name="kerpusgendengc">#REF!</definedName>
    <definedName name="kerpusgendengc_1">#REF!</definedName>
    <definedName name="kerpusmagas">#REF!</definedName>
    <definedName name="kerpusmagas_1">#REF!</definedName>
    <definedName name="kerpusmagasb">#REF!</definedName>
    <definedName name="kerpusmagasb_1">#REF!</definedName>
    <definedName name="kerpusmagasc">#REF!</definedName>
    <definedName name="kerpusmagasc_1">#REF!</definedName>
    <definedName name="Ket_Qua_KD">#REF!</definedName>
    <definedName name="kewajiban_lain_lain">#REF!</definedName>
    <definedName name="key" hidden="1">#REF!</definedName>
    <definedName name="keyecomments.cmt">#REF!</definedName>
    <definedName name="keyehead.txt">#REF!</definedName>
    <definedName name="keyetable.tbl">#REF!</definedName>
    <definedName name="KeyFigure">#REF!</definedName>
    <definedName name="keyncomments.cmt">#REF!</definedName>
    <definedName name="keynhead.txt">#REF!</definedName>
    <definedName name="keyntable.tbl">#REF!</definedName>
    <definedName name="KEYPAD">#REF!</definedName>
    <definedName name="keyscomments.cmt">#REF!</definedName>
    <definedName name="keyshead.txt">#REF!</definedName>
    <definedName name="keystable.tbl">#REF!</definedName>
    <definedName name="keywcomments.cmt">#REF!</definedName>
    <definedName name="keywhead.txt">#REF!</definedName>
    <definedName name="keywtable.tbl">#REF!</definedName>
    <definedName name="keyz" hidden="1">#REF!</definedName>
    <definedName name="KFI" localSheetId="7" hidden="1">{#N/A,#N/A,FALSE,"SUMMARY-NOV99";#N/A,#N/A,FALSE,"Labor";#N/A,#N/A,FALSE,"Warehouse";#N/A,#N/A,FALSE,"Fac Admin";#N/A,#N/A,FALSE,"Operations";#N/A,#N/A,FALSE,"Fixed MFG Sum";#N/A,#N/A,FALSE,"S&amp;M MARKETING SUMM";#N/A,#N/A,FALSE,"Selling";#N/A,#N/A,FALSE,"ADMIN SUMMARY"}</definedName>
    <definedName name="KFI" hidden="1">{#N/A,#N/A,FALSE,"SUMMARY-NOV99";#N/A,#N/A,FALSE,"Labor";#N/A,#N/A,FALSE,"Warehouse";#N/A,#N/A,FALSE,"Fac Admin";#N/A,#N/A,FALSE,"Operations";#N/A,#N/A,FALSE,"Fixed MFG Sum";#N/A,#N/A,FALSE,"S&amp;M MARKETING SUMM";#N/A,#N/A,FALSE,"Selling";#N/A,#N/A,FALSE,"ADMIN SUMMARY"}</definedName>
    <definedName name="kfs">#REF!</definedName>
    <definedName name="kfs_1">#REF!</definedName>
    <definedName name="kfs_1_10">#REF!</definedName>
    <definedName name="kfs_10">#REF!</definedName>
    <definedName name="kfs_10_1">#REF!</definedName>
    <definedName name="kfs_11">#REF!</definedName>
    <definedName name="kfs_3">#REF!</definedName>
    <definedName name="kfs_4">#REF!</definedName>
    <definedName name="kfs_4_10">#REF!</definedName>
    <definedName name="kfs_5">#REF!</definedName>
    <definedName name="kfs_5_1">#REF!</definedName>
    <definedName name="kfs_5_10">#REF!</definedName>
    <definedName name="kfs_6">#REF!</definedName>
    <definedName name="kfs_6_10">#REF!</definedName>
    <definedName name="kfs_7">#REF!</definedName>
    <definedName name="kfs_7_10">#REF!</definedName>
    <definedName name="kfs_8">#REF!</definedName>
    <definedName name="kfs_8_10">#REF!</definedName>
    <definedName name="kfs_9">#REF!</definedName>
    <definedName name="kfs_9_10">#REF!</definedName>
    <definedName name="KFSPr.xls">#REF!</definedName>
    <definedName name="kghlgh" localSheetId="9" hidden="1">{#N/A,#N/A,FALSE,"CCTV"}</definedName>
    <definedName name="kghlgh" localSheetId="7" hidden="1">{#N/A,#N/A,FALSE,"CCTV"}</definedName>
    <definedName name="kghlgh" localSheetId="10" hidden="1">{#N/A,#N/A,FALSE,"CCTV"}</definedName>
    <definedName name="kghlgh" hidden="1">{#N/A,#N/A,FALSE,"CCTV"}</definedName>
    <definedName name="kgkgk" localSheetId="7" hidden="1">{#N/A,#N/A,TRUE,"Cover sheet";#N/A,#N/A,TRUE,"DCF analysis";#N/A,#N/A,TRUE,"WACC calculation"}</definedName>
    <definedName name="kgkgk" hidden="1">{#N/A,#N/A,TRUE,"Cover sheet";#N/A,#N/A,TRUE,"DCF analysis";#N/A,#N/A,TRUE,"WACC calculation"}</definedName>
    <definedName name="kgs">#REF!</definedName>
    <definedName name="kgs_1">#REF!</definedName>
    <definedName name="kgs_1_10">#REF!</definedName>
    <definedName name="kgs_10">#REF!</definedName>
    <definedName name="kgs_10_1">#REF!</definedName>
    <definedName name="kgs_11">#REF!</definedName>
    <definedName name="kgs_3">#REF!</definedName>
    <definedName name="kgs_3_1">#REF!</definedName>
    <definedName name="kgs_4">#REF!</definedName>
    <definedName name="kgs_4_10">#REF!</definedName>
    <definedName name="kgs_5">#REF!</definedName>
    <definedName name="kgs_5_1">#REF!</definedName>
    <definedName name="kgs_5_10">#REF!</definedName>
    <definedName name="kgs_6">#REF!</definedName>
    <definedName name="kgs_6_1">#REF!</definedName>
    <definedName name="kgs_6_10">#REF!</definedName>
    <definedName name="kgs_7">#REF!</definedName>
    <definedName name="kgs_7_10">#REF!</definedName>
    <definedName name="kgs_8">#REF!</definedName>
    <definedName name="kgs_8_10">#REF!</definedName>
    <definedName name="kgs_9">#REF!</definedName>
    <definedName name="kgs_9_10">#REF!</definedName>
    <definedName name="kgs0">#REF!</definedName>
    <definedName name="kgs0_5">#REF!</definedName>
    <definedName name="kgs6_9">#REF!</definedName>
    <definedName name="kgstotal">#REF!</definedName>
    <definedName name="KGVJKJKG" hidden="1">#REF!</definedName>
    <definedName name="kh">#REF!</definedName>
    <definedName name="khac">2</definedName>
    <definedName name="KHAI">#REF!</definedName>
    <definedName name="Khâi">#REF!</definedName>
    <definedName name="khd">#REF!</definedName>
    <definedName name="khd_1">#REF!</definedName>
    <definedName name="khd_1_10">#REF!</definedName>
    <definedName name="khd_10">#REF!</definedName>
    <definedName name="khd_5">#REF!</definedName>
    <definedName name="khjggytyu" localSheetId="7" hidden="1">{"rp_only",#N/A,FALSE,"2225"}</definedName>
    <definedName name="khjggytyu" hidden="1">{"rp_only",#N/A,FALSE,"2225"}</definedName>
    <definedName name="khjggytyu_1" localSheetId="7" hidden="1">{"rp_only",#N/A,FALSE,"2225"}</definedName>
    <definedName name="khjggytyu_1" hidden="1">{"rp_only",#N/A,FALSE,"2225"}</definedName>
    <definedName name="khjk" localSheetId="7" hidden="1">{"with_oth_curr",#N/A,FALSE,"2225"}</definedName>
    <definedName name="khjk" hidden="1">{"with_oth_curr",#N/A,FALSE,"2225"}</definedName>
    <definedName name="khjk_1" localSheetId="7" hidden="1">{"with_oth_curr",#N/A,FALSE,"2225"}</definedName>
    <definedName name="khjk_1" hidden="1">{"with_oth_curr",#N/A,FALSE,"2225"}</definedName>
    <definedName name="khjkgh" localSheetId="7" hidden="1">{"rp_only",#N/A,FALSE,"2225"}</definedName>
    <definedName name="khjkgh" hidden="1">{"rp_only",#N/A,FALSE,"2225"}</definedName>
    <definedName name="khjkgh_1" localSheetId="7" hidden="1">{"rp_only",#N/A,FALSE,"2225"}</definedName>
    <definedName name="khjkgh_1" hidden="1">{"rp_only",#N/A,FALSE,"2225"}</definedName>
    <definedName name="khjkghjk" localSheetId="7" hidden="1">{"rp_only",#N/A,FALSE,"2225"}</definedName>
    <definedName name="khjkghjk" hidden="1">{"rp_only",#N/A,FALSE,"2225"}</definedName>
    <definedName name="khjkghjk_1" localSheetId="7" hidden="1">{"rp_only",#N/A,FALSE,"2225"}</definedName>
    <definedName name="khjkghjk_1" hidden="1">{"rp_only",#N/A,FALSE,"2225"}</definedName>
    <definedName name="khjkghkh" localSheetId="7" hidden="1">{"with_oth_curr",#N/A,FALSE,"2225"}</definedName>
    <definedName name="khjkghkh" hidden="1">{"with_oth_curr",#N/A,FALSE,"2225"}</definedName>
    <definedName name="khjkghkh_1" localSheetId="7" hidden="1">{"with_oth_curr",#N/A,FALSE,"2225"}</definedName>
    <definedName name="khjkghkh_1" hidden="1">{"with_oth_curr",#N/A,FALSE,"2225"}</definedName>
    <definedName name="khjkh" localSheetId="7" hidden="1">{"rp_only",#N/A,FALSE,"2225"}</definedName>
    <definedName name="khjkh" hidden="1">{"rp_only",#N/A,FALSE,"2225"}</definedName>
    <definedName name="khjkh_1" localSheetId="7" hidden="1">{"rp_only",#N/A,FALSE,"2225"}</definedName>
    <definedName name="khjkh_1" hidden="1">{"rp_only",#N/A,FALSE,"2225"}</definedName>
    <definedName name="khkhjkh" localSheetId="7" hidden="1">{"rp_only",#N/A,FALSE,"2225"}</definedName>
    <definedName name="khkhjkh" hidden="1">{"rp_only",#N/A,FALSE,"2225"}</definedName>
    <definedName name="khkhjkh_1" localSheetId="7" hidden="1">{"rp_only",#N/A,FALSE,"2225"}</definedName>
    <definedName name="khkhjkh_1" hidden="1">{"rp_only",#N/A,FALSE,"2225"}</definedName>
    <definedName name="khkj" localSheetId="7" hidden="1">{"rp_only",#N/A,FALSE,"2225"}</definedName>
    <definedName name="khkj" hidden="1">{"rp_only",#N/A,FALSE,"2225"}</definedName>
    <definedName name="khkj_1" localSheetId="7" hidden="1">{"rp_only",#N/A,FALSE,"2225"}</definedName>
    <definedName name="khkj_1" hidden="1">{"rp_only",#N/A,FALSE,"2225"}</definedName>
    <definedName name="khkjhk" localSheetId="7" hidden="1">{"rp_only",#N/A,FALSE,"2225"}</definedName>
    <definedName name="khkjhk" hidden="1">{"rp_only",#N/A,FALSE,"2225"}</definedName>
    <definedName name="khkjhk_1" localSheetId="7" hidden="1">{"rp_only",#N/A,FALSE,"2225"}</definedName>
    <definedName name="khkjhk_1" hidden="1">{"rp_only",#N/A,FALSE,"2225"}</definedName>
    <definedName name="KHOANCOKHI">#REF!</definedName>
    <definedName name="khonglieu">#REF!</definedName>
    <definedName name="KhoNL">#REF!</definedName>
    <definedName name="KHSXSnack">#REF!</definedName>
    <definedName name="kht20_1">#REF!</definedName>
    <definedName name="kht20_1_10">#REF!</definedName>
    <definedName name="kht20_10">#REF!</definedName>
    <definedName name="kht20_5">#REF!</definedName>
    <definedName name="kht40_1">#REF!</definedName>
    <definedName name="kht40_1_10">#REF!</definedName>
    <definedName name="kht40_10">#REF!</definedName>
    <definedName name="kht40_5">#REF!</definedName>
    <definedName name="kht50_1">#REF!</definedName>
    <definedName name="kht50_1_10">#REF!</definedName>
    <definedName name="kht50_10">#REF!</definedName>
    <definedName name="kht50_5">#REF!</definedName>
    <definedName name="khts">#REF!</definedName>
    <definedName name="khts_1">#REF!</definedName>
    <definedName name="khts_1_10">#REF!</definedName>
    <definedName name="khts_10">#REF!</definedName>
    <definedName name="khts_5">#REF!</definedName>
    <definedName name="KhuyenmaiUPS">"AutoShape 264"</definedName>
    <definedName name="khuygftre76ty7" localSheetId="7" hidden="1">{"with_oth_curr",#N/A,FALSE,"2225"}</definedName>
    <definedName name="khuygftre76ty7" hidden="1">{"with_oth_curr",#N/A,FALSE,"2225"}</definedName>
    <definedName name="khuygftre76ty7_1" localSheetId="7" hidden="1">{"with_oth_curr",#N/A,FALSE,"2225"}</definedName>
    <definedName name="khuygftre76ty7_1" hidden="1">{"with_oth_curr",#N/A,FALSE,"2225"}</definedName>
    <definedName name="khyty6r5" localSheetId="7" hidden="1">{"with_oth_curr",#N/A,FALSE,"2225"}</definedName>
    <definedName name="khyty6r5" hidden="1">{"with_oth_curr",#N/A,FALSE,"2225"}</definedName>
    <definedName name="khyty6r5_1" localSheetId="7" hidden="1">{"with_oth_curr",#N/A,FALSE,"2225"}</definedName>
    <definedName name="khyty6r5_1" hidden="1">{"with_oth_curr",#N/A,FALSE,"2225"}</definedName>
    <definedName name="ki">#REF!</definedName>
    <definedName name="kickers">#REF!</definedName>
    <definedName name="Kiem_tra_trung_ten">#REF!</definedName>
    <definedName name="kiemtoant0405">#REF!</definedName>
    <definedName name="kiemtra">#REF!</definedName>
    <definedName name="kim">#REF!</definedName>
    <definedName name="kioihyuyft" localSheetId="7" hidden="1">{"rp_only",#N/A,FALSE,"2225"}</definedName>
    <definedName name="kioihyuyft" hidden="1">{"rp_only",#N/A,FALSE,"2225"}</definedName>
    <definedName name="kioihyuyft_1" localSheetId="7" hidden="1">{"rp_only",#N/A,FALSE,"2225"}</definedName>
    <definedName name="kioihyuyft_1" hidden="1">{"rp_only",#N/A,FALSE,"2225"}</definedName>
    <definedName name="kita">#REF!</definedName>
    <definedName name="kitc100x2x0.6">#REF!</definedName>
    <definedName name="kitc100x2x0.6_1">#REF!</definedName>
    <definedName name="kitc100x2x0.6_1_10">#REF!</definedName>
    <definedName name="kitc100x2x0.6_10">#REF!</definedName>
    <definedName name="kitc100x2x0.6_10_1">#REF!</definedName>
    <definedName name="kitc100x2x0.6_11">#REF!</definedName>
    <definedName name="kitc100x2x0.6_3">#REF!</definedName>
    <definedName name="kitc100x2x0.6_3_1">#REF!</definedName>
    <definedName name="kitc100x2x0.6_4">#REF!</definedName>
    <definedName name="kitc100x2x0.6_4_10">#REF!</definedName>
    <definedName name="kitc100x2x0.6_5">#REF!</definedName>
    <definedName name="kitc100x2x0.6_5_1">#REF!</definedName>
    <definedName name="kitc100x2x0.6_5_10">#REF!</definedName>
    <definedName name="kitc100x2x0.6_6">#REF!</definedName>
    <definedName name="kitc100x2x0.6_6_10">#REF!</definedName>
    <definedName name="kitc100x2x0.6_7">#REF!</definedName>
    <definedName name="kitc100x2x0.6_7_10">#REF!</definedName>
    <definedName name="kitc100x2x0.6_8">#REF!</definedName>
    <definedName name="kitc100x2x0.6_8_10">#REF!</definedName>
    <definedName name="kitc100x2x0.6_9">#REF!</definedName>
    <definedName name="kitc100x2x0.6_9_10">#REF!</definedName>
    <definedName name="kitc2x100x2x0.6">#REF!</definedName>
    <definedName name="kitc2x100x2x0.6_1">#REF!</definedName>
    <definedName name="kitc2x100x2x0.6_1_10">#REF!</definedName>
    <definedName name="kitc2x100x2x0.6_10">#REF!</definedName>
    <definedName name="kitc2x100x2x0.6_10_1">#REF!</definedName>
    <definedName name="kitc2x100x2x0.6_11">#REF!</definedName>
    <definedName name="kitc2x100x2x0.6_3">#REF!</definedName>
    <definedName name="kitc2x100x2x0.6_3_1">#REF!</definedName>
    <definedName name="kitc2x100x2x0.6_4">#REF!</definedName>
    <definedName name="kitc2x100x2x0.6_4_10">#REF!</definedName>
    <definedName name="kitc2x100x2x0.6_5">#REF!</definedName>
    <definedName name="kitc2x100x2x0.6_5_1">#REF!</definedName>
    <definedName name="kitc2x100x2x0.6_5_10">#REF!</definedName>
    <definedName name="kitc2x100x2x0.6_6">#REF!</definedName>
    <definedName name="kitc2x100x2x0.6_6_10">#REF!</definedName>
    <definedName name="kitc2x100x2x0.6_7">#REF!</definedName>
    <definedName name="kitc2x100x2x0.6_7_10">#REF!</definedName>
    <definedName name="kitc2x100x2x0.6_8">#REF!</definedName>
    <definedName name="kitc2x100x2x0.6_8_10">#REF!</definedName>
    <definedName name="kitc2x100x2x0.6_9">#REF!</definedName>
    <definedName name="kitc2x100x2x0.6_9_10">#REF!</definedName>
    <definedName name="kitchen">#REF!</definedName>
    <definedName name="kitchen_zink">#REF!</definedName>
    <definedName name="kitz" localSheetId="9"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kitz" localSheetId="7"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kitz"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kitz"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kiuiy876" localSheetId="7" hidden="1">{"rp_only",#N/A,FALSE,"2225"}</definedName>
    <definedName name="kiuiy876" hidden="1">{"rp_only",#N/A,FALSE,"2225"}</definedName>
    <definedName name="kiuiy876_1" localSheetId="7" hidden="1">{"rp_only",#N/A,FALSE,"2225"}</definedName>
    <definedName name="kiuiy876_1" hidden="1">{"rp_only",#N/A,FALSE,"2225"}</definedName>
    <definedName name="kiulil" localSheetId="9" hidden="1">{#N/A,#N/A,FALSE,"CCTV"}</definedName>
    <definedName name="kiulil" localSheetId="7" hidden="1">{#N/A,#N/A,FALSE,"CCTV"}</definedName>
    <definedName name="kiulil" localSheetId="10" hidden="1">{#N/A,#N/A,FALSE,"CCTV"}</definedName>
    <definedName name="kiulil" hidden="1">{#N/A,#N/A,FALSE,"CCTV"}</definedName>
    <definedName name="kj" hidden="1">#REF!</definedName>
    <definedName name="kjgjkhjk" localSheetId="7" hidden="1">{"with_oth_curr",#N/A,FALSE,"2225"}</definedName>
    <definedName name="kjgjkhjk" hidden="1">{"with_oth_curr",#N/A,FALSE,"2225"}</definedName>
    <definedName name="kjgjkhjk_1" localSheetId="7" hidden="1">{"with_oth_curr",#N/A,FALSE,"2225"}</definedName>
    <definedName name="kjgjkhjk_1" hidden="1">{"with_oth_curr",#N/A,FALSE,"2225"}</definedName>
    <definedName name="kjhiuyy8" localSheetId="7" hidden="1">{"with_oth_curr",#N/A,FALSE,"2225"}</definedName>
    <definedName name="kjhiuyy8" hidden="1">{"with_oth_curr",#N/A,FALSE,"2225"}</definedName>
    <definedName name="kjhiuyy8_1" localSheetId="7" hidden="1">{"with_oth_curr",#N/A,FALSE,"2225"}</definedName>
    <definedName name="kjhiuyy8_1" hidden="1">{"with_oth_curr",#N/A,FALSE,"2225"}</definedName>
    <definedName name="kjhkh" localSheetId="7" hidden="1">{"rp_only",#N/A,FALSE,"2225"}</definedName>
    <definedName name="kjhkh" hidden="1">{"rp_only",#N/A,FALSE,"2225"}</definedName>
    <definedName name="kjhkh_1" localSheetId="7" hidden="1">{"rp_only",#N/A,FALSE,"2225"}</definedName>
    <definedName name="kjhkh_1" hidden="1">{"rp_only",#N/A,FALSE,"2225"}</definedName>
    <definedName name="kjhkhj" localSheetId="7" hidden="1">{"rp_only",#N/A,FALSE,"2225"}</definedName>
    <definedName name="kjhkhj" hidden="1">{"rp_only",#N/A,FALSE,"2225"}</definedName>
    <definedName name="kjhkhj_1" localSheetId="7" hidden="1">{"rp_only",#N/A,FALSE,"2225"}</definedName>
    <definedName name="kjhkhj_1" hidden="1">{"rp_only",#N/A,FALSE,"2225"}</definedName>
    <definedName name="kjhkj" localSheetId="9" hidden="1">{#N/A,#N/A,FALSE,"SumG";#N/A,#N/A,FALSE,"ElecG";#N/A,#N/A,FALSE,"MechG";#N/A,#N/A,FALSE,"GeotG";#N/A,#N/A,FALSE,"PrcsG";#N/A,#N/A,FALSE,"TunnG";#N/A,#N/A,FALSE,"CivlG";#N/A,#N/A,FALSE,"NtwkG";#N/A,#N/A,FALSE,"EstgG";#N/A,#N/A,FALSE,"PEngG"}</definedName>
    <definedName name="kjhkj" localSheetId="7" hidden="1">{#N/A,#N/A,FALSE,"SumG";#N/A,#N/A,FALSE,"ElecG";#N/A,#N/A,FALSE,"MechG";#N/A,#N/A,FALSE,"GeotG";#N/A,#N/A,FALSE,"PrcsG";#N/A,#N/A,FALSE,"TunnG";#N/A,#N/A,FALSE,"CivlG";#N/A,#N/A,FALSE,"NtwkG";#N/A,#N/A,FALSE,"EstgG";#N/A,#N/A,FALSE,"PEngG"}</definedName>
    <definedName name="kjhkj" localSheetId="10" hidden="1">{#N/A,#N/A,FALSE,"SumG";#N/A,#N/A,FALSE,"ElecG";#N/A,#N/A,FALSE,"MechG";#N/A,#N/A,FALSE,"GeotG";#N/A,#N/A,FALSE,"PrcsG";#N/A,#N/A,FALSE,"TunnG";#N/A,#N/A,FALSE,"CivlG";#N/A,#N/A,FALSE,"NtwkG";#N/A,#N/A,FALSE,"EstgG";#N/A,#N/A,FALSE,"PEngG"}</definedName>
    <definedName name="kjhkj" hidden="1">{#N/A,#N/A,FALSE,"SumG";#N/A,#N/A,FALSE,"ElecG";#N/A,#N/A,FALSE,"MechG";#N/A,#N/A,FALSE,"GeotG";#N/A,#N/A,FALSE,"PrcsG";#N/A,#N/A,FALSE,"TunnG";#N/A,#N/A,FALSE,"CivlG";#N/A,#N/A,FALSE,"NtwkG";#N/A,#N/A,FALSE,"EstgG";#N/A,#N/A,FALSE,"PEngG"}</definedName>
    <definedName name="kjhlh" localSheetId="9" hidden="1">{#N/A,#N/A,FALSE,"CCTV"}</definedName>
    <definedName name="kjhlh" localSheetId="7" hidden="1">{#N/A,#N/A,FALSE,"CCTV"}</definedName>
    <definedName name="kjhlh" localSheetId="10" hidden="1">{#N/A,#N/A,FALSE,"CCTV"}</definedName>
    <definedName name="kjhlh" hidden="1">{#N/A,#N/A,FALSE,"CCTV"}</definedName>
    <definedName name="kjhljhk" localSheetId="9" hidden="1">{#N/A,#N/A,FALSE,"CCTV"}</definedName>
    <definedName name="kjhljhk" localSheetId="7" hidden="1">{#N/A,#N/A,FALSE,"CCTV"}</definedName>
    <definedName name="kjhljhk" localSheetId="10" hidden="1">{#N/A,#N/A,FALSE,"CCTV"}</definedName>
    <definedName name="kjhljhk" hidden="1">{#N/A,#N/A,FALSE,"CCTV"}</definedName>
    <definedName name="kjhn" localSheetId="7" hidden="1">{"rp_only",#N/A,FALSE,"2225"}</definedName>
    <definedName name="kjhn" hidden="1">{"rp_only",#N/A,FALSE,"2225"}</definedName>
    <definedName name="kjhn_1" localSheetId="7" hidden="1">{"rp_only",#N/A,FALSE,"2225"}</definedName>
    <definedName name="kjhn_1" hidden="1">{"rp_only",#N/A,FALSE,"2225"}</definedName>
    <definedName name="kji">#REF!</definedName>
    <definedName name="kji_1">#REF!</definedName>
    <definedName name="kji_1_10">#REF!</definedName>
    <definedName name="kji_10">#REF!</definedName>
    <definedName name="kji_10_1">#REF!</definedName>
    <definedName name="kji_11">#REF!</definedName>
    <definedName name="kji_3">#REF!</definedName>
    <definedName name="kji_4">#REF!</definedName>
    <definedName name="kji_4_10">#REF!</definedName>
    <definedName name="kji_5">#REF!</definedName>
    <definedName name="kji_5_1">#REF!</definedName>
    <definedName name="kji_5_10">#REF!</definedName>
    <definedName name="kji_6">#REF!</definedName>
    <definedName name="kji_6_10">#REF!</definedName>
    <definedName name="kji_7">#REF!</definedName>
    <definedName name="kji_7_10">#REF!</definedName>
    <definedName name="kji_8">#REF!</definedName>
    <definedName name="kji_8_10">#REF!</definedName>
    <definedName name="kji_9">#REF!</definedName>
    <definedName name="kji_9_10">#REF!</definedName>
    <definedName name="kjjhhjlkl" localSheetId="7" hidden="1">{"rp_only",#N/A,FALSE,"2225"}</definedName>
    <definedName name="kjjhhjlkl" hidden="1">{"rp_only",#N/A,FALSE,"2225"}</definedName>
    <definedName name="kjjhhjlkl_1" localSheetId="7" hidden="1">{"rp_only",#N/A,FALSE,"2225"}</definedName>
    <definedName name="kjjhhjlkl_1" hidden="1">{"rp_only",#N/A,FALSE,"2225"}</definedName>
    <definedName name="kjk" localSheetId="7" hidden="1">{#N/A,#N/A,FALSE,"Aging Summary";#N/A,#N/A,FALSE,"Ratio Analysis";#N/A,#N/A,FALSE,"Test 120 Day Accts";#N/A,#N/A,FALSE,"Tickmarks"}</definedName>
    <definedName name="kjk" hidden="1">{#N/A,#N/A,FALSE,"Aging Summary";#N/A,#N/A,FALSE,"Ratio Analysis";#N/A,#N/A,FALSE,"Test 120 Day Accts";#N/A,#N/A,FALSE,"Tickmarks"}</definedName>
    <definedName name="kjkj9jhg" localSheetId="7" hidden="1">{"rp_only",#N/A,FALSE,"2225"}</definedName>
    <definedName name="kjkj9jhg" hidden="1">{"rp_only",#N/A,FALSE,"2225"}</definedName>
    <definedName name="kjkj9jhg_1" localSheetId="7" hidden="1">{"rp_only",#N/A,FALSE,"2225"}</definedName>
    <definedName name="kjkj9jhg_1" hidden="1">{"rp_only",#N/A,FALSE,"2225"}</definedName>
    <definedName name="kjkkkkk" localSheetId="7" hidden="1">{"rp_only",#N/A,FALSE,"2225"}</definedName>
    <definedName name="kjkkkkk" hidden="1">{"rp_only",#N/A,FALSE,"2225"}</definedName>
    <definedName name="kjkkkkk_1" localSheetId="7" hidden="1">{"rp_only",#N/A,FALSE,"2225"}</definedName>
    <definedName name="kjkkkkk_1" hidden="1">{"rp_only",#N/A,FALSE,"2225"}</definedName>
    <definedName name="KJNK" localSheetId="7">BLCH</definedName>
    <definedName name="KJNK">BLCH</definedName>
    <definedName name="kjoh" localSheetId="9" hidden="1">{#N/A,#N/A,FALSE,"特殊室（ＢＱ表）"}</definedName>
    <definedName name="kjoh" localSheetId="7" hidden="1">{#N/A,#N/A,FALSE,"特殊室（ＢＱ表）"}</definedName>
    <definedName name="kjoh" localSheetId="10" hidden="1">{#N/A,#N/A,FALSE,"特殊室（ＢＱ表）"}</definedName>
    <definedName name="kjoh" hidden="1">{#N/A,#N/A,FALSE,"特殊室（ＢＱ表）"}</definedName>
    <definedName name="kjul97">#REF!</definedName>
    <definedName name="kjul98">#REF!</definedName>
    <definedName name="kjunh" localSheetId="7" hidden="1">{"with_oth_curr",#N/A,FALSE,"2225"}</definedName>
    <definedName name="kjunh" hidden="1">{"with_oth_curr",#N/A,FALSE,"2225"}</definedName>
    <definedName name="kjunh_1" localSheetId="7" hidden="1">{"with_oth_curr",#N/A,FALSE,"2225"}</definedName>
    <definedName name="kjunh_1" hidden="1">{"with_oth_curr",#N/A,FALSE,"2225"}</definedName>
    <definedName name="kjut77t" localSheetId="7" hidden="1">{"rp_only",#N/A,FALSE,"2225"}</definedName>
    <definedName name="kjut77t" hidden="1">{"rp_only",#N/A,FALSE,"2225"}</definedName>
    <definedName name="kjut77t_1" localSheetId="7" hidden="1">{"rp_only",#N/A,FALSE,"2225"}</definedName>
    <definedName name="kjut77t_1" hidden="1">{"rp_only",#N/A,FALSE,"2225"}</definedName>
    <definedName name="kk" localSheetId="7" hidden="1">{"Tarifica91",#N/A,FALSE,"Tariffs";"Tarifica92",#N/A,FALSE,"Tariffs";"Tarifica93",#N/A,FALSE,"Tariffs";"Tarifica94",#N/A,FALSE,"Tariffs";"Tarifica95",#N/A,FALSE,"Tariffs";"Tarifica96",#N/A,FALSE,"Tariffs"}</definedName>
    <definedName name="kk" hidden="1">{"Tarifica91",#N/A,FALSE,"Tariffs";"Tarifica92",#N/A,FALSE,"Tariffs";"Tarifica93",#N/A,FALSE,"Tariffs";"Tarifica94",#N/A,FALSE,"Tariffs";"Tarifica95",#N/A,FALSE,"Tariffs";"Tarifica96",#N/A,FALSE,"Tariffs"}</definedName>
    <definedName name="kk_1">#REF!</definedName>
    <definedName name="kk_1_10">#REF!</definedName>
    <definedName name="kk_10">#REF!</definedName>
    <definedName name="kk_5">#REF!</definedName>
    <definedName name="kk10a">#REF!</definedName>
    <definedName name="kk10a_1">#REF!</definedName>
    <definedName name="kk10a_1_10">#REF!</definedName>
    <definedName name="kk10a_10">#REF!</definedName>
    <definedName name="kk10a_10_1">#REF!</definedName>
    <definedName name="kk10a_11">#REF!</definedName>
    <definedName name="kk10a_3">#REF!</definedName>
    <definedName name="kk10a_3_1">#REF!</definedName>
    <definedName name="kk10a_4">#REF!</definedName>
    <definedName name="kk10a_4_10">#REF!</definedName>
    <definedName name="kk10a_5">#REF!</definedName>
    <definedName name="kk10a_5_1">#REF!</definedName>
    <definedName name="kk10a_5_10">#REF!</definedName>
    <definedName name="kk10a_6">#REF!</definedName>
    <definedName name="kk10a_6_1">#REF!</definedName>
    <definedName name="kk10a_6_10">#REF!</definedName>
    <definedName name="kk10a_7">#REF!</definedName>
    <definedName name="kk10a_7_10">#REF!</definedName>
    <definedName name="kk10a_8">#REF!</definedName>
    <definedName name="kk10a_8_10">#REF!</definedName>
    <definedName name="kk10a_9">#REF!</definedName>
    <definedName name="kk10a_9_10">#REF!</definedName>
    <definedName name="kk16a">#REF!</definedName>
    <definedName name="kk16a_1">#REF!</definedName>
    <definedName name="kk16a_1_10">#REF!</definedName>
    <definedName name="kk16a_10">#REF!</definedName>
    <definedName name="kk16a_10_1">#REF!</definedName>
    <definedName name="kk16a_11">#REF!</definedName>
    <definedName name="kk16a_3">#REF!</definedName>
    <definedName name="kk16a_3_1">#REF!</definedName>
    <definedName name="kk16a_4">#REF!</definedName>
    <definedName name="kk16a_4_10">#REF!</definedName>
    <definedName name="kk16a_5">#REF!</definedName>
    <definedName name="kk16a_5_1">#REF!</definedName>
    <definedName name="kk16a_5_10">#REF!</definedName>
    <definedName name="kk16a_6">#REF!</definedName>
    <definedName name="kk16a_6_1">#REF!</definedName>
    <definedName name="kk16a_6_10">#REF!</definedName>
    <definedName name="kk16a_7">#REF!</definedName>
    <definedName name="kk16a_7_10">#REF!</definedName>
    <definedName name="kk16a_8">#REF!</definedName>
    <definedName name="kk16a_8_10">#REF!</definedName>
    <definedName name="kk16a_9">#REF!</definedName>
    <definedName name="kk16a_9_10">#REF!</definedName>
    <definedName name="kkk" localSheetId="9" hidden="1">{#N/A,#N/A,FALSE,"CCTV"}</definedName>
    <definedName name="kkk" localSheetId="7" hidden="1">{#N/A,#N/A,FALSE,"CCTV"}</definedName>
    <definedName name="kkk" localSheetId="10" hidden="1">{#N/A,#N/A,FALSE,"CCTV"}</definedName>
    <definedName name="kkk" hidden="1">{#N/A,#N/A,FALSE,"CCTV"}</definedName>
    <definedName name="KKKK">#N/A</definedName>
    <definedName name="KKKKK" localSheetId="7" hidden="1">{#N/A,#N/A,FALSE,"Sheet1";#N/A,#N/A,FALSE,"Sheet2"}</definedName>
    <definedName name="KKKKK" hidden="1">{#N/A,#N/A,FALSE,"Sheet1";#N/A,#N/A,FALSE,"Sheet2"}</definedName>
    <definedName name="kkm" localSheetId="7" hidden="1">{#N/A,#N/A,FALSE,"Aging Summary";#N/A,#N/A,FALSE,"Ratio Analysis";#N/A,#N/A,FALSE,"Test 120 Day Accts";#N/A,#N/A,FALSE,"Tickmarks"}</definedName>
    <definedName name="kkm" hidden="1">{#N/A,#N/A,FALSE,"Aging Summary";#N/A,#N/A,FALSE,"Ratio Analysis";#N/A,#N/A,FALSE,"Test 120 Day Accts";#N/A,#N/A,FALSE,"Tickmarks"}</definedName>
    <definedName name="kkm_1">#REF!</definedName>
    <definedName name="kkm_1_10">#REF!</definedName>
    <definedName name="kkm_10">#REF!</definedName>
    <definedName name="kkm_10_1">#REF!</definedName>
    <definedName name="kkm_11">#REF!</definedName>
    <definedName name="kkm_3">#REF!</definedName>
    <definedName name="kkm_4">#REF!</definedName>
    <definedName name="kkm_4_10">#REF!</definedName>
    <definedName name="kkm_5">#REF!</definedName>
    <definedName name="kkm_5_1">#REF!</definedName>
    <definedName name="kkm_5_10">#REF!</definedName>
    <definedName name="kkm_6">#REF!</definedName>
    <definedName name="kkm_6_10">#REF!</definedName>
    <definedName name="kkm_7">#REF!</definedName>
    <definedName name="kkm_7_10">#REF!</definedName>
    <definedName name="kkm_8">#REF!</definedName>
    <definedName name="kkm_8_10">#REF!</definedName>
    <definedName name="kkm_9">#REF!</definedName>
    <definedName name="kkm_9_10">#REF!</definedName>
    <definedName name="kknym">#REF!</definedName>
    <definedName name="kknym_1">#REF!</definedName>
    <definedName name="kknym_1_10">#REF!</definedName>
    <definedName name="kknym_10">#REF!</definedName>
    <definedName name="kknym_5">#REF!</definedName>
    <definedName name="kknymhy">#REF!</definedName>
    <definedName name="kknymhy_1">#REF!</definedName>
    <definedName name="kknymhy_1_10">#REF!</definedName>
    <definedName name="kknymhy_10">#REF!</definedName>
    <definedName name="kknymhy_10_1">#REF!</definedName>
    <definedName name="kknymhy_11">#REF!</definedName>
    <definedName name="kknymhy_3">#REF!</definedName>
    <definedName name="kknymhy_4">#REF!</definedName>
    <definedName name="kknymhy_4_10">#REF!</definedName>
    <definedName name="kknymhy_5">#REF!</definedName>
    <definedName name="kknymhy_5_1">#REF!</definedName>
    <definedName name="kknymhy_5_10">#REF!</definedName>
    <definedName name="kknymhy_6">#REF!</definedName>
    <definedName name="kknymhy_6_10">#REF!</definedName>
    <definedName name="kknymhy_7">#REF!</definedName>
    <definedName name="kknymhy_7_10">#REF!</definedName>
    <definedName name="kknymhy_8">#REF!</definedName>
    <definedName name="kknymhy_8_10">#REF!</definedName>
    <definedName name="kknymhy_9">#REF!</definedName>
    <definedName name="kknymhy_9_10">#REF!</definedName>
    <definedName name="kkt">#REF!</definedName>
    <definedName name="kkt_1">#REF!</definedName>
    <definedName name="kkt_1_10">#REF!</definedName>
    <definedName name="kkt_10">#REF!</definedName>
    <definedName name="kkt_5">#REF!</definedName>
    <definedName name="kkts">#REF!</definedName>
    <definedName name="kkts_1">#REF!</definedName>
    <definedName name="kkts_1_10">#REF!</definedName>
    <definedName name="kkts_10">#REF!</definedName>
    <definedName name="kkts_10_1">#REF!</definedName>
    <definedName name="kkts_11">#REF!</definedName>
    <definedName name="kkts_3">#REF!</definedName>
    <definedName name="kkts_4">#REF!</definedName>
    <definedName name="kkts_4_10">#REF!</definedName>
    <definedName name="kkts_5">#REF!</definedName>
    <definedName name="kkts_5_1">#REF!</definedName>
    <definedName name="kkts_5_10">#REF!</definedName>
    <definedName name="kkts_6">#REF!</definedName>
    <definedName name="kkts_6_10">#REF!</definedName>
    <definedName name="kkts_7">#REF!</definedName>
    <definedName name="kkts_7_10">#REF!</definedName>
    <definedName name="kkts_8">#REF!</definedName>
    <definedName name="kkts_8_10">#REF!</definedName>
    <definedName name="kkts_9">#REF!</definedName>
    <definedName name="kkts_9_10">#REF!</definedName>
    <definedName name="kl">#REF!</definedName>
    <definedName name="kl_2020">#REF!</definedName>
    <definedName name="kl_2025">#REF!</definedName>
    <definedName name="kl_3030">#REF!</definedName>
    <definedName name="klb">#REF!</definedName>
    <definedName name="klb_1">#REF!</definedName>
    <definedName name="klb_1_10">#REF!</definedName>
    <definedName name="klb_10">#REF!</definedName>
    <definedName name="klb_5">#REF!</definedName>
    <definedName name="klem.k">#REF!</definedName>
    <definedName name="KLHKJ">#REF!</definedName>
    <definedName name="kljkljklj" localSheetId="7" hidden="1">{"rp_only",#N/A,FALSE,"2225"}</definedName>
    <definedName name="kljkljklj" hidden="1">{"rp_only",#N/A,FALSE,"2225"}</definedName>
    <definedName name="kljkljklj_1" localSheetId="7" hidden="1">{"rp_only",#N/A,FALSE,"2225"}</definedName>
    <definedName name="kljkljklj_1" hidden="1">{"rp_only",#N/A,FALSE,"2225"}</definedName>
    <definedName name="klk" localSheetId="7" hidden="1">{"Graphic",#N/A,TRUE,"Graphic"}</definedName>
    <definedName name="klk" hidden="1">{"Graphic",#N/A,TRUE,"Graphic"}</definedName>
    <definedName name="klk_1" localSheetId="7" hidden="1">{"Graphic",#N/A,TRUE,"Graphic"}</definedName>
    <definedName name="klk_1" hidden="1">{"Graphic",#N/A,TRUE,"Graphic"}</definedName>
    <definedName name="kll" localSheetId="7" hidden="1">{#N/A,#N/A,FALSE,"Aging Summary";#N/A,#N/A,FALSE,"Ratio Analysis";#N/A,#N/A,FALSE,"Test 120 Day Accts";#N/A,#N/A,FALSE,"Tickmarks"}</definedName>
    <definedName name="kll" hidden="1">{#N/A,#N/A,FALSE,"Aging Summary";#N/A,#N/A,FALSE,"Ratio Analysis";#N/A,#N/A,FALSE,"Test 120 Day Accts";#N/A,#N/A,FALSE,"Tickmarks"}</definedName>
    <definedName name="klll" localSheetId="7" hidden="1">{#N/A,#N/A,FALSE,"Aging Summary";#N/A,#N/A,FALSE,"Ratio Analysis";#N/A,#N/A,FALSE,"Test 120 Day Accts";#N/A,#N/A,FALSE,"Tickmarks"}</definedName>
    <definedName name="klll" hidden="1">{#N/A,#N/A,FALSE,"Aging Summary";#N/A,#N/A,FALSE,"Ratio Analysis";#N/A,#N/A,FALSE,"Test 120 Day Accts";#N/A,#N/A,FALSE,"Tickmarks"}</definedName>
    <definedName name="KLMPRAKTIS">#REF!</definedName>
    <definedName name="Kloset_duduk_KIA_warna_muda">#REF!</definedName>
    <definedName name="Kloset_duduk_KIA_warna_tua">#REF!</definedName>
    <definedName name="Kloset_jongkok_KIA_warna_muda">#REF!</definedName>
    <definedName name="Kloset_jongkok_KIA_warna_tua">#REF!</definedName>
    <definedName name="Kloset_monoblok_biasa">#REF!</definedName>
    <definedName name="klosjong">#REF!</definedName>
    <definedName name="klp">#REF!</definedName>
    <definedName name="klp_1">#REF!</definedName>
    <definedName name="klp_1_10">#REF!</definedName>
    <definedName name="klp_10">#REF!</definedName>
    <definedName name="klp_10_1">#REF!</definedName>
    <definedName name="klp_11">#REF!</definedName>
    <definedName name="klp_3">#REF!</definedName>
    <definedName name="klp_3_1">#REF!</definedName>
    <definedName name="klp_4">#REF!</definedName>
    <definedName name="klp_4_10">#REF!</definedName>
    <definedName name="klp_5">#REF!</definedName>
    <definedName name="klp_5_1">#REF!</definedName>
    <definedName name="klp_5_10">#REF!</definedName>
    <definedName name="klp_6">#REF!</definedName>
    <definedName name="klp_6_1">#REF!</definedName>
    <definedName name="klp_6_10">#REF!</definedName>
    <definedName name="klp_7">#REF!</definedName>
    <definedName name="klp_7_10">#REF!</definedName>
    <definedName name="klp_8">#REF!</definedName>
    <definedName name="klp_8_10">#REF!</definedName>
    <definedName name="klp_9">#REF!</definedName>
    <definedName name="klp_9_10">#REF!</definedName>
    <definedName name="kluis30">#REF!</definedName>
    <definedName name="km">#REF!</definedName>
    <definedName name="km_1">#REF!</definedName>
    <definedName name="km_1_10">#REF!</definedName>
    <definedName name="km_10">#REF!</definedName>
    <definedName name="km_10_1">#REF!</definedName>
    <definedName name="km_11">#REF!</definedName>
    <definedName name="km_3">#REF!</definedName>
    <definedName name="km_4">#REF!</definedName>
    <definedName name="km_4_10">#REF!</definedName>
    <definedName name="km_5">#REF!</definedName>
    <definedName name="km_5_1">#REF!</definedName>
    <definedName name="km_5_10">#REF!</definedName>
    <definedName name="km_6">#REF!</definedName>
    <definedName name="km_6_10">#REF!</definedName>
    <definedName name="km_7">#REF!</definedName>
    <definedName name="km_7_10">#REF!</definedName>
    <definedName name="km_8">#REF!</definedName>
    <definedName name="km_8_10">#REF!</definedName>
    <definedName name="km_9">#REF!</definedName>
    <definedName name="km_9_10">#REF!</definedName>
    <definedName name="kmcs">#REF!</definedName>
    <definedName name="kmcs_1">#REF!</definedName>
    <definedName name="kmcs_1_10">#REF!</definedName>
    <definedName name="kmcs_10">#REF!</definedName>
    <definedName name="kmcs_5">#REF!</definedName>
    <definedName name="kmh" localSheetId="7" hidden="1">{#N/A,#N/A,TRUE,"Cover sheet";#N/A,#N/A,TRUE,"DCF analysis";#N/A,#N/A,TRUE,"WACC calculation"}</definedName>
    <definedName name="kmh" hidden="1">{#N/A,#N/A,TRUE,"Cover sheet";#N/A,#N/A,TRUE,"DCF analysis";#N/A,#N/A,TRUE,"WACC calculation"}</definedName>
    <definedName name="kmjnh" localSheetId="7" hidden="1">{"rp_only",#N/A,FALSE,"2225"}</definedName>
    <definedName name="kmjnh" hidden="1">{"rp_only",#N/A,FALSE,"2225"}</definedName>
    <definedName name="kmjnh_1" localSheetId="7" hidden="1">{"rp_only",#N/A,FALSE,"2225"}</definedName>
    <definedName name="kmjnh_1" hidden="1">{"rp_only",#N/A,FALSE,"2225"}</definedName>
    <definedName name="kmjnhbgv" localSheetId="7" hidden="1">{"rp_only",#N/A,FALSE,"2225"}</definedName>
    <definedName name="kmjnhbgv" hidden="1">{"rp_only",#N/A,FALSE,"2225"}</definedName>
    <definedName name="kmjnhbgv_1" localSheetId="7" hidden="1">{"rp_only",#N/A,FALSE,"2225"}</definedName>
    <definedName name="kmjnhbgv_1" hidden="1">{"rp_only",#N/A,FALSE,"2225"}</definedName>
    <definedName name="kmm">#REF!</definedName>
    <definedName name="kmm_1">#REF!</definedName>
    <definedName name="kmm_1_10">#REF!</definedName>
    <definedName name="kmm_10">#REF!</definedName>
    <definedName name="kmm_10_1">#REF!</definedName>
    <definedName name="kmm_11">#REF!</definedName>
    <definedName name="kmm_3">#REF!</definedName>
    <definedName name="kmm_4">#REF!</definedName>
    <definedName name="kmm_4_10">#REF!</definedName>
    <definedName name="kmm_5">#REF!</definedName>
    <definedName name="kmm_5_1">#REF!</definedName>
    <definedName name="kmm_5_10">#REF!</definedName>
    <definedName name="kmm_6">#REF!</definedName>
    <definedName name="kmm_6_10">#REF!</definedName>
    <definedName name="kmm_7">#REF!</definedName>
    <definedName name="kmm_7_10">#REF!</definedName>
    <definedName name="kmm_8">#REF!</definedName>
    <definedName name="kmm_8_10">#REF!</definedName>
    <definedName name="kmm_9">#REF!</definedName>
    <definedName name="kmm_9_10">#REF!</definedName>
    <definedName name="KMpost">#REF!</definedName>
    <definedName name="kmts">#REF!</definedName>
    <definedName name="kmts_1">#REF!</definedName>
    <definedName name="kmts_1_10">#REF!</definedName>
    <definedName name="kmts_10">#REF!</definedName>
    <definedName name="kmts_5">#REF!</definedName>
    <definedName name="knee">#REF!</definedName>
    <definedName name="Knek">#REF!</definedName>
    <definedName name="knov97">#REF!</definedName>
    <definedName name="knov98">#REF!</definedName>
    <definedName name="kobes">#REF!</definedName>
    <definedName name="kobet">#REF!</definedName>
    <definedName name="KODE">#REF!</definedName>
    <definedName name="KODE_1">#REF!</definedName>
    <definedName name="KODE_1_10">#REF!</definedName>
    <definedName name="KODE_1_3">#REF!</definedName>
    <definedName name="KODE_10">#REF!</definedName>
    <definedName name="KODE_10_1">#REF!</definedName>
    <definedName name="KODE_11">#REF!</definedName>
    <definedName name="KODE_3">#REF!</definedName>
    <definedName name="KODE_3_1">#REF!</definedName>
    <definedName name="KODE_4">#REF!</definedName>
    <definedName name="KODE_4_10">#REF!</definedName>
    <definedName name="KODE_5">#REF!</definedName>
    <definedName name="KODE_5_1">#REF!</definedName>
    <definedName name="KODE_5_10">#REF!</definedName>
    <definedName name="KODE_6">#REF!</definedName>
    <definedName name="KODE_6_10">#REF!</definedName>
    <definedName name="KODE_7">#REF!</definedName>
    <definedName name="KODE_7_10">#REF!</definedName>
    <definedName name="KODE_8">#REF!</definedName>
    <definedName name="KODE_8_10">#REF!</definedName>
    <definedName name="KODE_9">#REF!</definedName>
    <definedName name="KODE_9_10">#REF!</definedName>
    <definedName name="kode1">#REF!</definedName>
    <definedName name="kode2">#REF!</definedName>
    <definedName name="kode3">#REF!</definedName>
    <definedName name="kode4">#REF!</definedName>
    <definedName name="kode5">#REF!</definedName>
    <definedName name="kode6">#REF!</definedName>
    <definedName name="kode7">#REF!</definedName>
    <definedName name="kode8">#REF!</definedName>
    <definedName name="kode9">#REF!</definedName>
    <definedName name="koef">#REF!</definedName>
    <definedName name="KOEF_AUSD">#REF!</definedName>
    <definedName name="KOEF_EURO">#REF!</definedName>
    <definedName name="koef_rp">#REF!</definedName>
    <definedName name="KOEF_Yen">#REF!</definedName>
    <definedName name="koef1">#REF!</definedName>
    <definedName name="koef1_1">#REF!</definedName>
    <definedName name="koef1_10">#REF!</definedName>
    <definedName name="koef1_11">#REF!</definedName>
    <definedName name="koef1_3">#REF!</definedName>
    <definedName name="koef1_4">#REF!</definedName>
    <definedName name="koef1_5">#REF!</definedName>
    <definedName name="koef1_6">#REF!</definedName>
    <definedName name="koef1_7">#REF!</definedName>
    <definedName name="koef1_8">#REF!</definedName>
    <definedName name="koef1_9">#REF!</definedName>
    <definedName name="koeflingg">#REF!</definedName>
    <definedName name="koeflingg_1">#REF!</definedName>
    <definedName name="koeflingg_1_10">#REF!</definedName>
    <definedName name="koeflingg_1_3">#REF!</definedName>
    <definedName name="koeflingg_10">#REF!</definedName>
    <definedName name="koeflingg_10_1">#REF!</definedName>
    <definedName name="koeflingg_11">#REF!</definedName>
    <definedName name="koeflingg_3">#REF!</definedName>
    <definedName name="koeflingg_3_1">#REF!</definedName>
    <definedName name="koeflingg_4">#REF!</definedName>
    <definedName name="koeflingg_4_10">#REF!</definedName>
    <definedName name="koeflingg_5">#REF!</definedName>
    <definedName name="koeflingg_5_1">#REF!</definedName>
    <definedName name="koeflingg_5_10">#REF!</definedName>
    <definedName name="koeflingg_6">#REF!</definedName>
    <definedName name="koeflingg_6_1">#REF!</definedName>
    <definedName name="koeflingg_6_10">#REF!</definedName>
    <definedName name="koeflingg_7">#REF!</definedName>
    <definedName name="koeflingg_7_10">#REF!</definedName>
    <definedName name="koeflingg_8">#REF!</definedName>
    <definedName name="koeflingg_8_10">#REF!</definedName>
    <definedName name="koeflingg_9">#REF!</definedName>
    <definedName name="koeflingg_9_10">#REF!</definedName>
    <definedName name="koeflingk">#REF!</definedName>
    <definedName name="koeflingk_1">#REF!</definedName>
    <definedName name="koeflingk_1_10">#REF!</definedName>
    <definedName name="koeflingk_1_3">#REF!</definedName>
    <definedName name="koeflingk_10">#REF!</definedName>
    <definedName name="koeflingk_10_1">#REF!</definedName>
    <definedName name="koeflingk_11">#REF!</definedName>
    <definedName name="koeflingk_3">#REF!</definedName>
    <definedName name="koeflingk_3_1">#REF!</definedName>
    <definedName name="koeflingk_4">#REF!</definedName>
    <definedName name="koeflingk_4_10">#REF!</definedName>
    <definedName name="koeflingk_5">#REF!</definedName>
    <definedName name="koeflingk_5_1">#REF!</definedName>
    <definedName name="koeflingk_5_10">#REF!</definedName>
    <definedName name="koeflingk_6">#REF!</definedName>
    <definedName name="koeflingk_6_1">#REF!</definedName>
    <definedName name="koeflingk_6_10">#REF!</definedName>
    <definedName name="koeflingk_7">#REF!</definedName>
    <definedName name="koeflingk_7_10">#REF!</definedName>
    <definedName name="koeflingk_8">#REF!</definedName>
    <definedName name="koeflingk_8_10">#REF!</definedName>
    <definedName name="koeflingk_9">#REF!</definedName>
    <definedName name="koeflingk_9_10">#REF!</definedName>
    <definedName name="kof">#REF!</definedName>
    <definedName name="kof_1">#REF!</definedName>
    <definedName name="kof_10">#REF!</definedName>
    <definedName name="kof_11">#REF!</definedName>
    <definedName name="kof_3">#REF!</definedName>
    <definedName name="kof_4">#REF!</definedName>
    <definedName name="kof_5">#REF!</definedName>
    <definedName name="kof_6">#REF!</definedName>
    <definedName name="kof_7">#REF!</definedName>
    <definedName name="kof_8">#REF!</definedName>
    <definedName name="kof_9">#REF!</definedName>
    <definedName name="koi">#REF!</definedName>
    <definedName name="koi_1">#REF!</definedName>
    <definedName name="koi_1_10">#REF!</definedName>
    <definedName name="koi_10">#REF!</definedName>
    <definedName name="koi_5">#REF!</definedName>
    <definedName name="koiuu09grer" localSheetId="7" hidden="1">{"rp_only",#N/A,FALSE,"2225"}</definedName>
    <definedName name="koiuu09grer" hidden="1">{"rp_only",#N/A,FALSE,"2225"}</definedName>
    <definedName name="koiuu09grer_1" localSheetId="7" hidden="1">{"rp_only",#N/A,FALSE,"2225"}</definedName>
    <definedName name="koiuu09grer_1" hidden="1">{"rp_only",#N/A,FALSE,"2225"}</definedName>
    <definedName name="kojcjhsdjvhjlsdcv" localSheetId="7" hidden="1">{"paging",#N/A,TRUE,"TITLE";#N/A,#N/A,TRUE,"Paging subs";#N/A,#N/A,TRUE,"P&amp;L - Paging";#N/A,#N/A,TRUE,"Rev &amp; Usage Assump - Paging";#N/A,#N/A,TRUE,"Cost - Paging";"paging",#N/A,TRUE,"Capex "}</definedName>
    <definedName name="kojcjhsdjvhjlsdcv" hidden="1">{"paging",#N/A,TRUE,"TITLE";#N/A,#N/A,TRUE,"Paging subs";#N/A,#N/A,TRUE,"P&amp;L - Paging";#N/A,#N/A,TRUE,"Rev &amp; Usage Assump - Paging";#N/A,#N/A,TRUE,"Cost - Paging";"paging",#N/A,TRUE,"Capex "}</definedName>
    <definedName name="kojcjhsdjvhjlsdcv_1" localSheetId="7" hidden="1">{"paging",#N/A,TRUE,"TITLE";#N/A,#N/A,TRUE,"Paging subs";#N/A,#N/A,TRUE,"P&amp;L - Paging";#N/A,#N/A,TRUE,"Rev &amp; Usage Assump - Paging";#N/A,#N/A,TRUE,"Cost - Paging";"paging",#N/A,TRUE,"Capex "}</definedName>
    <definedName name="kojcjhsdjvhjlsdcv_1" hidden="1">{"paging",#N/A,TRUE,"TITLE";#N/A,#N/A,TRUE,"Paging subs";#N/A,#N/A,TRUE,"P&amp;L - Paging";#N/A,#N/A,TRUE,"Rev &amp; Usage Assump - Paging";#N/A,#N/A,TRUE,"Cost - Paging";"paging",#N/A,TRUE,"Capex "}</definedName>
    <definedName name="kokerbek">#REF!</definedName>
    <definedName name="kokerdin">#REF!</definedName>
    <definedName name="kokerlan">#REF!</definedName>
    <definedName name="kokt97">#REF!</definedName>
    <definedName name="kokt98">#REF!</definedName>
    <definedName name="kol1525b160">#REF!</definedName>
    <definedName name="kol2030b150">#REF!</definedName>
    <definedName name="kol3030b175">#REF!</definedName>
    <definedName name="kol4040b170">#REF!</definedName>
    <definedName name="kol55b140">#REF!</definedName>
    <definedName name="kol55b175">#REF!</definedName>
    <definedName name="kol55b225">#REF!</definedName>
    <definedName name="kol55bet270">#REF!</definedName>
    <definedName name="koling">#REF!</definedName>
    <definedName name="koling_1">#REF!</definedName>
    <definedName name="koling_10">#REF!</definedName>
    <definedName name="koling_11">#REF!</definedName>
    <definedName name="koling_3">#REF!</definedName>
    <definedName name="koling_4">#REF!</definedName>
    <definedName name="koling_5">#REF!</definedName>
    <definedName name="koling_6">#REF!</definedName>
    <definedName name="koling_7">#REF!</definedName>
    <definedName name="koling_8">#REF!</definedName>
    <definedName name="koling_9">#REF!</definedName>
    <definedName name="kolom1">#REF!</definedName>
    <definedName name="kolom2">#REF!</definedName>
    <definedName name="kolom3">#REF!</definedName>
    <definedName name="kolom4">#REF!</definedName>
    <definedName name="kolom5">#REF!</definedName>
    <definedName name="kolom6">#REF!</definedName>
    <definedName name="kolom7">#REF!</definedName>
    <definedName name="kolom8">#REF!</definedName>
    <definedName name="kolom9">#REF!</definedName>
    <definedName name="kolprak1212">#REF!</definedName>
    <definedName name="kolprak1515">#REF!</definedName>
    <definedName name="kolter">#REF!</definedName>
    <definedName name="KOM">#REF!</definedName>
    <definedName name="kom_komitment">#REF!</definedName>
    <definedName name="kom_kontinjensi">#REF!</definedName>
    <definedName name="kom_rl2">#REF!</definedName>
    <definedName name="KOMASI">#N/A</definedName>
    <definedName name="KOMBI">#N/A</definedName>
    <definedName name="KOMITMENT">#REF!</definedName>
    <definedName name="komp_nrc">#REF!</definedName>
    <definedName name="komp_nrc1">#REF!</definedName>
    <definedName name="komp_nrc2">#REF!</definedName>
    <definedName name="KOMSO">#N/A</definedName>
    <definedName name="kon" hidden="1">#REF!</definedName>
    <definedName name="kon_bgp">#REF!</definedName>
    <definedName name="kon_bgp_ly">#REF!</definedName>
    <definedName name="Konci_pintu">#REF!</definedName>
    <definedName name="Konci_pintu_cylinder">#REF!</definedName>
    <definedName name="Kondisi_1">IF(AND(#REF!&lt;=0),"Belum Panen",IF(AND(#REF!&gt;0,#REF!&gt;0),"Panen Gagal",IF(AND(#REF!&gt;=0,#REF!&lt;=0),"Panen Berhasil")))</definedName>
    <definedName name="Kondisi_2">IF(#REF!=1,#REF!,IF(AND(#REF!&gt;=0,#REF!=1),#REF!,#REF!))</definedName>
    <definedName name="konstbaja">#REF!</definedName>
    <definedName name="KONTINJENSI">#REF!</definedName>
    <definedName name="KOP">#REF!</definedName>
    <definedName name="KOP_1">#REF!</definedName>
    <definedName name="KOP_5">#REF!</definedName>
    <definedName name="KORAL_JAGUNG">#REF!</definedName>
    <definedName name="koral_sikat">#REF!</definedName>
    <definedName name="KORALBETON">#REF!</definedName>
    <definedName name="KORDES">#REF!</definedName>
    <definedName name="KORFIS"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KORFIS"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kout">#REF!</definedName>
    <definedName name="kout_1">#REF!</definedName>
    <definedName name="kout_1_10">#REF!</definedName>
    <definedName name="kout_10">#REF!</definedName>
    <definedName name="kout_5">#REF!</definedName>
    <definedName name="koutv">#REF!</definedName>
    <definedName name="koutv_1">#REF!</definedName>
    <definedName name="koutv_1_10">#REF!</definedName>
    <definedName name="koutv_10">#REF!</definedName>
    <definedName name="koutv_5">#REF!</definedName>
    <definedName name="kp1520b279">#REF!</definedName>
    <definedName name="kp1ph">#REF!</definedName>
    <definedName name="kpo">#REF!</definedName>
    <definedName name="kpo_1">#REF!</definedName>
    <definedName name="kpo_1_10">#REF!</definedName>
    <definedName name="kpo_10">#REF!</definedName>
    <definedName name="kpo_5">#REF!</definedName>
    <definedName name="kprblk">#REF!</definedName>
    <definedName name="kprppn">#REF!</definedName>
    <definedName name="kprreng">#REF!</definedName>
    <definedName name="kprusuk">#REF!</definedName>
    <definedName name="kr">#REF!</definedName>
    <definedName name="kr_1">#REF!</definedName>
    <definedName name="kr_1_10">#REF!</definedName>
    <definedName name="kr_10">#REF!</definedName>
    <definedName name="kr_5">#REF!</definedName>
    <definedName name="Kran_air__ø_3_4">#REF!</definedName>
    <definedName name="Kran_air_biasa">#REF!</definedName>
    <definedName name="Kran_air_handel_kit_ø_1_2">#REF!</definedName>
    <definedName name="kranddg">#REF!</definedName>
    <definedName name="kranshow">#REF!</definedName>
    <definedName name="kranwas">#REF!</definedName>
    <definedName name="kraser">#REF!</definedName>
    <definedName name="kraser_1">#REF!</definedName>
    <definedName name="kraserb">#REF!</definedName>
    <definedName name="kraserb_1">#REF!</definedName>
    <definedName name="kraserc">#REF!</definedName>
    <definedName name="kraserc_1">#REF!</definedName>
    <definedName name="krazu">#REF!</definedName>
    <definedName name="Krc">#REF!</definedName>
    <definedName name="krd">#REF!</definedName>
    <definedName name="kriterium">#REF!</definedName>
    <definedName name="KRMDDG20">#REF!</definedName>
    <definedName name="KRMDDG30">#REF!</definedName>
    <definedName name="KRMLT20">#REF!</definedName>
    <definedName name="KRMLT30">#REF!</definedName>
    <definedName name="KRMLT40">#REF!</definedName>
    <definedName name="kruing">#REF!</definedName>
    <definedName name="KRUS_SING">#REF!</definedName>
    <definedName name="KRUS_USD">#REF!</definedName>
    <definedName name="ksep97">#REF!</definedName>
    <definedName name="ksep98">#REF!</definedName>
    <definedName name="ksk">#REF!</definedName>
    <definedName name="ksk_1">#REF!</definedName>
    <definedName name="ksk_1_10">#REF!</definedName>
    <definedName name="ksk_10">#REF!</definedName>
    <definedName name="ksk_10_1">#REF!</definedName>
    <definedName name="ksk_11">#REF!</definedName>
    <definedName name="ksk_3">#REF!</definedName>
    <definedName name="ksk_3_1">#REF!</definedName>
    <definedName name="ksk_4">#REF!</definedName>
    <definedName name="ksk_4_10">#REF!</definedName>
    <definedName name="ksk_5">#REF!</definedName>
    <definedName name="ksk_5_1">#REF!</definedName>
    <definedName name="ksk_5_10">#REF!</definedName>
    <definedName name="ksk_6">#REF!</definedName>
    <definedName name="ksk_6_1">#REF!</definedName>
    <definedName name="ksk_6_10">#REF!</definedName>
    <definedName name="ksk_7">#REF!</definedName>
    <definedName name="ksk_7_10">#REF!</definedName>
    <definedName name="ksk_8">#REF!</definedName>
    <definedName name="ksk_8_10">#REF!</definedName>
    <definedName name="ksk_9">#REF!</definedName>
    <definedName name="ksk_9_10">#REF!</definedName>
    <definedName name="ksl">#REF!</definedName>
    <definedName name="ksl_1">#REF!</definedName>
    <definedName name="ksl_1_10">#REF!</definedName>
    <definedName name="ksl_10">#REF!</definedName>
    <definedName name="ksl_5">#REF!</definedName>
    <definedName name="KSL_LAINNYA">#REF!</definedName>
    <definedName name="kSoru" localSheetId="7" hidden="1">{#N/A,#N/A,FALSE,"Aging Summary";#N/A,#N/A,FALSE,"Ratio Analysis";#N/A,#N/A,FALSE,"Test 120 Day Accts";#N/A,#N/A,FALSE,"Tickmarks"}</definedName>
    <definedName name="kSoru" hidden="1">{#N/A,#N/A,FALSE,"Aging Summary";#N/A,#N/A,FALSE,"Ratio Analysis";#N/A,#N/A,FALSE,"Test 120 Day Accts";#N/A,#N/A,FALSE,"Tickmarks"}</definedName>
    <definedName name="ksp">#REF!</definedName>
    <definedName name="ksp_1">#REF!</definedName>
    <definedName name="ksp_1_10">#REF!</definedName>
    <definedName name="ksp_10">#REF!</definedName>
    <definedName name="ksp_5">#REF!</definedName>
    <definedName name="ksr">#REF!</definedName>
    <definedName name="ksr_1">#REF!</definedName>
    <definedName name="ksr_1_10">#REF!</definedName>
    <definedName name="ksr_10">#REF!</definedName>
    <definedName name="ksr_5">#REF!</definedName>
    <definedName name="kst">#REF!</definedName>
    <definedName name="kst_1">#REF!</definedName>
    <definedName name="kst_1_10">#REF!</definedName>
    <definedName name="kst_10">#REF!</definedName>
    <definedName name="kst_10_1">#REF!</definedName>
    <definedName name="kst_11">#REF!</definedName>
    <definedName name="kst_3">#REF!</definedName>
    <definedName name="kst_3_1">#REF!</definedName>
    <definedName name="kst_4">#REF!</definedName>
    <definedName name="kst_4_10">#REF!</definedName>
    <definedName name="kst_5">#REF!</definedName>
    <definedName name="kst_5_1">#REF!</definedName>
    <definedName name="kst_5_10">#REF!</definedName>
    <definedName name="kst_6">#REF!</definedName>
    <definedName name="kst_6_1">#REF!</definedName>
    <definedName name="kst_6_10">#REF!</definedName>
    <definedName name="kst_7">#REF!</definedName>
    <definedName name="kst_7_10">#REF!</definedName>
    <definedName name="kst_8">#REF!</definedName>
    <definedName name="kst_8_10">#REF!</definedName>
    <definedName name="kst_9">#REF!</definedName>
    <definedName name="kst_9_10">#REF!</definedName>
    <definedName name="ｋｓｗ" localSheetId="7" hidden="1">{#N/A,#N/A,FALSE,"손익표지";#N/A,#N/A,FALSE,"손익계산";#N/A,#N/A,FALSE,"일반관리비";#N/A,#N/A,FALSE,"영업외수익";#N/A,#N/A,FALSE,"영업외비용";#N/A,#N/A,FALSE,"매출액";#N/A,#N/A,FALSE,"요약손익";#N/A,#N/A,FALSE,"요약대차";#N/A,#N/A,FALSE,"매출채권현황";#N/A,#N/A,FALSE,"매출채권명세"}</definedName>
    <definedName name="ｋｓｗ" hidden="1">{#N/A,#N/A,FALSE,"손익표지";#N/A,#N/A,FALSE,"손익계산";#N/A,#N/A,FALSE,"일반관리비";#N/A,#N/A,FALSE,"영업외수익";#N/A,#N/A,FALSE,"영업외비용";#N/A,#N/A,FALSE,"매출액";#N/A,#N/A,FALSE,"요약손익";#N/A,#N/A,FALSE,"요약대차";#N/A,#N/A,FALSE,"매출채권현황";#N/A,#N/A,FALSE,"매출채권명세"}</definedName>
    <definedName name="kt">#REF!</definedName>
    <definedName name="kt_1">#REF!</definedName>
    <definedName name="kt_1_10">#REF!</definedName>
    <definedName name="kt_10">#REF!</definedName>
    <definedName name="kt_5">#REF!</definedName>
    <definedName name="ktbt">#REF!</definedName>
    <definedName name="ktbt_1">#REF!</definedName>
    <definedName name="ktbt_1_10">#REF!</definedName>
    <definedName name="ktbt_10">#REF!</definedName>
    <definedName name="ktbt_5">#REF!</definedName>
    <definedName name="ktcpt0405">#REF!</definedName>
    <definedName name="ktf" hidden="1">#REF!</definedName>
    <definedName name="KTK">#REF!</definedName>
    <definedName name="ktk.b">#REF!</definedName>
    <definedName name="ktk.bs">#REF!</definedName>
    <definedName name="ktk.c">#REF!</definedName>
    <definedName name="ktk.k">#REF!</definedName>
    <definedName name="ktk.L">#REF!</definedName>
    <definedName name="ktk.Ls">#REF!</definedName>
    <definedName name="ktpm">#REF!</definedName>
    <definedName name="ktpm_1">#REF!</definedName>
    <definedName name="ktpm_1_10">#REF!</definedName>
    <definedName name="ktpm_10">#REF!</definedName>
    <definedName name="ktpm_10_1">#REF!</definedName>
    <definedName name="ktpm_11">#REF!</definedName>
    <definedName name="ktpm_3">#REF!</definedName>
    <definedName name="ktpm_4">#REF!</definedName>
    <definedName name="ktpm_4_10">#REF!</definedName>
    <definedName name="ktpm_5">#REF!</definedName>
    <definedName name="ktpm_5_1">#REF!</definedName>
    <definedName name="ktpm_5_10">#REF!</definedName>
    <definedName name="ktpm_6">#REF!</definedName>
    <definedName name="ktpm_6_10">#REF!</definedName>
    <definedName name="ktpm_7">#REF!</definedName>
    <definedName name="ktpm_7_10">#REF!</definedName>
    <definedName name="ktpm_8">#REF!</definedName>
    <definedName name="ktpm_8_10">#REF!</definedName>
    <definedName name="ktpm_9">#REF!</definedName>
    <definedName name="ktpm_9_10">#REF!</definedName>
    <definedName name="Ktr">#REF!</definedName>
    <definedName name="KTR_BPPKA">#REF!</definedName>
    <definedName name="KTR_BPPKA_LY">#REF!</definedName>
    <definedName name="KTR_EP">#REF!</definedName>
    <definedName name="KTR_EP_LY">#REF!</definedName>
    <definedName name="KTR_KP">#REF!</definedName>
    <definedName name="KTR_KP_LY">#REF!</definedName>
    <definedName name="KTR_LNG">#REF!</definedName>
    <definedName name="KTR_LNG_LY">#REF!</definedName>
    <definedName name="Ktr_ly">#REF!</definedName>
    <definedName name="KTR_P">#REF!</definedName>
    <definedName name="KTR_P_LY">#REF!</definedName>
    <definedName name="KTR_PKK">#REF!</definedName>
    <definedName name="KTR_PKK_LY">#REF!</definedName>
    <definedName name="KTR_tky">#REF!</definedName>
    <definedName name="KTR_TKY_LY">#REF!</definedName>
    <definedName name="kty" hidden="1">#REF!</definedName>
    <definedName name="ku" hidden="1">#REF!</definedName>
    <definedName name="KU_WESEL">#REF!</definedName>
    <definedName name="kuas2.5">#REF!</definedName>
    <definedName name="kuasrool8">#REF!</definedName>
    <definedName name="kue" localSheetId="7" hidden="1">{"'Model'!$A$1:$N$53"}</definedName>
    <definedName name="kue" hidden="1">{"'Model'!$A$1:$N$53"}</definedName>
    <definedName name="kunci" hidden="1">#REF!</definedName>
    <definedName name="Kunci_Logo">#REF!</definedName>
    <definedName name="Kunci_Royal">#REF!</definedName>
    <definedName name="Kunci_tanam_2_x_putar">#REF!</definedName>
    <definedName name="kuncipnt">#REF!</definedName>
    <definedName name="kuras">#REF!</definedName>
    <definedName name="kurs">#REF!</definedName>
    <definedName name="KURUG">#REF!</definedName>
    <definedName name="kurus">#REF!</definedName>
    <definedName name="kusen">#REF!</definedName>
    <definedName name="KUSEN__PINTU__JENDELA__ALAT_ALAT_PENGGANTUNG_DAN_CURTAIN_WALL">#REF!</definedName>
    <definedName name="KUSEN__PINTU__JENDELA__ALAT_ALAT_PENGGANTUNG_DAN_CURTAIN_WALL_1">#REF!</definedName>
    <definedName name="KUSEN__PINTU__JENDELA__ALAT_ALAT_PENGGANTUNG_DAN_CURTAIN_WALL_1_10">#REF!</definedName>
    <definedName name="KUSEN__PINTU__JENDELA__ALAT_ALAT_PENGGANTUNG_DAN_CURTAIN_WALL_1_3">#REF!</definedName>
    <definedName name="KUSEN__PINTU__JENDELA__ALAT_ALAT_PENGGANTUNG_DAN_CURTAIN_WALL_10">#REF!</definedName>
    <definedName name="KUSEN__PINTU__JENDELA__ALAT_ALAT_PENGGANTUNG_DAN_CURTAIN_WALL_10_1">#REF!</definedName>
    <definedName name="KUSEN__PINTU__JENDELA__ALAT_ALAT_PENGGANTUNG_DAN_CURTAIN_WALL_11">#REF!</definedName>
    <definedName name="KUSEN__PINTU__JENDELA__ALAT_ALAT_PENGGANTUNG_DAN_CURTAIN_WALL_3">#REF!</definedName>
    <definedName name="KUSEN__PINTU__JENDELA__ALAT_ALAT_PENGGANTUNG_DAN_CURTAIN_WALL_3_1">#REF!</definedName>
    <definedName name="KUSEN__PINTU__JENDELA__ALAT_ALAT_PENGGANTUNG_DAN_CURTAIN_WALL_4">#REF!</definedName>
    <definedName name="KUSEN__PINTU__JENDELA__ALAT_ALAT_PENGGANTUNG_DAN_CURTAIN_WALL_4_10">#REF!</definedName>
    <definedName name="KUSEN__PINTU__JENDELA__ALAT_ALAT_PENGGANTUNG_DAN_CURTAIN_WALL_5">#REF!</definedName>
    <definedName name="KUSEN__PINTU__JENDELA__ALAT_ALAT_PENGGANTUNG_DAN_CURTAIN_WALL_5_1">#REF!</definedName>
    <definedName name="KUSEN__PINTU__JENDELA__ALAT_ALAT_PENGGANTUNG_DAN_CURTAIN_WALL_5_10">#REF!</definedName>
    <definedName name="KUSEN__PINTU__JENDELA__ALAT_ALAT_PENGGANTUNG_DAN_CURTAIN_WALL_6">#REF!</definedName>
    <definedName name="KUSEN__PINTU__JENDELA__ALAT_ALAT_PENGGANTUNG_DAN_CURTAIN_WALL_6_10">#REF!</definedName>
    <definedName name="KUSEN__PINTU__JENDELA__ALAT_ALAT_PENGGANTUNG_DAN_CURTAIN_WALL_7">#REF!</definedName>
    <definedName name="KUSEN__PINTU__JENDELA__ALAT_ALAT_PENGGANTUNG_DAN_CURTAIN_WALL_7_10">#REF!</definedName>
    <definedName name="KUSEN__PINTU__JENDELA__ALAT_ALAT_PENGGANTUNG_DAN_CURTAIN_WALL_8">#REF!</definedName>
    <definedName name="KUSEN__PINTU__JENDELA__ALAT_ALAT_PENGGANTUNG_DAN_CURTAIN_WALL_8_10">#REF!</definedName>
    <definedName name="KUSEN__PINTU__JENDELA__ALAT_ALAT_PENGGANTUNG_DAN_CURTAIN_WALL_9">#REF!</definedName>
    <definedName name="KUSEN__PINTU__JENDELA__ALAT_ALAT_PENGGANTUNG_DAN_CURTAIN_WALL_9_10">#REF!</definedName>
    <definedName name="KUSEN_A">#REF!</definedName>
    <definedName name="kusen_aluminium">#REF!</definedName>
    <definedName name="KUSEN_B">#REF!</definedName>
    <definedName name="KUSEN_BASE">#REF!</definedName>
    <definedName name="KUSEN_C">#REF!</definedName>
    <definedName name="kusenpintu1">#REF!</definedName>
    <definedName name="kutp">#REF!</definedName>
    <definedName name="kutp_1">#REF!</definedName>
    <definedName name="kutp_1_10">#REF!</definedName>
    <definedName name="kutp_10">#REF!</definedName>
    <definedName name="kutp_5">#REF!</definedName>
    <definedName name="Kuz">#REF!</definedName>
    <definedName name="KVC">#REF!</definedName>
    <definedName name="kvc_1">#REF!</definedName>
    <definedName name="kvc_1_10">#REF!</definedName>
    <definedName name="kvc_10">#REF!</definedName>
    <definedName name="kvc_5">#REF!</definedName>
    <definedName name="kwh1st">#REF!</definedName>
    <definedName name="kwh1st_1">#REF!</definedName>
    <definedName name="kwh1st_1_10">#REF!</definedName>
    <definedName name="kwh1st_10">#REF!</definedName>
    <definedName name="kwh1st_10_1">#REF!</definedName>
    <definedName name="kwh1st_11">#REF!</definedName>
    <definedName name="kwh1st_3">#REF!</definedName>
    <definedName name="kwh1st_3_1">#REF!</definedName>
    <definedName name="kwh1st_4">#REF!</definedName>
    <definedName name="kwh1st_4_10">#REF!</definedName>
    <definedName name="kwh1st_5">#REF!</definedName>
    <definedName name="kwh1st_5_1">#REF!</definedName>
    <definedName name="kwh1st_5_10">#REF!</definedName>
    <definedName name="kwh1st_6">#REF!</definedName>
    <definedName name="kwh1st_6_1">#REF!</definedName>
    <definedName name="kwh1st_6_10">#REF!</definedName>
    <definedName name="kwh1st_7">#REF!</definedName>
    <definedName name="kwh1st_7_10">#REF!</definedName>
    <definedName name="kwh1st_8">#REF!</definedName>
    <definedName name="kwh1st_8_10">#REF!</definedName>
    <definedName name="kwh1st_9">#REF!</definedName>
    <definedName name="kwh1st_9_10">#REF!</definedName>
    <definedName name="kwh3st">#REF!</definedName>
    <definedName name="kwh3st_1">#REF!</definedName>
    <definedName name="kwh3st_1_10">#REF!</definedName>
    <definedName name="kwh3st_10">#REF!</definedName>
    <definedName name="kwh3st_10_1">#REF!</definedName>
    <definedName name="kwh3st_11">#REF!</definedName>
    <definedName name="kwh3st_3">#REF!</definedName>
    <definedName name="kwh3st_3_1">#REF!</definedName>
    <definedName name="kwh3st_4">#REF!</definedName>
    <definedName name="kwh3st_4_10">#REF!</definedName>
    <definedName name="kwh3st_5">#REF!</definedName>
    <definedName name="kwh3st_5_1">#REF!</definedName>
    <definedName name="kwh3st_5_10">#REF!</definedName>
    <definedName name="kwh3st_6">#REF!</definedName>
    <definedName name="kwh3st_6_1">#REF!</definedName>
    <definedName name="kwh3st_6_10">#REF!</definedName>
    <definedName name="kwh3st_7">#REF!</definedName>
    <definedName name="kwh3st_7_10">#REF!</definedName>
    <definedName name="kwh3st_8">#REF!</definedName>
    <definedName name="kwh3st_8_10">#REF!</definedName>
    <definedName name="kwh3st_9">#REF!</definedName>
    <definedName name="kwh3st_9_10">#REF!</definedName>
    <definedName name="ky">#REF!</definedName>
    <definedName name="ky_1">#REF!</definedName>
    <definedName name="ky_10">#REF!</definedName>
    <definedName name="ky_11">#REF!</definedName>
    <definedName name="ky_3">#REF!</definedName>
    <definedName name="ky_4">#REF!</definedName>
    <definedName name="ky_5">#REF!</definedName>
    <definedName name="ky_6">#REF!</definedName>
    <definedName name="ky_7">#REF!</definedName>
    <definedName name="ky_8">#REF!</definedName>
    <definedName name="ky_9">#REF!</definedName>
    <definedName name="kybegisting">#REF!</definedName>
    <definedName name="kybegisting_1">#REF!</definedName>
    <definedName name="kybegistingb">#REF!</definedName>
    <definedName name="kybegistingb_1">#REF!</definedName>
    <definedName name="KYen">#REF!</definedName>
    <definedName name="kygelam">#REF!</definedName>
    <definedName name="kythuat">#REF!</definedName>
    <definedName name="kytt0405">#REF!</definedName>
    <definedName name="L" hidden="1">#REF!</definedName>
    <definedName name="l.xl40">#REF!</definedName>
    <definedName name="l_1">#REF!</definedName>
    <definedName name="L_A">#REF!</definedName>
    <definedName name="L_AcctDes">#REF!</definedName>
    <definedName name="L_actual">#REF!</definedName>
    <definedName name="L_actual_LC">#REF!</definedName>
    <definedName name="L_Adjust">#REF!</definedName>
    <definedName name="L_Adjust_GT">#REF!</definedName>
    <definedName name="L_AJE_Tot">#REF!</definedName>
    <definedName name="L_AJE_Tot_GT">#REF!</definedName>
    <definedName name="L_B">#REF!</definedName>
    <definedName name="L_BASE">#REF!</definedName>
    <definedName name="L_bowh_ø_2___maspion_D">#REF!</definedName>
    <definedName name="L_bowh_ø_4___maspion_D">#REF!</definedName>
    <definedName name="L_C">#REF!</definedName>
    <definedName name="L_CompNum">#REF!</definedName>
    <definedName name="L_CY_Beg">#REF!</definedName>
    <definedName name="L_CY_Beg_GT">#REF!</definedName>
    <definedName name="L_CY_End">#REF!</definedName>
    <definedName name="L_CY_End_GT">#REF!</definedName>
    <definedName name="L_GrpNum">#REF!</definedName>
    <definedName name="L_Headings">#REF!</definedName>
    <definedName name="L_KeyValue">#REF!</definedName>
    <definedName name="L_PY_End">#REF!</definedName>
    <definedName name="L_PY_End_GT">#REF!</definedName>
    <definedName name="L_RJE_Tot">#REF!</definedName>
    <definedName name="L_RJE_Tot_GT">#REF!</definedName>
    <definedName name="L_RowNum">#REF!</definedName>
    <definedName name="l1ti50">#REF!</definedName>
    <definedName name="l1ti50_1">#REF!</definedName>
    <definedName name="l1ti50_1_10">#REF!</definedName>
    <definedName name="l1ti50_1_3">#REF!</definedName>
    <definedName name="l1ti50_10">#REF!</definedName>
    <definedName name="l1ti50_10_1">#REF!</definedName>
    <definedName name="l1ti50_11">#REF!</definedName>
    <definedName name="l1ti50_3">#REF!</definedName>
    <definedName name="l1ti50_3_1">#REF!</definedName>
    <definedName name="l1ti50_4">#REF!</definedName>
    <definedName name="l1ti50_4_10">#REF!</definedName>
    <definedName name="l1ti50_5">#REF!</definedName>
    <definedName name="l1ti50_5_1">#REF!</definedName>
    <definedName name="l1ti50_5_10">#REF!</definedName>
    <definedName name="l1ti50_6">#REF!</definedName>
    <definedName name="l1ti50_6_10">#REF!</definedName>
    <definedName name="l1ti50_7">#REF!</definedName>
    <definedName name="l1ti50_7_10">#REF!</definedName>
    <definedName name="l1ti50_8">#REF!</definedName>
    <definedName name="l1ti50_8_10">#REF!</definedName>
    <definedName name="l1ti50_9">#REF!</definedName>
    <definedName name="l1ti50_9_10">#REF!</definedName>
    <definedName name="l1ti60">#REF!</definedName>
    <definedName name="l1ti60_1">#REF!</definedName>
    <definedName name="l1ti60_1_10">#REF!</definedName>
    <definedName name="l1ti60_1_3">#REF!</definedName>
    <definedName name="l1ti60_10">#REF!</definedName>
    <definedName name="l1ti60_10_1">#REF!</definedName>
    <definedName name="l1ti60_11">#REF!</definedName>
    <definedName name="l1ti60_3">#REF!</definedName>
    <definedName name="l1ti60_3_1">#REF!</definedName>
    <definedName name="l1ti60_4">#REF!</definedName>
    <definedName name="l1ti60_4_10">#REF!</definedName>
    <definedName name="l1ti60_5">#REF!</definedName>
    <definedName name="l1ti60_5_1">#REF!</definedName>
    <definedName name="l1ti60_5_10">#REF!</definedName>
    <definedName name="l1ti60_6">#REF!</definedName>
    <definedName name="l1ti60_6_10">#REF!</definedName>
    <definedName name="l1ti60_7">#REF!</definedName>
    <definedName name="l1ti60_7_10">#REF!</definedName>
    <definedName name="l1ti60_8">#REF!</definedName>
    <definedName name="l1ti60_8_10">#REF!</definedName>
    <definedName name="l1ti60_9">#REF!</definedName>
    <definedName name="l1ti60_9_10">#REF!</definedName>
    <definedName name="l3l100">#REF!</definedName>
    <definedName name="l3l100_1">#REF!</definedName>
    <definedName name="l3l100_1_10">#REF!</definedName>
    <definedName name="l3l100_1_3">#REF!</definedName>
    <definedName name="l3l100_10">#REF!</definedName>
    <definedName name="l3l100_10_1">#REF!</definedName>
    <definedName name="l3l100_11">#REF!</definedName>
    <definedName name="l3l100_3">#REF!</definedName>
    <definedName name="l3l100_3_1">#REF!</definedName>
    <definedName name="l3l100_4">#REF!</definedName>
    <definedName name="l3l100_4_10">#REF!</definedName>
    <definedName name="l3l100_5">#REF!</definedName>
    <definedName name="l3l100_5_1">#REF!</definedName>
    <definedName name="l3l100_5_10">#REF!</definedName>
    <definedName name="l3l100_6">#REF!</definedName>
    <definedName name="l3l100_6_10">#REF!</definedName>
    <definedName name="l3l100_7">#REF!</definedName>
    <definedName name="l3l100_7_10">#REF!</definedName>
    <definedName name="l3l100_8">#REF!</definedName>
    <definedName name="l3l100_8_10">#REF!</definedName>
    <definedName name="l3l100_9">#REF!</definedName>
    <definedName name="l3l100_9_10">#REF!</definedName>
    <definedName name="l3l50">#REF!</definedName>
    <definedName name="l3l50_1">#REF!</definedName>
    <definedName name="l3l50_1_10">#REF!</definedName>
    <definedName name="l3l50_1_3">#REF!</definedName>
    <definedName name="l3l50_10">#REF!</definedName>
    <definedName name="l3l50_10_1">#REF!</definedName>
    <definedName name="l3l50_11">#REF!</definedName>
    <definedName name="l3l50_3">#REF!</definedName>
    <definedName name="l3l50_3_1">#REF!</definedName>
    <definedName name="l3l50_4">#REF!</definedName>
    <definedName name="l3l50_4_10">#REF!</definedName>
    <definedName name="l3l50_5">#REF!</definedName>
    <definedName name="l3l50_5_1">#REF!</definedName>
    <definedName name="l3l50_5_10">#REF!</definedName>
    <definedName name="l3l50_6">#REF!</definedName>
    <definedName name="l3l50_6_10">#REF!</definedName>
    <definedName name="l3l50_7">#REF!</definedName>
    <definedName name="l3l50_7_10">#REF!</definedName>
    <definedName name="l3l50_8">#REF!</definedName>
    <definedName name="l3l50_8_10">#REF!</definedName>
    <definedName name="l3l50_9">#REF!</definedName>
    <definedName name="l3l50_9_10">#REF!</definedName>
    <definedName name="l3l60">#REF!</definedName>
    <definedName name="l3l60_1">#REF!</definedName>
    <definedName name="l3l60_1_10">#REF!</definedName>
    <definedName name="l3l60_1_3">#REF!</definedName>
    <definedName name="l3l60_10">#REF!</definedName>
    <definedName name="l3l60_10_1">#REF!</definedName>
    <definedName name="l3l60_11">#REF!</definedName>
    <definedName name="l3l60_3">#REF!</definedName>
    <definedName name="l3l60_3_1">#REF!</definedName>
    <definedName name="l3l60_4">#REF!</definedName>
    <definedName name="l3l60_4_10">#REF!</definedName>
    <definedName name="l3l60_5">#REF!</definedName>
    <definedName name="l3l60_5_1">#REF!</definedName>
    <definedName name="l3l60_5_10">#REF!</definedName>
    <definedName name="l3l60_6">#REF!</definedName>
    <definedName name="l3l60_6_10">#REF!</definedName>
    <definedName name="l3l60_7">#REF!</definedName>
    <definedName name="l3l60_7_10">#REF!</definedName>
    <definedName name="l3l60_8">#REF!</definedName>
    <definedName name="l3l60_8_10">#REF!</definedName>
    <definedName name="l3l60_9">#REF!</definedName>
    <definedName name="l3l60_9_10">#REF!</definedName>
    <definedName name="l3l70">#REF!</definedName>
    <definedName name="l3l70_1">#REF!</definedName>
    <definedName name="l3l70_1_10">#REF!</definedName>
    <definedName name="l3l70_1_3">#REF!</definedName>
    <definedName name="l3l70_10">#REF!</definedName>
    <definedName name="l3l70_10_1">#REF!</definedName>
    <definedName name="l3l70_11">#REF!</definedName>
    <definedName name="l3l70_3">#REF!</definedName>
    <definedName name="l3l70_3_1">#REF!</definedName>
    <definedName name="l3l70_4">#REF!</definedName>
    <definedName name="l3l70_4_10">#REF!</definedName>
    <definedName name="l3l70_5">#REF!</definedName>
    <definedName name="l3l70_5_1">#REF!</definedName>
    <definedName name="l3l70_5_10">#REF!</definedName>
    <definedName name="l3l70_6">#REF!</definedName>
    <definedName name="l3l70_6_10">#REF!</definedName>
    <definedName name="l3l70_7">#REF!</definedName>
    <definedName name="l3l70_7_10">#REF!</definedName>
    <definedName name="l3l70_8">#REF!</definedName>
    <definedName name="l3l70_8_10">#REF!</definedName>
    <definedName name="l3l70_9">#REF!</definedName>
    <definedName name="l3l70_9_10">#REF!</definedName>
    <definedName name="l3l80">#REF!</definedName>
    <definedName name="l3l80_1">#REF!</definedName>
    <definedName name="l3l80_1_10">#REF!</definedName>
    <definedName name="l3l80_1_3">#REF!</definedName>
    <definedName name="l3l80_10">#REF!</definedName>
    <definedName name="l3l80_10_1">#REF!</definedName>
    <definedName name="l3l80_11">#REF!</definedName>
    <definedName name="l3l80_3">#REF!</definedName>
    <definedName name="l3l80_3_1">#REF!</definedName>
    <definedName name="l3l80_4">#REF!</definedName>
    <definedName name="l3l80_4_10">#REF!</definedName>
    <definedName name="l3l80_5">#REF!</definedName>
    <definedName name="l3l80_5_1">#REF!</definedName>
    <definedName name="l3l80_5_10">#REF!</definedName>
    <definedName name="l3l80_6">#REF!</definedName>
    <definedName name="l3l80_6_10">#REF!</definedName>
    <definedName name="l3l80_7">#REF!</definedName>
    <definedName name="l3l80_7_10">#REF!</definedName>
    <definedName name="l3l80_8">#REF!</definedName>
    <definedName name="l3l80_8_10">#REF!</definedName>
    <definedName name="l3l80_9">#REF!</definedName>
    <definedName name="l3l80_9_10">#REF!</definedName>
    <definedName name="l3ld100">#REF!</definedName>
    <definedName name="l3ld100_1">#REF!</definedName>
    <definedName name="l3ld100_1_10">#REF!</definedName>
    <definedName name="l3ld100_1_3">#REF!</definedName>
    <definedName name="l3ld100_10">#REF!</definedName>
    <definedName name="l3ld100_10_1">#REF!</definedName>
    <definedName name="l3ld100_11">#REF!</definedName>
    <definedName name="l3ld100_3">#REF!</definedName>
    <definedName name="l3ld100_3_1">#REF!</definedName>
    <definedName name="l3ld100_4">#REF!</definedName>
    <definedName name="l3ld100_4_10">#REF!</definedName>
    <definedName name="l3ld100_5">#REF!</definedName>
    <definedName name="l3ld100_5_1">#REF!</definedName>
    <definedName name="l3ld100_5_10">#REF!</definedName>
    <definedName name="l3ld100_6">#REF!</definedName>
    <definedName name="l3ld100_6_10">#REF!</definedName>
    <definedName name="l3ld100_7">#REF!</definedName>
    <definedName name="l3ld100_7_10">#REF!</definedName>
    <definedName name="l3ld100_8">#REF!</definedName>
    <definedName name="l3ld100_8_10">#REF!</definedName>
    <definedName name="l3ld100_9">#REF!</definedName>
    <definedName name="l3ld100_9_10">#REF!</definedName>
    <definedName name="l3ld50">#REF!</definedName>
    <definedName name="l3ld50_1">#REF!</definedName>
    <definedName name="l3ld50_1_10">#REF!</definedName>
    <definedName name="l3ld50_1_3">#REF!</definedName>
    <definedName name="l3ld50_10">#REF!</definedName>
    <definedName name="l3ld50_10_1">#REF!</definedName>
    <definedName name="l3ld50_11">#REF!</definedName>
    <definedName name="l3ld50_3">#REF!</definedName>
    <definedName name="l3ld50_3_1">#REF!</definedName>
    <definedName name="l3ld50_4">#REF!</definedName>
    <definedName name="l3ld50_4_10">#REF!</definedName>
    <definedName name="l3ld50_5">#REF!</definedName>
    <definedName name="l3ld50_5_1">#REF!</definedName>
    <definedName name="l3ld50_5_10">#REF!</definedName>
    <definedName name="l3ld50_6">#REF!</definedName>
    <definedName name="l3ld50_6_10">#REF!</definedName>
    <definedName name="l3ld50_7">#REF!</definedName>
    <definedName name="l3ld50_7_10">#REF!</definedName>
    <definedName name="l3ld50_8">#REF!</definedName>
    <definedName name="l3ld50_8_10">#REF!</definedName>
    <definedName name="l3ld50_9">#REF!</definedName>
    <definedName name="l3ld50_9_10">#REF!</definedName>
    <definedName name="l3ld60">#REF!</definedName>
    <definedName name="l3ld60_1">#REF!</definedName>
    <definedName name="l3ld60_1_10">#REF!</definedName>
    <definedName name="l3ld60_1_3">#REF!</definedName>
    <definedName name="l3ld60_10">#REF!</definedName>
    <definedName name="l3ld60_10_1">#REF!</definedName>
    <definedName name="l3ld60_11">#REF!</definedName>
    <definedName name="l3ld60_3">#REF!</definedName>
    <definedName name="l3ld60_3_1">#REF!</definedName>
    <definedName name="l3ld60_4">#REF!</definedName>
    <definedName name="l3ld60_4_10">#REF!</definedName>
    <definedName name="l3ld60_5">#REF!</definedName>
    <definedName name="l3ld60_5_1">#REF!</definedName>
    <definedName name="l3ld60_5_10">#REF!</definedName>
    <definedName name="l3ld60_6">#REF!</definedName>
    <definedName name="l3ld60_6_10">#REF!</definedName>
    <definedName name="l3ld60_7">#REF!</definedName>
    <definedName name="l3ld60_7_10">#REF!</definedName>
    <definedName name="l3ld60_8">#REF!</definedName>
    <definedName name="l3ld60_8_10">#REF!</definedName>
    <definedName name="l3ld60_9">#REF!</definedName>
    <definedName name="l3ld60_9_10">#REF!</definedName>
    <definedName name="l3ld70">#REF!</definedName>
    <definedName name="l3ld70_1">#REF!</definedName>
    <definedName name="l3ld70_1_10">#REF!</definedName>
    <definedName name="l3ld70_1_3">#REF!</definedName>
    <definedName name="l3ld70_10">#REF!</definedName>
    <definedName name="l3ld70_10_1">#REF!</definedName>
    <definedName name="l3ld70_11">#REF!</definedName>
    <definedName name="l3ld70_3">#REF!</definedName>
    <definedName name="l3ld70_3_1">#REF!</definedName>
    <definedName name="l3ld70_4">#REF!</definedName>
    <definedName name="l3ld70_4_10">#REF!</definedName>
    <definedName name="l3ld70_5">#REF!</definedName>
    <definedName name="l3ld70_5_1">#REF!</definedName>
    <definedName name="l3ld70_5_10">#REF!</definedName>
    <definedName name="l3ld70_6">#REF!</definedName>
    <definedName name="l3ld70_6_10">#REF!</definedName>
    <definedName name="l3ld70_7">#REF!</definedName>
    <definedName name="l3ld70_7_10">#REF!</definedName>
    <definedName name="l3ld70_8">#REF!</definedName>
    <definedName name="l3ld70_8_10">#REF!</definedName>
    <definedName name="l3ld70_9">#REF!</definedName>
    <definedName name="l3ld70_9_10">#REF!</definedName>
    <definedName name="l3ld80">#REF!</definedName>
    <definedName name="l3ld80_1">#REF!</definedName>
    <definedName name="l3ld80_1_10">#REF!</definedName>
    <definedName name="l3ld80_1_3">#REF!</definedName>
    <definedName name="l3ld80_10">#REF!</definedName>
    <definedName name="l3ld80_10_1">#REF!</definedName>
    <definedName name="l3ld80_11">#REF!</definedName>
    <definedName name="l3ld80_3">#REF!</definedName>
    <definedName name="l3ld80_3_1">#REF!</definedName>
    <definedName name="l3ld80_4">#REF!</definedName>
    <definedName name="l3ld80_4_10">#REF!</definedName>
    <definedName name="l3ld80_5">#REF!</definedName>
    <definedName name="l3ld80_5_1">#REF!</definedName>
    <definedName name="l3ld80_5_10">#REF!</definedName>
    <definedName name="l3ld80_6">#REF!</definedName>
    <definedName name="l3ld80_6_10">#REF!</definedName>
    <definedName name="l3ld80_7">#REF!</definedName>
    <definedName name="l3ld80_7_10">#REF!</definedName>
    <definedName name="l3ld80_8">#REF!</definedName>
    <definedName name="l3ld80_8_10">#REF!</definedName>
    <definedName name="l3ld80_9">#REF!</definedName>
    <definedName name="l3ld80_9_10">#REF!</definedName>
    <definedName name="l3ti50">#REF!</definedName>
    <definedName name="l3ti50_1">#REF!</definedName>
    <definedName name="l3ti50_1_10">#REF!</definedName>
    <definedName name="l3ti50_1_3">#REF!</definedName>
    <definedName name="l3ti50_10">#REF!</definedName>
    <definedName name="l3ti50_10_1">#REF!</definedName>
    <definedName name="l3ti50_11">#REF!</definedName>
    <definedName name="l3ti50_3">#REF!</definedName>
    <definedName name="l3ti50_3_1">#REF!</definedName>
    <definedName name="l3ti50_4">#REF!</definedName>
    <definedName name="l3ti50_4_10">#REF!</definedName>
    <definedName name="l3ti50_5">#REF!</definedName>
    <definedName name="l3ti50_5_1">#REF!</definedName>
    <definedName name="l3ti50_5_10">#REF!</definedName>
    <definedName name="l3ti50_6">#REF!</definedName>
    <definedName name="l3ti50_6_10">#REF!</definedName>
    <definedName name="l3ti50_7">#REF!</definedName>
    <definedName name="l3ti50_7_10">#REF!</definedName>
    <definedName name="l3ti50_8">#REF!</definedName>
    <definedName name="l3ti50_8_10">#REF!</definedName>
    <definedName name="l3ti50_9">#REF!</definedName>
    <definedName name="l3ti50_9_10">#REF!</definedName>
    <definedName name="l3ti60">#REF!</definedName>
    <definedName name="l3ti60_1">#REF!</definedName>
    <definedName name="l3ti60_1_10">#REF!</definedName>
    <definedName name="l3ti60_1_3">#REF!</definedName>
    <definedName name="l3ti60_10">#REF!</definedName>
    <definedName name="l3ti60_10_1">#REF!</definedName>
    <definedName name="l3ti60_11">#REF!</definedName>
    <definedName name="l3ti60_3">#REF!</definedName>
    <definedName name="l3ti60_3_1">#REF!</definedName>
    <definedName name="l3ti60_4">#REF!</definedName>
    <definedName name="l3ti60_4_10">#REF!</definedName>
    <definedName name="l3ti60_5">#REF!</definedName>
    <definedName name="l3ti60_5_1">#REF!</definedName>
    <definedName name="l3ti60_5_10">#REF!</definedName>
    <definedName name="l3ti60_6">#REF!</definedName>
    <definedName name="l3ti60_6_10">#REF!</definedName>
    <definedName name="l3ti60_7">#REF!</definedName>
    <definedName name="l3ti60_7_10">#REF!</definedName>
    <definedName name="l3ti60_8">#REF!</definedName>
    <definedName name="l3ti60_8_10">#REF!</definedName>
    <definedName name="l3ti60_9">#REF!</definedName>
    <definedName name="l3ti60_9_10">#REF!</definedName>
    <definedName name="l3ti80">#REF!</definedName>
    <definedName name="l3ti80_1">#REF!</definedName>
    <definedName name="l3ti80_1_10">#REF!</definedName>
    <definedName name="l3ti80_1_3">#REF!</definedName>
    <definedName name="l3ti80_10">#REF!</definedName>
    <definedName name="l3ti80_10_1">#REF!</definedName>
    <definedName name="l3ti80_11">#REF!</definedName>
    <definedName name="l3ti80_3">#REF!</definedName>
    <definedName name="l3ti80_3_1">#REF!</definedName>
    <definedName name="l3ti80_4">#REF!</definedName>
    <definedName name="l3ti80_4_10">#REF!</definedName>
    <definedName name="l3ti80_5">#REF!</definedName>
    <definedName name="l3ti80_5_1">#REF!</definedName>
    <definedName name="l3ti80_5_10">#REF!</definedName>
    <definedName name="l3ti80_6">#REF!</definedName>
    <definedName name="l3ti80_6_10">#REF!</definedName>
    <definedName name="l3ti80_7">#REF!</definedName>
    <definedName name="l3ti80_7_10">#REF!</definedName>
    <definedName name="l3ti80_8">#REF!</definedName>
    <definedName name="l3ti80_8_10">#REF!</definedName>
    <definedName name="l3ti80_9">#REF!</definedName>
    <definedName name="l3ti80_9_10">#REF!</definedName>
    <definedName name="l3tisf50">#REF!</definedName>
    <definedName name="l3tisf50_1">#REF!</definedName>
    <definedName name="l3tisf50_1_10">#REF!</definedName>
    <definedName name="l3tisf50_1_3">#REF!</definedName>
    <definedName name="l3tisf50_10">#REF!</definedName>
    <definedName name="l3tisf50_10_1">#REF!</definedName>
    <definedName name="l3tisf50_11">#REF!</definedName>
    <definedName name="l3tisf50_3">#REF!</definedName>
    <definedName name="l3tisf50_3_1">#REF!</definedName>
    <definedName name="l3tisf50_4">#REF!</definedName>
    <definedName name="l3tisf50_4_10">#REF!</definedName>
    <definedName name="l3tisf50_5">#REF!</definedName>
    <definedName name="l3tisf50_5_1">#REF!</definedName>
    <definedName name="l3tisf50_5_10">#REF!</definedName>
    <definedName name="l3tisf50_6">#REF!</definedName>
    <definedName name="l3tisf50_6_10">#REF!</definedName>
    <definedName name="l3tisf50_7">#REF!</definedName>
    <definedName name="l3tisf50_7_10">#REF!</definedName>
    <definedName name="l3tisf50_8">#REF!</definedName>
    <definedName name="l3tisf50_8_10">#REF!</definedName>
    <definedName name="l3tisf50_9">#REF!</definedName>
    <definedName name="l3tisf50_9_10">#REF!</definedName>
    <definedName name="l3tisf60">#REF!</definedName>
    <definedName name="l3tisf60_1">#REF!</definedName>
    <definedName name="l3tisf60_1_10">#REF!</definedName>
    <definedName name="l3tisf60_1_3">#REF!</definedName>
    <definedName name="l3tisf60_10">#REF!</definedName>
    <definedName name="l3tisf60_10_1">#REF!</definedName>
    <definedName name="l3tisf60_11">#REF!</definedName>
    <definedName name="l3tisf60_3">#REF!</definedName>
    <definedName name="l3tisf60_3_1">#REF!</definedName>
    <definedName name="l3tisf60_4">#REF!</definedName>
    <definedName name="l3tisf60_4_10">#REF!</definedName>
    <definedName name="l3tisf60_5">#REF!</definedName>
    <definedName name="l3tisf60_5_1">#REF!</definedName>
    <definedName name="l3tisf60_5_10">#REF!</definedName>
    <definedName name="l3tisf60_6">#REF!</definedName>
    <definedName name="l3tisf60_6_10">#REF!</definedName>
    <definedName name="l3tisf60_7">#REF!</definedName>
    <definedName name="l3tisf60_7_10">#REF!</definedName>
    <definedName name="l3tisf60_8">#REF!</definedName>
    <definedName name="l3tisf60_8_10">#REF!</definedName>
    <definedName name="l3tisf60_9">#REF!</definedName>
    <definedName name="l3tisf60_9_10">#REF!</definedName>
    <definedName name="LAB">#REF!</definedName>
    <definedName name="LABA">#REF!</definedName>
    <definedName name="laba_bgp">#REF!</definedName>
    <definedName name="laba_bgp_ly">#REF!</definedName>
    <definedName name="laba_bppka">#REF!</definedName>
    <definedName name="laba_bppka_ly">#REF!</definedName>
    <definedName name="LABA_TKY">#REF!</definedName>
    <definedName name="LABA_TKY_LY">#REF!</definedName>
    <definedName name="LABELTEXTCOLUMN1">#REF!</definedName>
    <definedName name="LABELTEXTCOLUMN2">#REF!</definedName>
    <definedName name="LABELTEXTROW1">#REF!</definedName>
    <definedName name="LABELTEXTROW2">#REF!</definedName>
    <definedName name="labet12">#REF!</definedName>
    <definedName name="LABO">#REF!</definedName>
    <definedName name="LABO_1">#REF!</definedName>
    <definedName name="LABO_1_10">#REF!</definedName>
    <definedName name="LABO_10">#REF!</definedName>
    <definedName name="LABO_5">#REF!</definedName>
    <definedName name="LABOUR_CAMP">#REF!</definedName>
    <definedName name="LACCT">#REF!</definedName>
    <definedName name="laker">#REF!</definedName>
    <definedName name="lalu">#REF!</definedName>
    <definedName name="LAM1A">#REF!</definedName>
    <definedName name="LAM3A1">#REF!</definedName>
    <definedName name="lam3a2">#REF!</definedName>
    <definedName name="lamkonBP23" hidden="1">#REF!</definedName>
    <definedName name="LAMPU">#N/A</definedName>
    <definedName name="Lampu_Pijar_25_watt_philips">#REF!</definedName>
    <definedName name="Lampu_TL_20_watt">#REF!</definedName>
    <definedName name="Lampu_TL_40_watt">#REF!</definedName>
    <definedName name="lan" localSheetId="7" hidden="1">{#N/A,#N/A,TRUE,"BT M200 da 10x20"}</definedName>
    <definedName name="lan" hidden="1">{#N/A,#N/A,TRUE,"BT M200 da 10x20"}</definedName>
    <definedName name="lan12b145">#REF!</definedName>
    <definedName name="lan30b220">#REF!</definedName>
    <definedName name="LANGUE">#REF!</definedName>
    <definedName name="lanhto">#REF!</definedName>
    <definedName name="lani">#REF!</definedName>
    <definedName name="lanker">#REF!</definedName>
    <definedName name="lanker40">#REF!</definedName>
    <definedName name="lantai_beton">#REF!</definedName>
    <definedName name="LANTAI_P3">#REF!</definedName>
    <definedName name="LANTAI_P3_1">#REF!</definedName>
    <definedName name="LANTAI_P3_1_10">#REF!</definedName>
    <definedName name="LANTAI_P3_1_3">#REF!</definedName>
    <definedName name="LANTAI_P3_1_5">#REF!</definedName>
    <definedName name="LANTAI_P3_10">#REF!</definedName>
    <definedName name="LANTAI_P3_10_1">#REF!</definedName>
    <definedName name="LANTAI_P3_11">#REF!</definedName>
    <definedName name="LANTAI_P3_3">#REF!</definedName>
    <definedName name="LANTAI_P3_3_1">#REF!</definedName>
    <definedName name="LANTAI_P3_4">#REF!</definedName>
    <definedName name="LANTAI_P3_4_10">#REF!</definedName>
    <definedName name="LANTAI_P3_5">#REF!</definedName>
    <definedName name="LANTAI_P3_5_1">#REF!</definedName>
    <definedName name="LANTAI_P3_5_10">#REF!</definedName>
    <definedName name="LANTAI_P3_6">#REF!</definedName>
    <definedName name="LANTAI_P3_6_10">#REF!</definedName>
    <definedName name="LANTAI_P3_7">#REF!</definedName>
    <definedName name="LANTAI_P3_7_10">#REF!</definedName>
    <definedName name="LANTAI_P3_8">#REF!</definedName>
    <definedName name="LANTAI_P3_8_10">#REF!</definedName>
    <definedName name="LANTAI_P3_9">#REF!</definedName>
    <definedName name="LANTAI_P3_9_10">#REF!</definedName>
    <definedName name="lap025.3" localSheetId="7" hidden="1">{#N/A,#N/A,FALSE,"Aging Summary";#N/A,#N/A,FALSE,"Ratio Analysis";#N/A,#N/A,FALSE,"Test 120 Day Accts";#N/A,#N/A,FALSE,"Tickmarks"}</definedName>
    <definedName name="lap025.3" hidden="1">{#N/A,#N/A,FALSE,"Aging Summary";#N/A,#N/A,FALSE,"Ratio Analysis";#N/A,#N/A,FALSE,"Test 120 Day Accts";#N/A,#N/A,FALSE,"Tickmarks"}</definedName>
    <definedName name="LAPISI">#REF!</definedName>
    <definedName name="Lapisperekat">#REF!</definedName>
    <definedName name="lapisresap">#REF!</definedName>
    <definedName name="Lapmay">#REF!</definedName>
    <definedName name="Lapon.4.b">#REF!</definedName>
    <definedName name="Lapon.5.A">#REF!</definedName>
    <definedName name="Lapon.5.B">#REF!</definedName>
    <definedName name="lapon.8.1.5">#REF!</definedName>
    <definedName name="LARGE">#REF!</definedName>
    <definedName name="las.dop">#REF!</definedName>
    <definedName name="LASDOP">#REF!</definedName>
    <definedName name="last">#REF!</definedName>
    <definedName name="LAST_APR">#REF!</definedName>
    <definedName name="LAST_AUG">#REF!</definedName>
    <definedName name="LAST_DEC">#REF!</definedName>
    <definedName name="LAST_FEB">#REF!</definedName>
    <definedName name="LAST_JAN">#REF!</definedName>
    <definedName name="LAST_JUL">#REF!</definedName>
    <definedName name="LAST_JUN">#REF!</definedName>
    <definedName name="LAST_MAR">#REF!</definedName>
    <definedName name="LAST_MAY">#REF!</definedName>
    <definedName name="LAST_NOV">#REF!</definedName>
    <definedName name="LAST_OCT">#REF!</definedName>
    <definedName name="LAST_SEP">#REF!</definedName>
    <definedName name="LastMonthFigure_interest">#REF!</definedName>
    <definedName name="LastMonthFigurePaste_interest">#REF!</definedName>
    <definedName name="latab30">#REF!</definedName>
    <definedName name="LaunchingBox">#REF!</definedName>
    <definedName name="layout">#REF!</definedName>
    <definedName name="lb">#REF!</definedName>
    <definedName name="lbo" localSheetId="7" hidden="1">{"a",#N/A,FALSE,"LBO - 100%, Sell C,CT 98......";"aa",#N/A,FALSE,"LBO - 100%, Sell C,CT 98......";"aaa",#N/A,FALSE,"LBO - 100%, Sell C,CT 98......";"aaaa",#N/A,FALSE,"LBO - 100%, Sell C,CT 98......";"aaaaa",#N/A,FALSE,"LBO - 100%, Sell C,CT 98......";"aaaaaa",#N/A,FALSE,"LBO - 100%, Sell C,CT 98......"}</definedName>
    <definedName name="lbo" hidden="1">{"a",#N/A,FALSE,"LBO - 100%, Sell C,CT 98......";"aa",#N/A,FALSE,"LBO - 100%, Sell C,CT 98......";"aaa",#N/A,FALSE,"LBO - 100%, Sell C,CT 98......";"aaaa",#N/A,FALSE,"LBO - 100%, Sell C,CT 98......";"aaaaa",#N/A,FALSE,"LBO - 100%, Sell C,CT 98......";"aaaaaa",#N/A,FALSE,"LBO - 100%, Sell C,CT 98......"}</definedName>
    <definedName name="lbowpvc4">#REF!</definedName>
    <definedName name="LBR">#REF!</definedName>
    <definedName name="lc">#N/A</definedName>
    <definedName name="ld100_1">#REF!</definedName>
    <definedName name="ld100_1_10">#REF!</definedName>
    <definedName name="ld100_10">#REF!</definedName>
    <definedName name="ld100_5">#REF!</definedName>
    <definedName name="ld120_1">#REF!</definedName>
    <definedName name="ld120_1_10">#REF!</definedName>
    <definedName name="ld120_10">#REF!</definedName>
    <definedName name="ld120_5">#REF!</definedName>
    <definedName name="ld50_1">#REF!</definedName>
    <definedName name="ld50_1_10">#REF!</definedName>
    <definedName name="ld50_10">#REF!</definedName>
    <definedName name="ld50_5">#REF!</definedName>
    <definedName name="ld60_1">#REF!</definedName>
    <definedName name="ld60_1_10">#REF!</definedName>
    <definedName name="ld60_10">#REF!</definedName>
    <definedName name="ld60_5">#REF!</definedName>
    <definedName name="ld80_1">#REF!</definedName>
    <definedName name="ld80_1_10">#REF!</definedName>
    <definedName name="ld80_10">#REF!</definedName>
    <definedName name="ld80_5">#REF!</definedName>
    <definedName name="ldp60_1">#REF!</definedName>
    <definedName name="ldp60_1_10">#REF!</definedName>
    <definedName name="ldp60_10">#REF!</definedName>
    <definedName name="ldp60_5">#REF!</definedName>
    <definedName name="lds" localSheetId="7" hidden="1">{#N/A,#N/A,FALSE,"CHANGES";#N/A,#N/A,FALSE,"PROD SUMMARY";#N/A,#N/A,FALSE,"1995 PO SUM";#N/A,#N/A,FALSE,"1995 GEOG SUM";#N/A,#N/A,FALSE,"1996 PO SUM";#N/A,#N/A,FALSE,"1996 GEOG SUM"}</definedName>
    <definedName name="lds" hidden="1">{#N/A,#N/A,FALSE,"CHANGES";#N/A,#N/A,FALSE,"PROD SUMMARY";#N/A,#N/A,FALSE,"1995 PO SUM";#N/A,#N/A,FALSE,"1995 GEOG SUM";#N/A,#N/A,FALSE,"1996 PO SUM";#N/A,#N/A,FALSE,"1996 GEOG SUM"}</definedName>
    <definedName name="LE">#REF!</definedName>
    <definedName name="lead" localSheetId="7" hidden="1">{#N/A,#N/A,FALSE,"Aging Summary";#N/A,#N/A,FALSE,"Ratio Analysis";#N/A,#N/A,FALSE,"Test 120 Day Accts";#N/A,#N/A,FALSE,"Tickmarks"}</definedName>
    <definedName name="lead" hidden="1">{#N/A,#N/A,FALSE,"Aging Summary";#N/A,#N/A,FALSE,"Ratio Analysis";#N/A,#N/A,FALSE,"Test 120 Day Accts";#N/A,#N/A,FALSE,"Tickmarks"}</definedName>
    <definedName name="LeagueTrVal">#REF!</definedName>
    <definedName name="LeasedLineCostIn">#REF!</definedName>
    <definedName name="leb">#REF!</definedName>
    <definedName name="leb_1">#REF!</definedName>
    <definedName name="leb_1_10">#REF!</definedName>
    <definedName name="leb_10">#REF!</definedName>
    <definedName name="leb_10_1">#REF!</definedName>
    <definedName name="leb_11">#REF!</definedName>
    <definedName name="leb_3">#REF!</definedName>
    <definedName name="leb_3_1">#REF!</definedName>
    <definedName name="leb_4">#REF!</definedName>
    <definedName name="leb_4_10">#REF!</definedName>
    <definedName name="leb_5">#REF!</definedName>
    <definedName name="leb_5_1">#REF!</definedName>
    <definedName name="leb_5_10">#REF!</definedName>
    <definedName name="leb_6">#REF!</definedName>
    <definedName name="leb_6_1">#REF!</definedName>
    <definedName name="leb_6_10">#REF!</definedName>
    <definedName name="leb_7">#REF!</definedName>
    <definedName name="leb_7_10">#REF!</definedName>
    <definedName name="leb_8">#REF!</definedName>
    <definedName name="leb_8_10">#REF!</definedName>
    <definedName name="leb_9">#REF!</definedName>
    <definedName name="leb_9_10">#REF!</definedName>
    <definedName name="LED" hidden="1">#REF!</definedName>
    <definedName name="LEGAL_WELFARE">#REF!</definedName>
    <definedName name="lek" localSheetId="7" hidden="1">{#N/A,#N/A,FALSE,"Aging Summary";#N/A,#N/A,FALSE,"Ratio Analysis";#N/A,#N/A,FALSE,"Test 120 Day Accts";#N/A,#N/A,FALSE,"Tickmarks"}</definedName>
    <definedName name="lek" hidden="1">{#N/A,#N/A,FALSE,"Aging Summary";#N/A,#N/A,FALSE,"Ratio Analysis";#N/A,#N/A,FALSE,"Test 120 Day Accts";#N/A,#N/A,FALSE,"Tickmarks"}</definedName>
    <definedName name="lek_1" localSheetId="7" hidden="1">{#N/A,#N/A,FALSE,"Aging Summary";#N/A,#N/A,FALSE,"Ratio Analysis";#N/A,#N/A,FALSE,"Test 120 Day Accts";#N/A,#N/A,FALSE,"Tickmarks"}</definedName>
    <definedName name="lek_1" hidden="1">{#N/A,#N/A,FALSE,"Aging Summary";#N/A,#N/A,FALSE,"Ratio Analysis";#N/A,#N/A,FALSE,"Test 120 Day Accts";#N/A,#N/A,FALSE,"Tickmarks"}</definedName>
    <definedName name="lem_aibon">#REF!</definedName>
    <definedName name="lemkayu">#REF!</definedName>
    <definedName name="lempvc">#REF!</definedName>
    <definedName name="Length">#REF!</definedName>
    <definedName name="lf">#REF!</definedName>
    <definedName name="LF_2">#REF!</definedName>
    <definedName name="LF_3">#REF!</definedName>
    <definedName name="lg_4">#REF!</definedName>
    <definedName name="lg_5">#REF!</definedName>
    <definedName name="lg_7">#REF!</definedName>
    <definedName name="LG3P32APL">#REF!</definedName>
    <definedName name="LG3P32ASM">#REF!</definedName>
    <definedName name="lgld100">#REF!</definedName>
    <definedName name="lgld100_1">#REF!</definedName>
    <definedName name="lgld100_1_10">#REF!</definedName>
    <definedName name="lgld100_1_3">#REF!</definedName>
    <definedName name="lgld100_10">#REF!</definedName>
    <definedName name="lgld100_10_1">#REF!</definedName>
    <definedName name="lgld100_11">#REF!</definedName>
    <definedName name="lgld100_3">#REF!</definedName>
    <definedName name="lgld100_3_1">#REF!</definedName>
    <definedName name="lgld100_4">#REF!</definedName>
    <definedName name="lgld100_4_10">#REF!</definedName>
    <definedName name="lgld100_5">#REF!</definedName>
    <definedName name="lgld100_5_1">#REF!</definedName>
    <definedName name="lgld100_5_10">#REF!</definedName>
    <definedName name="lgld100_6">#REF!</definedName>
    <definedName name="lgld100_6_10">#REF!</definedName>
    <definedName name="lgld100_7">#REF!</definedName>
    <definedName name="lgld100_7_10">#REF!</definedName>
    <definedName name="lgld100_8">#REF!</definedName>
    <definedName name="lgld100_8_10">#REF!</definedName>
    <definedName name="lgld100_9">#REF!</definedName>
    <definedName name="lgld100_9_10">#REF!</definedName>
    <definedName name="lgld70">#REF!</definedName>
    <definedName name="lgld70_1">#REF!</definedName>
    <definedName name="lgld70_1_10">#REF!</definedName>
    <definedName name="lgld70_1_3">#REF!</definedName>
    <definedName name="lgld70_10">#REF!</definedName>
    <definedName name="lgld70_10_1">#REF!</definedName>
    <definedName name="lgld70_11">#REF!</definedName>
    <definedName name="lgld70_3">#REF!</definedName>
    <definedName name="lgld70_3_1">#REF!</definedName>
    <definedName name="lgld70_4">#REF!</definedName>
    <definedName name="lgld70_4_10">#REF!</definedName>
    <definedName name="lgld70_5">#REF!</definedName>
    <definedName name="lgld70_5_1">#REF!</definedName>
    <definedName name="lgld70_5_10">#REF!</definedName>
    <definedName name="lgld70_6">#REF!</definedName>
    <definedName name="lgld70_6_10">#REF!</definedName>
    <definedName name="lgld70_7">#REF!</definedName>
    <definedName name="lgld70_7_10">#REF!</definedName>
    <definedName name="lgld70_8">#REF!</definedName>
    <definedName name="lgld70_8_10">#REF!</definedName>
    <definedName name="lgld70_9">#REF!</definedName>
    <definedName name="lgld70_9_10">#REF!</definedName>
    <definedName name="lgld80">#REF!</definedName>
    <definedName name="lgld80_1">#REF!</definedName>
    <definedName name="lgld80_1_10">#REF!</definedName>
    <definedName name="lgld80_1_3">#REF!</definedName>
    <definedName name="lgld80_10">#REF!</definedName>
    <definedName name="lgld80_10_1">#REF!</definedName>
    <definedName name="lgld80_11">#REF!</definedName>
    <definedName name="lgld80_3">#REF!</definedName>
    <definedName name="lgld80_3_1">#REF!</definedName>
    <definedName name="lgld80_4">#REF!</definedName>
    <definedName name="lgld80_4_10">#REF!</definedName>
    <definedName name="lgld80_5">#REF!</definedName>
    <definedName name="lgld80_5_1">#REF!</definedName>
    <definedName name="lgld80_5_10">#REF!</definedName>
    <definedName name="lgld80_6">#REF!</definedName>
    <definedName name="lgld80_6_10">#REF!</definedName>
    <definedName name="lgld80_7">#REF!</definedName>
    <definedName name="lgld80_7_10">#REF!</definedName>
    <definedName name="lgld80_8">#REF!</definedName>
    <definedName name="lgld80_8_10">#REF!</definedName>
    <definedName name="lgld80_9">#REF!</definedName>
    <definedName name="lgld80_9_10">#REF!</definedName>
    <definedName name="LGNDCHOCO1">#REF!,#REF!,#REF!,#REF!,#REF!,#REF!</definedName>
    <definedName name="lgti50">#REF!</definedName>
    <definedName name="lgti50_1">#REF!</definedName>
    <definedName name="lgti50_1_10">#REF!</definedName>
    <definedName name="lgti50_1_3">#REF!</definedName>
    <definedName name="lgti50_10">#REF!</definedName>
    <definedName name="lgti50_10_1">#REF!</definedName>
    <definedName name="lgti50_11">#REF!</definedName>
    <definedName name="lgti50_3">#REF!</definedName>
    <definedName name="lgti50_3_1">#REF!</definedName>
    <definedName name="lgti50_4">#REF!</definedName>
    <definedName name="lgti50_4_10">#REF!</definedName>
    <definedName name="lgti50_5">#REF!</definedName>
    <definedName name="lgti50_5_1">#REF!</definedName>
    <definedName name="lgti50_5_10">#REF!</definedName>
    <definedName name="lgti50_6">#REF!</definedName>
    <definedName name="lgti50_6_10">#REF!</definedName>
    <definedName name="lgti50_7">#REF!</definedName>
    <definedName name="lgti50_7_10">#REF!</definedName>
    <definedName name="lgti50_8">#REF!</definedName>
    <definedName name="lgti50_8_10">#REF!</definedName>
    <definedName name="lgti50_9">#REF!</definedName>
    <definedName name="lgti50_9_10">#REF!</definedName>
    <definedName name="lgti60">#REF!</definedName>
    <definedName name="lgti60_1">#REF!</definedName>
    <definedName name="lgti60_1_10">#REF!</definedName>
    <definedName name="lgti60_1_3">#REF!</definedName>
    <definedName name="lgti60_10">#REF!</definedName>
    <definedName name="lgti60_10_1">#REF!</definedName>
    <definedName name="lgti60_11">#REF!</definedName>
    <definedName name="lgti60_3">#REF!</definedName>
    <definedName name="lgti60_3_1">#REF!</definedName>
    <definedName name="lgti60_4">#REF!</definedName>
    <definedName name="lgti60_4_10">#REF!</definedName>
    <definedName name="lgti60_5">#REF!</definedName>
    <definedName name="lgti60_5_1">#REF!</definedName>
    <definedName name="lgti60_5_10">#REF!</definedName>
    <definedName name="lgti60_6">#REF!</definedName>
    <definedName name="lgti60_6_10">#REF!</definedName>
    <definedName name="lgti60_7">#REF!</definedName>
    <definedName name="lgti60_7_10">#REF!</definedName>
    <definedName name="lgti60_8">#REF!</definedName>
    <definedName name="lgti60_8_10">#REF!</definedName>
    <definedName name="lgti60_9">#REF!</definedName>
    <definedName name="lgti60_9_10">#REF!</definedName>
    <definedName name="lgti70">#REF!</definedName>
    <definedName name="lgti70_1">#REF!</definedName>
    <definedName name="lgti70_1_10">#REF!</definedName>
    <definedName name="lgti70_1_3">#REF!</definedName>
    <definedName name="lgti70_10">#REF!</definedName>
    <definedName name="lgti70_10_1">#REF!</definedName>
    <definedName name="lgti70_11">#REF!</definedName>
    <definedName name="lgti70_3">#REF!</definedName>
    <definedName name="lgti70_3_1">#REF!</definedName>
    <definedName name="lgti70_4">#REF!</definedName>
    <definedName name="lgti70_4_10">#REF!</definedName>
    <definedName name="lgti70_5">#REF!</definedName>
    <definedName name="lgti70_5_1">#REF!</definedName>
    <definedName name="lgti70_5_10">#REF!</definedName>
    <definedName name="lgti70_6">#REF!</definedName>
    <definedName name="lgti70_6_10">#REF!</definedName>
    <definedName name="lgti70_7">#REF!</definedName>
    <definedName name="lgti70_7_10">#REF!</definedName>
    <definedName name="lgti70_8">#REF!</definedName>
    <definedName name="lgti70_8_10">#REF!</definedName>
    <definedName name="lgti70_9">#REF!</definedName>
    <definedName name="lgti70_9_10">#REF!</definedName>
    <definedName name="lgtisf50">#REF!</definedName>
    <definedName name="lgtisf50_1">#REF!</definedName>
    <definedName name="lgtisf50_1_10">#REF!</definedName>
    <definedName name="lgtisf50_1_3">#REF!</definedName>
    <definedName name="lgtisf50_10">#REF!</definedName>
    <definedName name="lgtisf50_10_1">#REF!</definedName>
    <definedName name="lgtisf50_11">#REF!</definedName>
    <definedName name="lgtisf50_3">#REF!</definedName>
    <definedName name="lgtisf50_3_1">#REF!</definedName>
    <definedName name="lgtisf50_4">#REF!</definedName>
    <definedName name="lgtisf50_4_10">#REF!</definedName>
    <definedName name="lgtisf50_5">#REF!</definedName>
    <definedName name="lgtisf50_5_1">#REF!</definedName>
    <definedName name="lgtisf50_5_10">#REF!</definedName>
    <definedName name="lgtisf50_6">#REF!</definedName>
    <definedName name="lgtisf50_6_10">#REF!</definedName>
    <definedName name="lgtisf50_7">#REF!</definedName>
    <definedName name="lgtisf50_7_10">#REF!</definedName>
    <definedName name="lgtisf50_8">#REF!</definedName>
    <definedName name="lgtisf50_8_10">#REF!</definedName>
    <definedName name="lgtisf50_9">#REF!</definedName>
    <definedName name="lgtisf50_9_10">#REF!</definedName>
    <definedName name="lgtisf60">#REF!</definedName>
    <definedName name="lgtisf60_1">#REF!</definedName>
    <definedName name="lgtisf60_1_10">#REF!</definedName>
    <definedName name="lgtisf60_1_3">#REF!</definedName>
    <definedName name="lgtisf60_10">#REF!</definedName>
    <definedName name="lgtisf60_10_1">#REF!</definedName>
    <definedName name="lgtisf60_11">#REF!</definedName>
    <definedName name="lgtisf60_3">#REF!</definedName>
    <definedName name="lgtisf60_3_1">#REF!</definedName>
    <definedName name="lgtisf60_4">#REF!</definedName>
    <definedName name="lgtisf60_4_10">#REF!</definedName>
    <definedName name="lgtisf60_5">#REF!</definedName>
    <definedName name="lgtisf60_5_1">#REF!</definedName>
    <definedName name="lgtisf60_5_10">#REF!</definedName>
    <definedName name="lgtisf60_6">#REF!</definedName>
    <definedName name="lgtisf60_6_10">#REF!</definedName>
    <definedName name="lgtisf60_7">#REF!</definedName>
    <definedName name="lgtisf60_7_10">#REF!</definedName>
    <definedName name="lgtisf60_8">#REF!</definedName>
    <definedName name="lgtisf60_8_10">#REF!</definedName>
    <definedName name="lgtisf60_9">#REF!</definedName>
    <definedName name="lgtisf60_9_10">#REF!</definedName>
    <definedName name="lh50_1">#REF!</definedName>
    <definedName name="lh50_1_10">#REF!</definedName>
    <definedName name="lh50_10">#REF!</definedName>
    <definedName name="lh50_5">#REF!</definedName>
    <definedName name="LHAPr.xls">#REF!</definedName>
    <definedName name="LIABFORRETIREMENTBENEFIT">#REF!</definedName>
    <definedName name="LIABILITY">#REF!</definedName>
    <definedName name="life_buildings">#REF!</definedName>
    <definedName name="life_furniturefix">#REF!</definedName>
    <definedName name="life_machinery">#REF!</definedName>
    <definedName name="life_vehicles">#REF!</definedName>
    <definedName name="LIFT">#REF!</definedName>
    <definedName name="lima">#REF!</definedName>
    <definedName name="limcount" hidden="1">1</definedName>
    <definedName name="LISP1060">#REF!</definedName>
    <definedName name="list">#REF!</definedName>
    <definedName name="list_6">#REF!</definedName>
    <definedName name="List_Period">"Period!A2:$A$15"</definedName>
    <definedName name="List_tengah">#REF!</definedName>
    <definedName name="LIST1">#REF!</definedName>
    <definedName name="ListActivities">#REF!</definedName>
    <definedName name="ListCurrency">#REF!</definedName>
    <definedName name="ListingType">#REF!</definedName>
    <definedName name="ListofEntities">#REF!</definedName>
    <definedName name="listp1080">#REF!</definedName>
    <definedName name="listp10b161">#REF!</definedName>
    <definedName name="listp830">#REF!</definedName>
    <definedName name="listp840">#REF!</definedName>
    <definedName name="listpla">#REF!</definedName>
    <definedName name="LISTRIK">#REF!</definedName>
    <definedName name="lker20">#REF!</definedName>
    <definedName name="lker30">#REF!</definedName>
    <definedName name="lkerja">#REF!</definedName>
    <definedName name="lkiuo6879" localSheetId="7" hidden="1">{"rp_only",#N/A,FALSE,"2225"}</definedName>
    <definedName name="lkiuo6879" hidden="1">{"rp_only",#N/A,FALSE,"2225"}</definedName>
    <definedName name="lkiuo6879_1" localSheetId="7" hidden="1">{"rp_only",#N/A,FALSE,"2225"}</definedName>
    <definedName name="lkiuo6879_1" hidden="1">{"rp_only",#N/A,FALSE,"2225"}</definedName>
    <definedName name="lkjlkdwaf" hidden="1">#REF!</definedName>
    <definedName name="lkjlklkjlkjlkj" localSheetId="7" hidden="1">{"page1",#N/A,TRUE,"CSC";"page2",#N/A,TRUE,"CSC"}</definedName>
    <definedName name="lkjlklkjlkjlkj" hidden="1">{"page1",#N/A,TRUE,"CSC";"page2",#N/A,TRUE,"CSC"}</definedName>
    <definedName name="LKL" localSheetId="9" hidden="1">{#N/A,#N/A,FALSE,"SumG";#N/A,#N/A,FALSE,"ElecG";#N/A,#N/A,FALSE,"MechG";#N/A,#N/A,FALSE,"GeotG";#N/A,#N/A,FALSE,"PrcsG";#N/A,#N/A,FALSE,"TunnG";#N/A,#N/A,FALSE,"CivlG";#N/A,#N/A,FALSE,"NtwkG";#N/A,#N/A,FALSE,"EstgG";#N/A,#N/A,FALSE,"PEngG"}</definedName>
    <definedName name="LKL" localSheetId="7" hidden="1">{#N/A,#N/A,FALSE,"SumG";#N/A,#N/A,FALSE,"ElecG";#N/A,#N/A,FALSE,"MechG";#N/A,#N/A,FALSE,"GeotG";#N/A,#N/A,FALSE,"PrcsG";#N/A,#N/A,FALSE,"TunnG";#N/A,#N/A,FALSE,"CivlG";#N/A,#N/A,FALSE,"NtwkG";#N/A,#N/A,FALSE,"EstgG";#N/A,#N/A,FALSE,"PEngG"}</definedName>
    <definedName name="LKL" localSheetId="10" hidden="1">{#N/A,#N/A,FALSE,"SumG";#N/A,#N/A,FALSE,"ElecG";#N/A,#N/A,FALSE,"MechG";#N/A,#N/A,FALSE,"GeotG";#N/A,#N/A,FALSE,"PrcsG";#N/A,#N/A,FALSE,"TunnG";#N/A,#N/A,FALSE,"CivlG";#N/A,#N/A,FALSE,"NtwkG";#N/A,#N/A,FALSE,"EstgG";#N/A,#N/A,FALSE,"PEngG"}</definedName>
    <definedName name="LKL" hidden="1">{#N/A,#N/A,FALSE,"SumG";#N/A,#N/A,FALSE,"ElecG";#N/A,#N/A,FALSE,"MechG";#N/A,#N/A,FALSE,"GeotG";#N/A,#N/A,FALSE,"PrcsG";#N/A,#N/A,FALSE,"TunnG";#N/A,#N/A,FALSE,"CivlG";#N/A,#N/A,FALSE,"NtwkG";#N/A,#N/A,FALSE,"EstgG";#N/A,#N/A,FALSE,"PEngG"}</definedName>
    <definedName name="LKL.FLEKS20">#REF!</definedName>
    <definedName name="lklhlkjl" localSheetId="9" hidden="1">{#N/A,#N/A,FALSE,"CCTV"}</definedName>
    <definedName name="lklhlkjl" localSheetId="7" hidden="1">{#N/A,#N/A,FALSE,"CCTV"}</definedName>
    <definedName name="lklhlkjl" localSheetId="10" hidden="1">{#N/A,#N/A,FALSE,"CCTV"}</definedName>
    <definedName name="lklhlkjl" hidden="1">{#N/A,#N/A,FALSE,"CCTV"}</definedName>
    <definedName name="ll" localSheetId="7" hidden="1">{#N/A,#N/A,FALSE,"Aging Summary";#N/A,#N/A,FALSE,"Ratio Analysis";#N/A,#N/A,FALSE,"Test 120 Day Accts";#N/A,#N/A,FALSE,"Tickmarks"}</definedName>
    <definedName name="ll" hidden="1">{#N/A,#N/A,FALSE,"Aging Summary";#N/A,#N/A,FALSE,"Ratio Analysis";#N/A,#N/A,FALSE,"Test 120 Day Accts";#N/A,#N/A,FALSE,"Tickmarks"}</definedName>
    <definedName name="lld">#REF!</definedName>
    <definedName name="llfoeo" hidden="1">#REF!</definedName>
    <definedName name="LLLL">#REF!</definedName>
    <definedName name="LLM">#REF!</definedName>
    <definedName name="LMBUDGET">#REF!</definedName>
    <definedName name="LMI">#REF!</definedName>
    <definedName name="lmimv">#REF!</definedName>
    <definedName name="LMIOY">#REF!</definedName>
    <definedName name="LMIUSD">#REF!</definedName>
    <definedName name="Lmk">#REF!</definedName>
    <definedName name="LN">#REF!</definedName>
    <definedName name="lng">#REF!</definedName>
    <definedName name="lng_bgp">#REF!</definedName>
    <definedName name="lng_bgp_ly">#REF!</definedName>
    <definedName name="LNG_bppka">#REF!</definedName>
    <definedName name="LNG_bppka_ly">#REF!</definedName>
    <definedName name="LNG_EP">#REF!</definedName>
    <definedName name="LNG_EP_LY">#REF!</definedName>
    <definedName name="LNG_KP">#REF!</definedName>
    <definedName name="LNG_KP_LY">#REF!</definedName>
    <definedName name="LNG_LNG">#REF!</definedName>
    <definedName name="LNG_LNG_LY">#REF!</definedName>
    <definedName name="lng_ly">#REF!</definedName>
    <definedName name="LNG_P">#REF!</definedName>
    <definedName name="LNG_P_LY">#REF!</definedName>
    <definedName name="LNG_PKK">#REF!</definedName>
    <definedName name="LNG_PKK_LY">#REF!</definedName>
    <definedName name="LNG_tky">#REF!</definedName>
    <definedName name="LNG_TKY_LY">#REF!</definedName>
    <definedName name="Lnsc">#REF!</definedName>
    <definedName name="Lo">#REF!</definedName>
    <definedName name="LO283K">#REF!</definedName>
    <definedName name="LO815K">#REF!</definedName>
    <definedName name="LOAD">#REF!</definedName>
    <definedName name="LOAD_10">#REF!</definedName>
    <definedName name="LOAD_5">#REF!</definedName>
    <definedName name="loader">#REF!</definedName>
    <definedName name="loading">#REF!</definedName>
    <definedName name="Loan">#REF!</definedName>
    <definedName name="Loan1" localSheetId="7" hidden="1">{"adj95mult",#N/A,FALSE,"COMPCO";"adj95est",#N/A,FALSE,"COMPCO"}</definedName>
    <definedName name="Loan1" hidden="1">{"adj95mult",#N/A,FALSE,"COMPCO";"adj95est",#N/A,FALSE,"COMPCO"}</definedName>
    <definedName name="LoanType">#REF!</definedName>
    <definedName name="LOBBY">#REF!</definedName>
    <definedName name="LOBBY_1">#REF!</definedName>
    <definedName name="LOBBY_1_10">#REF!</definedName>
    <definedName name="LOBBY_1_3">#REF!</definedName>
    <definedName name="LOBBY_10">#REF!</definedName>
    <definedName name="LOBBY_10_1">#REF!</definedName>
    <definedName name="LOBBY_11">#REF!</definedName>
    <definedName name="LOBBY_3">#REF!</definedName>
    <definedName name="LOBBY_3_1">#REF!</definedName>
    <definedName name="LOBBY_4">#REF!</definedName>
    <definedName name="LOBBY_4_10">#REF!</definedName>
    <definedName name="LOBBY_5">#REF!</definedName>
    <definedName name="LOBBY_5_1">#REF!</definedName>
    <definedName name="LOBBY_5_10">#REF!</definedName>
    <definedName name="LOBBY_6">#REF!</definedName>
    <definedName name="LOBBY_6_10">#REF!</definedName>
    <definedName name="LOBBY_7">#REF!</definedName>
    <definedName name="LOBBY_7_10">#REF!</definedName>
    <definedName name="LOBBY_8">#REF!</definedName>
    <definedName name="LOBBY_8_10">#REF!</definedName>
    <definedName name="LOBBY_9">#REF!</definedName>
    <definedName name="LOBBY_9_10">#REF!</definedName>
    <definedName name="LOBY_A">#REF!</definedName>
    <definedName name="LOBY_B">#REF!</definedName>
    <definedName name="LOBY_BASE">#REF!</definedName>
    <definedName name="LOBY_C">#REF!</definedName>
    <definedName name="location">#REF!</definedName>
    <definedName name="lockset">#REF!</definedName>
    <definedName name="lokasi">#REF!</definedName>
    <definedName name="loker">#REF!</definedName>
    <definedName name="long">#REF!</definedName>
    <definedName name="Long_outstanding">#REF!</definedName>
    <definedName name="LONGTERMRECEIVABLE">#REF!</definedName>
    <definedName name="Lookup">#REF!</definedName>
    <definedName name="LookupTable">#REF!</definedName>
    <definedName name="lop" localSheetId="9" hidden="1">{#N/A,#N/A,FALSE,"特殊室（ＢＱ表）"}</definedName>
    <definedName name="lop" localSheetId="7" hidden="1">{#N/A,#N/A,FALSE,"特殊室（ＢＱ表）"}</definedName>
    <definedName name="lop" localSheetId="10" hidden="1">{#N/A,#N/A,FALSE,"特殊室（ＢＱ表）"}</definedName>
    <definedName name="lop" hidden="1">{#N/A,#N/A,FALSE,"特殊室（ＢＱ表）"}</definedName>
    <definedName name="lop." localSheetId="9" hidden="1">{#N/A,#N/A,FALSE,"特殊室（ＢＱ表）"}</definedName>
    <definedName name="lop." localSheetId="7" hidden="1">{#N/A,#N/A,FALSE,"特殊室（ＢＱ表）"}</definedName>
    <definedName name="lop." localSheetId="10" hidden="1">{#N/A,#N/A,FALSE,"特殊室（ＢＱ表）"}</definedName>
    <definedName name="lop." hidden="1">{#N/A,#N/A,FALSE,"特殊室（ＢＱ表）"}</definedName>
    <definedName name="LoSay1">#REF!</definedName>
    <definedName name="Losay2">#REF!</definedName>
    <definedName name="LoSay3">#REF!</definedName>
    <definedName name="Losay4">#REF!</definedName>
    <definedName name="LoyaltyBonusPaidperGrossAdd">#REF!</definedName>
    <definedName name="lp">#REF!</definedName>
    <definedName name="lp100_1">#REF!</definedName>
    <definedName name="lp100_1_10">#REF!</definedName>
    <definedName name="lp100_10">#REF!</definedName>
    <definedName name="lp100_5">#REF!</definedName>
    <definedName name="lp100nb">#REF!</definedName>
    <definedName name="lp100nb_1">#REF!</definedName>
    <definedName name="lp100nb_1_10">#REF!</definedName>
    <definedName name="lp100nb_10">#REF!</definedName>
    <definedName name="lp100nb_5">#REF!</definedName>
    <definedName name="lp300_1">#REF!</definedName>
    <definedName name="lp300_1_10">#REF!</definedName>
    <definedName name="lp300_10">#REF!</definedName>
    <definedName name="lp300_5">#REF!</definedName>
    <definedName name="lp36_1">#REF!</definedName>
    <definedName name="lp36_1_10">#REF!</definedName>
    <definedName name="lp36_10">#REF!</definedName>
    <definedName name="lp36_5">#REF!</definedName>
    <definedName name="lp36nb">#REF!</definedName>
    <definedName name="lp36nb_1">#REF!</definedName>
    <definedName name="lp36nb_1_10">#REF!</definedName>
    <definedName name="lp36nb_10">#REF!</definedName>
    <definedName name="lp36nb_5">#REF!</definedName>
    <definedName name="lp500_1">#REF!</definedName>
    <definedName name="lp500_1_10">#REF!</definedName>
    <definedName name="lp500_10">#REF!</definedName>
    <definedName name="lp500_5">#REF!</definedName>
    <definedName name="lp60_1">#REF!</definedName>
    <definedName name="lp60_1_10">#REF!</definedName>
    <definedName name="lp60_10">#REF!</definedName>
    <definedName name="lp60_5">#REF!</definedName>
    <definedName name="lpg">#REF!</definedName>
    <definedName name="lpl11_1">#REF!</definedName>
    <definedName name="lpl11_1_10">#REF!</definedName>
    <definedName name="lpl11_10">#REF!</definedName>
    <definedName name="lpl11_5">#REF!</definedName>
    <definedName name="lpp" hidden="1">#REF!</definedName>
    <definedName name="LR">#REF!</definedName>
    <definedName name="ls">#REF!</definedName>
    <definedName name="ls100_1">#REF!</definedName>
    <definedName name="ls100_1_10">#REF!</definedName>
    <definedName name="ls100_10">#REF!</definedName>
    <definedName name="ls100_5">#REF!</definedName>
    <definedName name="ls50_1">#REF!</definedName>
    <definedName name="ls50_1_10">#REF!</definedName>
    <definedName name="ls50_10">#REF!</definedName>
    <definedName name="ls50_5">#REF!</definedName>
    <definedName name="ls60_1">#REF!</definedName>
    <definedName name="ls60_1_10">#REF!</definedName>
    <definedName name="ls60_10">#REF!</definedName>
    <definedName name="ls60_5">#REF!</definedName>
    <definedName name="ls80_1">#REF!</definedName>
    <definedName name="ls80_1_10">#REF!</definedName>
    <definedName name="ls80_10">#REF!</definedName>
    <definedName name="ls80_5">#REF!</definedName>
    <definedName name="LSM_Cap">#REF!</definedName>
    <definedName name="lt">#REF!</definedName>
    <definedName name="LTDDIFFPAYMONFAACQ">#REF!</definedName>
    <definedName name="LTDEBT_CUR">#REF!</definedName>
    <definedName name="LTDEBT_CUR_L">#REF!</definedName>
    <definedName name="LTDFOREXTRANSLATION">#REF!</definedName>
    <definedName name="LTDLOAN">#REF!</definedName>
    <definedName name="LTDOBLIGATION">#REF!</definedName>
    <definedName name="LTDOTHER">#REF!</definedName>
    <definedName name="LTDRELATED">#REF!</definedName>
    <definedName name="ltime">#REF!</definedName>
    <definedName name="ltre">#REF!</definedName>
    <definedName name="luas">#REF!</definedName>
    <definedName name="luas_a">#REF!</definedName>
    <definedName name="Luas_Bangunan">#REF!</definedName>
    <definedName name="Luas_Bangunan_1">#REF!</definedName>
    <definedName name="Luas_Bangunan_10">#REF!</definedName>
    <definedName name="Luas_Bangunan_11">#REF!</definedName>
    <definedName name="Luas_Bangunan_3">#REF!</definedName>
    <definedName name="Luas_Bangunan_4">#REF!</definedName>
    <definedName name="Luas_Bangunan_5">#REF!</definedName>
    <definedName name="Luas_Bangunan_6">#REF!</definedName>
    <definedName name="Luas_Bangunan_7">#REF!</definedName>
    <definedName name="Luas_Bangunan_8">#REF!</definedName>
    <definedName name="Luas_Bangunan_9">#REF!</definedName>
    <definedName name="luas_s">#REF!</definedName>
    <definedName name="LUAS1">#REF!</definedName>
    <definedName name="luas2">#REF!</definedName>
    <definedName name="luas3">#REF!</definedName>
    <definedName name="LUAS3X">#REF!</definedName>
    <definedName name="Lucky" localSheetId="7" hidden="1">{#N/A,#N/A,FALSE,"Aging Summary";#N/A,#N/A,FALSE,"Ratio Analysis";#N/A,#N/A,FALSE,"Test 120 Day Accts";#N/A,#N/A,FALSE,"Tickmarks"}</definedName>
    <definedName name="Lucky" hidden="1">{#N/A,#N/A,FALSE,"Aging Summary";#N/A,#N/A,FALSE,"Ratio Analysis";#N/A,#N/A,FALSE,"Test 120 Day Accts";#N/A,#N/A,FALSE,"Tickmarks"}</definedName>
    <definedName name="luong">#REF!</definedName>
    <definedName name="lVC">#REF!</definedName>
    <definedName name="ly">#REF!</definedName>
    <definedName name="m">#REF!</definedName>
    <definedName name="M_10">#REF!</definedName>
    <definedName name="M_3">#REF!</definedName>
    <definedName name="M_5">#REF!</definedName>
    <definedName name="M_UPBhn">#REF!</definedName>
    <definedName name="M_UPUph">#REF!</definedName>
    <definedName name="M10aa1p">#REF!</definedName>
    <definedName name="M12ba3p">#REF!</definedName>
    <definedName name="M12bb1p">#REF!</definedName>
    <definedName name="M12cbnc">#REF!</definedName>
    <definedName name="M12cbvl">#REF!</definedName>
    <definedName name="M14bb1p">#REF!</definedName>
    <definedName name="M2___1_Mtr.">#REF!</definedName>
    <definedName name="M2___6_Mtr.">#REF!</definedName>
    <definedName name="m8aanc">#REF!</definedName>
    <definedName name="m8aavl">#REF!</definedName>
    <definedName name="ma">#REF!</definedName>
    <definedName name="Ma3pnc">#REF!</definedName>
    <definedName name="Ma3pvl">#REF!</definedName>
    <definedName name="Maa3pnc">#REF!</definedName>
    <definedName name="Maa3pvl">#REF!</definedName>
    <definedName name="mac" localSheetId="7" hidden="1">{#N/A,#N/A,FALSE,"Act.Fcst Costs"}</definedName>
    <definedName name="mac" hidden="1">{#N/A,#N/A,FALSE,"Act.Fcst Costs"}</definedName>
    <definedName name="Macadam">#REF!</definedName>
    <definedName name="Machinery\" localSheetId="7" hidden="1">{#N/A,#N/A,FALSE,"Cost Report";#N/A,#N/A,FALSE,"Qtly Summ.";#N/A,#N/A,FALSE,"Mar  Qtr";#N/A,#N/A,FALSE,"Report Summary"}</definedName>
    <definedName name="Machinery\" hidden="1">{#N/A,#N/A,FALSE,"Cost Report";#N/A,#N/A,FALSE,"Qtly Summ.";#N/A,#N/A,FALSE,"Mar  Qtr";#N/A,#N/A,FALSE,"Report Summary"}</definedName>
    <definedName name="Macro1">#REF!</definedName>
    <definedName name="Macro2">#REF!</definedName>
    <definedName name="madat">#REF!</definedName>
    <definedName name="MAG">#REF!</definedName>
    <definedName name="MAHANG">#REF!</definedName>
    <definedName name="mahang_k_n">#REF!</definedName>
    <definedName name="mahang_th">#REF!</definedName>
    <definedName name="mai">#REF!</definedName>
    <definedName name="Main">#REF!</definedName>
    <definedName name="MainCostIn">#REF!</definedName>
    <definedName name="MAINTENANCE">#REF!</definedName>
    <definedName name="MAJ_CON_EQP">#REF!</definedName>
    <definedName name="MAN">#N/A</definedName>
    <definedName name="MANDOR">#REF!</definedName>
    <definedName name="MANDOR_5">#REF!</definedName>
    <definedName name="mandorb">#REF!</definedName>
    <definedName name="mandorb_1">#REF!</definedName>
    <definedName name="mandorc">#REF!</definedName>
    <definedName name="mandorc_1">#REF!</definedName>
    <definedName name="manhole">#REF!</definedName>
    <definedName name="MANPP">#REF!</definedName>
    <definedName name="manual">#REF!</definedName>
    <definedName name="Manullang">#REF!</definedName>
    <definedName name="MAÕCOÙ">#REF!</definedName>
    <definedName name="MAÕNÔÏ">#REF!</definedName>
    <definedName name="mar">#REF!</definedName>
    <definedName name="Mar_00">#REF!</definedName>
    <definedName name="Mar_01">#REF!</definedName>
    <definedName name="Mar_02">#REF!</definedName>
    <definedName name="March_lc">#REF!</definedName>
    <definedName name="maret">#REF!</definedName>
    <definedName name="Margin">#REF!</definedName>
    <definedName name="mark_up">#REF!</definedName>
    <definedName name="mark_up_1">#REF!</definedName>
    <definedName name="mark_up_1_10">#REF!</definedName>
    <definedName name="mark_up_10">#REF!</definedName>
    <definedName name="mark_up_10_1">#REF!</definedName>
    <definedName name="mark_up_11">#REF!</definedName>
    <definedName name="mark_up_3">#REF!</definedName>
    <definedName name="mark_up_3_1">#REF!</definedName>
    <definedName name="mark_up_4">#REF!</definedName>
    <definedName name="mark_up_4_10">#REF!</definedName>
    <definedName name="mark_up_5">#REF!</definedName>
    <definedName name="mark_up_5_1">#REF!</definedName>
    <definedName name="mark_up_5_10">#REF!</definedName>
    <definedName name="mark_up_6">#REF!</definedName>
    <definedName name="mark_up_6_1">#REF!</definedName>
    <definedName name="mark_up_6_10">#REF!</definedName>
    <definedName name="mark_up_7">#REF!</definedName>
    <definedName name="mark_up_7_10">#REF!</definedName>
    <definedName name="mark_up_8">#REF!</definedName>
    <definedName name="mark_up_8_10">#REF!</definedName>
    <definedName name="mark_up_9">#REF!</definedName>
    <definedName name="mark_up_9_10">#REF!</definedName>
    <definedName name="Mark_UpA">#REF!</definedName>
    <definedName name="Mark_UpA_1">#REF!</definedName>
    <definedName name="Mark_UpB">#REF!</definedName>
    <definedName name="Mark_UpB_1">#REF!</definedName>
    <definedName name="Marka">#REF!</definedName>
    <definedName name="Market">#REF!</definedName>
    <definedName name="MARKUP">#REF!</definedName>
    <definedName name="MARKUP_1">#REF!</definedName>
    <definedName name="MARKUP_1_10">#REF!</definedName>
    <definedName name="MARKUP_10">#REF!</definedName>
    <definedName name="MARKUP_10_1">#REF!</definedName>
    <definedName name="MARKUP_11">#REF!</definedName>
    <definedName name="MARKUP_3">#REF!</definedName>
    <definedName name="MARKUP_3_1">#REF!</definedName>
    <definedName name="MARKUP_4">#REF!</definedName>
    <definedName name="MARKUP_4_10">#REF!</definedName>
    <definedName name="MARKUP_5">#REF!</definedName>
    <definedName name="MARKUP_5_10">#REF!</definedName>
    <definedName name="MARKUP_6">#REF!</definedName>
    <definedName name="MARKUP_6_10">#REF!</definedName>
    <definedName name="MARKUP_7">#REF!</definedName>
    <definedName name="MARKUP_7_10">#REF!</definedName>
    <definedName name="MARKUP_8">#REF!</definedName>
    <definedName name="MARKUP_8_10">#REF!</definedName>
    <definedName name="MARKUP_9">#REF!</definedName>
    <definedName name="MARKUP_9_10">#REF!</definedName>
    <definedName name="Markup_Pek">#REF!</definedName>
    <definedName name="Markup_Pek_1">#REF!</definedName>
    <definedName name="Markup_Upah">#REF!</definedName>
    <definedName name="marmer">#REF!</definedName>
    <definedName name="marmer_40_60">#REF!</definedName>
    <definedName name="marmer_60_60">#REF!</definedName>
    <definedName name="mars">#REF!</definedName>
    <definedName name="MART0405">#REF!</definedName>
    <definedName name="mas" localSheetId="7">{"Book1","4.09 FLORA DAN FAUNA.xls","4.22 PERLENGKAPAN SEKOLAH.xls"}</definedName>
    <definedName name="mas">{"Book1","4.09 FLORA DAN FAUNA.xls","4.22 PERLENGKAPAN SEKOLAH.xls"}</definedName>
    <definedName name="mas0" localSheetId="7">{"Book1","4.09 FLORA DAN FAUNA.xls","4.22 PERLENGKAPAN SEKOLAH.xls"}</definedName>
    <definedName name="mas0">{"Book1","4.09 FLORA DAN FAUNA.xls","4.22 PERLENGKAPAN SEKOLAH.xls"}</definedName>
    <definedName name="MASAKERJA">#REF!</definedName>
    <definedName name="MASASA">#N/A</definedName>
    <definedName name="mast">#REF!</definedName>
    <definedName name="master.case">#REF!</definedName>
    <definedName name="master.cases">#REF!</definedName>
    <definedName name="master.inputindex">#REF!</definedName>
    <definedName name="master.inputs">#REF!</definedName>
    <definedName name="master.outputindex">#REF!</definedName>
    <definedName name="master.outputs">#REF!</definedName>
    <definedName name="MASUK">#N/A</definedName>
    <definedName name="mat">#REF!</definedName>
    <definedName name="mat_1">#REF!</definedName>
    <definedName name="mat_10">#REF!</definedName>
    <definedName name="mat_11">#REF!</definedName>
    <definedName name="mat_3">#REF!</definedName>
    <definedName name="mat_4">#REF!</definedName>
    <definedName name="mat_5">#REF!</definedName>
    <definedName name="mat_6">#REF!</definedName>
    <definedName name="mat_7">#REF!</definedName>
    <definedName name="mat_8">#REF!</definedName>
    <definedName name="mat_9">#REF!</definedName>
    <definedName name="Mat_Needed_Plate">#REF!</definedName>
    <definedName name="Mat_Needed_Profil">#REF!</definedName>
    <definedName name="Mat_Profil">#REF!</definedName>
    <definedName name="Mata_bor">#REF!</definedName>
    <definedName name="Mata_gergaji">#REF!</definedName>
    <definedName name="Matching_Headings">#REF!</definedName>
    <definedName name="Matching_Table">#REF!</definedName>
    <definedName name="Matcost">#REF!</definedName>
    <definedName name="MATERIAL">#REF!</definedName>
    <definedName name="matger">#REF!</definedName>
    <definedName name="matit">#REF!</definedName>
    <definedName name="MATP_GT">#REF!</definedName>
    <definedName name="matrix">#REF!</definedName>
    <definedName name="matrix_1">#REF!</definedName>
    <definedName name="MAX">#REF!</definedName>
    <definedName name="May">#REF!</definedName>
    <definedName name="May_00">#REF!</definedName>
    <definedName name="May_01">#REF!</definedName>
    <definedName name="May_lc">#REF!</definedName>
    <definedName name="mayperton">#REF!</definedName>
    <definedName name="mb" localSheetId="7" hidden="1">{#N/A,#N/A,FALSE,"CHANGES";#N/A,#N/A,FALSE,"PROD SUMMARY";#N/A,#N/A,FALSE,"1995 PO SUM";#N/A,#N/A,FALSE,"1995 GEOG SUM";#N/A,#N/A,FALSE,"1996 PO SUM";#N/A,#N/A,FALSE,"1996 GEOG SUM"}</definedName>
    <definedName name="mb" hidden="1">{#N/A,#N/A,FALSE,"CHANGES";#N/A,#N/A,FALSE,"PROD SUMMARY";#N/A,#N/A,FALSE,"1995 PO SUM";#N/A,#N/A,FALSE,"1995 GEOG SUM";#N/A,#N/A,FALSE,"1996 PO SUM";#N/A,#N/A,FALSE,"1996 GEOG SUM"}</definedName>
    <definedName name="MB01A">#REF!</definedName>
    <definedName name="Mba1p">#REF!</definedName>
    <definedName name="Mba3p">#REF!</definedName>
    <definedName name="mbahan">#REF!</definedName>
    <definedName name="mbaja_6">#REF!</definedName>
    <definedName name="mbak">#REF!</definedName>
    <definedName name="mbb_6">#REF!</definedName>
    <definedName name="Mbb3p">#REF!</definedName>
    <definedName name="mbbek">#REF!</definedName>
    <definedName name="mbbek_6">#REF!</definedName>
    <definedName name="MBBESI">#REF!</definedName>
    <definedName name="MBBESI_6">#REF!</definedName>
    <definedName name="mbbrick">#REF!</definedName>
    <definedName name="mbbrick_6">#REF!</definedName>
    <definedName name="mbbwat">#REF!</definedName>
    <definedName name="mbbwat_6">#REF!</definedName>
    <definedName name="mbekbal">#REF!</definedName>
    <definedName name="mbekmult">#REF!</definedName>
    <definedName name="mbekpan">#REF!</definedName>
    <definedName name="mbesi_6">#REF!</definedName>
    <definedName name="mbhn_6">#REF!</definedName>
    <definedName name="MBM" localSheetId="9" hidden="1">{#N/A,#N/A,FALSE,"特殊室（ＢＱ表）"}</definedName>
    <definedName name="MBM" localSheetId="7" hidden="1">{#N/A,#N/A,FALSE,"特殊室（ＢＱ表）"}</definedName>
    <definedName name="MBM" localSheetId="10" hidden="1">{#N/A,#N/A,FALSE,"特殊室（ＢＱ表）"}</definedName>
    <definedName name="MBM" hidden="1">{#N/A,#N/A,FALSE,"特殊室（ＢＱ表）"}</definedName>
    <definedName name="Mbn1p">#REF!</definedName>
    <definedName name="mbnmbm" localSheetId="7" hidden="1">{"with_oth_curr",#N/A,FALSE,"2225"}</definedName>
    <definedName name="mbnmbm" hidden="1">{"with_oth_curr",#N/A,FALSE,"2225"}</definedName>
    <definedName name="mbnmbm_1" localSheetId="7" hidden="1">{"with_oth_curr",#N/A,FALSE,"2225"}</definedName>
    <definedName name="mbnmbm_1" hidden="1">{"with_oth_curr",#N/A,FALSE,"2225"}</definedName>
    <definedName name="mbnmbmbn" localSheetId="7" hidden="1">{"rp_only",#N/A,FALSE,"2225"}</definedName>
    <definedName name="mbnmbmbn" hidden="1">{"rp_only",#N/A,FALSE,"2225"}</definedName>
    <definedName name="mbnmbmbn_1" localSheetId="7" hidden="1">{"rp_only",#N/A,FALSE,"2225"}</definedName>
    <definedName name="mbnmbmbn_1" hidden="1">{"rp_only",#N/A,FALSE,"2225"}</definedName>
    <definedName name="mbnmbmbnmb" localSheetId="7" hidden="1">{"rp_only",#N/A,FALSE,"2225"}</definedName>
    <definedName name="mbnmbmbnmb" hidden="1">{"rp_only",#N/A,FALSE,"2225"}</definedName>
    <definedName name="mbnmbmbnmb_1" localSheetId="7" hidden="1">{"rp_only",#N/A,FALSE,"2225"}</definedName>
    <definedName name="mbnmbmbnmb_1" hidden="1">{"rp_only",#N/A,FALSE,"2225"}</definedName>
    <definedName name="mbnmbnmbm" localSheetId="7" hidden="1">{"rp_only",#N/A,FALSE,"2225"}</definedName>
    <definedName name="mbnmbnmbm" hidden="1">{"rp_only",#N/A,FALSE,"2225"}</definedName>
    <definedName name="mbnmbnmbm_1" localSheetId="7" hidden="1">{"rp_only",#N/A,FALSE,"2225"}</definedName>
    <definedName name="mbnmbnmbm_1" hidden="1">{"rp_only",#N/A,FALSE,"2225"}</definedName>
    <definedName name="mbrav">#REF!</definedName>
    <definedName name="mbtn_6">#REF!</definedName>
    <definedName name="mbttemp">#REF!</definedName>
    <definedName name="mbw">#REF!</definedName>
    <definedName name="mbw_6">#REF!</definedName>
    <definedName name="mc">#REF!</definedName>
    <definedName name="mcat">#REF!</definedName>
    <definedName name="mcatbes">#REF!</definedName>
    <definedName name="mcatdal">#REF!</definedName>
    <definedName name="mcatkay">#REF!</definedName>
    <definedName name="mcatluar">#REF!</definedName>
    <definedName name="mcatplaf">#REF!</definedName>
    <definedName name="mcb.4">#REF!</definedName>
    <definedName name="mcb.6">#REF!</definedName>
    <definedName name="mccb.250">#REF!</definedName>
    <definedName name="mccb.80">#REF!</definedName>
    <definedName name="MCFJ" hidden="1">#REF!</definedName>
    <definedName name="mcian">#REF!</definedName>
    <definedName name="Mck">#REF!</definedName>
    <definedName name="mcrane">#REF!</definedName>
    <definedName name="mcs">#REF!</definedName>
    <definedName name="mcs_1">#REF!</definedName>
    <definedName name="mcs_1_10">#REF!</definedName>
    <definedName name="mcs_10">#REF!</definedName>
    <definedName name="mcs_5">#REF!</definedName>
    <definedName name="mdn">#REF!</definedName>
    <definedName name="MDP">#REF!</definedName>
    <definedName name="MDR">#REF!</definedName>
    <definedName name="me" hidden="1">#REF!</definedName>
    <definedName name="ME_1">#REF!</definedName>
    <definedName name="ME_10">#REF!</definedName>
    <definedName name="ME_11">#REF!</definedName>
    <definedName name="ME_3">#REF!</definedName>
    <definedName name="ME_4">#REF!</definedName>
    <definedName name="ME_5">#REF!</definedName>
    <definedName name="me_6">#REF!</definedName>
    <definedName name="ME_7">#REF!</definedName>
    <definedName name="ME_8">#REF!</definedName>
    <definedName name="ME_9">#REF!</definedName>
    <definedName name="Medical">#REF!</definedName>
    <definedName name="MEE">#REF!</definedName>
    <definedName name="meja">#REF!</definedName>
    <definedName name="mek" localSheetId="7">{"Book1","4.09 FLORA DAN FAUNA.xls","4.22 PERLENGKAPAN SEKOLAH.xls"}</definedName>
    <definedName name="mek">{"Book1","4.09 FLORA DAN FAUNA.xls","4.22 PERLENGKAPAN SEKOLAH.xls"}</definedName>
    <definedName name="meka" localSheetId="7">{"Book1","4.09 FLORA DAN FAUNA.xls","4.22 PERLENGKAPAN SEKOLAH.xls"}</definedName>
    <definedName name="meka">{"Book1","4.09 FLORA DAN FAUNA.xls","4.22 PERLENGKAPAN SEKOLAH.xls"}</definedName>
    <definedName name="MEKANIKAL">#REF!</definedName>
    <definedName name="mekar" localSheetId="7">{"Book1","4.09 FLORA DAN FAUNA.xls","4.22 PERLENGKAPAN SEKOLAH.xls"}</definedName>
    <definedName name="mekar">{"Book1","4.09 FLORA DAN FAUNA.xls","4.22 PERLENGKAPAN SEKOLAH.xls"}</definedName>
    <definedName name="mekd" localSheetId="7">{"Book1","4.09 FLORA DAN FAUNA.xls","4.22 PERLENGKAPAN SEKOLAH.xls"}</definedName>
    <definedName name="mekd">{"Book1","4.09 FLORA DAN FAUNA.xls","4.22 PERLENGKAPAN SEKOLAH.xls"}</definedName>
    <definedName name="meke" localSheetId="7">{"Book1","4.09 FLORA DAN FAUNA.xls","4.22 PERLENGKAPAN SEKOLAH.xls"}</definedName>
    <definedName name="meke">{"Book1","4.09 FLORA DAN FAUNA.xls","4.22 PERLENGKAPAN SEKOLAH.xls"}</definedName>
    <definedName name="mekf" localSheetId="7">{"Book1","4.09 FLORA DAN FAUNA.xls","4.22 PERLENGKAPAN SEKOLAH.xls"}</definedName>
    <definedName name="mekf">{"Book1","4.09 FLORA DAN FAUNA.xls","4.22 PERLENGKAPAN SEKOLAH.xls"}</definedName>
    <definedName name="meki" localSheetId="7">{"Book1","4.09 FLORA DAN FAUNA.xls","4.22 PERLENGKAPAN SEKOLAH.xls"}</definedName>
    <definedName name="meki">{"Book1","4.09 FLORA DAN FAUNA.xls","4.22 PERLENGKAPAN SEKOLAH.xls"}</definedName>
    <definedName name="mekl" localSheetId="7">{"Book1","4.09 FLORA DAN FAUNA.xls","4.22 PERLENGKAPAN SEKOLAH.xls"}</definedName>
    <definedName name="mekl">{"Book1","4.09 FLORA DAN FAUNA.xls","4.22 PERLENGKAPAN SEKOLAH.xls"}</definedName>
    <definedName name="meko" localSheetId="7">{"Book1","4.09 FLORA DAN FAUNA.xls","4.22 PERLENGKAPAN SEKOLAH.xls"}</definedName>
    <definedName name="meko">{"Book1","4.09 FLORA DAN FAUNA.xls","4.22 PERLENGKAPAN SEKOLAH.xls"}</definedName>
    <definedName name="mekp" localSheetId="7">{"Book1","4.09 FLORA DAN FAUNA.xls","4.22 PERLENGKAPAN SEKOLAH.xls"}</definedName>
    <definedName name="mekp">{"Book1","4.09 FLORA DAN FAUNA.xls","4.22 PERLENGKAPAN SEKOLAH.xls"}</definedName>
    <definedName name="meku" localSheetId="7">{"Book1","4.09 FLORA DAN FAUNA.xls","4.22 PERLENGKAPAN SEKOLAH.xls"}</definedName>
    <definedName name="meku">{"Book1","4.09 FLORA DAN FAUNA.xls","4.22 PERLENGKAPAN SEKOLAH.xls"}</definedName>
    <definedName name="mel.">#REF!</definedName>
    <definedName name="Melamic">#REF!</definedName>
    <definedName name="melas">#REF!</definedName>
    <definedName name="melbourne" localSheetId="7" hidden="1">{#N/A,#N/A,FALSE,"Cost Report";#N/A,#N/A,FALSE,"Sept Qtr";#N/A,#N/A,FALSE,"Qtly Summ.";#N/A,#N/A,FALSE,"Report Summary";#N/A,#N/A,FALSE,"Ammort &amp; Dep.";#N/A,#N/A,FALSE,"Rev. GIC Summ.";#N/A,#N/A,FALSE,"CAPEX";#N/A,#N/A,FALSE,"Stockpile Adj.";#N/A,#N/A,FALSE,"Cost Summary"}</definedName>
    <definedName name="melbourne" hidden="1">{#N/A,#N/A,FALSE,"Cost Report";#N/A,#N/A,FALSE,"Sept Qtr";#N/A,#N/A,FALSE,"Qtly Summ.";#N/A,#N/A,FALSE,"Report Summary";#N/A,#N/A,FALSE,"Ammort &amp; Dep.";#N/A,#N/A,FALSE,"Rev. GIC Summ.";#N/A,#N/A,FALSE,"CAPEX";#N/A,#N/A,FALSE,"Stockpile Adj.";#N/A,#N/A,FALSE,"Cost Summary"}</definedName>
    <definedName name="melbourne_1" localSheetId="7" hidden="1">{#N/A,#N/A,FALSE,"Cost Report";#N/A,#N/A,FALSE,"Sept Qtr";#N/A,#N/A,FALSE,"Qtly Summ.";#N/A,#N/A,FALSE,"Report Summary";#N/A,#N/A,FALSE,"Ammort &amp; Dep.";#N/A,#N/A,FALSE,"Rev. GIC Summ.";#N/A,#N/A,FALSE,"CAPEX";#N/A,#N/A,FALSE,"Stockpile Adj.";#N/A,#N/A,FALSE,"Cost Summary"}</definedName>
    <definedName name="melbourne_1" hidden="1">{#N/A,#N/A,FALSE,"Cost Report";#N/A,#N/A,FALSE,"Sept Qtr";#N/A,#N/A,FALSE,"Qtly Summ.";#N/A,#N/A,FALSE,"Report Summary";#N/A,#N/A,FALSE,"Ammort &amp; Dep.";#N/A,#N/A,FALSE,"Rev. GIC Summ.";#N/A,#N/A,FALSE,"CAPEX";#N/A,#N/A,FALSE,"Stockpile Adj.";#N/A,#N/A,FALSE,"Cost Summary"}</definedName>
    <definedName name="menie_kayu">#REF!</definedName>
    <definedName name="MENÜ">#REF!</definedName>
    <definedName name="MENUA">#REF!</definedName>
    <definedName name="MENUAL">#REF!</definedName>
    <definedName name="MENUB">#REF!</definedName>
    <definedName name="MENUBOQ">#REF!</definedName>
    <definedName name="meq" localSheetId="7">{"Book1","4.09 FLORA DAN FAUNA.xls","4.22 PERLENGKAPAN SEKOLAH.xls"}</definedName>
    <definedName name="meq">{"Book1","4.09 FLORA DAN FAUNA.xls","4.22 PERLENGKAPAN SEKOLAH.xls"}</definedName>
    <definedName name="mer" localSheetId="7">{"Book1","4.09 FLORA DAN FAUNA.xls","4.22 PERLENGKAPAN SEKOLAH.xls"}</definedName>
    <definedName name="mer">{"Book1","4.09 FLORA DAN FAUNA.xls","4.22 PERLENGKAPAN SEKOLAH.xls"}</definedName>
    <definedName name="meranti">#REF!</definedName>
    <definedName name="mes" localSheetId="7">{"Book1","4.09 FLORA DAN FAUNA.xls","4.22 PERLENGKAPAN SEKOLAH.xls"}</definedName>
    <definedName name="mes">{"Book1","4.09 FLORA DAN FAUNA.xls","4.22 PERLENGKAPAN SEKOLAH.xls"}</definedName>
    <definedName name="mesger">#REF!</definedName>
    <definedName name="MESIN">#N/A</definedName>
    <definedName name="Mesin_bor">#REF!</definedName>
    <definedName name="Mesin_gergaji">#REF!</definedName>
    <definedName name="Mesin_las">#REF!</definedName>
    <definedName name="Mesin_Potong_ChainShaw">#REF!</definedName>
    <definedName name="Mesin_potong_plat">#REF!</definedName>
    <definedName name="MESIN1">#N/A</definedName>
    <definedName name="mesingilas">#REF!</definedName>
    <definedName name="MESS_JAKARTA">#REF!</definedName>
    <definedName name="MESS_U.PANDANG">#REF!</definedName>
    <definedName name="message">#REF!</definedName>
    <definedName name="met" localSheetId="7">{"Book1","4.09 FLORA DAN FAUNA.xls","4.22 PERLENGKAPAN SEKOLAH.xls"}</definedName>
    <definedName name="met">{"Book1","4.09 FLORA DAN FAUNA.xls","4.22 PERLENGKAPAN SEKOLAH.xls"}</definedName>
    <definedName name="metal" hidden="1">#REF!</definedName>
    <definedName name="mev" localSheetId="7">{"Book1","4.09 FLORA DAN FAUNA.xls","4.22 PERLENGKAPAN SEKOLAH.xls"}</definedName>
    <definedName name="mev">{"Book1","4.09 FLORA DAN FAUNA.xls","4.22 PERLENGKAPAN SEKOLAH.xls"}</definedName>
    <definedName name="mey" localSheetId="7">{"Book1","4.09 FLORA DAN FAUNA.xls","4.22 PERLENGKAPAN SEKOLAH.xls"}</definedName>
    <definedName name="mey">{"Book1","4.09 FLORA DAN FAUNA.xls","4.22 PERLENGKAPAN SEKOLAH.xls"}</definedName>
    <definedName name="MG_A">#REF!</definedName>
    <definedName name="mg0">#REF!</definedName>
    <definedName name="mg0_5">#REF!</definedName>
    <definedName name="mg6_9">#REF!</definedName>
    <definedName name="MGB" localSheetId="9" hidden="1">{#N/A,#N/A,FALSE,"特殊室（ＢＱ表）"}</definedName>
    <definedName name="MGB" localSheetId="7" hidden="1">{#N/A,#N/A,FALSE,"特殊室（ＢＱ表）"}</definedName>
    <definedName name="MGB" localSheetId="10" hidden="1">{#N/A,#N/A,FALSE,"特殊室（ＢＱ表）"}</definedName>
    <definedName name="MGB" hidden="1">{#N/A,#N/A,FALSE,"特殊室（ＢＱ表）"}</definedName>
    <definedName name="MGgrossprofit">#REF!</definedName>
    <definedName name="MgmtFees">#REF!</definedName>
    <definedName name="MGofftake">#REF!</definedName>
    <definedName name="MGturnover">#REF!</definedName>
    <definedName name="mh">#REF!</definedName>
    <definedName name="mhjkhjk" localSheetId="7" hidden="1">{"with_oth_curr",#N/A,FALSE,"2225"}</definedName>
    <definedName name="mhjkhjk" hidden="1">{"with_oth_curr",#N/A,FALSE,"2225"}</definedName>
    <definedName name="mhjkhjk_1" localSheetId="7" hidden="1">{"with_oth_curr",#N/A,FALSE,"2225"}</definedName>
    <definedName name="mhjkhjk_1" hidden="1">{"with_oth_curr",#N/A,FALSE,"2225"}</definedName>
    <definedName name="mhm" localSheetId="7" hidden="1">{"rp_only",#N/A,FALSE,"2225"}</definedName>
    <definedName name="mhm" hidden="1">{"rp_only",#N/A,FALSE,"2225"}</definedName>
    <definedName name="mhm_1" localSheetId="7" hidden="1">{"rp_only",#N/A,FALSE,"2225"}</definedName>
    <definedName name="mhm_1" hidden="1">{"rp_only",#N/A,FALSE,"2225"}</definedName>
    <definedName name="MHT_1">#REF!</definedName>
    <definedName name="MHT_2">#REF!</definedName>
    <definedName name="MHT_3">#REF!</definedName>
    <definedName name="MHZC1GUSA">#REF!</definedName>
    <definedName name="MHZC2DUSA">#REF!</definedName>
    <definedName name="MHZC4GUSA">#REF!</definedName>
    <definedName name="mi" hidden="1">#REF!</definedName>
    <definedName name="mia" localSheetId="7" hidden="1">{#N/A,#N/A,FALSE,"Aging Summary";#N/A,#N/A,FALSE,"Ratio Analysis";#N/A,#N/A,FALSE,"Test 120 Day Accts";#N/A,#N/A,FALSE,"Tickmarks"}</definedName>
    <definedName name="mia" hidden="1">{#N/A,#N/A,FALSE,"Aging Summary";#N/A,#N/A,FALSE,"Ratio Analysis";#N/A,#N/A,FALSE,"Test 120 Day Accts";#N/A,#N/A,FALSE,"Tickmarks"}</definedName>
    <definedName name="Milano" localSheetId="7" hidden="1">{#N/A,#N/A,FALSE,"Cipta-All";#N/A,#N/A,FALSE,"Individual"}</definedName>
    <definedName name="Milano" hidden="1">{#N/A,#N/A,FALSE,"Cipta-All";#N/A,#N/A,FALSE,"Individual"}</definedName>
    <definedName name="Milano_1" localSheetId="7" hidden="1">{#N/A,#N/A,FALSE,"Cipta-All";#N/A,#N/A,FALSE,"Individual"}</definedName>
    <definedName name="Milano_1" hidden="1">{#N/A,#N/A,FALSE,"Cipta-All";#N/A,#N/A,FALSE,"Individual"}</definedName>
    <definedName name="MILYAR">#REF!</definedName>
    <definedName name="min" localSheetId="7" hidden="1">{"'Feb 99'!$A$1:$G$30"}</definedName>
    <definedName name="min" hidden="1">{"'Feb 99'!$A$1:$G$30"}</definedName>
    <definedName name="MIN3X">#REF!</definedName>
    <definedName name="Minivibro">#REF!</definedName>
    <definedName name="MINOLTA">#REF!</definedName>
    <definedName name="MINSX">#REF!</definedName>
    <definedName name="minsx1">#REF!</definedName>
    <definedName name="minsx3">#REF!</definedName>
    <definedName name="MinutesofUseperSubscriberaMonth">#REF!</definedName>
    <definedName name="Minyak_cat">#REF!</definedName>
    <definedName name="MINYAKPELUMAS">#REF!</definedName>
    <definedName name="MIR"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MIR"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MISC">#REF!</definedName>
    <definedName name="MISC._FEILD_EXP">#REF!</definedName>
    <definedName name="MISC._TEMP">#REF!</definedName>
    <definedName name="MISC_1">#REF!</definedName>
    <definedName name="MISC_1_10">#REF!</definedName>
    <definedName name="MISC_10">#REF!</definedName>
    <definedName name="MISC_5">#REF!</definedName>
    <definedName name="MISTIL">#REF!</definedName>
    <definedName name="MIXER">#REF!</definedName>
    <definedName name="mjnhbgfv" localSheetId="7" hidden="1">{"with_oth_curr",#N/A,FALSE,"2225"}</definedName>
    <definedName name="mjnhbgfv" hidden="1">{"with_oth_curr",#N/A,FALSE,"2225"}</definedName>
    <definedName name="mjnhbgfv_1" localSheetId="7" hidden="1">{"with_oth_curr",#N/A,FALSE,"2225"}</definedName>
    <definedName name="mjnhbgfv_1" hidden="1">{"with_oth_curr",#N/A,FALSE,"2225"}</definedName>
    <definedName name="MJUUJKU" localSheetId="7" hidden="1">{#N/A,#N/A,FALSE,"M01";#N/A,#N/A,FALSE,"M02";#N/A,#N/A,FALSE,"M03";#N/A,#N/A,FALSE,"M04";#N/A,#N/A,FALSE,"M05";#N/A,#N/A,FALSE,"M08"}</definedName>
    <definedName name="MJUUJKU" hidden="1">{#N/A,#N/A,FALSE,"M01";#N/A,#N/A,FALSE,"M02";#N/A,#N/A,FALSE,"M03";#N/A,#N/A,FALSE,"M04";#N/A,#N/A,FALSE,"M05";#N/A,#N/A,FALSE,"M08"}</definedName>
    <definedName name="mk" hidden="1">#REF!</definedName>
    <definedName name="mker20">#REF!</definedName>
    <definedName name="mker30">#REF!</definedName>
    <definedName name="mkjnhbgvfcd" localSheetId="7" hidden="1">{"rp_only",#N/A,FALSE,"2225"}</definedName>
    <definedName name="mkjnhbgvfcd" hidden="1">{"rp_only",#N/A,FALSE,"2225"}</definedName>
    <definedName name="mkjnhbgvfcd_1" localSheetId="7" hidden="1">{"rp_only",#N/A,FALSE,"2225"}</definedName>
    <definedName name="mkjnhbgvfcd_1" hidden="1">{"rp_only",#N/A,FALSE,"2225"}</definedName>
    <definedName name="mkl" localSheetId="7" hidden="1">{#N/A,#N/A,FALSE,"Aging Summary";#N/A,#N/A,FALSE,"Ratio Analysis";#N/A,#N/A,FALSE,"Test 120 Day Accts";#N/A,#N/A,FALSE,"Tickmarks"}</definedName>
    <definedName name="mkl" hidden="1">{#N/A,#N/A,FALSE,"Aging Summary";#N/A,#N/A,FALSE,"Ratio Analysis";#N/A,#N/A,FALSE,"Test 120 Day Accts";#N/A,#N/A,FALSE,"Tickmarks"}</definedName>
    <definedName name="mkol15">#REF!</definedName>
    <definedName name="MKT">#REF!</definedName>
    <definedName name="MKT_A1_Items">#REF!</definedName>
    <definedName name="MKT_A2_Items">#REF!</definedName>
    <definedName name="MKT_Machining">#REF!</definedName>
    <definedName name="MKT_Major_Items">#REF!</definedName>
    <definedName name="MKT_R_AA">#REF!</definedName>
    <definedName name="MKT_Review">#REF!</definedName>
    <definedName name="MKT_SON">#REF!</definedName>
    <definedName name="MKT_SON_Weight">#REF!</definedName>
    <definedName name="mlaker">#REF!</definedName>
    <definedName name="mm" localSheetId="7" hidden="1">{#N/A,#N/A,FALSE,"Aging Summary";#N/A,#N/A,FALSE,"Ratio Analysis";#N/A,#N/A,FALSE,"Test 120 Day Accts";#N/A,#N/A,FALSE,"Tickmarks"}</definedName>
    <definedName name="mm" hidden="1">{#N/A,#N/A,FALSE,"Aging Summary";#N/A,#N/A,FALSE,"Ratio Analysis";#N/A,#N/A,FALSE,"Test 120 Day Accts";#N/A,#N/A,FALSE,"Tickmarks"}</definedName>
    <definedName name="mm_1">#REF!</definedName>
    <definedName name="mm_1_10">#REF!</definedName>
    <definedName name="mm_10">#REF!</definedName>
    <definedName name="mm_10_1">#REF!</definedName>
    <definedName name="mm_11">#REF!</definedName>
    <definedName name="mm_3">#REF!</definedName>
    <definedName name="mm_4">#REF!</definedName>
    <definedName name="mm_4_10">#REF!</definedName>
    <definedName name="mm_5">#REF!</definedName>
    <definedName name="mm_5_1">#REF!</definedName>
    <definedName name="mm_5_10">#REF!</definedName>
    <definedName name="mm_6">#REF!</definedName>
    <definedName name="mm_6_10">#REF!</definedName>
    <definedName name="mm_7">#REF!</definedName>
    <definedName name="mm_7_10">#REF!</definedName>
    <definedName name="mm_8">#REF!</definedName>
    <definedName name="mm_8_10">#REF!</definedName>
    <definedName name="mm_9">#REF!</definedName>
    <definedName name="mm_9_10">#REF!</definedName>
    <definedName name="MM01A">#REF!</definedName>
    <definedName name="MM03A">#REF!</definedName>
    <definedName name="mmc" localSheetId="7" hidden="1">{#N/A,#N/A,TRUE,"Front";#N/A,#N/A,TRUE,"Simple Letter";#N/A,#N/A,TRUE,"Inside";#N/A,#N/A,TRUE,"Contents";#N/A,#N/A,TRUE,"Basis";#N/A,#N/A,TRUE,"Inclusions";#N/A,#N/A,TRUE,"Exclusions";#N/A,#N/A,TRUE,"Areas";#N/A,#N/A,TRUE,"Summary";#N/A,#N/A,TRUE,"Detail"}</definedName>
    <definedName name="mmc" hidden="1">{#N/A,#N/A,TRUE,"Front";#N/A,#N/A,TRUE,"Simple Letter";#N/A,#N/A,TRUE,"Inside";#N/A,#N/A,TRUE,"Contents";#N/A,#N/A,TRUE,"Basis";#N/A,#N/A,TRUE,"Inclusions";#N/A,#N/A,TRUE,"Exclusions";#N/A,#N/A,TRUE,"Areas";#N/A,#N/A,TRUE,"Summary";#N/A,#N/A,TRUE,"Detail"}</definedName>
    <definedName name="MmExcelLinker_A7C4DEFE_2EEA_4C8A_9C97_6812EA0CEBA7">#N/A</definedName>
    <definedName name="mmm" localSheetId="9" hidden="1">{"'장비'!$A$3:$M$12"}</definedName>
    <definedName name="mmm" localSheetId="7" hidden="1">{"'장비'!$A$3:$M$12"}</definedName>
    <definedName name="mmm" localSheetId="10" hidden="1">{"'장비'!$A$3:$M$12"}</definedName>
    <definedName name="mmm" hidden="1">{"'장비'!$A$3:$M$12"}</definedName>
    <definedName name="MMM17A">#REF!</definedName>
    <definedName name="MMM35A">#REF!</definedName>
    <definedName name="mmmmm" localSheetId="9" hidden="1">{#N/A,#N/A,FALSE,"CCTV"}</definedName>
    <definedName name="mmmmm" localSheetId="7" hidden="1">{#N/A,#N/A,FALSE,"CCTV"}</definedName>
    <definedName name="mmmmm" localSheetId="10" hidden="1">{#N/A,#N/A,FALSE,"CCTV"}</definedName>
    <definedName name="mmmmm" hidden="1">{#N/A,#N/A,FALSE,"CCTV"}</definedName>
    <definedName name="Mn">#REF!</definedName>
    <definedName name="MNB" localSheetId="9" hidden="1">{#N/A,#N/A,FALSE,"特殊室（ＢＱ表）"}</definedName>
    <definedName name="MNB" localSheetId="7" hidden="1">{#N/A,#N/A,FALSE,"特殊室（ＢＱ表）"}</definedName>
    <definedName name="MNB" localSheetId="10" hidden="1">{#N/A,#N/A,FALSE,"特殊室（ＢＱ表）"}</definedName>
    <definedName name="MNB" hidden="1">{#N/A,#N/A,FALSE,"特殊室（ＢＱ表）"}</definedName>
    <definedName name="mnbbnm" localSheetId="7" hidden="1">{"rp_only",#N/A,FALSE,"2225"}</definedName>
    <definedName name="mnbbnm" hidden="1">{"rp_only",#N/A,FALSE,"2225"}</definedName>
    <definedName name="mnbbnm_1" localSheetId="7" hidden="1">{"rp_only",#N/A,FALSE,"2225"}</definedName>
    <definedName name="mnbbnm_1" hidden="1">{"rp_only",#N/A,FALSE,"2225"}</definedName>
    <definedName name="mnbm" localSheetId="7" hidden="1">{"with_oth_curr",#N/A,FALSE,"2225"}</definedName>
    <definedName name="mnbm" hidden="1">{"with_oth_curr",#N/A,FALSE,"2225"}</definedName>
    <definedName name="mnbm_1" localSheetId="7" hidden="1">{"with_oth_curr",#N/A,FALSE,"2225"}</definedName>
    <definedName name="mnbm_1" hidden="1">{"with_oth_curr",#N/A,FALSE,"2225"}</definedName>
    <definedName name="mnbmnb" localSheetId="7" hidden="1">{"rp_only",#N/A,FALSE,"2225"}</definedName>
    <definedName name="mnbmnb" hidden="1">{"rp_only",#N/A,FALSE,"2225"}</definedName>
    <definedName name="mnbmnb_1" localSheetId="7" hidden="1">{"rp_only",#N/A,FALSE,"2225"}</definedName>
    <definedName name="mnbmnb_1" hidden="1">{"rp_only",#N/A,FALSE,"2225"}</definedName>
    <definedName name="mnc_E">#REF!</definedName>
    <definedName name="mnc_P">#REF!</definedName>
    <definedName name="mnjhbv" localSheetId="7" hidden="1">{"rp_only",#N/A,FALSE,"2225"}</definedName>
    <definedName name="mnjhbv" hidden="1">{"rp_only",#N/A,FALSE,"2225"}</definedName>
    <definedName name="mnjhbv_1" localSheetId="7" hidden="1">{"rp_only",#N/A,FALSE,"2225"}</definedName>
    <definedName name="mnjhbv_1" hidden="1">{"rp_only",#N/A,FALSE,"2225"}</definedName>
    <definedName name="MNPP">#REF!</definedName>
    <definedName name="Mobilization">#REF!</definedName>
    <definedName name="Model_end_date">#REF!</definedName>
    <definedName name="Model_name">#REF!</definedName>
    <definedName name="Model_start_date">#REF!</definedName>
    <definedName name="MODEMS">#REF!</definedName>
    <definedName name="MODIFIER" localSheetId="7" hidden="1">{"rf19",#N/A,FALSE,"RF19";"rf20",#N/A,FALSE,"RF20";"rf20a",#N/A,FALSE,"RF20A";"rf21",#N/A,FALSE,"RF21";"rf21a",#N/A,FALSE,"RF21A";"rf21b",#N/A,FALSE,"RF21B";"rf22",#N/A,FALSE,"RF22";"rf22a",#N/A,FALSE,"RF22A";"rf22b",#N/A,FALSE,"RF22B"}</definedName>
    <definedName name="MODIFIER" hidden="1">{"rf19",#N/A,FALSE,"RF19";"rf20",#N/A,FALSE,"RF20";"rf20a",#N/A,FALSE,"RF20A";"rf21",#N/A,FALSE,"RF21";"rf21a",#N/A,FALSE,"RF21A";"rf21b",#N/A,FALSE,"RF21B";"rf22",#N/A,FALSE,"RF22";"rf22a",#N/A,FALSE,"RF22A";"rf22b",#N/A,FALSE,"RF22B"}</definedName>
    <definedName name="Module1.bpll">#N/A</definedName>
    <definedName name="Module1.bpll01tm">#N/A</definedName>
    <definedName name="Module1.bpll01ytd">#N/A</definedName>
    <definedName name="Module1.bpll02ytd">#N/A</definedName>
    <definedName name="Module1.bpll03ytd">#N/A</definedName>
    <definedName name="moi">#REF!</definedName>
    <definedName name="molen">#REF!</definedName>
    <definedName name="mon" localSheetId="7" hidden="1">{"page 1",#N/A,FALSE,"A";"page 2",#N/A,FALSE,"A";"page 3",#N/A,FALSE,"A";"page 4",#N/A,FALSE,"A";"page 5",#N/A,FALSE,"A";"page 6",#N/A,FALSE,"A";"page 7",#N/A,FALSE,"A";"page 8",#N/A,FALSE,"A";"page 9",#N/A,FALSE,"A";"page 10",#N/A,FALSE,"A";"page 11",#N/A,FALSE,"A";"page 12",#N/A,FALSE,"A";"page 13",#N/A,FALSE,"A";"page 14",#N/A,FALSE,"A"}</definedName>
    <definedName name="mon" hidden="1">{"page 1",#N/A,FALSE,"A";"page 2",#N/A,FALSE,"A";"page 3",#N/A,FALSE,"A";"page 4",#N/A,FALSE,"A";"page 5",#N/A,FALSE,"A";"page 6",#N/A,FALSE,"A";"page 7",#N/A,FALSE,"A";"page 8",#N/A,FALSE,"A";"page 9",#N/A,FALSE,"A";"page 10",#N/A,FALSE,"A";"page 11",#N/A,FALSE,"A";"page 12",#N/A,FALSE,"A";"page 13",#N/A,FALSE,"A";"page 14",#N/A,FALSE,"A"}</definedName>
    <definedName name="mondev">#REF!</definedName>
    <definedName name="mongbang">#REF!</definedName>
    <definedName name="mongdon">#REF!</definedName>
    <definedName name="Monier">#REF!</definedName>
    <definedName name="month">#REF!</definedName>
    <definedName name="month2">CONCATENATE("CGM KIDO ",TEXT(#REF!,"mm")," ",YEAR(#REF!))</definedName>
    <definedName name="MonthNames2" localSheetId="7">{"Jan","Feb","Mar","Apr","May","Jun","Jul","Aug","Sep","Oct","Nov","Dec";"January","February","March","April","May","June","July","August","September","October","November","December"}</definedName>
    <definedName name="MonthNames2">{"Jan","Feb","Mar","Apr","May","Jun","Jul","Aug","Sep","Oct","Nov","Dec";"January","February","March","April","May","June","July","August","September","October","November","December"}</definedName>
    <definedName name="MonthNames2_1" localSheetId="7">{"Jan","Feb","Mar","Apr","May","Jun","Jul","Aug","Sep","Oct","Nov","Dec";"January","February","March","April","May","June","July","August","September","October","November","December"}</definedName>
    <definedName name="MonthNames2_1">{"Jan","Feb","Mar","Apr","May","Jun","Jul","Aug","Sep","Oct","Nov","Dec";"January","February","March","April","May","June","July","August","September","October","November","December"}</definedName>
    <definedName name="Months">#REF!</definedName>
    <definedName name="Months_in_a_quarter">#REF!</definedName>
    <definedName name="Morong">#REF!</definedName>
    <definedName name="Morong4054_85">#REF!</definedName>
    <definedName name="MORTAR13">#REF!</definedName>
    <definedName name="MOTOR">#N/A</definedName>
    <definedName name="Motor.Grader">#REF!</definedName>
    <definedName name="MOU_incoming">#REF!</definedName>
    <definedName name="MOU_outgoing">#REF!</definedName>
    <definedName name="mould_oil">#REF!</definedName>
    <definedName name="MOUOutIn">#REF!</definedName>
    <definedName name="MOVE">#REF!</definedName>
    <definedName name="movement" localSheetId="7">coname</definedName>
    <definedName name="movement">coname</definedName>
    <definedName name="MP">#REF!</definedName>
    <definedName name="MP_21">#REF!</definedName>
    <definedName name="MP_221">#REF!</definedName>
    <definedName name="MP_222">#REF!</definedName>
    <definedName name="MP_311">#REF!</definedName>
    <definedName name="MP_311a">#REF!</definedName>
    <definedName name="MP_312">#REF!</definedName>
    <definedName name="MP_312b">#REF!</definedName>
    <definedName name="MP_321">#REF!</definedName>
    <definedName name="MP_322">#REF!</definedName>
    <definedName name="MP_33">#REF!</definedName>
    <definedName name="MP_511">#REF!</definedName>
    <definedName name="MP_512">#REF!</definedName>
    <definedName name="MP_513">#REF!</definedName>
    <definedName name="MP_52">#REF!</definedName>
    <definedName name="MP_55">#REF!</definedName>
    <definedName name="MP0" hidden="1">#REF!</definedName>
    <definedName name="mpasbk5">#REF!</definedName>
    <definedName name="mpasbm3">#REF!</definedName>
    <definedName name="mpasbm5">#REF!</definedName>
    <definedName name="MPLAN" hidden="1">#REF!</definedName>
    <definedName name="mplest3">#REF!</definedName>
    <definedName name="mplest5">#REF!</definedName>
    <definedName name="MPO" hidden="1">#REF!</definedName>
    <definedName name="mpre">#REF!</definedName>
    <definedName name="mprel">#REF!</definedName>
    <definedName name="mprel_6">#REF!</definedName>
    <definedName name="mprt">#REF!</definedName>
    <definedName name="mprt_6">#REF!</definedName>
    <definedName name="MPS_Detail">#REF!</definedName>
    <definedName name="MPS_Detail_Running">#REF!</definedName>
    <definedName name="MPS_Sum">#REF!</definedName>
    <definedName name="MpwrDistrRev" localSheetId="9"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MpwrDistrRev" localSheetId="7"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MpwrDistrRev"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MpwrDistrRev"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mr">#REF!</definedName>
    <definedName name="mrab">#REF!</definedName>
    <definedName name="mrabat">#REF!</definedName>
    <definedName name="mrb" hidden="1">#REF!</definedName>
    <definedName name="mreserv">#REF!</definedName>
    <definedName name="MRP">#REF!</definedName>
    <definedName name="ms" localSheetId="7" hidden="1">{"'Model'!$A$1:$N$53"}</definedName>
    <definedName name="ms" hidden="1">{"'Model'!$A$1:$N$53"}</definedName>
    <definedName name="mseptick">#REF!</definedName>
    <definedName name="MSH">#REF!</definedName>
    <definedName name="mshares">#REF!</definedName>
    <definedName name="MSIA">#REF!</definedName>
    <definedName name="MSM_Cap">#REF!</definedName>
    <definedName name="MSP_PRDNCOST">#REF!</definedName>
    <definedName name="MST">#REF!</definedName>
    <definedName name="mstamp">#REF!</definedName>
    <definedName name="msub">#REF!</definedName>
    <definedName name="MSWB">#REF!</definedName>
    <definedName name="MT1_2">#REF!</definedName>
    <definedName name="MT1_3">#REF!</definedName>
    <definedName name="MT1Adj_1">#REF!</definedName>
    <definedName name="MT1Adj_2">#REF!</definedName>
    <definedName name="MT1Adj_3">#REF!</definedName>
    <definedName name="MT2_1">#REF!</definedName>
    <definedName name="MT2_2">#REF!</definedName>
    <definedName name="MT2_3">#REF!</definedName>
    <definedName name="MT2Adj_1">#REF!</definedName>
    <definedName name="MT2Adj_2">#REF!</definedName>
    <definedName name="MT2Adj_3">#REF!</definedName>
    <definedName name="mth">#REF!</definedName>
    <definedName name="mth_factor">#REF!</definedName>
    <definedName name="MTM_PAGE1_">#REF!</definedName>
    <definedName name="MTM_PAGE2_">#REF!</definedName>
    <definedName name="MTM_PAGE3_">#REF!</definedName>
    <definedName name="MTMAC12">#REF!</definedName>
    <definedName name="mtram">#REF!</definedName>
    <definedName name="mts">#REF!</definedName>
    <definedName name="mts_1">#REF!</definedName>
    <definedName name="mts_1_10">#REF!</definedName>
    <definedName name="mts_10">#REF!</definedName>
    <definedName name="mts_5">#REF!</definedName>
    <definedName name="MTX">#REF!</definedName>
    <definedName name="mu.ahs">#REF!</definedName>
    <definedName name="mu_200">#REF!</definedName>
    <definedName name="mu_6">#REF!</definedName>
    <definedName name="MUA">#REF!</definedName>
    <definedName name="mua_6">#REF!</definedName>
    <definedName name="mualat">#REF!</definedName>
    <definedName name="mualat_6">#REF!</definedName>
    <definedName name="mubesi">#REF!</definedName>
    <definedName name="mubhn">#REF!</definedName>
    <definedName name="mubtn">#REF!</definedName>
    <definedName name="muc">#REF!</definedName>
    <definedName name="MULT_SUM_3">#REF!</definedName>
    <definedName name="multiplek_12">#REF!</definedName>
    <definedName name="multiplek_12mm">#REF!</definedName>
    <definedName name="multiplek_15">#REF!</definedName>
    <definedName name="multiplek_18">#REF!</definedName>
    <definedName name="multiplek_4mm">#REF!</definedName>
    <definedName name="multiplek_6mm">#REF!</definedName>
    <definedName name="multiplek_9">#REF!</definedName>
    <definedName name="multiplek_9mm">#REF!</definedName>
    <definedName name="Multipleks_12_mm_4__x_8">#REF!</definedName>
    <definedName name="Multipleks_9_mm_4__x_8">#REF!</definedName>
    <definedName name="MultSummary" localSheetId="7">OFFSET(#REF!,IF(Place=TRUE,0,5),0,4,16)</definedName>
    <definedName name="MultSummary">OFFSET(#REF!,IF(Place=TRUE,0,5),0,4,16)</definedName>
    <definedName name="MultSummary1" localSheetId="7">OFFSET(#REF!,IF(Place1=TRUE,0,5),0,4,16)</definedName>
    <definedName name="MultSummary1">OFFSET(#REF!,IF(Place1=TRUE,0,5),0,4,16)</definedName>
    <definedName name="mume_6">#REF!</definedName>
    <definedName name="mup">#REF!</definedName>
    <definedName name="mup_6">#REF!</definedName>
    <definedName name="mupah">#REF!</definedName>
    <definedName name="mupan">#REF!</definedName>
    <definedName name="mupre2">#REF!</definedName>
    <definedName name="mupres">#REF!</definedName>
    <definedName name="murbaut12">#REF!</definedName>
    <definedName name="murbaut16">#REF!</definedName>
    <definedName name="murbaut19">#REF!</definedName>
    <definedName name="murbaut22">#REF!</definedName>
    <definedName name="murbautklem">#REF!</definedName>
    <definedName name="murray" localSheetId="7" hidden="1">{#N/A,#N/A,FALSE,"Cost Report";#N/A,#N/A,FALSE,"Table 2.1";#N/A,#N/A,FALSE,"Plant Statistics";"Plant Costs",#N/A,FALSE,"Cost Summary"}</definedName>
    <definedName name="murray" hidden="1">{#N/A,#N/A,FALSE,"Cost Report";#N/A,#N/A,FALSE,"Table 2.1";#N/A,#N/A,FALSE,"Plant Statistics";"Plant Costs",#N/A,FALSE,"Cost Summary"}</definedName>
    <definedName name="murray_1" localSheetId="7" hidden="1">{#N/A,#N/A,FALSE,"Cost Report";#N/A,#N/A,FALSE,"Table 2.1";#N/A,#N/A,FALSE,"Plant Statistics";"Plant Costs",#N/A,FALSE,"Cost Summary"}</definedName>
    <definedName name="murray_1" hidden="1">{#N/A,#N/A,FALSE,"Cost Report";#N/A,#N/A,FALSE,"Table 2.1";#N/A,#N/A,FALSE,"Plant Statistics";"Plant Costs",#N/A,FALSE,"Cost Summary"}</definedName>
    <definedName name="murug">#REF!</definedName>
    <definedName name="mus">#REF!</definedName>
    <definedName name="musan">#REF!</definedName>
    <definedName name="MUSD">#REF!</definedName>
    <definedName name="MV">#REF!</definedName>
    <definedName name="mvd0.75">#REF!</definedName>
    <definedName name="mvd0.75_1">#REF!</definedName>
    <definedName name="mvd0.75_1_10">#REF!</definedName>
    <definedName name="mvd0.75_10">#REF!</definedName>
    <definedName name="mvd0.75_5">#REF!</definedName>
    <definedName name="mvd1.25">#REF!</definedName>
    <definedName name="mvd1.25_1">#REF!</definedName>
    <definedName name="mvd1.25_1_10">#REF!</definedName>
    <definedName name="mvd1.25_10">#REF!</definedName>
    <definedName name="mvd1.25_5">#REF!</definedName>
    <definedName name="mvd1.5">#REF!</definedName>
    <definedName name="mvd1.5_1">#REF!</definedName>
    <definedName name="mvd1.5_1_10">#REF!</definedName>
    <definedName name="mvd1.5_10">#REF!</definedName>
    <definedName name="mvd1.5_5">#REF!</definedName>
    <definedName name="mvd1_1">#REF!</definedName>
    <definedName name="mvd1_1_10">#REF!</definedName>
    <definedName name="mvd1_10">#REF!</definedName>
    <definedName name="mvd1_5">#REF!</definedName>
    <definedName name="mvd2.5">#REF!</definedName>
    <definedName name="mvd2.5_1">#REF!</definedName>
    <definedName name="mvd2.5_1_10">#REF!</definedName>
    <definedName name="mvd2.5_10">#REF!</definedName>
    <definedName name="mvd2.5_5">#REF!</definedName>
    <definedName name="mvd2_1">#REF!</definedName>
    <definedName name="mvd2_1_10">#REF!</definedName>
    <definedName name="mvd2_10">#REF!</definedName>
    <definedName name="mvd2_5">#REF!</definedName>
    <definedName name="mvd3_1">#REF!</definedName>
    <definedName name="mvd3_1_10">#REF!</definedName>
    <definedName name="mvd3_10">#REF!</definedName>
    <definedName name="mvd3_5">#REF!</definedName>
    <definedName name="mvd4_1">#REF!</definedName>
    <definedName name="mvd4_1_10">#REF!</definedName>
    <definedName name="mvd4_10">#REF!</definedName>
    <definedName name="mvd4_5">#REF!</definedName>
    <definedName name="MVDOM">#REF!</definedName>
    <definedName name="MVperross" localSheetId="7" hidden="1">{"rp_only",#N/A,FALSE,"2225"}</definedName>
    <definedName name="MVperross" hidden="1">{"rp_only",#N/A,FALSE,"2225"}</definedName>
    <definedName name="MVperross_1" localSheetId="7" hidden="1">{"rp_only",#N/A,FALSE,"2225"}</definedName>
    <definedName name="MVperross_1" hidden="1">{"rp_only",#N/A,FALSE,"2225"}</definedName>
    <definedName name="MvtIncorpAcquisitions_FF">#REF!</definedName>
    <definedName name="mwater">#REF!</definedName>
    <definedName name="mwf">#REF!</definedName>
    <definedName name="myanmar">#REF!</definedName>
    <definedName name="N">#REF!</definedName>
    <definedName name="N.THAÙNG">#REF!</definedName>
    <definedName name="n1pig">#REF!</definedName>
    <definedName name="n1pind">#REF!</definedName>
    <definedName name="n1ping">#REF!</definedName>
    <definedName name="n1pint">#REF!</definedName>
    <definedName name="NA">#REF!</definedName>
    <definedName name="naco">#REF!</definedName>
    <definedName name="nadnandandandnada">#REF!</definedName>
    <definedName name="Naffta" localSheetId="7" hidden="1">{#N/A,#N/A,FALSE,"손익표지";#N/A,#N/A,FALSE,"손익계산";#N/A,#N/A,FALSE,"일반관리비";#N/A,#N/A,FALSE,"영업외수익";#N/A,#N/A,FALSE,"영업외비용";#N/A,#N/A,FALSE,"매출액";#N/A,#N/A,FALSE,"요약손익";#N/A,#N/A,FALSE,"요약대차";#N/A,#N/A,FALSE,"매출채권현황";#N/A,#N/A,FALSE,"매출채권명세"}</definedName>
    <definedName name="Naffta" hidden="1">{#N/A,#N/A,FALSE,"손익표지";#N/A,#N/A,FALSE,"손익계산";#N/A,#N/A,FALSE,"일반관리비";#N/A,#N/A,FALSE,"영업외수익";#N/A,#N/A,FALSE,"영업외비용";#N/A,#N/A,FALSE,"매출액";#N/A,#N/A,FALSE,"요약손익";#N/A,#N/A,FALSE,"요약대차";#N/A,#N/A,FALSE,"매출채권현황";#N/A,#N/A,FALSE,"매출채권명세"}</definedName>
    <definedName name="NAGASEJPN">#REF!</definedName>
    <definedName name="NAGASESIN">#REF!</definedName>
    <definedName name="NAIL">#REF!</definedName>
    <definedName name="NAMA">#N/A</definedName>
    <definedName name="nama_produk">#REF!</definedName>
    <definedName name="nama_proyek">#REF!</definedName>
    <definedName name="nama_PT">#REF!</definedName>
    <definedName name="name">#REF!</definedName>
    <definedName name="Name_input">#REF!</definedName>
    <definedName name="NameCell">#REF!</definedName>
    <definedName name="NAMES">#REF!</definedName>
    <definedName name="NANHAI">#REF!</definedName>
    <definedName name="natimah">#REF!</definedName>
    <definedName name="NAVsh">#REF!</definedName>
    <definedName name="nbbnbn" localSheetId="7" hidden="1">{"with_oth_curr",#N/A,FALSE,"2225"}</definedName>
    <definedName name="nbbnbn" hidden="1">{"with_oth_curr",#N/A,FALSE,"2225"}</definedName>
    <definedName name="nbbnbn_1" localSheetId="7" hidden="1">{"with_oth_curr",#N/A,FALSE,"2225"}</definedName>
    <definedName name="nbbnbn_1" hidden="1">{"with_oth_curr",#N/A,FALSE,"2225"}</definedName>
    <definedName name="nbbnvnb" localSheetId="7" hidden="1">{"with_oth_curr",#N/A,FALSE,"2225"}</definedName>
    <definedName name="nbbnvnb" hidden="1">{"with_oth_curr",#N/A,FALSE,"2225"}</definedName>
    <definedName name="nbbnvnb_1" localSheetId="7" hidden="1">{"with_oth_curr",#N/A,FALSE,"2225"}</definedName>
    <definedName name="nbbnvnb_1" hidden="1">{"with_oth_curr",#N/A,FALSE,"2225"}</definedName>
    <definedName name="nbbvb" localSheetId="7" hidden="1">{"rp_only",#N/A,FALSE,"2225"}</definedName>
    <definedName name="nbbvb" hidden="1">{"rp_only",#N/A,FALSE,"2225"}</definedName>
    <definedName name="nbbvb_1" localSheetId="7" hidden="1">{"rp_only",#N/A,FALSE,"2225"}</definedName>
    <definedName name="nbbvb_1" hidden="1">{"rp_only",#N/A,FALSE,"2225"}</definedName>
    <definedName name="nbbvnb" localSheetId="7" hidden="1">{"with_oth_curr",#N/A,FALSE,"2225"}</definedName>
    <definedName name="nbbvnb" hidden="1">{"with_oth_curr",#N/A,FALSE,"2225"}</definedName>
    <definedName name="nbbvnb_1" localSheetId="7" hidden="1">{"with_oth_curr",#N/A,FALSE,"2225"}</definedName>
    <definedName name="nbbvnb_1" hidden="1">{"with_oth_curr",#N/A,FALSE,"2225"}</definedName>
    <definedName name="nbhgvf" localSheetId="7" hidden="1">{"rp_only",#N/A,FALSE,"2225"}</definedName>
    <definedName name="nbhgvf" hidden="1">{"rp_only",#N/A,FALSE,"2225"}</definedName>
    <definedName name="nbhgvf_1" localSheetId="7" hidden="1">{"rp_only",#N/A,FALSE,"2225"}</definedName>
    <definedName name="nbhgvf_1" hidden="1">{"rp_only",#N/A,FALSE,"2225"}</definedName>
    <definedName name="nbmbm" localSheetId="7" hidden="1">{"rp_only",#N/A,FALSE,"2225"}</definedName>
    <definedName name="nbmbm" hidden="1">{"rp_only",#N/A,FALSE,"2225"}</definedName>
    <definedName name="nbmbm_1" localSheetId="7" hidden="1">{"rp_only",#N/A,FALSE,"2225"}</definedName>
    <definedName name="nbmbm_1" hidden="1">{"rp_only",#N/A,FALSE,"2225"}</definedName>
    <definedName name="nbmbmbm" localSheetId="7" hidden="1">{"with_oth_curr",#N/A,FALSE,"2225"}</definedName>
    <definedName name="nbmbmbm" hidden="1">{"with_oth_curr",#N/A,FALSE,"2225"}</definedName>
    <definedName name="nbmbmbm_1" localSheetId="7" hidden="1">{"with_oth_curr",#N/A,FALSE,"2225"}</definedName>
    <definedName name="nbmbmbm_1" hidden="1">{"with_oth_curr",#N/A,FALSE,"2225"}</definedName>
    <definedName name="nbmbmnm" localSheetId="7" hidden="1">{"with_oth_curr",#N/A,FALSE,"2225"}</definedName>
    <definedName name="nbmbmnm" hidden="1">{"with_oth_curr",#N/A,FALSE,"2225"}</definedName>
    <definedName name="nbmbmnm_1" localSheetId="7" hidden="1">{"with_oth_curr",#N/A,FALSE,"2225"}</definedName>
    <definedName name="nbmbmnm_1" hidden="1">{"with_oth_curr",#N/A,FALSE,"2225"}</definedName>
    <definedName name="nbnb" localSheetId="7" hidden="1">{"rp_only",#N/A,FALSE,"2225"}</definedName>
    <definedName name="nbnb" hidden="1">{"rp_only",#N/A,FALSE,"2225"}</definedName>
    <definedName name="nbnb_1" localSheetId="7" hidden="1">{"rp_only",#N/A,FALSE,"2225"}</definedName>
    <definedName name="nbnb_1" hidden="1">{"rp_only",#N/A,FALSE,"2225"}</definedName>
    <definedName name="nbnbnbb" localSheetId="7" hidden="1">{"rp_only",#N/A,FALSE,"2225"}</definedName>
    <definedName name="nbnbnbb" hidden="1">{"rp_only",#N/A,FALSE,"2225"}</definedName>
    <definedName name="nbnbnbb_1" localSheetId="7" hidden="1">{"rp_only",#N/A,FALSE,"2225"}</definedName>
    <definedName name="nbnbnbb_1" hidden="1">{"rp_only",#N/A,FALSE,"2225"}</definedName>
    <definedName name="nbnbnbbn" localSheetId="7" hidden="1">{"rp_only",#N/A,FALSE,"2225"}</definedName>
    <definedName name="nbnbnbbn" hidden="1">{"rp_only",#N/A,FALSE,"2225"}</definedName>
    <definedName name="nbnbnbbn_1" localSheetId="7" hidden="1">{"rp_only",#N/A,FALSE,"2225"}</definedName>
    <definedName name="nbnbnbbn_1" hidden="1">{"rp_only",#N/A,FALSE,"2225"}</definedName>
    <definedName name="nbnbnbnb" localSheetId="7" hidden="1">{"rp_only",#N/A,FALSE,"2225"}</definedName>
    <definedName name="nbnbnbnb" hidden="1">{"rp_only",#N/A,FALSE,"2225"}</definedName>
    <definedName name="nbnbnbnb_1" localSheetId="7" hidden="1">{"rp_only",#N/A,FALSE,"2225"}</definedName>
    <definedName name="nbnbnbnb_1" hidden="1">{"rp_only",#N/A,FALSE,"2225"}</definedName>
    <definedName name="nbnbvnb" localSheetId="7" hidden="1">{"with_oth_curr",#N/A,FALSE,"2225"}</definedName>
    <definedName name="nbnbvnb" hidden="1">{"with_oth_curr",#N/A,FALSE,"2225"}</definedName>
    <definedName name="nbnbvnb_1" localSheetId="7" hidden="1">{"with_oth_curr",#N/A,FALSE,"2225"}</definedName>
    <definedName name="nbnbvnb_1" hidden="1">{"with_oth_curr",#N/A,FALSE,"2225"}</definedName>
    <definedName name="NBNHJJH" localSheetId="7" hidden="1">{"rp_only",#N/A,FALSE,"2225"}</definedName>
    <definedName name="NBNHJJH" hidden="1">{"rp_only",#N/A,FALSE,"2225"}</definedName>
    <definedName name="NBNHJJH_1" localSheetId="7" hidden="1">{"rp_only",#N/A,FALSE,"2225"}</definedName>
    <definedName name="NBNHJJH_1" hidden="1">{"rp_only",#N/A,FALSE,"2225"}</definedName>
    <definedName name="nbnmbnm" localSheetId="7" hidden="1">{"with_oth_curr",#N/A,FALSE,"2225"}</definedName>
    <definedName name="nbnmbnm" hidden="1">{"with_oth_curr",#N/A,FALSE,"2225"}</definedName>
    <definedName name="nbnmbnm_1" localSheetId="7" hidden="1">{"with_oth_curr",#N/A,FALSE,"2225"}</definedName>
    <definedName name="nbnmbnm_1" hidden="1">{"with_oth_curr",#N/A,FALSE,"2225"}</definedName>
    <definedName name="nbnvn" localSheetId="7" hidden="1">{"rp_only",#N/A,FALSE,"2225"}</definedName>
    <definedName name="nbnvn" hidden="1">{"rp_only",#N/A,FALSE,"2225"}</definedName>
    <definedName name="nbnvn_1" localSheetId="7" hidden="1">{"rp_only",#N/A,FALSE,"2225"}</definedName>
    <definedName name="nbnvn_1" hidden="1">{"rp_only",#N/A,FALSE,"2225"}</definedName>
    <definedName name="nbnvnb" localSheetId="7" hidden="1">{"rp_only",#N/A,FALSE,"2225"}</definedName>
    <definedName name="nbnvnb" hidden="1">{"rp_only",#N/A,FALSE,"2225"}</definedName>
    <definedName name="nbnvnb_1" localSheetId="7" hidden="1">{"rp_only",#N/A,FALSE,"2225"}</definedName>
    <definedName name="nbnvnb_1" hidden="1">{"rp_only",#N/A,FALSE,"2225"}</definedName>
    <definedName name="nbv" localSheetId="7" hidden="1">{"with_oth_curr",#N/A,FALSE,"2225"}</definedName>
    <definedName name="nbv" hidden="1">{"with_oth_curr",#N/A,FALSE,"2225"}</definedName>
    <definedName name="nbv_1" localSheetId="7" hidden="1">{"with_oth_curr",#N/A,FALSE,"2225"}</definedName>
    <definedName name="nbv_1" hidden="1">{"with_oth_curr",#N/A,FALSE,"2225"}</definedName>
    <definedName name="NBV_ex_gw">#REF!</definedName>
    <definedName name="NBV_FF">#REF!</definedName>
    <definedName name="nbvbbn" localSheetId="7" hidden="1">{"rp_only",#N/A,FALSE,"2225"}</definedName>
    <definedName name="nbvbbn" hidden="1">{"rp_only",#N/A,FALSE,"2225"}</definedName>
    <definedName name="nbvbbn_1" localSheetId="7" hidden="1">{"rp_only",#N/A,FALSE,"2225"}</definedName>
    <definedName name="nbvbbn_1" hidden="1">{"rp_only",#N/A,FALSE,"2225"}</definedName>
    <definedName name="nbvbnvb" localSheetId="7" hidden="1">{"rp_only",#N/A,FALSE,"2225"}</definedName>
    <definedName name="nbvbnvb" hidden="1">{"rp_only",#N/A,FALSE,"2225"}</definedName>
    <definedName name="nbvbnvb_1" localSheetId="7" hidden="1">{"rp_only",#N/A,FALSE,"2225"}</definedName>
    <definedName name="nbvbnvb_1" hidden="1">{"rp_only",#N/A,FALSE,"2225"}</definedName>
    <definedName name="nbvbvb" localSheetId="7" hidden="1">{"rp_only",#N/A,FALSE,"2225"}</definedName>
    <definedName name="nbvbvb" hidden="1">{"rp_only",#N/A,FALSE,"2225"}</definedName>
    <definedName name="nbvbvb_1" localSheetId="7" hidden="1">{"rp_only",#N/A,FALSE,"2225"}</definedName>
    <definedName name="nbvbvb_1" hidden="1">{"rp_only",#N/A,FALSE,"2225"}</definedName>
    <definedName name="nbvc" localSheetId="7" hidden="1">{"rp_only",#N/A,FALSE,"2225"}</definedName>
    <definedName name="nbvc" hidden="1">{"rp_only",#N/A,FALSE,"2225"}</definedName>
    <definedName name="nbvc_1" localSheetId="7" hidden="1">{"rp_only",#N/A,FALSE,"2225"}</definedName>
    <definedName name="nbvc_1" hidden="1">{"rp_only",#N/A,FALSE,"2225"}</definedName>
    <definedName name="nbvnn" localSheetId="7" hidden="1">{"rp_only",#N/A,FALSE,"2225"}</definedName>
    <definedName name="nbvnn" hidden="1">{"rp_only",#N/A,FALSE,"2225"}</definedName>
    <definedName name="nbvnn_1" localSheetId="7" hidden="1">{"rp_only",#N/A,FALSE,"2225"}</definedName>
    <definedName name="nbvnn_1" hidden="1">{"rp_only",#N/A,FALSE,"2225"}</definedName>
    <definedName name="nbvnvn" localSheetId="7" hidden="1">{"rp_only",#N/A,FALSE,"2225"}</definedName>
    <definedName name="nbvnvn" hidden="1">{"rp_only",#N/A,FALSE,"2225"}</definedName>
    <definedName name="nbvnvn_1" localSheetId="7" hidden="1">{"rp_only",#N/A,FALSE,"2225"}</definedName>
    <definedName name="nbvnvn_1" hidden="1">{"rp_only",#N/A,FALSE,"2225"}</definedName>
    <definedName name="nbvvbv" localSheetId="7" hidden="1">{"rp_only",#N/A,FALSE,"2225"}</definedName>
    <definedName name="nbvvbv" hidden="1">{"rp_only",#N/A,FALSE,"2225"}</definedName>
    <definedName name="nbvvbv_1" localSheetId="7" hidden="1">{"rp_only",#N/A,FALSE,"2225"}</definedName>
    <definedName name="nbvvbv_1" hidden="1">{"rp_only",#N/A,FALSE,"2225"}</definedName>
    <definedName name="nc" hidden="1">#REF!</definedName>
    <definedName name="nc1p">#REF!</definedName>
    <definedName name="nc3p">#REF!</definedName>
    <definedName name="NCBD100">#REF!</definedName>
    <definedName name="NCBD200">#REF!</definedName>
    <definedName name="NCBD250">#REF!</definedName>
    <definedName name="NCcap0.7">#REF!</definedName>
    <definedName name="NCcap1">#REF!</definedName>
    <definedName name="ncdm">#REF!</definedName>
    <definedName name="ncong">#REF!</definedName>
    <definedName name="NCT_BKTC">#REF!</definedName>
    <definedName name="nctram">#REF!</definedName>
    <definedName name="NCVC100">#REF!</definedName>
    <definedName name="NCVC200">#REF!</definedName>
    <definedName name="NCVC250">#REF!</definedName>
    <definedName name="NCVC3P">#REF!</definedName>
    <definedName name="Neeraj" localSheetId="7"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Neeraj"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Neeraj_1" localSheetId="7"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Neeraj_1"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NEGO_MTH">#REF!</definedName>
    <definedName name="Neha">#REF!</definedName>
    <definedName name="NERACA1">#REF!</definedName>
    <definedName name="NERACA2">#REF!</definedName>
    <definedName name="NET">#REF!</definedName>
    <definedName name="NET_1">#REF!</definedName>
    <definedName name="NET_ANA">#REF!</definedName>
    <definedName name="NET_ANA_1">#REF!</definedName>
    <definedName name="NET_ANA_2">#REF!</definedName>
    <definedName name="Net_increase_in_cash_and_cash_equivalents">#REF!</definedName>
    <definedName name="NetAvCostperCall">#REF!</definedName>
    <definedName name="NetCashflow">#REF!</definedName>
    <definedName name="Neustile">#REF!</definedName>
    <definedName name="NEW" hidden="1">#REF!</definedName>
    <definedName name="new_table">#REF!</definedName>
    <definedName name="NEW3X">#REF!</definedName>
    <definedName name="newb" localSheetId="7">FST:(FSB)</definedName>
    <definedName name="newb">FST:(FSB)</definedName>
    <definedName name="newDC" localSheetId="7" hidden="1">{#N/A,#N/A,TRUE,"Cover sheet";#N/A,#N/A,TRUE,"DCF analysis";#N/A,#N/A,TRUE,"WACC calculation"}</definedName>
    <definedName name="newDC" hidden="1">{#N/A,#N/A,TRUE,"Cover sheet";#N/A,#N/A,TRUE,"DCF analysis";#N/A,#N/A,TRUE,"WACC calculation"}</definedName>
    <definedName name="NEWNAME" localSheetId="9" hidden="1">{#N/A,#N/A,FALSE,"CCTV"}</definedName>
    <definedName name="NEWNAME" localSheetId="7" hidden="1">{#N/A,#N/A,FALSE,"CCTV"}</definedName>
    <definedName name="NEWNAME" localSheetId="10" hidden="1">{#N/A,#N/A,FALSE,"CCTV"}</definedName>
    <definedName name="NEWNAME" hidden="1">{#N/A,#N/A,FALSE,"CCTV"}</definedName>
    <definedName name="newtab">#REF!</definedName>
    <definedName name="Next_Mth_p11">#REF!</definedName>
    <definedName name="NextButton">"Button 18"</definedName>
    <definedName name="NFI" localSheetId="7" hidden="1">{#N/A,#N/A,FALSE,"Detail";#N/A,#N/A,FALSE,"Supervisor AIAP";#N/A,#N/A,FALSE,"Manager&amp;Director AIAP";#N/A,#N/A,FALSE,"Devider sheet";#N/A,#N/A,FALSE,"Non-AIAP";#N/A,#N/A,FALSE,"AIAP";#N/A,#N/A,FALSE,"Matriks";#N/A,#N/A,FALSE,"Cost Impact ";#N/A,#N/A,FALSE,"Average analysis";#N/A,#N/A,FALSE,"Grade 8-9";#N/A,#N/A,FALSE,"Grade 10-11";#N/A,#N/A,FALSE,"Grade 12-14";#N/A,#N/A,FALSE,"Grade 15-18"}</definedName>
    <definedName name="NFI" hidden="1">{#N/A,#N/A,FALSE,"Detail";#N/A,#N/A,FALSE,"Supervisor AIAP";#N/A,#N/A,FALSE,"Manager&amp;Director AIAP";#N/A,#N/A,FALSE,"Devider sheet";#N/A,#N/A,FALSE,"Non-AIAP";#N/A,#N/A,FALSE,"AIAP";#N/A,#N/A,FALSE,"Matriks";#N/A,#N/A,FALSE,"Cost Impact ";#N/A,#N/A,FALSE,"Average analysis";#N/A,#N/A,FALSE,"Grade 8-9";#N/A,#N/A,FALSE,"Grade 10-11";#N/A,#N/A,FALSE,"Grade 12-14";#N/A,#N/A,FALSE,"Grade 15-18"}</definedName>
    <definedName name="NG_THANG">#REF!</definedName>
    <definedName name="nganquyt0405">#REF!</definedName>
    <definedName name="NGAØY">#REF!</definedName>
    <definedName name="ngau">#REF!</definedName>
    <definedName name="NgayXK">#REF!</definedName>
    <definedName name="ngbnbg" localSheetId="7" hidden="1">{"with_oth_curr",#N/A,FALSE,"2225"}</definedName>
    <definedName name="ngbnbg" hidden="1">{"with_oth_curr",#N/A,FALSE,"2225"}</definedName>
    <definedName name="ngbnbg_1" localSheetId="7" hidden="1">{"with_oth_curr",#N/A,FALSE,"2225"}</definedName>
    <definedName name="ngbnbg_1" hidden="1">{"with_oth_curr",#N/A,FALSE,"2225"}</definedName>
    <definedName name="NGRA">#REF!</definedName>
    <definedName name="ngytr6r4" localSheetId="7" hidden="1">{"rp_only",#N/A,FALSE,"2225"}</definedName>
    <definedName name="ngytr6r4" hidden="1">{"rp_only",#N/A,FALSE,"2225"}</definedName>
    <definedName name="ngytr6r4_1" localSheetId="7" hidden="1">{"rp_only",#N/A,FALSE,"2225"}</definedName>
    <definedName name="ngytr6r4_1" hidden="1">{"rp_only",#N/A,FALSE,"2225"}</definedName>
    <definedName name="Nh_n_cáng">#REF!</definedName>
    <definedName name="NHAÄP">#REF!</definedName>
    <definedName name="nhapBO">#REF!</definedName>
    <definedName name="nhapmuaTT">#REF!</definedName>
    <definedName name="Nhapsolieu">#REF!</definedName>
    <definedName name="nharac" localSheetId="7" hidden="1">{#N/A,#N/A,FALSE,"Chi tiÆt"}</definedName>
    <definedName name="nharac" hidden="1">{#N/A,#N/A,FALSE,"Chi tiÆt"}</definedName>
    <definedName name="nhason">#REF!</definedName>
    <definedName name="nhd" hidden="1">#REF!</definedName>
    <definedName name="nhdfnhfdhsdg" localSheetId="7" hidden="1">{"rp_only",#N/A,FALSE,"2225"}</definedName>
    <definedName name="nhdfnhfdhsdg" hidden="1">{"rp_only",#N/A,FALSE,"2225"}</definedName>
    <definedName name="nhdfnhfdhsdg_1" localSheetId="7" hidden="1">{"rp_only",#N/A,FALSE,"2225"}</definedName>
    <definedName name="nhdfnhfdhsdg_1" hidden="1">{"rp_only",#N/A,FALSE,"2225"}</definedName>
    <definedName name="nhn">#REF!</definedName>
    <definedName name="NHot">#REF!</definedName>
    <definedName name="nhua">#REF!</definedName>
    <definedName name="NI">#REF!</definedName>
    <definedName name="nig">#REF!</definedName>
    <definedName name="nig1p">#REF!</definedName>
    <definedName name="nig3p">#REF!</definedName>
    <definedName name="nignc1p">#REF!</definedName>
    <definedName name="nigvl1p">#REF!</definedName>
    <definedName name="nin">#REF!</definedName>
    <definedName name="nin14nc3p">#REF!</definedName>
    <definedName name="nin14vl3p">#REF!</definedName>
    <definedName name="nin1903p">#REF!</definedName>
    <definedName name="nin190nc3p">#REF!</definedName>
    <definedName name="nin190vl3p">#REF!</definedName>
    <definedName name="nin2903p">#REF!</definedName>
    <definedName name="nin290nc3p">#REF!</definedName>
    <definedName name="nin290vl3p">#REF!</definedName>
    <definedName name="nin3p">#REF!</definedName>
    <definedName name="nind">#REF!</definedName>
    <definedName name="nind1p">#REF!</definedName>
    <definedName name="nind3p">#REF!</definedName>
    <definedName name="nindnc1p">#REF!</definedName>
    <definedName name="nindnc3p">#REF!</definedName>
    <definedName name="nindvl1p">#REF!</definedName>
    <definedName name="nindvl3p">#REF!</definedName>
    <definedName name="ning1p">#REF!</definedName>
    <definedName name="ningnc1p">#REF!</definedName>
    <definedName name="ningvl1p">#REF!</definedName>
    <definedName name="ninik" hidden="1">#REF!</definedName>
    <definedName name="ninnc3p">#REF!</definedName>
    <definedName name="nint1p">#REF!</definedName>
    <definedName name="nintnc1p">#REF!</definedName>
    <definedName name="nintvl1p">#REF!</definedName>
    <definedName name="ninvl3p">#REF!</definedName>
    <definedName name="njhbgv" localSheetId="7" hidden="1">{"rp_only",#N/A,FALSE,"2225"}</definedName>
    <definedName name="njhbgv" hidden="1">{"rp_only",#N/A,FALSE,"2225"}</definedName>
    <definedName name="njhbgv_1" localSheetId="7" hidden="1">{"rp_only",#N/A,FALSE,"2225"}</definedName>
    <definedName name="njhbgv_1" hidden="1">{"rp_only",#N/A,FALSE,"2225"}</definedName>
    <definedName name="njhbv" localSheetId="7" hidden="1">{"with_oth_curr",#N/A,FALSE,"2225"}</definedName>
    <definedName name="njhbv" hidden="1">{"with_oth_curr",#N/A,FALSE,"2225"}</definedName>
    <definedName name="njhbv_1" localSheetId="7" hidden="1">{"with_oth_curr",#N/A,FALSE,"2225"}</definedName>
    <definedName name="njhbv_1" hidden="1">{"with_oth_curr",#N/A,FALSE,"2225"}</definedName>
    <definedName name="NJKJJK" localSheetId="7" hidden="1">{"with_oth_curr",#N/A,FALSE,"2225"}</definedName>
    <definedName name="NJKJJK" hidden="1">{"with_oth_curr",#N/A,FALSE,"2225"}</definedName>
    <definedName name="NJKJJK_1" localSheetId="7" hidden="1">{"with_oth_curr",#N/A,FALSE,"2225"}</definedName>
    <definedName name="NJKJJK_1" hidden="1">{"with_oth_curr",#N/A,FALSE,"2225"}</definedName>
    <definedName name="njuolhnolnh" localSheetId="7" hidden="1">{#N/A,#N/A,FALSE,"Aging Summary";#N/A,#N/A,FALSE,"Ratio Analysis";#N/A,#N/A,FALSE,"Test 120 Day Accts";#N/A,#N/A,FALSE,"Tickmarks"}</definedName>
    <definedName name="njuolhnolnh" hidden="1">{#N/A,#N/A,FALSE,"Aging Summary";#N/A,#N/A,FALSE,"Ratio Analysis";#N/A,#N/A,FALSE,"Test 120 Day Accts";#N/A,#N/A,FALSE,"Tickmarks"}</definedName>
    <definedName name="njuolhnolnh_1" localSheetId="7" hidden="1">{#N/A,#N/A,FALSE,"Aging Summary";#N/A,#N/A,FALSE,"Ratio Analysis";#N/A,#N/A,FALSE,"Test 120 Day Accts";#N/A,#N/A,FALSE,"Tickmarks"}</definedName>
    <definedName name="njuolhnolnh_1" hidden="1">{#N/A,#N/A,FALSE,"Aging Summary";#N/A,#N/A,FALSE,"Ratio Analysis";#N/A,#N/A,FALSE,"Test 120 Day Accts";#N/A,#N/A,FALSE,"Tickmarks"}</definedName>
    <definedName name="nkknk" localSheetId="9" hidden="1">{#N/A,#N/A,FALSE,"CCTV"}</definedName>
    <definedName name="nkknk" localSheetId="7" hidden="1">{#N/A,#N/A,FALSE,"CCTV"}</definedName>
    <definedName name="nkknk" localSheetId="10" hidden="1">{#N/A,#N/A,FALSE,"CCTV"}</definedName>
    <definedName name="nkknk" hidden="1">{#N/A,#N/A,FALSE,"CCTV"}</definedName>
    <definedName name="nl">#REF!</definedName>
    <definedName name="nl1p">#REF!</definedName>
    <definedName name="nl3p">#REF!</definedName>
    <definedName name="nlnc3p">#REF!</definedName>
    <definedName name="nlnc3pha">#REF!</definedName>
    <definedName name="NLTK1p">#REF!</definedName>
    <definedName name="nlvl3p">#REF!</definedName>
    <definedName name="nmbnmvncbncbnv" localSheetId="7" hidden="1">{"rp_only",#N/A,FALSE,"2225"}</definedName>
    <definedName name="nmbnmvncbncbnv" hidden="1">{"rp_only",#N/A,FALSE,"2225"}</definedName>
    <definedName name="nmbnmvncbncbnv_1" localSheetId="7" hidden="1">{"rp_only",#N/A,FALSE,"2225"}</definedName>
    <definedName name="nmbnmvncbncbnv_1" hidden="1">{"rp_only",#N/A,FALSE,"2225"}</definedName>
    <definedName name="nmbnmyui" localSheetId="7" hidden="1">{"with_oth_curr",#N/A,FALSE,"2225"}</definedName>
    <definedName name="nmbnmyui" hidden="1">{"with_oth_curr",#N/A,FALSE,"2225"}</definedName>
    <definedName name="nmbnmyui_1" localSheetId="7" hidden="1">{"with_oth_curr",#N/A,FALSE,"2225"}</definedName>
    <definedName name="nmbnmyui_1" hidden="1">{"with_oth_curr",#N/A,FALSE,"2225"}</definedName>
    <definedName name="nmbvmbjmntun" localSheetId="7" hidden="1">{"rp_only",#N/A,FALSE,"2225"}</definedName>
    <definedName name="nmbvmbjmntun" hidden="1">{"rp_only",#N/A,FALSE,"2225"}</definedName>
    <definedName name="nmbvmbjmntun_1" localSheetId="7" hidden="1">{"rp_only",#N/A,FALSE,"2225"}</definedName>
    <definedName name="nmbvmbjmntun_1" hidden="1">{"rp_only",#N/A,FALSE,"2225"}</definedName>
    <definedName name="nmhk" localSheetId="7" hidden="1">{#N/A,#N/A,FALSE,"Sheet1";#N/A,#N/A,FALSE,"Sheet2"}</definedName>
    <definedName name="nmhk" hidden="1">{#N/A,#N/A,FALSE,"Sheet1";#N/A,#N/A,FALSE,"Sheet2"}</definedName>
    <definedName name="nmm0" localSheetId="7" hidden="1">{"with_oth_curr",#N/A,FALSE,"2225"}</definedName>
    <definedName name="nmm0" hidden="1">{"with_oth_curr",#N/A,FALSE,"2225"}</definedName>
    <definedName name="nmm0_1" localSheetId="7" hidden="1">{"with_oth_curr",#N/A,FALSE,"2225"}</definedName>
    <definedName name="nmm0_1" hidden="1">{"with_oth_curr",#N/A,FALSE,"2225"}</definedName>
    <definedName name="nmmbnmbnmb" localSheetId="7" hidden="1">{"rp_only",#N/A,FALSE,"2225"}</definedName>
    <definedName name="nmmbnmbnmb" hidden="1">{"rp_only",#N/A,FALSE,"2225"}</definedName>
    <definedName name="nmmbnmbnmb_1" localSheetId="7" hidden="1">{"rp_only",#N/A,FALSE,"2225"}</definedName>
    <definedName name="nmmbnmbnmb_1" hidden="1">{"rp_only",#N/A,FALSE,"2225"}</definedName>
    <definedName name="nmnmbm" localSheetId="7" hidden="1">{"rp_only",#N/A,FALSE,"2225"}</definedName>
    <definedName name="nmnmbm" hidden="1">{"rp_only",#N/A,FALSE,"2225"}</definedName>
    <definedName name="nmnmbm_1" localSheetId="7" hidden="1">{"rp_only",#N/A,FALSE,"2225"}</definedName>
    <definedName name="nmnmbm_1" hidden="1">{"rp_only",#N/A,FALSE,"2225"}</definedName>
    <definedName name="nn" hidden="1">#REF!</definedName>
    <definedName name="nn1p">#REF!</definedName>
    <definedName name="nn3p">#REF!</definedName>
    <definedName name="nnn" localSheetId="9" hidden="1">{#N/A,#N/A,FALSE,"SumD";#N/A,#N/A,FALSE,"ElecD";#N/A,#N/A,FALSE,"MechD";#N/A,#N/A,FALSE,"GeotD";#N/A,#N/A,FALSE,"PrcsD";#N/A,#N/A,FALSE,"TunnD";#N/A,#N/A,FALSE,"CivlD";#N/A,#N/A,FALSE,"NtwkD";#N/A,#N/A,FALSE,"EstgD";#N/A,#N/A,FALSE,"PEngD"}</definedName>
    <definedName name="nnn" localSheetId="7" hidden="1">{#N/A,#N/A,FALSE,"SumD";#N/A,#N/A,FALSE,"ElecD";#N/A,#N/A,FALSE,"MechD";#N/A,#N/A,FALSE,"GeotD";#N/A,#N/A,FALSE,"PrcsD";#N/A,#N/A,FALSE,"TunnD";#N/A,#N/A,FALSE,"CivlD";#N/A,#N/A,FALSE,"NtwkD";#N/A,#N/A,FALSE,"EstgD";#N/A,#N/A,FALSE,"PEngD"}</definedName>
    <definedName name="nnn" localSheetId="10" hidden="1">{#N/A,#N/A,FALSE,"SumD";#N/A,#N/A,FALSE,"ElecD";#N/A,#N/A,FALSE,"MechD";#N/A,#N/A,FALSE,"GeotD";#N/A,#N/A,FALSE,"PrcsD";#N/A,#N/A,FALSE,"TunnD";#N/A,#N/A,FALSE,"CivlD";#N/A,#N/A,FALSE,"NtwkD";#N/A,#N/A,FALSE,"EstgD";#N/A,#N/A,FALSE,"PEngD"}</definedName>
    <definedName name="nnn" hidden="1">{#N/A,#N/A,FALSE,"SumD";#N/A,#N/A,FALSE,"ElecD";#N/A,#N/A,FALSE,"MechD";#N/A,#N/A,FALSE,"GeotD";#N/A,#N/A,FALSE,"PrcsD";#N/A,#N/A,FALSE,"TunnD";#N/A,#N/A,FALSE,"CivlD";#N/A,#N/A,FALSE,"NtwkD";#N/A,#N/A,FALSE,"EstgD";#N/A,#N/A,FALSE,"PEngD"}</definedName>
    <definedName name="nnnc3p">#REF!</definedName>
    <definedName name="nnnnn" localSheetId="9" hidden="1">{#N/A,#N/A,FALSE,"SumG";#N/A,#N/A,FALSE,"ElecG";#N/A,#N/A,FALSE,"MechG";#N/A,#N/A,FALSE,"GeotG";#N/A,#N/A,FALSE,"PrcsG";#N/A,#N/A,FALSE,"TunnG";#N/A,#N/A,FALSE,"CivlG";#N/A,#N/A,FALSE,"NtwkG";#N/A,#N/A,FALSE,"EstgG";#N/A,#N/A,FALSE,"PEngG"}</definedName>
    <definedName name="nnnnn" localSheetId="7" hidden="1">{#N/A,#N/A,FALSE,"SumG";#N/A,#N/A,FALSE,"ElecG";#N/A,#N/A,FALSE,"MechG";#N/A,#N/A,FALSE,"GeotG";#N/A,#N/A,FALSE,"PrcsG";#N/A,#N/A,FALSE,"TunnG";#N/A,#N/A,FALSE,"CivlG";#N/A,#N/A,FALSE,"NtwkG";#N/A,#N/A,FALSE,"EstgG";#N/A,#N/A,FALSE,"PEngG"}</definedName>
    <definedName name="nnnnn" localSheetId="10" hidden="1">{#N/A,#N/A,FALSE,"SumG";#N/A,#N/A,FALSE,"ElecG";#N/A,#N/A,FALSE,"MechG";#N/A,#N/A,FALSE,"GeotG";#N/A,#N/A,FALSE,"PrcsG";#N/A,#N/A,FALSE,"TunnG";#N/A,#N/A,FALSE,"CivlG";#N/A,#N/A,FALSE,"NtwkG";#N/A,#N/A,FALSE,"EstgG";#N/A,#N/A,FALSE,"PEngG"}</definedName>
    <definedName name="nnnnn" hidden="1">{#N/A,#N/A,FALSE,"SumG";#N/A,#N/A,FALSE,"ElecG";#N/A,#N/A,FALSE,"MechG";#N/A,#N/A,FALSE,"GeotG";#N/A,#N/A,FALSE,"PrcsG";#N/A,#N/A,FALSE,"TunnG";#N/A,#N/A,FALSE,"CivlG";#N/A,#N/A,FALSE,"NtwkG";#N/A,#N/A,FALSE,"EstgG";#N/A,#N/A,FALSE,"PEngG"}</definedName>
    <definedName name="nnnnnnnnnnnnnn" localSheetId="7" hidden="1">{#N/A,#N/A,FALSE,"Aging Summary";#N/A,#N/A,FALSE,"Ratio Analysis";#N/A,#N/A,FALSE,"Test 120 Day Accts";#N/A,#N/A,FALSE,"Tickmarks"}</definedName>
    <definedName name="nnnnnnnnnnnnnn" hidden="1">{#N/A,#N/A,FALSE,"Aging Summary";#N/A,#N/A,FALSE,"Ratio Analysis";#N/A,#N/A,FALSE,"Test 120 Day Accts";#N/A,#N/A,FALSE,"Tickmarks"}</definedName>
    <definedName name="nnnnnnnnnnnnnn_1" localSheetId="7" hidden="1">{#N/A,#N/A,FALSE,"Aging Summary";#N/A,#N/A,FALSE,"Ratio Analysis";#N/A,#N/A,FALSE,"Test 120 Day Accts";#N/A,#N/A,FALSE,"Tickmarks"}</definedName>
    <definedName name="nnnnnnnnnnnnnn_1" hidden="1">{#N/A,#N/A,FALSE,"Aging Summary";#N/A,#N/A,FALSE,"Ratio Analysis";#N/A,#N/A,FALSE,"Test 120 Day Accts";#N/A,#N/A,FALSE,"Tickmarks"}</definedName>
    <definedName name="nnu" localSheetId="7" hidden="1">{#N/A,#N/A,FALSE,"Cost Report";#N/A,#N/A,FALSE,"Qtly Summ.";#N/A,#N/A,FALSE,"Mar  Qtr";#N/A,#N/A,FALSE,"Report Summary"}</definedName>
    <definedName name="nnu" hidden="1">{#N/A,#N/A,FALSE,"Cost Report";#N/A,#N/A,FALSE,"Qtly Summ.";#N/A,#N/A,FALSE,"Mar  Qtr";#N/A,#N/A,FALSE,"Report Summary"}</definedName>
    <definedName name="nnu_1" localSheetId="7" hidden="1">{#N/A,#N/A,FALSE,"Cost Report";#N/A,#N/A,FALSE,"Qtly Summ.";#N/A,#N/A,FALSE,"Mar  Qtr";#N/A,#N/A,FALSE,"Report Summary"}</definedName>
    <definedName name="nnu_1" hidden="1">{#N/A,#N/A,FALSE,"Cost Report";#N/A,#N/A,FALSE,"Qtly Summ.";#N/A,#N/A,FALSE,"Mar  Qtr";#N/A,#N/A,FALSE,"Report Summary"}</definedName>
    <definedName name="nnvl3p">#REF!</definedName>
    <definedName name="NO">#REF!</definedName>
    <definedName name="No._Urut">#REF!</definedName>
    <definedName name="no_ref">#REF!</definedName>
    <definedName name="no_tlp">#REF!</definedName>
    <definedName name="NOÄI_DUNG">#REF!</definedName>
    <definedName name="nock_genteng_beton">#REF!</definedName>
    <definedName name="noidea" localSheetId="7" hidden="1">{#N/A,#N/A,FALSE,"Calc";#N/A,#N/A,FALSE,"Sensitivity";#N/A,#N/A,FALSE,"LT Earn.Dil.";#N/A,#N/A,FALSE,"Dil. AVP"}</definedName>
    <definedName name="noidea" hidden="1">{#N/A,#N/A,FALSE,"Calc";#N/A,#N/A,FALSE,"Sensitivity";#N/A,#N/A,FALSE,"LT Earn.Dil.";#N/A,#N/A,FALSE,"Dil. AVP"}</definedName>
    <definedName name="NOIDEA2" localSheetId="7" hidden="1">{#N/A,#N/A,FALSE,"Calc";#N/A,#N/A,FALSE,"Sensitivity";#N/A,#N/A,FALSE,"LT Earn.Dil.";#N/A,#N/A,FALSE,"Dil. AVP"}</definedName>
    <definedName name="NOIDEA2" hidden="1">{#N/A,#N/A,FALSE,"Calc";#N/A,#N/A,FALSE,"Sensitivity";#N/A,#N/A,FALSE,"LT Earn.Dil.";#N/A,#N/A,FALSE,"Dil. AVP"}</definedName>
    <definedName name="NOIFS">#REF!</definedName>
    <definedName name="NOIFS_1">#REF!</definedName>
    <definedName name="NOIFS_5">#REF!</definedName>
    <definedName name="NOIP">#REF!</definedName>
    <definedName name="NOIP_1">#REF!</definedName>
    <definedName name="NOIP_5">#REF!</definedName>
    <definedName name="NOIT">#REF!</definedName>
    <definedName name="NOIT_1">#REF!</definedName>
    <definedName name="nokstel">#REF!</definedName>
    <definedName name="NOMFS">#REF!</definedName>
    <definedName name="NOMFS_1">#REF!</definedName>
    <definedName name="NOMFS_5">#REF!</definedName>
    <definedName name="NOMOR">#REF!</definedName>
    <definedName name="NOMP">#REF!</definedName>
    <definedName name="NOMP_1">#REF!</definedName>
    <definedName name="NOMP_5">#REF!</definedName>
    <definedName name="NOMT">#REF!</definedName>
    <definedName name="NOMT_1">#REF!</definedName>
    <definedName name="none" hidden="1">#REF!</definedName>
    <definedName name="NONPPN">#REF!</definedName>
    <definedName name="NOOFFFSEGMENTS1">#REF!</definedName>
    <definedName name="NOOFFFSEGMENTS2">#REF!</definedName>
    <definedName name="nopy105">#REF!</definedName>
    <definedName name="nopy10b105">#REF!</definedName>
    <definedName name="nopy2025">#REF!</definedName>
    <definedName name="NOPY85">#REF!</definedName>
    <definedName name="NOSANDI">#REF!</definedName>
    <definedName name="nosing">#REF!</definedName>
    <definedName name="NOTE">#REF!</definedName>
    <definedName name="NOTES">#REF!</definedName>
    <definedName name="NOTESPAYABLE">#REF!</definedName>
    <definedName name="nothit4.2" hidden="1">#REF!</definedName>
    <definedName name="Nour">#REF!</definedName>
    <definedName name="Nov">#REF!</definedName>
    <definedName name="Nov_00">#REF!</definedName>
    <definedName name="Nov_01">#REF!</definedName>
    <definedName name="Nov_lc">#REF!</definedName>
    <definedName name="novperton">#REF!</definedName>
    <definedName name="NP">#REF!</definedName>
    <definedName name="NPP" hidden="1">#REF!</definedName>
    <definedName name="NPRICE">#REF!</definedName>
    <definedName name="NPVRate1">#REF!</definedName>
    <definedName name="NPVRate2">#REF!</definedName>
    <definedName name="NPVRate3">#REF!</definedName>
    <definedName name="npwp01">#REF!</definedName>
    <definedName name="npwp02">#REF!</definedName>
    <definedName name="npwp03">#REF!</definedName>
    <definedName name="npwp04">#REF!</definedName>
    <definedName name="npwp05">#REF!</definedName>
    <definedName name="npwp06">#REF!</definedName>
    <definedName name="npwp07">#REF!</definedName>
    <definedName name="npwp08">#REF!</definedName>
    <definedName name="npwp09">#REF!</definedName>
    <definedName name="npwp10">#REF!</definedName>
    <definedName name="npwp11">#REF!</definedName>
    <definedName name="NR">#REF!</definedName>
    <definedName name="nracomment.cmt">#REF!</definedName>
    <definedName name="nracomment1.cmt">#REF!</definedName>
    <definedName name="nracomment2.cmt">#REF!</definedName>
    <definedName name="nrahead.txt">#REF!</definedName>
    <definedName name="nrahead1.txt">#REF!</definedName>
    <definedName name="nratable.tbl">#REF!</definedName>
    <definedName name="nratable2.tbl">#REF!</definedName>
    <definedName name="nratable3.tbl">#REF!</definedName>
    <definedName name="nratable4.tbl">#REF!</definedName>
    <definedName name="nrc_papi">#REF!</definedName>
    <definedName name="nrcomments.cmt">#REF!</definedName>
    <definedName name="nrhead.txt">#REF!</definedName>
    <definedName name="nrtable.tbl">#REF!</definedName>
    <definedName name="nsa" localSheetId="7" hidden="1">{#N/A,#N/A,FALSE,"Cover";#N/A,#N/A,FALSE,"BS";#N/A,#N/A,FALSE,"PL";#N/A,#N/A,FALSE,"Prodn";#N/A,#N/A,FALSE,"Prodn 1";#N/A,#N/A,FALSE,"Prodn 2";#N/A,#N/A,FALSE,"GOH";#N/A,#N/A,FALSE,"CF"}</definedName>
    <definedName name="nsa" hidden="1">{#N/A,#N/A,FALSE,"Cover";#N/A,#N/A,FALSE,"BS";#N/A,#N/A,FALSE,"PL";#N/A,#N/A,FALSE,"Prodn";#N/A,#N/A,FALSE,"Prodn 1";#N/A,#N/A,FALSE,"Prodn 2";#N/A,#N/A,FALSE,"GOH";#N/A,#N/A,FALSE,"CF"}</definedName>
    <definedName name="Nsada" localSheetId="7" hidden="1">{"rp_only",#N/A,FALSE,"2225"}</definedName>
    <definedName name="Nsada" hidden="1">{"rp_only",#N/A,FALSE,"2225"}</definedName>
    <definedName name="Nsada_1" localSheetId="7" hidden="1">{"rp_only",#N/A,FALSE,"2225"}</definedName>
    <definedName name="Nsada_1" hidden="1">{"rp_only",#N/A,FALSE,"2225"}</definedName>
    <definedName name="nsl">#REF!</definedName>
    <definedName name="NSProjectionMethodIndex">#REF!</definedName>
    <definedName name="NSRequiredLevelOfEvidenceItems">#REF!</definedName>
    <definedName name="NSTargetedTestingItems">#REF!</definedName>
    <definedName name="ntocomments.cmt">#REF!</definedName>
    <definedName name="ntohead.txt">#REF!</definedName>
    <definedName name="ntotable.tbl">#REF!</definedName>
    <definedName name="NU">#REF!</definedName>
    <definedName name="nugraha" localSheetId="7" hidden="1">{#N/A,#N/A,FALSE,"SUMMARY-NOV99";#N/A,#N/A,FALSE,"Labor";#N/A,#N/A,FALSE,"Warehouse";#N/A,#N/A,FALSE,"Fac Admin";#N/A,#N/A,FALSE,"Operations";#N/A,#N/A,FALSE,"Fixed MFG Sum";#N/A,#N/A,FALSE,"S&amp;M MARKETING SUMM";#N/A,#N/A,FALSE,"Selling";#N/A,#N/A,FALSE,"ADMIN SUMMARY"}</definedName>
    <definedName name="nugraha" hidden="1">{#N/A,#N/A,FALSE,"SUMMARY-NOV99";#N/A,#N/A,FALSE,"Labor";#N/A,#N/A,FALSE,"Warehouse";#N/A,#N/A,FALSE,"Fac Admin";#N/A,#N/A,FALSE,"Operations";#N/A,#N/A,FALSE,"Fixed MFG Sum";#N/A,#N/A,FALSE,"S&amp;M MARKETING SUMM";#N/A,#N/A,FALSE,"Selling";#N/A,#N/A,FALSE,"ADMIN SUMMARY"}</definedName>
    <definedName name="nugraha_1" localSheetId="7" hidden="1">{#N/A,#N/A,FALSE,"SUMMARY-NOV99";#N/A,#N/A,FALSE,"Labor";#N/A,#N/A,FALSE,"Warehouse";#N/A,#N/A,FALSE,"Fac Admin";#N/A,#N/A,FALSE,"Operations";#N/A,#N/A,FALSE,"Fixed MFG Sum";#N/A,#N/A,FALSE,"S&amp;M MARKETING SUMM";#N/A,#N/A,FALSE,"Selling";#N/A,#N/A,FALSE,"ADMIN SUMMARY"}</definedName>
    <definedName name="nugraha_1" hidden="1">{#N/A,#N/A,FALSE,"SUMMARY-NOV99";#N/A,#N/A,FALSE,"Labor";#N/A,#N/A,FALSE,"Warehouse";#N/A,#N/A,FALSE,"Fac Admin";#N/A,#N/A,FALSE,"Operations";#N/A,#N/A,FALSE,"Fixed MFG Sum";#N/A,#N/A,FALSE,"S&amp;M MARKETING SUMM";#N/A,#N/A,FALSE,"Selling";#N/A,#N/A,FALSE,"ADMIN SUMMARY"}</definedName>
    <definedName name="Number_of_months">#REF!</definedName>
    <definedName name="NUMBEROFDETAILFIELDS1">#REF!</definedName>
    <definedName name="NUMBEROFDETAILFIELDS2">#REF!</definedName>
    <definedName name="NUMBEROFHEADERFIELDS1">#REF!</definedName>
    <definedName name="NUMBEROFHEADERFIELDS2">#REF!</definedName>
    <definedName name="nuy65u" localSheetId="7" hidden="1">{"rp_only",#N/A,FALSE,"2225"}</definedName>
    <definedName name="nuy65u" hidden="1">{"rp_only",#N/A,FALSE,"2225"}</definedName>
    <definedName name="nuy65u_1" localSheetId="7" hidden="1">{"rp_only",#N/A,FALSE,"2225"}</definedName>
    <definedName name="nuy65u_1" hidden="1">{"rp_only",#N/A,FALSE,"2225"}</definedName>
    <definedName name="nv">#REF!</definedName>
    <definedName name="nvbn" localSheetId="7" hidden="1">{"rp_only",#N/A,FALSE,"2225"}</definedName>
    <definedName name="nvbn" hidden="1">{"rp_only",#N/A,FALSE,"2225"}</definedName>
    <definedName name="nvbn_1" localSheetId="7" hidden="1">{"rp_only",#N/A,FALSE,"2225"}</definedName>
    <definedName name="nvbn_1" hidden="1">{"rp_only",#N/A,FALSE,"2225"}</definedName>
    <definedName name="nvbnvbn" localSheetId="7" hidden="1">{"rp_only",#N/A,FALSE,"2225"}</definedName>
    <definedName name="nvbnvbn" hidden="1">{"rp_only",#N/A,FALSE,"2225"}</definedName>
    <definedName name="nvbnvbn_1" localSheetId="7" hidden="1">{"rp_only",#N/A,FALSE,"2225"}</definedName>
    <definedName name="nvbnvbn_1" hidden="1">{"rp_only",#N/A,FALSE,"2225"}</definedName>
    <definedName name="nvbvbn" localSheetId="7" hidden="1">{"rp_only",#N/A,FALSE,"2225"}</definedName>
    <definedName name="nvbvbn" hidden="1">{"rp_only",#N/A,FALSE,"2225"}</definedName>
    <definedName name="nvbvbn_1" localSheetId="7" hidden="1">{"rp_only",#N/A,FALSE,"2225"}</definedName>
    <definedName name="nvbvbn_1" hidden="1">{"rp_only",#N/A,FALSE,"2225"}</definedName>
    <definedName name="NVL">#REF!</definedName>
    <definedName name="nvldm">#REF!</definedName>
    <definedName name="NVLxuatkho">#REF!</definedName>
    <definedName name="nvnvbn" localSheetId="7" hidden="1">{"with_oth_curr",#N/A,FALSE,"2225"}</definedName>
    <definedName name="nvnvbn" hidden="1">{"with_oth_curr",#N/A,FALSE,"2225"}</definedName>
    <definedName name="nvnvbn_1" localSheetId="7" hidden="1">{"with_oth_curr",#N/A,FALSE,"2225"}</definedName>
    <definedName name="nvnvbn_1" hidden="1">{"with_oth_curr",#N/A,FALSE,"2225"}</definedName>
    <definedName name="NvsASD">"V2000-03-31"</definedName>
    <definedName name="NvsAutoDrillOk">"VN"</definedName>
    <definedName name="NvsElapsedTime">0.000284837959043216</definedName>
    <definedName name="NvsEndTime">36641.7262957176</definedName>
    <definedName name="NvsInstLang">"VENG"</definedName>
    <definedName name="NvsInstSpec">"%"</definedName>
    <definedName name="NvsInstSpec1">","</definedName>
    <definedName name="NvsInstSpec2">","</definedName>
    <definedName name="NvsInstSpec3">","</definedName>
    <definedName name="NvsInstSpec4">","</definedName>
    <definedName name="NvsInstSpec5">","</definedName>
    <definedName name="NvsInstSpec6">","</definedName>
    <definedName name="NvsInstSpec7">","</definedName>
    <definedName name="NvsInstSpec8">","</definedName>
    <definedName name="NvsInstSpec9">","</definedName>
    <definedName name="NvsLayoutType">"M3"</definedName>
    <definedName name="NvsNplSpec">"%,X,RZF..,CNF.."</definedName>
    <definedName name="NvsPanelEffdt">"V1900-01-01"</definedName>
    <definedName name="NvsPanelSetid">"VSTAND"</definedName>
    <definedName name="NvsReqBU">"VTHHO"</definedName>
    <definedName name="NvsReqBUOnly">"VN"</definedName>
    <definedName name="NvsTransLed">"VN"</definedName>
    <definedName name="NvsTreeASD">"V2000-03-31"</definedName>
    <definedName name="NvsValTbl.ACCOUNT">"GL_ACCOUNT_TBL"</definedName>
    <definedName name="NvsValTbl.BUSINESS_UNIT">"BUS_UNIT_TBL_FS"</definedName>
    <definedName name="NvsValTbl.DEPTID">"DEPARTMENT_TBL"</definedName>
    <definedName name="NvsValTbl.SCENARIO">"BD_SCENARIO_TBL"</definedName>
    <definedName name="nvvnb" localSheetId="7" hidden="1">{"rp_only",#N/A,FALSE,"2225"}</definedName>
    <definedName name="nvvnb" hidden="1">{"rp_only",#N/A,FALSE,"2225"}</definedName>
    <definedName name="nvvnb_1" localSheetId="7" hidden="1">{"rp_only",#N/A,FALSE,"2225"}</definedName>
    <definedName name="nvvnb_1" hidden="1">{"rp_only",#N/A,FALSE,"2225"}</definedName>
    <definedName name="NWA">#REF!</definedName>
    <definedName name="NXT">#REF!</definedName>
    <definedName name="nxtbaobi">#REF!</definedName>
    <definedName name="NXTBBTAM">#REF!</definedName>
    <definedName name="nxtkdc">#REF!</definedName>
    <definedName name="nxttrungthu">#REF!</definedName>
    <definedName name="nya.25">#REF!</definedName>
    <definedName name="NYA1C">#REF!</definedName>
    <definedName name="NYA1C_1">#REF!</definedName>
    <definedName name="NYA1C_1_10">#REF!</definedName>
    <definedName name="NYA1C_10">#REF!</definedName>
    <definedName name="NYA1C_5">#REF!</definedName>
    <definedName name="nyfgby3x6lt">#REF!</definedName>
    <definedName name="nyfgby3x6lt_1">#REF!</definedName>
    <definedName name="nyfgby3x6lt_1_10">#REF!</definedName>
    <definedName name="nyfgby3x6lt_10">#REF!</definedName>
    <definedName name="nyfgby3x6lt_10_1">#REF!</definedName>
    <definedName name="nyfgby3x6lt_11">#REF!</definedName>
    <definedName name="nyfgby3x6lt_3">#REF!</definedName>
    <definedName name="nyfgby3x6lt_3_1">#REF!</definedName>
    <definedName name="nyfgby3x6lt_4">#REF!</definedName>
    <definedName name="nyfgby3x6lt_4_10">#REF!</definedName>
    <definedName name="nyfgby3x6lt_5">#REF!</definedName>
    <definedName name="nyfgby3x6lt_5_1">#REF!</definedName>
    <definedName name="nyfgby3x6lt_5_10">#REF!</definedName>
    <definedName name="nyfgby3x6lt_6">#REF!</definedName>
    <definedName name="nyfgby3x6lt_6_1">#REF!</definedName>
    <definedName name="nyfgby3x6lt_6_10">#REF!</definedName>
    <definedName name="nyfgby3x6lt_7">#REF!</definedName>
    <definedName name="nyfgby3x6lt_7_10">#REF!</definedName>
    <definedName name="nyfgby3x6lt_8">#REF!</definedName>
    <definedName name="nyfgby3x6lt_8_10">#REF!</definedName>
    <definedName name="nyfgby3x6lt_9">#REF!</definedName>
    <definedName name="nyfgby3x6lt_9_10">#REF!</definedName>
    <definedName name="nyfgby410">#REF!</definedName>
    <definedName name="nyfgby410_1">#REF!</definedName>
    <definedName name="nyfgby410_1_10">#REF!</definedName>
    <definedName name="nyfgby410_10">#REF!</definedName>
    <definedName name="nyfgby410_5">#REF!</definedName>
    <definedName name="nyfgby4x6lt">#REF!</definedName>
    <definedName name="nyfgby4x6lt_1">#REF!</definedName>
    <definedName name="nyfgby4x6lt_1_10">#REF!</definedName>
    <definedName name="nyfgby4x6lt_10">#REF!</definedName>
    <definedName name="nyfgby4x6lt_10_1">#REF!</definedName>
    <definedName name="nyfgby4x6lt_11">#REF!</definedName>
    <definedName name="nyfgby4x6lt_3">#REF!</definedName>
    <definedName name="nyfgby4x6lt_3_1">#REF!</definedName>
    <definedName name="nyfgby4x6lt_4">#REF!</definedName>
    <definedName name="nyfgby4x6lt_4_10">#REF!</definedName>
    <definedName name="nyfgby4x6lt_5">#REF!</definedName>
    <definedName name="nyfgby4x6lt_5_1">#REF!</definedName>
    <definedName name="nyfgby4x6lt_5_10">#REF!</definedName>
    <definedName name="nyfgby4x6lt_6">#REF!</definedName>
    <definedName name="nyfgby4x6lt_6_1">#REF!</definedName>
    <definedName name="nyfgby4x6lt_6_10">#REF!</definedName>
    <definedName name="nyfgby4x6lt_7">#REF!</definedName>
    <definedName name="nyfgby4x6lt_7_10">#REF!</definedName>
    <definedName name="nyfgby4x6lt_8">#REF!</definedName>
    <definedName name="nyfgby4x6lt_8_10">#REF!</definedName>
    <definedName name="nyfgby4x6lt_9">#REF!</definedName>
    <definedName name="nyfgby4x6lt_9_10">#REF!</definedName>
    <definedName name="nyfgby4x95">#REF!</definedName>
    <definedName name="nyfgby4x95_1">#REF!</definedName>
    <definedName name="nyfgby4x95_1_10">#REF!</definedName>
    <definedName name="nyfgby4x95_10">#REF!</definedName>
    <definedName name="nyfgby4x95_10_1">#REF!</definedName>
    <definedName name="nyfgby4x95_11">#REF!</definedName>
    <definedName name="nyfgby4x95_3">#REF!</definedName>
    <definedName name="nyfgby4x95_3_1">#REF!</definedName>
    <definedName name="nyfgby4x95_4">#REF!</definedName>
    <definedName name="nyfgby4x95_4_10">#REF!</definedName>
    <definedName name="nyfgby4x95_5">#REF!</definedName>
    <definedName name="nyfgby4x95_5_1">#REF!</definedName>
    <definedName name="nyfgby4x95_5_10">#REF!</definedName>
    <definedName name="nyfgby4x95_6">#REF!</definedName>
    <definedName name="nyfgby4x95_6_1">#REF!</definedName>
    <definedName name="nyfgby4x95_6_10">#REF!</definedName>
    <definedName name="nyfgby4x95_7">#REF!</definedName>
    <definedName name="nyfgby4x95_7_10">#REF!</definedName>
    <definedName name="nyfgby4x95_8">#REF!</definedName>
    <definedName name="nyfgby4x95_8_10">#REF!</definedName>
    <definedName name="nyfgby4x95_9">#REF!</definedName>
    <definedName name="nyfgby4x95_9_10">#REF!</definedName>
    <definedName name="nyfgby5x6lt">#REF!</definedName>
    <definedName name="nyfgby5x6lt_1">#REF!</definedName>
    <definedName name="nyfgby5x6lt_1_10">#REF!</definedName>
    <definedName name="nyfgby5x6lt_10">#REF!</definedName>
    <definedName name="nyfgby5x6lt_10_1">#REF!</definedName>
    <definedName name="nyfgby5x6lt_11">#REF!</definedName>
    <definedName name="nyfgby5x6lt_3">#REF!</definedName>
    <definedName name="nyfgby5x6lt_3_1">#REF!</definedName>
    <definedName name="nyfgby5x6lt_4">#REF!</definedName>
    <definedName name="nyfgby5x6lt_4_10">#REF!</definedName>
    <definedName name="nyfgby5x6lt_5">#REF!</definedName>
    <definedName name="nyfgby5x6lt_5_1">#REF!</definedName>
    <definedName name="nyfgby5x6lt_5_10">#REF!</definedName>
    <definedName name="nyfgby5x6lt_6">#REF!</definedName>
    <definedName name="nyfgby5x6lt_6_1">#REF!</definedName>
    <definedName name="nyfgby5x6lt_6_10">#REF!</definedName>
    <definedName name="nyfgby5x6lt_7">#REF!</definedName>
    <definedName name="nyfgby5x6lt_7_10">#REF!</definedName>
    <definedName name="nyfgby5x6lt_8">#REF!</definedName>
    <definedName name="nyfgby5x6lt_8_10">#REF!</definedName>
    <definedName name="nyfgby5x6lt_9">#REF!</definedName>
    <definedName name="nyfgby5x6lt_9_10">#REF!</definedName>
    <definedName name="NYM2C">#REF!</definedName>
    <definedName name="NYM2C_1">#REF!</definedName>
    <definedName name="NYM2C_1_10">#REF!</definedName>
    <definedName name="NYM2C_10">#REF!</definedName>
    <definedName name="NYM2C_5">#REF!</definedName>
    <definedName name="nym32.5">#REF!</definedName>
    <definedName name="nym32.5_1">#REF!</definedName>
    <definedName name="nym32.5_1_10">#REF!</definedName>
    <definedName name="nym32.5_10">#REF!</definedName>
    <definedName name="nym32.5_5">#REF!</definedName>
    <definedName name="nym32.5con">#REF!</definedName>
    <definedName name="nym34_1">#REF!</definedName>
    <definedName name="nym34_1_10">#REF!</definedName>
    <definedName name="nym34_10">#REF!</definedName>
    <definedName name="nym34_5">#REF!</definedName>
    <definedName name="nym34con">#REF!</definedName>
    <definedName name="nym3x2.5flt">#REF!</definedName>
    <definedName name="nym3x2.5flt_1">#REF!</definedName>
    <definedName name="nym3x2.5flt_1_10">#REF!</definedName>
    <definedName name="nym3x2.5flt_10">#REF!</definedName>
    <definedName name="nym3x2.5flt_10_1">#REF!</definedName>
    <definedName name="nym3x2.5flt_11">#REF!</definedName>
    <definedName name="nym3x2.5flt_3">#REF!</definedName>
    <definedName name="nym3x2.5flt_3_1">#REF!</definedName>
    <definedName name="nym3x2.5flt_4">#REF!</definedName>
    <definedName name="nym3x2.5flt_4_10">#REF!</definedName>
    <definedName name="nym3x2.5flt_5">#REF!</definedName>
    <definedName name="nym3x2.5flt_5_1">#REF!</definedName>
    <definedName name="nym3x2.5flt_5_10">#REF!</definedName>
    <definedName name="nym3x2.5flt_6">#REF!</definedName>
    <definedName name="nym3x2.5flt_6_1">#REF!</definedName>
    <definedName name="nym3x2.5flt_6_10">#REF!</definedName>
    <definedName name="nym3x2.5flt_7">#REF!</definedName>
    <definedName name="nym3x2.5flt_7_10">#REF!</definedName>
    <definedName name="nym3x2.5flt_8">#REF!</definedName>
    <definedName name="nym3x2.5flt_8_10">#REF!</definedName>
    <definedName name="nym3x2.5flt_9">#REF!</definedName>
    <definedName name="nym3x2.5flt_9_10">#REF!</definedName>
    <definedName name="nym42.5">#REF!</definedName>
    <definedName name="nym42.5_1">#REF!</definedName>
    <definedName name="nym42.5_1_10">#REF!</definedName>
    <definedName name="nym42.5_10">#REF!</definedName>
    <definedName name="nym42.5_5">#REF!</definedName>
    <definedName name="nym46_1">#REF!</definedName>
    <definedName name="nym46_1_10">#REF!</definedName>
    <definedName name="nym46_10">#REF!</definedName>
    <definedName name="nym46_5">#REF!</definedName>
    <definedName name="nymhy">#REF!</definedName>
    <definedName name="nymhy_1">#REF!</definedName>
    <definedName name="nymhy_1_10">#REF!</definedName>
    <definedName name="nymhy_10">#REF!</definedName>
    <definedName name="nymhy_5">#REF!</definedName>
    <definedName name="nymhy51.5con">#REF!</definedName>
    <definedName name="nyy.3.2">#REF!</definedName>
    <definedName name="nyy.4.16">#REF!</definedName>
    <definedName name="nyy11x1x500">#REF!</definedName>
    <definedName name="nyy11x1x500_1">#REF!</definedName>
    <definedName name="nyy11x1x500_1_10">#REF!</definedName>
    <definedName name="nyy11x1x500_10">#REF!</definedName>
    <definedName name="nyy11x1x500_10_1">#REF!</definedName>
    <definedName name="nyy11x1x500_11">#REF!</definedName>
    <definedName name="nyy11x1x500_3">#REF!</definedName>
    <definedName name="nyy11x1x500_3_1">#REF!</definedName>
    <definedName name="nyy11x1x500_4">#REF!</definedName>
    <definedName name="nyy11x1x500_4_10">#REF!</definedName>
    <definedName name="nyy11x1x500_5">#REF!</definedName>
    <definedName name="nyy11x1x500_5_1">#REF!</definedName>
    <definedName name="nyy11x1x500_5_10">#REF!</definedName>
    <definedName name="nyy11x1x500_6">#REF!</definedName>
    <definedName name="nyy11x1x500_6_1">#REF!</definedName>
    <definedName name="nyy11x1x500_6_10">#REF!</definedName>
    <definedName name="nyy11x1x500_7">#REF!</definedName>
    <definedName name="nyy11x1x500_7_10">#REF!</definedName>
    <definedName name="nyy11x1x500_8">#REF!</definedName>
    <definedName name="nyy11x1x500_8_10">#REF!</definedName>
    <definedName name="nyy11x1x500_9">#REF!</definedName>
    <definedName name="nyy11x1x500_9_10">#REF!</definedName>
    <definedName name="nyy14x1x500">#REF!</definedName>
    <definedName name="nyy14x1x500_1">#REF!</definedName>
    <definedName name="nyy14x1x500_1_10">#REF!</definedName>
    <definedName name="nyy14x1x500_10">#REF!</definedName>
    <definedName name="nyy14x1x500_10_1">#REF!</definedName>
    <definedName name="nyy14x1x500_11">#REF!</definedName>
    <definedName name="nyy14x1x500_3">#REF!</definedName>
    <definedName name="nyy14x1x500_3_1">#REF!</definedName>
    <definedName name="nyy14x1x500_4">#REF!</definedName>
    <definedName name="nyy14x1x500_4_10">#REF!</definedName>
    <definedName name="nyy14x1x500_5">#REF!</definedName>
    <definedName name="nyy14x1x500_5_1">#REF!</definedName>
    <definedName name="nyy14x1x500_5_10">#REF!</definedName>
    <definedName name="nyy14x1x500_6">#REF!</definedName>
    <definedName name="nyy14x1x500_6_1">#REF!</definedName>
    <definedName name="nyy14x1x500_6_10">#REF!</definedName>
    <definedName name="nyy14x1x500_7">#REF!</definedName>
    <definedName name="nyy14x1x500_7_10">#REF!</definedName>
    <definedName name="nyy14x1x500_8">#REF!</definedName>
    <definedName name="nyy14x1x500_8_10">#REF!</definedName>
    <definedName name="nyy14x1x500_9">#REF!</definedName>
    <definedName name="nyy14x1x500_9_10">#REF!</definedName>
    <definedName name="nyy16x1x500">#REF!</definedName>
    <definedName name="nyy16x1x500_1">#REF!</definedName>
    <definedName name="nyy16x1x500_1_10">#REF!</definedName>
    <definedName name="nyy16x1x500_10">#REF!</definedName>
    <definedName name="nyy16x1x500_10_1">#REF!</definedName>
    <definedName name="nyy16x1x500_11">#REF!</definedName>
    <definedName name="nyy16x1x500_3">#REF!</definedName>
    <definedName name="nyy16x1x500_3_1">#REF!</definedName>
    <definedName name="nyy16x1x500_4">#REF!</definedName>
    <definedName name="nyy16x1x500_4_10">#REF!</definedName>
    <definedName name="nyy16x1x500_5">#REF!</definedName>
    <definedName name="nyy16x1x500_5_1">#REF!</definedName>
    <definedName name="nyy16x1x500_5_10">#REF!</definedName>
    <definedName name="nyy16x1x500_6">#REF!</definedName>
    <definedName name="nyy16x1x500_6_1">#REF!</definedName>
    <definedName name="nyy16x1x500_6_10">#REF!</definedName>
    <definedName name="nyy16x1x500_7">#REF!</definedName>
    <definedName name="nyy16x1x500_7_10">#REF!</definedName>
    <definedName name="nyy16x1x500_8">#REF!</definedName>
    <definedName name="nyy16x1x500_8_10">#REF!</definedName>
    <definedName name="nyy16x1x500_9">#REF!</definedName>
    <definedName name="nyy16x1x500_9_10">#REF!</definedName>
    <definedName name="nyy18x1x500">#REF!</definedName>
    <definedName name="nyy18x1x500_1">#REF!</definedName>
    <definedName name="nyy18x1x500_1_10">#REF!</definedName>
    <definedName name="nyy18x1x500_10">#REF!</definedName>
    <definedName name="nyy18x1x500_10_1">#REF!</definedName>
    <definedName name="nyy18x1x500_11">#REF!</definedName>
    <definedName name="nyy18x1x500_3">#REF!</definedName>
    <definedName name="nyy18x1x500_3_1">#REF!</definedName>
    <definedName name="nyy18x1x500_4">#REF!</definedName>
    <definedName name="nyy18x1x500_4_10">#REF!</definedName>
    <definedName name="nyy18x1x500_5">#REF!</definedName>
    <definedName name="nyy18x1x500_5_1">#REF!</definedName>
    <definedName name="nyy18x1x500_5_10">#REF!</definedName>
    <definedName name="nyy18x1x500_6">#REF!</definedName>
    <definedName name="nyy18x1x500_6_1">#REF!</definedName>
    <definedName name="nyy18x1x500_6_10">#REF!</definedName>
    <definedName name="nyy18x1x500_7">#REF!</definedName>
    <definedName name="nyy18x1x500_7_10">#REF!</definedName>
    <definedName name="nyy18x1x500_8">#REF!</definedName>
    <definedName name="nyy18x1x500_8_10">#REF!</definedName>
    <definedName name="nyy18x1x500_9">#REF!</definedName>
    <definedName name="nyy18x1x500_9_10">#REF!</definedName>
    <definedName name="nyy21x1x500">#REF!</definedName>
    <definedName name="nyy21x1x500_1">#REF!</definedName>
    <definedName name="nyy21x1x500_1_10">#REF!</definedName>
    <definedName name="nyy21x1x500_10">#REF!</definedName>
    <definedName name="nyy21x1x500_10_1">#REF!</definedName>
    <definedName name="nyy21x1x500_11">#REF!</definedName>
    <definedName name="nyy21x1x500_3">#REF!</definedName>
    <definedName name="nyy21x1x500_3_1">#REF!</definedName>
    <definedName name="nyy21x1x500_4">#REF!</definedName>
    <definedName name="nyy21x1x500_4_10">#REF!</definedName>
    <definedName name="nyy21x1x500_5">#REF!</definedName>
    <definedName name="nyy21x1x500_5_1">#REF!</definedName>
    <definedName name="nyy21x1x500_5_10">#REF!</definedName>
    <definedName name="nyy21x1x500_6">#REF!</definedName>
    <definedName name="nyy21x1x500_6_1">#REF!</definedName>
    <definedName name="nyy21x1x500_6_10">#REF!</definedName>
    <definedName name="nyy21x1x500_7">#REF!</definedName>
    <definedName name="nyy21x1x500_7_10">#REF!</definedName>
    <definedName name="nyy21x1x500_8">#REF!</definedName>
    <definedName name="nyy21x1x500_8_10">#REF!</definedName>
    <definedName name="nyy21x1x500_9">#REF!</definedName>
    <definedName name="nyy21x1x500_9_10">#REF!</definedName>
    <definedName name="nyy2415070">#REF!</definedName>
    <definedName name="nyy2415070_1">#REF!</definedName>
    <definedName name="nyy2415070_1_10">#REF!</definedName>
    <definedName name="nyy2415070_10">#REF!</definedName>
    <definedName name="nyy2415070_5">#REF!</definedName>
    <definedName name="nyy2416_1">#REF!</definedName>
    <definedName name="nyy2416_1_10">#REF!</definedName>
    <definedName name="nyy2416_10">#REF!</definedName>
    <definedName name="nyy2416_5">#REF!</definedName>
    <definedName name="nyy244_1">#REF!</definedName>
    <definedName name="nyy244_1_10">#REF!</definedName>
    <definedName name="nyy244_10">#REF!</definedName>
    <definedName name="nyy244_5">#REF!</definedName>
    <definedName name="nyy246_1">#REF!</definedName>
    <definedName name="nyy246_1_10">#REF!</definedName>
    <definedName name="nyy246_10">#REF!</definedName>
    <definedName name="nyy246_5">#REF!</definedName>
    <definedName name="nyy25x1x500">#REF!</definedName>
    <definedName name="nyy25x1x500_1">#REF!</definedName>
    <definedName name="nyy25x1x500_1_10">#REF!</definedName>
    <definedName name="nyy25x1x500_10">#REF!</definedName>
    <definedName name="nyy25x1x500_10_1">#REF!</definedName>
    <definedName name="nyy25x1x500_11">#REF!</definedName>
    <definedName name="nyy25x1x500_3">#REF!</definedName>
    <definedName name="nyy25x1x500_3_1">#REF!</definedName>
    <definedName name="nyy25x1x500_4">#REF!</definedName>
    <definedName name="nyy25x1x500_4_10">#REF!</definedName>
    <definedName name="nyy25x1x500_5">#REF!</definedName>
    <definedName name="nyy25x1x500_5_1">#REF!</definedName>
    <definedName name="nyy25x1x500_5_10">#REF!</definedName>
    <definedName name="nyy25x1x500_6">#REF!</definedName>
    <definedName name="nyy25x1x500_6_1">#REF!</definedName>
    <definedName name="nyy25x1x500_6_10">#REF!</definedName>
    <definedName name="nyy25x1x500_7">#REF!</definedName>
    <definedName name="nyy25x1x500_7_10">#REF!</definedName>
    <definedName name="nyy25x1x500_8">#REF!</definedName>
    <definedName name="nyy25x1x500_8_10">#REF!</definedName>
    <definedName name="nyy25x1x500_9">#REF!</definedName>
    <definedName name="nyy25x1x500_9_10">#REF!</definedName>
    <definedName name="nyy2x4x16">#REF!</definedName>
    <definedName name="nyy2x4x16_1">#REF!</definedName>
    <definedName name="nyy2x4x16_1_10">#REF!</definedName>
    <definedName name="nyy2x4x16_10">#REF!</definedName>
    <definedName name="nyy2x4x16_10_1">#REF!</definedName>
    <definedName name="nyy2x4x16_11">#REF!</definedName>
    <definedName name="nyy2x4x16_3">#REF!</definedName>
    <definedName name="nyy2x4x16_3_1">#REF!</definedName>
    <definedName name="nyy2x4x16_4">#REF!</definedName>
    <definedName name="nyy2x4x16_4_10">#REF!</definedName>
    <definedName name="nyy2x4x16_5">#REF!</definedName>
    <definedName name="nyy2x4x16_5_1">#REF!</definedName>
    <definedName name="nyy2x4x16_5_10">#REF!</definedName>
    <definedName name="nyy2x4x16_6">#REF!</definedName>
    <definedName name="nyy2x4x16_6_1">#REF!</definedName>
    <definedName name="nyy2x4x16_6_10">#REF!</definedName>
    <definedName name="nyy2x4x16_7">#REF!</definedName>
    <definedName name="nyy2x4x16_7_10">#REF!</definedName>
    <definedName name="nyy2x4x16_8">#REF!</definedName>
    <definedName name="nyy2x4x16_8_10">#REF!</definedName>
    <definedName name="nyy2x4x16_9">#REF!</definedName>
    <definedName name="nyy2x4x16_9_10">#REF!</definedName>
    <definedName name="nyy32.5">#REF!</definedName>
    <definedName name="nyy32.5_1">#REF!</definedName>
    <definedName name="nyy32.5_1_10">#REF!</definedName>
    <definedName name="nyy32.5_10">#REF!</definedName>
    <definedName name="nyy32.5_5">#REF!</definedName>
    <definedName name="nyy34_1">#REF!</definedName>
    <definedName name="nyy34_1_10">#REF!</definedName>
    <definedName name="nyy34_10">#REF!</definedName>
    <definedName name="nyy34_5">#REF!</definedName>
    <definedName name="nyy34con">#REF!</definedName>
    <definedName name="nyy3x6">#REF!</definedName>
    <definedName name="nyy3x6_1">#REF!</definedName>
    <definedName name="nyy3x6_1_10">#REF!</definedName>
    <definedName name="nyy3x6_10">#REF!</definedName>
    <definedName name="nyy3x6_10_1">#REF!</definedName>
    <definedName name="nyy3x6_11">#REF!</definedName>
    <definedName name="nyy3x6_3">#REF!</definedName>
    <definedName name="nyy3x6_3_1">#REF!</definedName>
    <definedName name="nyy3x6_4">#REF!</definedName>
    <definedName name="nyy3x6_4_10">#REF!</definedName>
    <definedName name="nyy3x6_5">#REF!</definedName>
    <definedName name="nyy3x6_5_1">#REF!</definedName>
    <definedName name="nyy3x6_5_10">#REF!</definedName>
    <definedName name="nyy3x6_6">#REF!</definedName>
    <definedName name="nyy3x6_6_1">#REF!</definedName>
    <definedName name="nyy3x6_6_10">#REF!</definedName>
    <definedName name="nyy3x6_7">#REF!</definedName>
    <definedName name="nyy3x6_7_10">#REF!</definedName>
    <definedName name="nyy3x6_8">#REF!</definedName>
    <definedName name="nyy3x6_8_10">#REF!</definedName>
    <definedName name="nyy3x6_9">#REF!</definedName>
    <definedName name="nyy3x6_9_10">#REF!</definedName>
    <definedName name="nyy410_1">#REF!</definedName>
    <definedName name="nyy410_1_10">#REF!</definedName>
    <definedName name="nyy410_10">#REF!</definedName>
    <definedName name="nyy410_5">#REF!</definedName>
    <definedName name="nyy41010_1">#REF!</definedName>
    <definedName name="nyy41010_1_10">#REF!</definedName>
    <definedName name="nyy41010_10">#REF!</definedName>
    <definedName name="nyy41010_5">#REF!</definedName>
    <definedName name="nyy410nya10">#REF!</definedName>
    <definedName name="nyy412050_1">#REF!</definedName>
    <definedName name="nyy412050_1_10">#REF!</definedName>
    <definedName name="nyy412050_10">#REF!</definedName>
    <definedName name="nyy412050_5">#REF!</definedName>
    <definedName name="nyy412070_1">#REF!</definedName>
    <definedName name="nyy412070_1_10">#REF!</definedName>
    <definedName name="nyy412070_10">#REF!</definedName>
    <definedName name="nyy412070_5">#REF!</definedName>
    <definedName name="nyy4120nya70">#REF!</definedName>
    <definedName name="nyy41240nya120">#REF!</definedName>
    <definedName name="nyy415070_1">#REF!</definedName>
    <definedName name="nyy415070_1_10">#REF!</definedName>
    <definedName name="nyy415070_10">#REF!</definedName>
    <definedName name="nyy415070_5">#REF!</definedName>
    <definedName name="nyy416_1">#REF!</definedName>
    <definedName name="nyy416_1_10">#REF!</definedName>
    <definedName name="nyy416_10">#REF!</definedName>
    <definedName name="nyy416_5">#REF!</definedName>
    <definedName name="nyy41616_1">#REF!</definedName>
    <definedName name="nyy41616_1_10">#REF!</definedName>
    <definedName name="nyy41616_10">#REF!</definedName>
    <definedName name="nyy41616_5">#REF!</definedName>
    <definedName name="nyy416nya16">#REF!</definedName>
    <definedName name="nyy42.5">#REF!</definedName>
    <definedName name="nyy42.5_1">#REF!</definedName>
    <definedName name="nyy42.5_1_10">#REF!</definedName>
    <definedName name="nyy42.5_10">#REF!</definedName>
    <definedName name="nyy42.5_5">#REF!</definedName>
    <definedName name="nyy42.5nya2.5">#REF!</definedName>
    <definedName name="nyy42115070">#REF!</definedName>
    <definedName name="nyy42115070_1">#REF!</definedName>
    <definedName name="nyy42115070_1_10">#REF!</definedName>
    <definedName name="nyy42115070_10">#REF!</definedName>
    <definedName name="nyy42115070_5">#REF!</definedName>
    <definedName name="nyy4212470">#REF!</definedName>
    <definedName name="nyy4212470_1">#REF!</definedName>
    <definedName name="nyy4212470_1_10">#REF!</definedName>
    <definedName name="nyy4212470_10">#REF!</definedName>
    <definedName name="nyy4212470_5">#REF!</definedName>
    <definedName name="nyy42525_1">#REF!</definedName>
    <definedName name="nyy42525_1_10">#REF!</definedName>
    <definedName name="nyy42525_10">#REF!</definedName>
    <definedName name="nyy42525_5">#REF!</definedName>
    <definedName name="nyy43535_1">#REF!</definedName>
    <definedName name="nyy43535_1_10">#REF!</definedName>
    <definedName name="nyy43535_10">#REF!</definedName>
    <definedName name="nyy43535_5">#REF!</definedName>
    <definedName name="nyy435nya35">#REF!</definedName>
    <definedName name="nyy44_1">#REF!</definedName>
    <definedName name="nyy44_1_10">#REF!</definedName>
    <definedName name="nyy44_10">#REF!</definedName>
    <definedName name="nyy44_5">#REF!</definedName>
    <definedName name="nyy444_1">#REF!</definedName>
    <definedName name="nyy444_1_10">#REF!</definedName>
    <definedName name="nyy444_10">#REF!</definedName>
    <definedName name="nyy444_5">#REF!</definedName>
    <definedName name="nyy44nya4">#REF!</definedName>
    <definedName name="nyy45050_1">#REF!</definedName>
    <definedName name="nyy45050_1_10">#REF!</definedName>
    <definedName name="nyy45050_10">#REF!</definedName>
    <definedName name="nyy45050_5">#REF!</definedName>
    <definedName name="nyy46_1">#REF!</definedName>
    <definedName name="nyy46_1_10">#REF!</definedName>
    <definedName name="nyy46_10">#REF!</definedName>
    <definedName name="nyy46_5">#REF!</definedName>
    <definedName name="nyy466_1">#REF!</definedName>
    <definedName name="nyy466_1_10">#REF!</definedName>
    <definedName name="nyy466_10">#REF!</definedName>
    <definedName name="nyy466_5">#REF!</definedName>
    <definedName name="nyy46nya6">#REF!</definedName>
    <definedName name="nyy47050_1">#REF!</definedName>
    <definedName name="nyy47050_1_10">#REF!</definedName>
    <definedName name="nyy47050_10">#REF!</definedName>
    <definedName name="nyy47050_5">#REF!</definedName>
    <definedName name="nyy47070_1">#REF!</definedName>
    <definedName name="nyy47070_1_10">#REF!</definedName>
    <definedName name="nyy47070_10">#REF!</definedName>
    <definedName name="nyy47070_5">#REF!</definedName>
    <definedName name="nyy49570_1">#REF!</definedName>
    <definedName name="nyy49570_1_10">#REF!</definedName>
    <definedName name="nyy49570_10">#REF!</definedName>
    <definedName name="nyy49570_5">#REF!</definedName>
    <definedName name="nyy4x10">#REF!</definedName>
    <definedName name="nyy4x10_1">#REF!</definedName>
    <definedName name="nyy4x10_1_10">#REF!</definedName>
    <definedName name="nyy4x10_10">#REF!</definedName>
    <definedName name="nyy4x10_10_1">#REF!</definedName>
    <definedName name="nyy4x10_11">#REF!</definedName>
    <definedName name="nyy4x10_3">#REF!</definedName>
    <definedName name="nyy4x10_3_1">#REF!</definedName>
    <definedName name="nyy4x10_4">#REF!</definedName>
    <definedName name="nyy4x10_4_10">#REF!</definedName>
    <definedName name="nyy4x10_5">#REF!</definedName>
    <definedName name="nyy4x10_5_1">#REF!</definedName>
    <definedName name="nyy4x10_5_10">#REF!</definedName>
    <definedName name="nyy4x10_6">#REF!</definedName>
    <definedName name="nyy4x10_6_1">#REF!</definedName>
    <definedName name="nyy4x10_6_10">#REF!</definedName>
    <definedName name="nyy4x10_7">#REF!</definedName>
    <definedName name="nyy4x10_7_10">#REF!</definedName>
    <definedName name="nyy4x10_8">#REF!</definedName>
    <definedName name="nyy4x10_8_10">#REF!</definedName>
    <definedName name="nyy4x10_9">#REF!</definedName>
    <definedName name="nyy4x10_9_10">#REF!</definedName>
    <definedName name="nyy4x120">#REF!</definedName>
    <definedName name="nyy4x120_1">#REF!</definedName>
    <definedName name="nyy4x120_1_10">#REF!</definedName>
    <definedName name="nyy4x120_10">#REF!</definedName>
    <definedName name="nyy4x120_10_1">#REF!</definedName>
    <definedName name="nyy4x120_11">#REF!</definedName>
    <definedName name="nyy4x120_3">#REF!</definedName>
    <definedName name="nyy4x120_3_1">#REF!</definedName>
    <definedName name="nyy4x120_4">#REF!</definedName>
    <definedName name="nyy4x120_4_10">#REF!</definedName>
    <definedName name="nyy4x120_5">#REF!</definedName>
    <definedName name="nyy4x120_5_1">#REF!</definedName>
    <definedName name="nyy4x120_5_10">#REF!</definedName>
    <definedName name="nyy4x120_6">#REF!</definedName>
    <definedName name="nyy4x120_6_1">#REF!</definedName>
    <definedName name="nyy4x120_6_10">#REF!</definedName>
    <definedName name="nyy4x120_7">#REF!</definedName>
    <definedName name="nyy4x120_7_10">#REF!</definedName>
    <definedName name="nyy4x120_8">#REF!</definedName>
    <definedName name="nyy4x120_8_10">#REF!</definedName>
    <definedName name="nyy4x120_9">#REF!</definedName>
    <definedName name="nyy4x120_9_10">#REF!</definedName>
    <definedName name="nyy4x16">#REF!</definedName>
    <definedName name="nyy4x16_1">#REF!</definedName>
    <definedName name="nyy4x16_1_10">#REF!</definedName>
    <definedName name="nyy4x16_10">#REF!</definedName>
    <definedName name="nyy4x16_10_1">#REF!</definedName>
    <definedName name="nyy4x16_11">#REF!</definedName>
    <definedName name="nyy4x16_3">#REF!</definedName>
    <definedName name="nyy4x16_3_1">#REF!</definedName>
    <definedName name="nyy4x16_4">#REF!</definedName>
    <definedName name="nyy4x16_4_10">#REF!</definedName>
    <definedName name="nyy4x16_5">#REF!</definedName>
    <definedName name="nyy4x16_5_1">#REF!</definedName>
    <definedName name="nyy4x16_5_10">#REF!</definedName>
    <definedName name="nyy4x16_6">#REF!</definedName>
    <definedName name="nyy4x16_6_1">#REF!</definedName>
    <definedName name="nyy4x16_6_10">#REF!</definedName>
    <definedName name="nyy4x16_7">#REF!</definedName>
    <definedName name="nyy4x16_7_10">#REF!</definedName>
    <definedName name="nyy4x16_8">#REF!</definedName>
    <definedName name="nyy4x16_8_10">#REF!</definedName>
    <definedName name="nyy4x16_9">#REF!</definedName>
    <definedName name="nyy4x16_9_10">#REF!</definedName>
    <definedName name="nyy4x185">#REF!</definedName>
    <definedName name="nyy4x185_1">#REF!</definedName>
    <definedName name="nyy4x185_1_10">#REF!</definedName>
    <definedName name="nyy4x185_10">#REF!</definedName>
    <definedName name="nyy4x185_10_1">#REF!</definedName>
    <definedName name="nyy4x185_11">#REF!</definedName>
    <definedName name="nyy4x185_3">#REF!</definedName>
    <definedName name="nyy4x185_3_1">#REF!</definedName>
    <definedName name="nyy4x185_4">#REF!</definedName>
    <definedName name="nyy4x185_4_10">#REF!</definedName>
    <definedName name="nyy4x185_5">#REF!</definedName>
    <definedName name="nyy4x185_5_1">#REF!</definedName>
    <definedName name="nyy4x185_5_10">#REF!</definedName>
    <definedName name="nyy4x185_6">#REF!</definedName>
    <definedName name="nyy4x185_6_1">#REF!</definedName>
    <definedName name="nyy4x185_6_10">#REF!</definedName>
    <definedName name="nyy4x185_7">#REF!</definedName>
    <definedName name="nyy4x185_7_10">#REF!</definedName>
    <definedName name="nyy4x185_8">#REF!</definedName>
    <definedName name="nyy4x185_8_10">#REF!</definedName>
    <definedName name="nyy4x185_9">#REF!</definedName>
    <definedName name="nyy4x185_9_10">#REF!</definedName>
    <definedName name="nyy4x1x300">#REF!</definedName>
    <definedName name="nyy4x1x300_1">#REF!</definedName>
    <definedName name="nyy4x1x300_1_10">#REF!</definedName>
    <definedName name="nyy4x1x300_10">#REF!</definedName>
    <definedName name="nyy4x1x300_10_1">#REF!</definedName>
    <definedName name="nyy4x1x300_11">#REF!</definedName>
    <definedName name="nyy4x1x300_3">#REF!</definedName>
    <definedName name="nyy4x1x300_3_1">#REF!</definedName>
    <definedName name="nyy4x1x300_4">#REF!</definedName>
    <definedName name="nyy4x1x300_4_10">#REF!</definedName>
    <definedName name="nyy4x1x300_5">#REF!</definedName>
    <definedName name="nyy4x1x300_5_1">#REF!</definedName>
    <definedName name="nyy4x1x300_5_10">#REF!</definedName>
    <definedName name="nyy4x1x300_6">#REF!</definedName>
    <definedName name="nyy4x1x300_6_1">#REF!</definedName>
    <definedName name="nyy4x1x300_6_10">#REF!</definedName>
    <definedName name="nyy4x1x300_7">#REF!</definedName>
    <definedName name="nyy4x1x300_7_10">#REF!</definedName>
    <definedName name="nyy4x1x300_8">#REF!</definedName>
    <definedName name="nyy4x1x300_8_10">#REF!</definedName>
    <definedName name="nyy4x1x300_9">#REF!</definedName>
    <definedName name="nyy4x1x300_9_10">#REF!</definedName>
    <definedName name="nyy4x1x400">#REF!</definedName>
    <definedName name="nyy4x1x400_1">#REF!</definedName>
    <definedName name="nyy4x1x400_1_10">#REF!</definedName>
    <definedName name="nyy4x1x400_10">#REF!</definedName>
    <definedName name="nyy4x1x400_10_1">#REF!</definedName>
    <definedName name="nyy4x1x400_11">#REF!</definedName>
    <definedName name="nyy4x1x400_3">#REF!</definedName>
    <definedName name="nyy4x1x400_3_1">#REF!</definedName>
    <definedName name="nyy4x1x400_4">#REF!</definedName>
    <definedName name="nyy4x1x400_4_10">#REF!</definedName>
    <definedName name="nyy4x1x400_5">#REF!</definedName>
    <definedName name="nyy4x1x400_5_1">#REF!</definedName>
    <definedName name="nyy4x1x400_5_10">#REF!</definedName>
    <definedName name="nyy4x1x400_6">#REF!</definedName>
    <definedName name="nyy4x1x400_6_1">#REF!</definedName>
    <definedName name="nyy4x1x400_6_10">#REF!</definedName>
    <definedName name="nyy4x1x400_7">#REF!</definedName>
    <definedName name="nyy4x1x400_7_10">#REF!</definedName>
    <definedName name="nyy4x1x400_8">#REF!</definedName>
    <definedName name="nyy4x1x400_8_10">#REF!</definedName>
    <definedName name="nyy4x1x400_9">#REF!</definedName>
    <definedName name="nyy4x1x400_9_10">#REF!</definedName>
    <definedName name="nyy4x1x500">#REF!</definedName>
    <definedName name="nyy4x1x500_1">#REF!</definedName>
    <definedName name="nyy4x1x500_1_10">#REF!</definedName>
    <definedName name="nyy4x1x500_10">#REF!</definedName>
    <definedName name="nyy4x1x500_10_1">#REF!</definedName>
    <definedName name="nyy4x1x500_11">#REF!</definedName>
    <definedName name="nyy4x1x500_3">#REF!</definedName>
    <definedName name="nyy4x1x500_3_1">#REF!</definedName>
    <definedName name="nyy4x1x500_4">#REF!</definedName>
    <definedName name="nyy4x1x500_4_10">#REF!</definedName>
    <definedName name="nyy4x1x500_5">#REF!</definedName>
    <definedName name="nyy4x1x500_5_1">#REF!</definedName>
    <definedName name="nyy4x1x500_5_10">#REF!</definedName>
    <definedName name="nyy4x1x500_6">#REF!</definedName>
    <definedName name="nyy4x1x500_6_1">#REF!</definedName>
    <definedName name="nyy4x1x500_6_10">#REF!</definedName>
    <definedName name="nyy4x1x500_7">#REF!</definedName>
    <definedName name="nyy4x1x500_7_10">#REF!</definedName>
    <definedName name="nyy4x1x500_8">#REF!</definedName>
    <definedName name="nyy4x1x500_8_10">#REF!</definedName>
    <definedName name="nyy4x1x500_9">#REF!</definedName>
    <definedName name="nyy4x1x500_9_10">#REF!</definedName>
    <definedName name="nyy4x25">#REF!</definedName>
    <definedName name="nyy4x25_1">#REF!</definedName>
    <definedName name="nyy4x25_1_10">#REF!</definedName>
    <definedName name="nyy4x25_10">#REF!</definedName>
    <definedName name="nyy4x25_10_1">#REF!</definedName>
    <definedName name="nyy4x25_11">#REF!</definedName>
    <definedName name="nyy4x25_3">#REF!</definedName>
    <definedName name="nyy4x25_3_1">#REF!</definedName>
    <definedName name="nyy4x25_4">#REF!</definedName>
    <definedName name="nyy4x25_4_10">#REF!</definedName>
    <definedName name="nyy4x25_5">#REF!</definedName>
    <definedName name="nyy4x25_5_1">#REF!</definedName>
    <definedName name="nyy4x25_5_10">#REF!</definedName>
    <definedName name="nyy4x25_6">#REF!</definedName>
    <definedName name="nyy4x25_6_1">#REF!</definedName>
    <definedName name="nyy4x25_6_10">#REF!</definedName>
    <definedName name="nyy4x25_7">#REF!</definedName>
    <definedName name="nyy4x25_7_10">#REF!</definedName>
    <definedName name="nyy4x25_8">#REF!</definedName>
    <definedName name="nyy4x25_8_10">#REF!</definedName>
    <definedName name="nyy4x25_9">#REF!</definedName>
    <definedName name="nyy4x25_9_10">#REF!</definedName>
    <definedName name="nyy4x50">#REF!</definedName>
    <definedName name="nyy4x50_1">#REF!</definedName>
    <definedName name="nyy4x50_1_10">#REF!</definedName>
    <definedName name="nyy4x50_10">#REF!</definedName>
    <definedName name="nyy4x50_10_1">#REF!</definedName>
    <definedName name="nyy4x50_11">#REF!</definedName>
    <definedName name="nyy4x50_3">#REF!</definedName>
    <definedName name="nyy4x50_3_1">#REF!</definedName>
    <definedName name="nyy4x50_4">#REF!</definedName>
    <definedName name="nyy4x50_4_10">#REF!</definedName>
    <definedName name="nyy4x50_5">#REF!</definedName>
    <definedName name="nyy4x50_5_1">#REF!</definedName>
    <definedName name="nyy4x50_5_10">#REF!</definedName>
    <definedName name="nyy4x50_6">#REF!</definedName>
    <definedName name="nyy4x50_6_1">#REF!</definedName>
    <definedName name="nyy4x50_6_10">#REF!</definedName>
    <definedName name="nyy4x50_7">#REF!</definedName>
    <definedName name="nyy4x50_7_10">#REF!</definedName>
    <definedName name="nyy4x50_8">#REF!</definedName>
    <definedName name="nyy4x50_8_10">#REF!</definedName>
    <definedName name="nyy4x50_9">#REF!</definedName>
    <definedName name="nyy4x50_9_10">#REF!</definedName>
    <definedName name="nyy4x70">#REF!</definedName>
    <definedName name="nyy4x70_1">#REF!</definedName>
    <definedName name="nyy4x70_1_10">#REF!</definedName>
    <definedName name="nyy4x70_10">#REF!</definedName>
    <definedName name="nyy4x70_10_1">#REF!</definedName>
    <definedName name="nyy4x70_11">#REF!</definedName>
    <definedName name="nyy4x70_3">#REF!</definedName>
    <definedName name="nyy4x70_3_1">#REF!</definedName>
    <definedName name="nyy4x70_4">#REF!</definedName>
    <definedName name="nyy4x70_4_10">#REF!</definedName>
    <definedName name="nyy4x70_5">#REF!</definedName>
    <definedName name="nyy4x70_5_1">#REF!</definedName>
    <definedName name="nyy4x70_5_10">#REF!</definedName>
    <definedName name="nyy4x70_6">#REF!</definedName>
    <definedName name="nyy4x70_6_1">#REF!</definedName>
    <definedName name="nyy4x70_6_10">#REF!</definedName>
    <definedName name="nyy4x70_7">#REF!</definedName>
    <definedName name="nyy4x70_7_10">#REF!</definedName>
    <definedName name="nyy4x70_8">#REF!</definedName>
    <definedName name="nyy4x70_8_10">#REF!</definedName>
    <definedName name="nyy4x70_9">#REF!</definedName>
    <definedName name="nyy4x70_9_10">#REF!</definedName>
    <definedName name="nyy4x95">#REF!</definedName>
    <definedName name="nyy4x95_1">#REF!</definedName>
    <definedName name="nyy4x95_1_10">#REF!</definedName>
    <definedName name="nyy4x95_10">#REF!</definedName>
    <definedName name="nyy4x95_10_1">#REF!</definedName>
    <definedName name="nyy4x95_11">#REF!</definedName>
    <definedName name="nyy4x95_3">#REF!</definedName>
    <definedName name="nyy4x95_3_1">#REF!</definedName>
    <definedName name="nyy4x95_4">#REF!</definedName>
    <definedName name="nyy4x95_4_10">#REF!</definedName>
    <definedName name="nyy4x95_5">#REF!</definedName>
    <definedName name="nyy4x95_5_1">#REF!</definedName>
    <definedName name="nyy4x95_5_10">#REF!</definedName>
    <definedName name="nyy4x95_6">#REF!</definedName>
    <definedName name="nyy4x95_6_1">#REF!</definedName>
    <definedName name="nyy4x95_6_10">#REF!</definedName>
    <definedName name="nyy4x95_7">#REF!</definedName>
    <definedName name="nyy4x95_7_10">#REF!</definedName>
    <definedName name="nyy4x95_8">#REF!</definedName>
    <definedName name="nyy4x95_8_10">#REF!</definedName>
    <definedName name="nyy4x95_9">#REF!</definedName>
    <definedName name="nyy4x95_9_10">#REF!</definedName>
    <definedName name="nyy5x4">#REF!</definedName>
    <definedName name="nyy5x4_1">#REF!</definedName>
    <definedName name="nyy5x4_1_10">#REF!</definedName>
    <definedName name="nyy5x4_10">#REF!</definedName>
    <definedName name="nyy5x4_10_1">#REF!</definedName>
    <definedName name="nyy5x4_11">#REF!</definedName>
    <definedName name="nyy5x4_3">#REF!</definedName>
    <definedName name="nyy5x4_3_1">#REF!</definedName>
    <definedName name="nyy5x4_4">#REF!</definedName>
    <definedName name="nyy5x4_4_10">#REF!</definedName>
    <definedName name="nyy5x4_5">#REF!</definedName>
    <definedName name="nyy5x4_5_1">#REF!</definedName>
    <definedName name="nyy5x4_5_10">#REF!</definedName>
    <definedName name="nyy5x4_6">#REF!</definedName>
    <definedName name="nyy5x4_6_1">#REF!</definedName>
    <definedName name="nyy5x4_6_10">#REF!</definedName>
    <definedName name="nyy5x4_7">#REF!</definedName>
    <definedName name="nyy5x4_7_10">#REF!</definedName>
    <definedName name="nyy5x4_8">#REF!</definedName>
    <definedName name="nyy5x4_8_10">#REF!</definedName>
    <definedName name="nyy5x4_9">#REF!</definedName>
    <definedName name="nyy5x4_9_10">#REF!</definedName>
    <definedName name="nyy5x6">#REF!</definedName>
    <definedName name="nyy5x6_1">#REF!</definedName>
    <definedName name="nyy5x6_1_10">#REF!</definedName>
    <definedName name="nyy5x6_10">#REF!</definedName>
    <definedName name="nyy5x6_10_1">#REF!</definedName>
    <definedName name="nyy5x6_11">#REF!</definedName>
    <definedName name="nyy5x6_3">#REF!</definedName>
    <definedName name="nyy5x6_3_1">#REF!</definedName>
    <definedName name="nyy5x6_4">#REF!</definedName>
    <definedName name="nyy5x6_4_10">#REF!</definedName>
    <definedName name="nyy5x6_5">#REF!</definedName>
    <definedName name="nyy5x6_5_1">#REF!</definedName>
    <definedName name="nyy5x6_5_10">#REF!</definedName>
    <definedName name="nyy5x6_6">#REF!</definedName>
    <definedName name="nyy5x6_6_1">#REF!</definedName>
    <definedName name="nyy5x6_6_10">#REF!</definedName>
    <definedName name="nyy5x6_7">#REF!</definedName>
    <definedName name="nyy5x6_7_10">#REF!</definedName>
    <definedName name="nyy5x6_8">#REF!</definedName>
    <definedName name="nyy5x6_8_10">#REF!</definedName>
    <definedName name="nyy5x6_9">#REF!</definedName>
    <definedName name="nyy5x6_9_10">#REF!</definedName>
    <definedName name="nyy7x1x300">#REF!</definedName>
    <definedName name="nyy7x1x300_1">#REF!</definedName>
    <definedName name="nyy7x1x300_1_10">#REF!</definedName>
    <definedName name="nyy7x1x300_10">#REF!</definedName>
    <definedName name="nyy7x1x300_10_1">#REF!</definedName>
    <definedName name="nyy7x1x300_11">#REF!</definedName>
    <definedName name="nyy7x1x300_3">#REF!</definedName>
    <definedName name="nyy7x1x300_3_1">#REF!</definedName>
    <definedName name="nyy7x1x300_4">#REF!</definedName>
    <definedName name="nyy7x1x300_4_10">#REF!</definedName>
    <definedName name="nyy7x1x300_5">#REF!</definedName>
    <definedName name="nyy7x1x300_5_1">#REF!</definedName>
    <definedName name="nyy7x1x300_5_10">#REF!</definedName>
    <definedName name="nyy7x1x300_6">#REF!</definedName>
    <definedName name="nyy7x1x300_6_1">#REF!</definedName>
    <definedName name="nyy7x1x300_6_10">#REF!</definedName>
    <definedName name="nyy7x1x300_7">#REF!</definedName>
    <definedName name="nyy7x1x300_7_10">#REF!</definedName>
    <definedName name="nyy7x1x300_8">#REF!</definedName>
    <definedName name="nyy7x1x300_8_10">#REF!</definedName>
    <definedName name="nyy7x1x300_9">#REF!</definedName>
    <definedName name="nyy7x1x300_9_10">#REF!</definedName>
    <definedName name="nyy7x1x500">#REF!</definedName>
    <definedName name="nyy7x1x500_1">#REF!</definedName>
    <definedName name="nyy7x1x500_1_10">#REF!</definedName>
    <definedName name="nyy7x1x500_10">#REF!</definedName>
    <definedName name="nyy7x1x500_10_1">#REF!</definedName>
    <definedName name="nyy7x1x500_11">#REF!</definedName>
    <definedName name="nyy7x1x500_3">#REF!</definedName>
    <definedName name="nyy7x1x500_3_1">#REF!</definedName>
    <definedName name="nyy7x1x500_4">#REF!</definedName>
    <definedName name="nyy7x1x500_4_10">#REF!</definedName>
    <definedName name="nyy7x1x500_5">#REF!</definedName>
    <definedName name="nyy7x1x500_5_1">#REF!</definedName>
    <definedName name="nyy7x1x500_5_10">#REF!</definedName>
    <definedName name="nyy7x1x500_6">#REF!</definedName>
    <definedName name="nyy7x1x500_6_1">#REF!</definedName>
    <definedName name="nyy7x1x500_6_10">#REF!</definedName>
    <definedName name="nyy7x1x500_7">#REF!</definedName>
    <definedName name="nyy7x1x500_7_10">#REF!</definedName>
    <definedName name="nyy7x1x500_8">#REF!</definedName>
    <definedName name="nyy7x1x500_8_10">#REF!</definedName>
    <definedName name="nyy7x1x500_9">#REF!</definedName>
    <definedName name="nyy7x1x500_9_10">#REF!</definedName>
    <definedName name="nzperhead.txt">#REF!</definedName>
    <definedName name="nzpertable.tbl">#REF!</definedName>
    <definedName name="o" localSheetId="7" hidden="1">{#N/A,#N/A,FALSE,"Aging Summary";#N/A,#N/A,FALSE,"Ratio Analysis";#N/A,#N/A,FALSE,"Test 120 Day Accts";#N/A,#N/A,FALSE,"Tickmarks"}</definedName>
    <definedName name="o" hidden="1">{#N/A,#N/A,FALSE,"Aging Summary";#N/A,#N/A,FALSE,"Ratio Analysis";#N/A,#N/A,FALSE,"Test 120 Day Accts";#N/A,#N/A,FALSE,"Tickmarks"}</definedName>
    <definedName name="Ø10">#REF!</definedName>
    <definedName name="Ø12">#REF!</definedName>
    <definedName name="Ø6">#REF!</definedName>
    <definedName name="Ø8">#REF!</definedName>
    <definedName name="oa">#REF!</definedName>
    <definedName name="OBAT" hidden="1">#REF!</definedName>
    <definedName name="obeam1">#REF!</definedName>
    <definedName name="obeam10">#REF!</definedName>
    <definedName name="obeam11">#REF!</definedName>
    <definedName name="obeam12">#REF!</definedName>
    <definedName name="obeam13">#REF!</definedName>
    <definedName name="obeam14">#REF!</definedName>
    <definedName name="obeam15">#REF!</definedName>
    <definedName name="obeam2">#REF!</definedName>
    <definedName name="obeam3">#REF!</definedName>
    <definedName name="obeam4">#REF!</definedName>
    <definedName name="obeam5">#REF!</definedName>
    <definedName name="obeam6">#REF!</definedName>
    <definedName name="obeam7">#REF!</definedName>
    <definedName name="obeam8">#REF!</definedName>
    <definedName name="obeam9">#REF!</definedName>
    <definedName name="ocol1">#REF!</definedName>
    <definedName name="ocol10">#REF!</definedName>
    <definedName name="ocol11">#REF!</definedName>
    <definedName name="ocol12">#REF!</definedName>
    <definedName name="ocol13">#REF!</definedName>
    <definedName name="ocol14">#REF!</definedName>
    <definedName name="ocol15">#REF!</definedName>
    <definedName name="ocol2">#REF!</definedName>
    <definedName name="ocol3">#REF!</definedName>
    <definedName name="ocol4">#REF!</definedName>
    <definedName name="ocol5">#REF!</definedName>
    <definedName name="ocol6">#REF!</definedName>
    <definedName name="ocol7">#REF!</definedName>
    <definedName name="ocol8">#REF!</definedName>
    <definedName name="ocol9">#REF!</definedName>
    <definedName name="oct" hidden="1">#REF!</definedName>
    <definedName name="Oct_00">#REF!</definedName>
    <definedName name="Oct_lc">#REF!</definedName>
    <definedName name="octdec">#REF!</definedName>
    <definedName name="october" localSheetId="7" hidden="1">{#N/A,#N/A,FALSE,"Sheet1"}</definedName>
    <definedName name="october" hidden="1">{#N/A,#N/A,FALSE,"Sheet1"}</definedName>
    <definedName name="octperton">#REF!</definedName>
    <definedName name="OCTTON">#REF!</definedName>
    <definedName name="ODH" hidden="1">#REF!</definedName>
    <definedName name="ODHH" hidden="1">#REF!</definedName>
    <definedName name="oe" hidden="1">#REF!</definedName>
    <definedName name="ofa_assetbkudfs">#REF!</definedName>
    <definedName name="OFFICE">#REF!</definedName>
    <definedName name="office_rental">#REF!</definedName>
    <definedName name="office_rental_kyoei">#REF!</definedName>
    <definedName name="OFFICE_SUPPLY">#REF!</definedName>
    <definedName name="officephone">#REF!</definedName>
    <definedName name="offset">#REF!</definedName>
    <definedName name="Offset_Peer">#REF!</definedName>
    <definedName name="ofoot1">#REF!</definedName>
    <definedName name="ofoot10">#REF!</definedName>
    <definedName name="ofoot2">#REF!</definedName>
    <definedName name="ofoot3">#REF!</definedName>
    <definedName name="ofoot4">#REF!</definedName>
    <definedName name="ofoot5">#REF!</definedName>
    <definedName name="ofoot6">#REF!</definedName>
    <definedName name="ofoot7">#REF!</definedName>
    <definedName name="ofoot8">#REF!</definedName>
    <definedName name="ofoot9">#REF!</definedName>
    <definedName name="OHZC1USA">#REF!</definedName>
    <definedName name="OHZC2USA">#REF!</definedName>
    <definedName name="OHZC4USA">#REF!</definedName>
    <definedName name="OIL___FUEL">#REF!</definedName>
    <definedName name="oililui" localSheetId="9" hidden="1">{#N/A,#N/A,FALSE,"CCTV"}</definedName>
    <definedName name="oililui" localSheetId="7" hidden="1">{#N/A,#N/A,FALSE,"CCTV"}</definedName>
    <definedName name="oililui" localSheetId="10" hidden="1">{#N/A,#N/A,FALSE,"CCTV"}</definedName>
    <definedName name="oililui" hidden="1">{#N/A,#N/A,FALSE,"CCTV"}</definedName>
    <definedName name="oilk" localSheetId="7" hidden="1">{"with_oth_curr",#N/A,FALSE,"2225"}</definedName>
    <definedName name="oilk" hidden="1">{"with_oth_curr",#N/A,FALSE,"2225"}</definedName>
    <definedName name="oilk_1" localSheetId="7" hidden="1">{"with_oth_curr",#N/A,FALSE,"2225"}</definedName>
    <definedName name="oilk_1" hidden="1">{"with_oth_curr",#N/A,FALSE,"2225"}</definedName>
    <definedName name="OINSELEK">#REF!</definedName>
    <definedName name="OINSGS">#REF!</definedName>
    <definedName name="OINSLAMP">#REF!</definedName>
    <definedName name="OINSLAMPL">#REF!</definedName>
    <definedName name="OINSLAMPLg">#REF!</definedName>
    <definedName name="OINSSK">#REF!</definedName>
    <definedName name="OINSSKkhs">#REF!</definedName>
    <definedName name="oioi9\" localSheetId="7" hidden="1">{"with_oth_curr",#N/A,FALSE,"2225"}</definedName>
    <definedName name="oioi9\" hidden="1">{"with_oth_curr",#N/A,FALSE,"2225"}</definedName>
    <definedName name="oioi9\_1" localSheetId="7" hidden="1">{"with_oth_curr",#N/A,FALSE,"2225"}</definedName>
    <definedName name="oioi9\_1" hidden="1">{"with_oth_curr",#N/A,FALSE,"2225"}</definedName>
    <definedName name="oipiuopiu" localSheetId="7" hidden="1">{"rp_only",#N/A,FALSE,"2225"}</definedName>
    <definedName name="oipiuopiu" hidden="1">{"rp_only",#N/A,FALSE,"2225"}</definedName>
    <definedName name="oipiuopiu_1" localSheetId="7" hidden="1">{"rp_only",#N/A,FALSE,"2225"}</definedName>
    <definedName name="oipiuopiu_1" hidden="1">{"rp_only",#N/A,FALSE,"2225"}</definedName>
    <definedName name="oiuouo" localSheetId="7" hidden="1">{"with_oth_curr",#N/A,FALSE,"2225"}</definedName>
    <definedName name="oiuouo" hidden="1">{"with_oth_curr",#N/A,FALSE,"2225"}</definedName>
    <definedName name="oiuouo_1" localSheetId="7" hidden="1">{"with_oth_curr",#N/A,FALSE,"2225"}</definedName>
    <definedName name="oiuouo_1" hidden="1">{"with_oth_curr",#N/A,FALSE,"2225"}</definedName>
    <definedName name="oiuu" localSheetId="7" hidden="1">{"rp_only",#N/A,FALSE,"2225"}</definedName>
    <definedName name="oiuu" hidden="1">{"rp_only",#N/A,FALSE,"2225"}</definedName>
    <definedName name="oiuu_1" localSheetId="7" hidden="1">{"rp_only",#N/A,FALSE,"2225"}</definedName>
    <definedName name="oiuu_1" hidden="1">{"rp_only",#N/A,FALSE,"2225"}</definedName>
    <definedName name="ojopj" hidden="1">#REF!</definedName>
    <definedName name="ok">#REF!</definedName>
    <definedName name="ok_1" localSheetId="7" hidden="1">{"Admin Costs",#N/A,FALSE,"Act.Fcst Costs"}</definedName>
    <definedName name="ok_1" hidden="1">{"Admin Costs",#N/A,FALSE,"Act.Fcst Costs"}</definedName>
    <definedName name="Oker">#REF!</definedName>
    <definedName name="oksi">#REF!</definedName>
    <definedName name="Okt" localSheetId="7" hidden="1">{"rp_only",#N/A,FALSE,"2225"}</definedName>
    <definedName name="Okt" hidden="1">{"rp_only",#N/A,FALSE,"2225"}</definedName>
    <definedName name="Okt_01">#REF!</definedName>
    <definedName name="Okt_1" localSheetId="7" hidden="1">{"rp_only",#N/A,FALSE,"2225"}</definedName>
    <definedName name="Okt_1" hidden="1">{"rp_only",#N/A,FALSE,"2225"}</definedName>
    <definedName name="OLD" hidden="1">#REF!</definedName>
    <definedName name="olddata">#REF!</definedName>
    <definedName name="olk" localSheetId="9" hidden="1">{#N/A,#N/A,FALSE,"特殊室（ＢＱ表）"}</definedName>
    <definedName name="olk" localSheetId="7" hidden="1">{#N/A,#N/A,FALSE,"特殊室（ＢＱ表）"}</definedName>
    <definedName name="olk" localSheetId="10" hidden="1">{#N/A,#N/A,FALSE,"特殊室（ＢＱ表）"}</definedName>
    <definedName name="olk" hidden="1">{#N/A,#N/A,FALSE,"特殊室（ＢＱ表）"}</definedName>
    <definedName name="olkj" hidden="1">#REF!</definedName>
    <definedName name="OMC" localSheetId="7" hidden="1">{#N/A,#N/A,TRUE,"Front";#N/A,#N/A,TRUE,"Simple Letter";#N/A,#N/A,TRUE,"Inside";#N/A,#N/A,TRUE,"Contents";#N/A,#N/A,TRUE,"Basis";#N/A,#N/A,TRUE,"Inclusions";#N/A,#N/A,TRUE,"Exclusions";#N/A,#N/A,TRUE,"Areas";#N/A,#N/A,TRUE,"Summary";#N/A,#N/A,TRUE,"Detail"}</definedName>
    <definedName name="OMC" hidden="1">{#N/A,#N/A,TRUE,"Front";#N/A,#N/A,TRUE,"Simple Letter";#N/A,#N/A,TRUE,"Inside";#N/A,#N/A,TRUE,"Contents";#N/A,#N/A,TRUE,"Basis";#N/A,#N/A,TRUE,"Inclusions";#N/A,#N/A,TRUE,"Exclusions";#N/A,#N/A,TRUE,"Areas";#N/A,#N/A,TRUE,"Summary";#N/A,#N/A,TRUE,"Detail"}</definedName>
    <definedName name="omega" localSheetId="7" hidden="1">{#N/A,#N/A,FALSE,"CHANGES";#N/A,#N/A,FALSE,"PROD SUMMARY";#N/A,#N/A,FALSE,"1995 PO SUM";#N/A,#N/A,FALSE,"1995 GEOG SUM";#N/A,#N/A,FALSE,"1996 PO SUM";#N/A,#N/A,FALSE,"1996 GEOG SUM"}</definedName>
    <definedName name="omega" hidden="1">{#N/A,#N/A,FALSE,"CHANGES";#N/A,#N/A,FALSE,"PROD SUMMARY";#N/A,#N/A,FALSE,"1995 PO SUM";#N/A,#N/A,FALSE,"1995 GEOG SUM";#N/A,#N/A,FALSE,"1996 PO SUM";#N/A,#N/A,FALSE,"1996 GEOG SUM"}</definedName>
    <definedName name="ong">#REF!</definedName>
    <definedName name="ONSSC">#REF!</definedName>
    <definedName name="ONYY4X10">#REF!</definedName>
    <definedName name="ONYY4X16">#REF!</definedName>
    <definedName name="ONYY4X6">#REF!</definedName>
    <definedName name="oo" hidden="1">#REF!</definedName>
    <definedName name="oon" localSheetId="7" hidden="1">{"with_oth_curr",#N/A,FALSE,"2225"}</definedName>
    <definedName name="oon" hidden="1">{"with_oth_curr",#N/A,FALSE,"2225"}</definedName>
    <definedName name="oon_1" localSheetId="7" hidden="1">{"with_oth_curr",#N/A,FALSE,"2225"}</definedName>
    <definedName name="oon_1" hidden="1">{"with_oth_curr",#N/A,FALSE,"2225"}</definedName>
    <definedName name="ooo" localSheetId="7" hidden="1">{#N/A,#N/A,FALSE,"Act.Fcst Costs"}</definedName>
    <definedName name="ooo" hidden="1">{#N/A,#N/A,FALSE,"Act.Fcst Costs"}</definedName>
    <definedName name="ooo_1" localSheetId="7" hidden="1">{#N/A,#N/A,FALSE,"Act.Fcst Costs"}</definedName>
    <definedName name="ooo_1" hidden="1">{#N/A,#N/A,FALSE,"Act.Fcst Costs"}</definedName>
    <definedName name="oooo" localSheetId="7" hidden="1">{#N/A,#N/A,FALSE,"Aging Summary";#N/A,#N/A,FALSE,"Ratio Analysis";#N/A,#N/A,FALSE,"Test 120 Day Accts";#N/A,#N/A,FALSE,"Tickmarks"}</definedName>
    <definedName name="oooo" hidden="1">{#N/A,#N/A,FALSE,"Aging Summary";#N/A,#N/A,FALSE,"Ratio Analysis";#N/A,#N/A,FALSE,"Test 120 Day Accts";#N/A,#N/A,FALSE,"Tickmarks"}</definedName>
    <definedName name="OOOOOOOOOOOOOOO" localSheetId="7" hidden="1">{#N/A,#N/A,FALSE,"Aging Summary";#N/A,#N/A,FALSE,"Ratio Analysis";#N/A,#N/A,FALSE,"Test 120 Day Accts";#N/A,#N/A,FALSE,"Tickmarks"}</definedName>
    <definedName name="OOOOOOOOOOOOOOO" hidden="1">{#N/A,#N/A,FALSE,"Aging Summary";#N/A,#N/A,FALSE,"Ratio Analysis";#N/A,#N/A,FALSE,"Test 120 Day Accts";#N/A,#N/A,FALSE,"Tickmarks"}</definedName>
    <definedName name="oooooooooooooooooooooooooooooooo" localSheetId="7" hidden="1">{#N/A,#N/A,FALSE,"Aging Summary";#N/A,#N/A,FALSE,"Ratio Analysis";#N/A,#N/A,FALSE,"Test 120 Day Accts";#N/A,#N/A,FALSE,"Tickmarks"}</definedName>
    <definedName name="oooooooooooooooooooooooooooooooo" hidden="1">{#N/A,#N/A,FALSE,"Aging Summary";#N/A,#N/A,FALSE,"Ratio Analysis";#N/A,#N/A,FALSE,"Test 120 Day Accts";#N/A,#N/A,FALSE,"Tickmarks"}</definedName>
    <definedName name="oouooiuuiuuo" localSheetId="7" hidden="1">{"rp_only",#N/A,FALSE,"2225"}</definedName>
    <definedName name="oouooiuuiuuo" hidden="1">{"rp_only",#N/A,FALSE,"2225"}</definedName>
    <definedName name="oouooiuuiuuo_1" localSheetId="7" hidden="1">{"rp_only",#N/A,FALSE,"2225"}</definedName>
    <definedName name="oouooiuuiuuo_1" hidden="1">{"rp_only",#N/A,FALSE,"2225"}</definedName>
    <definedName name="op" localSheetId="7" hidden="1">{#N/A,#N/A,FALSE,"Aging Summary";#N/A,#N/A,FALSE,"Ratio Analysis";#N/A,#N/A,FALSE,"Test 120 Day Accts";#N/A,#N/A,FALSE,"Tickmarks"}</definedName>
    <definedName name="op" hidden="1">{#N/A,#N/A,FALSE,"Aging Summary";#N/A,#N/A,FALSE,"Ratio Analysis";#N/A,#N/A,FALSE,"Test 120 Day Accts";#N/A,#N/A,FALSE,"Tickmarks"}</definedName>
    <definedName name="op_a">#REF!</definedName>
    <definedName name="op_b">#REF!</definedName>
    <definedName name="Op_Costs">#REF!</definedName>
    <definedName name="OP_Int" hidden="1">#REF!</definedName>
    <definedName name="op_p">#REF!</definedName>
    <definedName name="OP_plsm" hidden="1">#REF!</definedName>
    <definedName name="OP_proj" hidden="1">#REF!</definedName>
    <definedName name="OP_REVENUE_CUST">#REF!</definedName>
    <definedName name="OP_REVENUE_IF">#REF!</definedName>
    <definedName name="OPAC1.5PK">#REF!</definedName>
    <definedName name="OPAC2PK">#REF!</definedName>
    <definedName name="OPAC3.4PK">#REF!</definedName>
    <definedName name="OPCCTV">#REF!</definedName>
    <definedName name="OpCost">#REF!</definedName>
    <definedName name="OpCostSubIn">#REF!</definedName>
    <definedName name="OPEF">#REF!</definedName>
    <definedName name="oper" hidden="1">#REF!</definedName>
    <definedName name="OPERATING_EQUIPMENT">#REF!</definedName>
    <definedName name="OPERATING_EQUIPMENT_1">#REF!</definedName>
    <definedName name="OPERATING_EQUIPMENT_1_10">#REF!</definedName>
    <definedName name="OPERATING_EQUIPMENT_1_3">#REF!</definedName>
    <definedName name="OPERATING_EQUIPMENT_10">#REF!</definedName>
    <definedName name="OPERATING_EQUIPMENT_10_1">#REF!</definedName>
    <definedName name="OPERATING_EQUIPMENT_11">#REF!</definedName>
    <definedName name="OPERATING_EQUIPMENT_3">#REF!</definedName>
    <definedName name="OPERATING_EQUIPMENT_3_1">#REF!</definedName>
    <definedName name="OPERATING_EQUIPMENT_4">#REF!</definedName>
    <definedName name="OPERATING_EQUIPMENT_4_10">#REF!</definedName>
    <definedName name="OPERATING_EQUIPMENT_5">#REF!</definedName>
    <definedName name="OPERATING_EQUIPMENT_5_1">#REF!</definedName>
    <definedName name="OPERATING_EQUIPMENT_5_10">#REF!</definedName>
    <definedName name="OPERATING_EQUIPMENT_6">#REF!</definedName>
    <definedName name="OPERATING_EQUIPMENT_6_1">#REF!</definedName>
    <definedName name="OPERATING_EQUIPMENT_6_10">#REF!</definedName>
    <definedName name="OPERATING_EQUIPMENT_7">#REF!</definedName>
    <definedName name="OPERATING_EQUIPMENT_7_10">#REF!</definedName>
    <definedName name="OPERATING_EQUIPMENT_8">#REF!</definedName>
    <definedName name="OPERATING_EQUIPMENT_8_10">#REF!</definedName>
    <definedName name="OPERATING_EQUIPMENT_9">#REF!</definedName>
    <definedName name="OPERATING_EQUIPMENT_9_10">#REF!</definedName>
    <definedName name="OPERATION_COST">#REF!</definedName>
    <definedName name="operator">#REF!</definedName>
    <definedName name="OPERATOR_ALAT_BESAR">#REF!</definedName>
    <definedName name="OPERATOR_ALAT_BESAR_5">#REF!</definedName>
    <definedName name="Opex" localSheetId="7" hidden="1">{#N/A,#N/A,FALSE,"Cost Report";#N/A,#N/A,FALSE,"Qtly Summ.";#N/A,#N/A,FALSE,"Mar  Qtr";#N/A,#N/A,FALSE,"Report Summary"}</definedName>
    <definedName name="Opex" hidden="1">{#N/A,#N/A,FALSE,"Cost Report";#N/A,#N/A,FALSE,"Qtly Summ.";#N/A,#N/A,FALSE,"Mar  Qtr";#N/A,#N/A,FALSE,"Report Summary"}</definedName>
    <definedName name="opex1">#REF!</definedName>
    <definedName name="opex2">#REF!</definedName>
    <definedName name="opex3">#REF!</definedName>
    <definedName name="opex4">#REF!</definedName>
    <definedName name="opex5">#REF!</definedName>
    <definedName name="OPGENSET">#REF!</definedName>
    <definedName name="OPGROUND">#REF!</definedName>
    <definedName name="opiopiiopiop" localSheetId="7" hidden="1">{"with_oth_curr",#N/A,FALSE,"2225"}</definedName>
    <definedName name="opiopiiopiop" hidden="1">{"with_oth_curr",#N/A,FALSE,"2225"}</definedName>
    <definedName name="opiopiiopiop_1" localSheetId="7" hidden="1">{"with_oth_curr",#N/A,FALSE,"2225"}</definedName>
    <definedName name="opiopiiopiop_1" hidden="1">{"with_oth_curr",#N/A,FALSE,"2225"}</definedName>
    <definedName name="opiopiop" localSheetId="7" hidden="1">{"with_oth_curr",#N/A,FALSE,"2225"}</definedName>
    <definedName name="opiopiop" hidden="1">{"with_oth_curr",#N/A,FALSE,"2225"}</definedName>
    <definedName name="opiopiop_1" localSheetId="7" hidden="1">{"with_oth_curr",#N/A,FALSE,"2225"}</definedName>
    <definedName name="opiopiop_1" hidden="1">{"with_oth_curr",#N/A,FALSE,"2225"}</definedName>
    <definedName name="opiopiopiop" localSheetId="7" hidden="1">{"rp_only",#N/A,FALSE,"2225"}</definedName>
    <definedName name="opiopiopiop" hidden="1">{"rp_only",#N/A,FALSE,"2225"}</definedName>
    <definedName name="opiopiopiop_1" localSheetId="7" hidden="1">{"rp_only",#N/A,FALSE,"2225"}</definedName>
    <definedName name="opiopiopiop_1" hidden="1">{"rp_only",#N/A,FALSE,"2225"}</definedName>
    <definedName name="opipip" localSheetId="7" hidden="1">{"with_oth_curr",#N/A,FALSE,"2225"}</definedName>
    <definedName name="opipip" hidden="1">{"with_oth_curr",#N/A,FALSE,"2225"}</definedName>
    <definedName name="opipip_1" localSheetId="7" hidden="1">{"with_oth_curr",#N/A,FALSE,"2225"}</definedName>
    <definedName name="opipip_1" hidden="1">{"with_oth_curr",#N/A,FALSE,"2225"}</definedName>
    <definedName name="OPLAMP">#REF!</definedName>
    <definedName name="oplkk" localSheetId="7" hidden="1">{#N/A,#N/A,FALSE,"Aging Summary";#N/A,#N/A,FALSE,"Ratio Analysis";#N/A,#N/A,FALSE,"Test 120 Day Accts";#N/A,#N/A,FALSE,"Tickmarks"}</definedName>
    <definedName name="oplkk" hidden="1">{#N/A,#N/A,FALSE,"Aging Summary";#N/A,#N/A,FALSE,"Ratio Analysis";#N/A,#N/A,FALSE,"Test 120 Day Accts";#N/A,#N/A,FALSE,"Tickmarks"}</definedName>
    <definedName name="OPMDP">#REF!</definedName>
    <definedName name="Opname">#REF!</definedName>
    <definedName name="OPOWERAC">#REF!</definedName>
    <definedName name="opr">#REF!</definedName>
    <definedName name="oprpt1">#REF!</definedName>
    <definedName name="oprpt10">#REF!</definedName>
    <definedName name="oprpt2">#REF!</definedName>
    <definedName name="oprpt3">#REF!</definedName>
    <definedName name="oprpt4">#REF!</definedName>
    <definedName name="oprpt5">#REF!</definedName>
    <definedName name="oprpt6">#REF!</definedName>
    <definedName name="oprpt7">#REF!</definedName>
    <definedName name="oprpt8">#REF!</definedName>
    <definedName name="oprpt9">#REF!</definedName>
    <definedName name="OPSDP">#REF!</definedName>
    <definedName name="OPSK">#REF!</definedName>
    <definedName name="OPSK3P">#REF!</definedName>
    <definedName name="OpStartDate">#REF!</definedName>
    <definedName name="opt">#REF!</definedName>
    <definedName name="opuuio" localSheetId="7" hidden="1">{"rp_only",#N/A,FALSE,"2225"}</definedName>
    <definedName name="opuuio" hidden="1">{"rp_only",#N/A,FALSE,"2225"}</definedName>
    <definedName name="opuuio_1" localSheetId="7" hidden="1">{"rp_only",#N/A,FALSE,"2225"}</definedName>
    <definedName name="opuuio_1" hidden="1">{"rp_only",#N/A,FALSE,"2225"}</definedName>
    <definedName name="OR" localSheetId="7" hidden="1">{"DJH3",#N/A,FALSE,"PFL00805";"PJB3",#N/A,FALSE,"PFL00805";"JMD3",#N/A,FALSE,"PFL00805";"DNB3",#N/A,FALSE,"PFL00805";"MJP3",#N/A,FALSE,"PFL00805";"RAB3",#N/A,FALSE,"PFL00805";"GJW3",#N/A,FALSE,"PFL00805";"MASTER3",#N/A,FALSE,"PFL00805"}</definedName>
    <definedName name="OR" hidden="1">{"DJH3",#N/A,FALSE,"PFL00805";"PJB3",#N/A,FALSE,"PFL00805";"JMD3",#N/A,FALSE,"PFL00805";"DNB3",#N/A,FALSE,"PFL00805";"MJP3",#N/A,FALSE,"PFL00805";"RAB3",#N/A,FALSE,"PFL00805";"GJW3",#N/A,FALSE,"PFL00805";"MASTER3",#N/A,FALSE,"PFL00805"}</definedName>
    <definedName name="Ord_bags">#REF!</definedName>
    <definedName name="Ord_Kgs">#REF!</definedName>
    <definedName name="OrderTable" hidden="1">#REF!</definedName>
    <definedName name="ordlosthead.txt">#REF!</definedName>
    <definedName name="ordlosttable.tbl">#REF!</definedName>
    <definedName name="OrdShareIssue">#REF!</definedName>
    <definedName name="org"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org"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oslab1">#REF!</definedName>
    <definedName name="oslab10">#REF!</definedName>
    <definedName name="oslab11">#REF!</definedName>
    <definedName name="oslab12">#REF!</definedName>
    <definedName name="oslab13">#REF!</definedName>
    <definedName name="oslab14">#REF!</definedName>
    <definedName name="oslab15">#REF!</definedName>
    <definedName name="oslab2">#REF!</definedName>
    <definedName name="oslab3">#REF!</definedName>
    <definedName name="oslab4">#REF!</definedName>
    <definedName name="oslab5">#REF!</definedName>
    <definedName name="oslab6">#REF!</definedName>
    <definedName name="oslab7">#REF!</definedName>
    <definedName name="oslab8">#REF!</definedName>
    <definedName name="oslab9">#REF!</definedName>
    <definedName name="ot">#REF!</definedName>
    <definedName name="ot_1">#REF!</definedName>
    <definedName name="ot_10">#REF!</definedName>
    <definedName name="ot_11">#REF!</definedName>
    <definedName name="ot_3">#REF!</definedName>
    <definedName name="ot_3_1">#REF!</definedName>
    <definedName name="ot_4">#REF!</definedName>
    <definedName name="ot_5">#REF!</definedName>
    <definedName name="ot_6">#REF!</definedName>
    <definedName name="ot_7">#REF!</definedName>
    <definedName name="ot_8">#REF!</definedName>
    <definedName name="ot_9">#REF!</definedName>
    <definedName name="oth">#REF!</definedName>
    <definedName name="oth_bags">#REF!</definedName>
    <definedName name="oth_kgs">#REF!</definedName>
    <definedName name="OTHADVANCEFORINVESTMENT">#REF!</definedName>
    <definedName name="OTHADVANCEFORPURCHASE">#REF!</definedName>
    <definedName name="OTHASSETNOTUSED">#REF!</definedName>
    <definedName name="OTHBANKGUARANTEE">#REF!</definedName>
    <definedName name="OTHBONDSINGKINGFUND">#REF!</definedName>
    <definedName name="OTHBUSINESSDEVELPMENTPROJECT">#REF!</definedName>
    <definedName name="OTHDEFCHARGE">#REF!</definedName>
    <definedName name="OTHDEFERREDPROJECT">#REF!</definedName>
    <definedName name="OTHDEPOSITRECEIVABLE">#REF!</definedName>
    <definedName name="OTHDUEFROMPLASMAPROJECT">#REF!</definedName>
    <definedName name="OTHER">#REF!</definedName>
    <definedName name="OtherRank">#REF!</definedName>
    <definedName name="others">#REF!</definedName>
    <definedName name="othertype">#REF!</definedName>
    <definedName name="OTHGUARANTEELC">#REF!</definedName>
    <definedName name="OTHLOANTOEMPLOYEE">#REF!</definedName>
    <definedName name="OTHOTHER">#REF!</definedName>
    <definedName name="OTHPREOPERATINGEXPENSE">#REF!</definedName>
    <definedName name="OTHRESTRICTEDFUND">#REF!</definedName>
    <definedName name="OTHSECURITYDEPOSIT">#REF!</definedName>
    <definedName name="OTHSEEDLING">#REF!</definedName>
    <definedName name="OTHTAXREFUND">#REF!</definedName>
    <definedName name="otm">#REF!</definedName>
    <definedName name="ouiio" localSheetId="7" hidden="1">{"rp_only",#N/A,FALSE,"2225"}</definedName>
    <definedName name="ouiio" hidden="1">{"rp_only",#N/A,FALSE,"2225"}</definedName>
    <definedName name="ouiio_1" localSheetId="7" hidden="1">{"rp_only",#N/A,FALSE,"2225"}</definedName>
    <definedName name="ouiio_1" hidden="1">{"rp_only",#N/A,FALSE,"2225"}</definedName>
    <definedName name="OUT">#REF!</definedName>
    <definedName name="OUT_1">#REF!</definedName>
    <definedName name="OUT_1_10">#REF!</definedName>
    <definedName name="OUT_10">#REF!</definedName>
    <definedName name="OUT_5">#REF!</definedName>
    <definedName name="outboundincomes">#REF!</definedName>
    <definedName name="outgoing_tariff">#REF!</definedName>
    <definedName name="OUTLETDATA">#REF!</definedName>
    <definedName name="OUTPUT" localSheetId="7" hidden="1">{"DCF","UPSIDE CASE",FALSE,"Sheet1";"DCF","BASE CASE",FALSE,"Sheet1";"DCF","DOWNSIDE CASE",FALSE,"Sheet1"}</definedName>
    <definedName name="OUTPUT" hidden="1">{"DCF","UPSIDE CASE",FALSE,"Sheet1";"DCF","BASE CASE",FALSE,"Sheet1";"DCF","DOWNSIDE CASE",FALSE,"Sheet1"}</definedName>
    <definedName name="Output_Selector">#REF!</definedName>
    <definedName name="outv">#REF!</definedName>
    <definedName name="outv_1">#REF!</definedName>
    <definedName name="outv_1_10">#REF!</definedName>
    <definedName name="outv_10">#REF!</definedName>
    <definedName name="outv_5">#REF!</definedName>
    <definedName name="outvl">#REF!</definedName>
    <definedName name="outvl_1">#REF!</definedName>
    <definedName name="outvl_1_10">#REF!</definedName>
    <definedName name="outvl_10">#REF!</definedName>
    <definedName name="outvl_5">#REF!</definedName>
    <definedName name="overpaidtax">#REF!</definedName>
    <definedName name="overpal">#REF!</definedName>
    <definedName name="Overtime">#REF!</definedName>
    <definedName name="owall1">#REF!</definedName>
    <definedName name="owall10">#REF!</definedName>
    <definedName name="owall2">#REF!</definedName>
    <definedName name="owall3">#REF!</definedName>
    <definedName name="owall4">#REF!</definedName>
    <definedName name="owall5">#REF!</definedName>
    <definedName name="owall6">#REF!</definedName>
    <definedName name="owall7">#REF!</definedName>
    <definedName name="owall8">#REF!</definedName>
    <definedName name="owall9">#REF!</definedName>
    <definedName name="OWARI">#REF!</definedName>
    <definedName name="OWARI_1">#REF!</definedName>
    <definedName name="OWARI_1_10">#REF!</definedName>
    <definedName name="OWARI_10">#REF!</definedName>
    <definedName name="OWARI_5">#REF!</definedName>
    <definedName name="ownkp">#REF!</definedName>
    <definedName name="ownP">#REF!</definedName>
    <definedName name="ownpdn">#REF!</definedName>
    <definedName name="Oxigen">#REF!</definedName>
    <definedName name="oxy">#REF!</definedName>
    <definedName name="oz">#REF!</definedName>
    <definedName name="P" hidden="1">#REF!</definedName>
    <definedName name="P.." localSheetId="7" hidden="1">{"with_oth_curr",#N/A,FALSE,"2225"}</definedName>
    <definedName name="P.." hidden="1">{"with_oth_curr",#N/A,FALSE,"2225"}</definedName>
    <definedName name="P..." localSheetId="7" hidden="1">{"rp_only",#N/A,FALSE,"2225"}</definedName>
    <definedName name="P..." hidden="1">{"rp_only",#N/A,FALSE,"2225"}</definedName>
    <definedName name="P...." localSheetId="7" hidden="1">{"rp_only",#N/A,FALSE,"2225"}</definedName>
    <definedName name="P...." hidden="1">{"rp_only",#N/A,FALSE,"2225"}</definedName>
    <definedName name="P...._1" localSheetId="7" hidden="1">{"rp_only",#N/A,FALSE,"2225"}</definedName>
    <definedName name="P...._1" hidden="1">{"rp_only",#N/A,FALSE,"2225"}</definedName>
    <definedName name="P..._1" localSheetId="7" hidden="1">{"rp_only",#N/A,FALSE,"2225"}</definedName>
    <definedName name="P..._1" hidden="1">{"rp_only",#N/A,FALSE,"2225"}</definedName>
    <definedName name="P.._1" localSheetId="7" hidden="1">{"with_oth_curr",#N/A,FALSE,"2225"}</definedName>
    <definedName name="P.._1" hidden="1">{"with_oth_curr",#N/A,FALSE,"2225"}</definedName>
    <definedName name="p.meka">#REF!</definedName>
    <definedName name="p.petir">#REF!</definedName>
    <definedName name="P.Tyre.Roller">#REF!</definedName>
    <definedName name="p_1">#REF!</definedName>
    <definedName name="p_d">#REF!</definedName>
    <definedName name="p_d_1">#REF!</definedName>
    <definedName name="p_d_1_10">#REF!</definedName>
    <definedName name="p_d_10">#REF!</definedName>
    <definedName name="p_d_5">#REF!</definedName>
    <definedName name="p_d1">#REF!</definedName>
    <definedName name="p_d1_1">#REF!</definedName>
    <definedName name="p_d1_1_10">#REF!</definedName>
    <definedName name="p_d1_10">#REF!</definedName>
    <definedName name="p_d1_5">#REF!</definedName>
    <definedName name="P_H">#REF!</definedName>
    <definedName name="p_psg">#REF!</definedName>
    <definedName name="p_urug">#REF!</definedName>
    <definedName name="p1ti50">#REF!</definedName>
    <definedName name="p1ti50_1">#REF!</definedName>
    <definedName name="p1ti50_1_10">#REF!</definedName>
    <definedName name="p1ti50_1_3">#REF!</definedName>
    <definedName name="p1ti50_10">#REF!</definedName>
    <definedName name="p1ti50_10_1">#REF!</definedName>
    <definedName name="p1ti50_11">#REF!</definedName>
    <definedName name="p1ti50_3">#REF!</definedName>
    <definedName name="p1ti50_3_1">#REF!</definedName>
    <definedName name="p1ti50_4">#REF!</definedName>
    <definedName name="p1ti50_4_10">#REF!</definedName>
    <definedName name="p1ti50_5">#REF!</definedName>
    <definedName name="p1ti50_5_1">#REF!</definedName>
    <definedName name="p1ti50_5_10">#REF!</definedName>
    <definedName name="p1ti50_6">#REF!</definedName>
    <definedName name="p1ti50_6_10">#REF!</definedName>
    <definedName name="p1ti50_7">#REF!</definedName>
    <definedName name="p1ti50_7_10">#REF!</definedName>
    <definedName name="p1ti50_8">#REF!</definedName>
    <definedName name="p1ti50_8_10">#REF!</definedName>
    <definedName name="p1ti50_9">#REF!</definedName>
    <definedName name="p1ti50_9_10">#REF!</definedName>
    <definedName name="p1ti60">#REF!</definedName>
    <definedName name="p1ti60_1">#REF!</definedName>
    <definedName name="p1ti60_1_10">#REF!</definedName>
    <definedName name="p1ti60_1_3">#REF!</definedName>
    <definedName name="p1ti60_10">#REF!</definedName>
    <definedName name="p1ti60_10_1">#REF!</definedName>
    <definedName name="p1ti60_11">#REF!</definedName>
    <definedName name="p1ti60_3">#REF!</definedName>
    <definedName name="p1ti60_3_1">#REF!</definedName>
    <definedName name="p1ti60_4">#REF!</definedName>
    <definedName name="p1ti60_4_10">#REF!</definedName>
    <definedName name="p1ti60_5">#REF!</definedName>
    <definedName name="p1ti60_5_1">#REF!</definedName>
    <definedName name="p1ti60_5_10">#REF!</definedName>
    <definedName name="p1ti60_6">#REF!</definedName>
    <definedName name="p1ti60_6_10">#REF!</definedName>
    <definedName name="p1ti60_7">#REF!</definedName>
    <definedName name="p1ti60_7_10">#REF!</definedName>
    <definedName name="p1ti60_8">#REF!</definedName>
    <definedName name="p1ti60_8_10">#REF!</definedName>
    <definedName name="p1ti60_9">#REF!</definedName>
    <definedName name="p1ti60_9_10">#REF!</definedName>
    <definedName name="p1ti70">#REF!</definedName>
    <definedName name="p1ti70_1">#REF!</definedName>
    <definedName name="p1ti70_1_10">#REF!</definedName>
    <definedName name="p1ti70_1_3">#REF!</definedName>
    <definedName name="p1ti70_10">#REF!</definedName>
    <definedName name="p1ti70_10_1">#REF!</definedName>
    <definedName name="p1ti70_11">#REF!</definedName>
    <definedName name="p1ti70_3">#REF!</definedName>
    <definedName name="p1ti70_3_1">#REF!</definedName>
    <definedName name="p1ti70_4">#REF!</definedName>
    <definedName name="p1ti70_4_10">#REF!</definedName>
    <definedName name="p1ti70_5">#REF!</definedName>
    <definedName name="p1ti70_5_1">#REF!</definedName>
    <definedName name="p1ti70_5_10">#REF!</definedName>
    <definedName name="p1ti70_6">#REF!</definedName>
    <definedName name="p1ti70_6_10">#REF!</definedName>
    <definedName name="p1ti70_7">#REF!</definedName>
    <definedName name="p1ti70_7_10">#REF!</definedName>
    <definedName name="p1ti70_8">#REF!</definedName>
    <definedName name="p1ti70_8_10">#REF!</definedName>
    <definedName name="p1ti70_9">#REF!</definedName>
    <definedName name="p1ti70_9_10">#REF!</definedName>
    <definedName name="p1ti80">#REF!</definedName>
    <definedName name="p1ti80_1">#REF!</definedName>
    <definedName name="p1ti80_1_10">#REF!</definedName>
    <definedName name="p1ti80_1_3">#REF!</definedName>
    <definedName name="p1ti80_10">#REF!</definedName>
    <definedName name="p1ti80_10_1">#REF!</definedName>
    <definedName name="p1ti80_11">#REF!</definedName>
    <definedName name="p1ti80_3">#REF!</definedName>
    <definedName name="p1ti80_3_1">#REF!</definedName>
    <definedName name="p1ti80_4">#REF!</definedName>
    <definedName name="p1ti80_4_10">#REF!</definedName>
    <definedName name="p1ti80_5">#REF!</definedName>
    <definedName name="p1ti80_5_1">#REF!</definedName>
    <definedName name="p1ti80_5_10">#REF!</definedName>
    <definedName name="p1ti80_6">#REF!</definedName>
    <definedName name="p1ti80_6_10">#REF!</definedName>
    <definedName name="p1ti80_7">#REF!</definedName>
    <definedName name="p1ti80_7_10">#REF!</definedName>
    <definedName name="p1ti80_8">#REF!</definedName>
    <definedName name="p1ti80_8_10">#REF!</definedName>
    <definedName name="p1ti80_9">#REF!</definedName>
    <definedName name="p1ti80_9_10">#REF!</definedName>
    <definedName name="p1tif50">#REF!</definedName>
    <definedName name="p1tif50_1">#REF!</definedName>
    <definedName name="p1tif50_1_10">#REF!</definedName>
    <definedName name="p1tif50_1_3">#REF!</definedName>
    <definedName name="p1tif50_10">#REF!</definedName>
    <definedName name="p1tif50_10_1">#REF!</definedName>
    <definedName name="p1tif50_11">#REF!</definedName>
    <definedName name="p1tif50_3">#REF!</definedName>
    <definedName name="p1tif50_3_1">#REF!</definedName>
    <definedName name="p1tif50_4">#REF!</definedName>
    <definedName name="p1tif50_4_10">#REF!</definedName>
    <definedName name="p1tif50_5">#REF!</definedName>
    <definedName name="p1tif50_5_1">#REF!</definedName>
    <definedName name="p1tif50_5_10">#REF!</definedName>
    <definedName name="p1tif50_6">#REF!</definedName>
    <definedName name="p1tif50_6_10">#REF!</definedName>
    <definedName name="p1tif50_7">#REF!</definedName>
    <definedName name="p1tif50_7_10">#REF!</definedName>
    <definedName name="p1tif50_8">#REF!</definedName>
    <definedName name="p1tif50_8_10">#REF!</definedName>
    <definedName name="p1tif50_9">#REF!</definedName>
    <definedName name="p1tif50_9_10">#REF!</definedName>
    <definedName name="p2ti50">#REF!</definedName>
    <definedName name="p2ti50_1">#REF!</definedName>
    <definedName name="p2ti50_1_10">#REF!</definedName>
    <definedName name="p2ti50_1_3">#REF!</definedName>
    <definedName name="p2ti50_10">#REF!</definedName>
    <definedName name="p2ti50_10_1">#REF!</definedName>
    <definedName name="p2ti50_11">#REF!</definedName>
    <definedName name="p2ti50_3">#REF!</definedName>
    <definedName name="p2ti50_3_1">#REF!</definedName>
    <definedName name="p2ti50_4">#REF!</definedName>
    <definedName name="p2ti50_4_10">#REF!</definedName>
    <definedName name="p2ti50_5">#REF!</definedName>
    <definedName name="p2ti50_5_1">#REF!</definedName>
    <definedName name="p2ti50_5_10">#REF!</definedName>
    <definedName name="p2ti50_6">#REF!</definedName>
    <definedName name="p2ti50_6_10">#REF!</definedName>
    <definedName name="p2ti50_7">#REF!</definedName>
    <definedName name="p2ti50_7_10">#REF!</definedName>
    <definedName name="p2ti50_8">#REF!</definedName>
    <definedName name="p2ti50_8_10">#REF!</definedName>
    <definedName name="p2ti50_9">#REF!</definedName>
    <definedName name="p2ti50_9_10">#REF!</definedName>
    <definedName name="p2ti60">#REF!</definedName>
    <definedName name="p2ti60_1">#REF!</definedName>
    <definedName name="p2ti60_1_10">#REF!</definedName>
    <definedName name="p2ti60_1_3">#REF!</definedName>
    <definedName name="p2ti60_10">#REF!</definedName>
    <definedName name="p2ti60_10_1">#REF!</definedName>
    <definedName name="p2ti60_11">#REF!</definedName>
    <definedName name="p2ti60_3">#REF!</definedName>
    <definedName name="p2ti60_3_1">#REF!</definedName>
    <definedName name="p2ti60_4">#REF!</definedName>
    <definedName name="p2ti60_4_10">#REF!</definedName>
    <definedName name="p2ti60_5">#REF!</definedName>
    <definedName name="p2ti60_5_1">#REF!</definedName>
    <definedName name="p2ti60_5_10">#REF!</definedName>
    <definedName name="p2ti60_6">#REF!</definedName>
    <definedName name="p2ti60_6_10">#REF!</definedName>
    <definedName name="p2ti60_7">#REF!</definedName>
    <definedName name="p2ti60_7_10">#REF!</definedName>
    <definedName name="p2ti60_8">#REF!</definedName>
    <definedName name="p2ti60_8_10">#REF!</definedName>
    <definedName name="p2ti60_9">#REF!</definedName>
    <definedName name="p2ti60_9_10">#REF!</definedName>
    <definedName name="p2ti70">#REF!</definedName>
    <definedName name="p2ti70_1">#REF!</definedName>
    <definedName name="p2ti70_1_10">#REF!</definedName>
    <definedName name="p2ti70_1_3">#REF!</definedName>
    <definedName name="p2ti70_10">#REF!</definedName>
    <definedName name="p2ti70_10_1">#REF!</definedName>
    <definedName name="p2ti70_11">#REF!</definedName>
    <definedName name="p2ti70_3">#REF!</definedName>
    <definedName name="p2ti70_3_1">#REF!</definedName>
    <definedName name="p2ti70_4">#REF!</definedName>
    <definedName name="p2ti70_4_10">#REF!</definedName>
    <definedName name="p2ti70_5">#REF!</definedName>
    <definedName name="p2ti70_5_1">#REF!</definedName>
    <definedName name="p2ti70_5_10">#REF!</definedName>
    <definedName name="p2ti70_6">#REF!</definedName>
    <definedName name="p2ti70_6_10">#REF!</definedName>
    <definedName name="p2ti70_7">#REF!</definedName>
    <definedName name="p2ti70_7_10">#REF!</definedName>
    <definedName name="p2ti70_8">#REF!</definedName>
    <definedName name="p2ti70_8_10">#REF!</definedName>
    <definedName name="p2ti70_9">#REF!</definedName>
    <definedName name="p2ti70_9_10">#REF!</definedName>
    <definedName name="p2ti80">#REF!</definedName>
    <definedName name="p2ti80_1">#REF!</definedName>
    <definedName name="p2ti80_1_10">#REF!</definedName>
    <definedName name="p2ti80_1_3">#REF!</definedName>
    <definedName name="p2ti80_10">#REF!</definedName>
    <definedName name="p2ti80_10_1">#REF!</definedName>
    <definedName name="p2ti80_11">#REF!</definedName>
    <definedName name="p2ti80_3">#REF!</definedName>
    <definedName name="p2ti80_3_1">#REF!</definedName>
    <definedName name="p2ti80_4">#REF!</definedName>
    <definedName name="p2ti80_4_10">#REF!</definedName>
    <definedName name="p2ti80_5">#REF!</definedName>
    <definedName name="p2ti80_5_1">#REF!</definedName>
    <definedName name="p2ti80_5_10">#REF!</definedName>
    <definedName name="p2ti80_6">#REF!</definedName>
    <definedName name="p2ti80_6_10">#REF!</definedName>
    <definedName name="p2ti80_7">#REF!</definedName>
    <definedName name="p2ti80_7_10">#REF!</definedName>
    <definedName name="p2ti80_8">#REF!</definedName>
    <definedName name="p2ti80_8_10">#REF!</definedName>
    <definedName name="p2ti80_9">#REF!</definedName>
    <definedName name="p2ti80_9_10">#REF!</definedName>
    <definedName name="p2tif50">#REF!</definedName>
    <definedName name="p2tif50_1">#REF!</definedName>
    <definedName name="p2tif50_1_10">#REF!</definedName>
    <definedName name="p2tif50_1_3">#REF!</definedName>
    <definedName name="p2tif50_10">#REF!</definedName>
    <definedName name="p2tif50_10_1">#REF!</definedName>
    <definedName name="p2tif50_11">#REF!</definedName>
    <definedName name="p2tif50_3">#REF!</definedName>
    <definedName name="p2tif50_3_1">#REF!</definedName>
    <definedName name="p2tif50_4">#REF!</definedName>
    <definedName name="p2tif50_4_10">#REF!</definedName>
    <definedName name="p2tif50_5">#REF!</definedName>
    <definedName name="p2tif50_5_1">#REF!</definedName>
    <definedName name="p2tif50_5_10">#REF!</definedName>
    <definedName name="p2tif50_6">#REF!</definedName>
    <definedName name="p2tif50_6_10">#REF!</definedName>
    <definedName name="p2tif50_7">#REF!</definedName>
    <definedName name="p2tif50_7_10">#REF!</definedName>
    <definedName name="p2tif50_8">#REF!</definedName>
    <definedName name="p2tif50_8_10">#REF!</definedName>
    <definedName name="p2tif50_9">#REF!</definedName>
    <definedName name="p2tif50_9_10">#REF!</definedName>
    <definedName name="p30000_3112lc">#REF!</definedName>
    <definedName name="p30000_avret">#REF!</definedName>
    <definedName name="p30000_neuro">#REF!</definedName>
    <definedName name="p30000_nlc">#REF!</definedName>
    <definedName name="p30000_ret">#REF!</definedName>
    <definedName name="p30000_yeuro">#REF!</definedName>
    <definedName name="p30000_ylc">#REF!</definedName>
    <definedName name="p31000_yeuro">#REF!</definedName>
    <definedName name="p31000_ylc">#REF!</definedName>
    <definedName name="p31100_yeuro">#REF!</definedName>
    <definedName name="p31100_ylc">#REF!</definedName>
    <definedName name="p31200_yeuro">#REF!</definedName>
    <definedName name="p31200_ylc">#REF!</definedName>
    <definedName name="p31210_3112euro">#REF!</definedName>
    <definedName name="p31210_3112lc">#REF!</definedName>
    <definedName name="p31210_yeuro">#REF!</definedName>
    <definedName name="p31210_ylc">#REF!</definedName>
    <definedName name="p31220_3112euro">#REF!</definedName>
    <definedName name="p31220_3112lc">#REF!</definedName>
    <definedName name="p31220_yeuro">#REF!</definedName>
    <definedName name="p31220_ylc">#REF!</definedName>
    <definedName name="p31230_3112euro">#REF!</definedName>
    <definedName name="p31230_3112lc">#REF!</definedName>
    <definedName name="p31230_yeuro">#REF!</definedName>
    <definedName name="p31230_ylc">#REF!</definedName>
    <definedName name="p31240_3112euro">#REF!</definedName>
    <definedName name="p31240_3112lc">#REF!</definedName>
    <definedName name="p31240_yeuro">#REF!</definedName>
    <definedName name="p31240_ylc">#REF!</definedName>
    <definedName name="p31300_3112euro">#REF!</definedName>
    <definedName name="p31300_yeuro">#REF!</definedName>
    <definedName name="p31300_ylc">#REF!</definedName>
    <definedName name="p31400_3112euro">#REF!</definedName>
    <definedName name="p31400_3112lc">#REF!</definedName>
    <definedName name="p31400_avret">#REF!</definedName>
    <definedName name="p31400_neuro">#REF!</definedName>
    <definedName name="p31400_nlc">#REF!</definedName>
    <definedName name="p31400_ret">#REF!</definedName>
    <definedName name="p31400_yeuro">#REF!</definedName>
    <definedName name="p31400_ylc">#REF!</definedName>
    <definedName name="p32200_3112euro">#REF!</definedName>
    <definedName name="p32200_3112lc">#REF!</definedName>
    <definedName name="p32200_avret">#REF!</definedName>
    <definedName name="p32200_neuro">#REF!</definedName>
    <definedName name="p32200_nlc">#REF!</definedName>
    <definedName name="p32200_ret">#REF!</definedName>
    <definedName name="p32200_yeuro">#REF!</definedName>
    <definedName name="p32200_ylc">#REF!</definedName>
    <definedName name="p32210_3112euro">#REF!</definedName>
    <definedName name="p32210_3112lc">#REF!</definedName>
    <definedName name="p32210_yeuro">#REF!</definedName>
    <definedName name="p32210_ylc">#REF!</definedName>
    <definedName name="p32220_3112euro">#REF!</definedName>
    <definedName name="p32220_3112lc">#REF!</definedName>
    <definedName name="p32220_yeuro">#REF!</definedName>
    <definedName name="p32220_ylc">#REF!</definedName>
    <definedName name="p32230_3112euro">#REF!</definedName>
    <definedName name="p32230_3112lc">#REF!</definedName>
    <definedName name="p32230_yeuro">#REF!</definedName>
    <definedName name="p32230_ylc">#REF!</definedName>
    <definedName name="p32300_3112euro">#REF!</definedName>
    <definedName name="p32300_3112lc">#REF!</definedName>
    <definedName name="p32300_yeuro">#REF!</definedName>
    <definedName name="p32300_ylc">#REF!</definedName>
    <definedName name="p32400_3112euro">#REF!</definedName>
    <definedName name="p32400_avret">#REF!</definedName>
    <definedName name="p32400_neuro">#REF!</definedName>
    <definedName name="p32400_nlc">#REF!</definedName>
    <definedName name="p32400_ret">#REF!</definedName>
    <definedName name="p32400_yeuro">#REF!</definedName>
    <definedName name="p32400_ylc">#REF!</definedName>
    <definedName name="p33000_3112euro">#REF!</definedName>
    <definedName name="p33000_3112lc">#REF!</definedName>
    <definedName name="p33000_avret">#REF!</definedName>
    <definedName name="p33000_neuro">#REF!</definedName>
    <definedName name="p33000_nlc">#REF!</definedName>
    <definedName name="p33000_ret">#REF!</definedName>
    <definedName name="p33000_yeuro">#REF!</definedName>
    <definedName name="p33000_ylc">#REF!</definedName>
    <definedName name="p33100_3112euro">#REF!</definedName>
    <definedName name="p33100_3112lc">#REF!</definedName>
    <definedName name="p33100_avret">#REF!</definedName>
    <definedName name="p33100_neuro">#REF!</definedName>
    <definedName name="p33100_nlc">#REF!</definedName>
    <definedName name="p33100_ret">#REF!</definedName>
    <definedName name="p33100_yeuro">#REF!</definedName>
    <definedName name="p33100_ylc">#REF!</definedName>
    <definedName name="p34000_3112euro">#REF!</definedName>
    <definedName name="p34000_3112lc">#REF!</definedName>
    <definedName name="p34000_avret">#REF!</definedName>
    <definedName name="p34000_neuro">#REF!</definedName>
    <definedName name="p34000_nlc">#REF!</definedName>
    <definedName name="p34000_ret">#REF!</definedName>
    <definedName name="p34000_yeuro">#REF!</definedName>
    <definedName name="p34000_ylc">#REF!</definedName>
    <definedName name="p34001_3112euro">#REF!</definedName>
    <definedName name="p34001_3112lc">#REF!</definedName>
    <definedName name="p34001_yeuro">#REF!</definedName>
    <definedName name="p34001_ylc">#REF!</definedName>
    <definedName name="p34010_3112euro">#REF!</definedName>
    <definedName name="p34010_3112lc">#REF!</definedName>
    <definedName name="p34010_avret">#REF!</definedName>
    <definedName name="p34010_neuro">#REF!</definedName>
    <definedName name="p34010_nlc">#REF!</definedName>
    <definedName name="p34010_ret">#REF!</definedName>
    <definedName name="p34010_yeuro">#REF!</definedName>
    <definedName name="p34010_ylc">#REF!</definedName>
    <definedName name="p34100_3112euro">#REF!</definedName>
    <definedName name="p34100_3112lc">#REF!</definedName>
    <definedName name="p34100_avret">#REF!</definedName>
    <definedName name="p34100_neuro">#REF!</definedName>
    <definedName name="p34100_nlc">#REF!</definedName>
    <definedName name="p34100_ret">#REF!</definedName>
    <definedName name="p34100_yeuro">#REF!</definedName>
    <definedName name="p34100_ylc">#REF!</definedName>
    <definedName name="p34200_3112euro">#REF!</definedName>
    <definedName name="p34200_3112lc">#REF!</definedName>
    <definedName name="p34200_avret">#REF!</definedName>
    <definedName name="p34200_neuro">#REF!</definedName>
    <definedName name="p34200_nlc">#REF!</definedName>
    <definedName name="p34200_ret">#REF!</definedName>
    <definedName name="p34200_yeuro">#REF!</definedName>
    <definedName name="p34200_ylc">#REF!</definedName>
    <definedName name="p3al50">#REF!</definedName>
    <definedName name="p3al50_1">#REF!</definedName>
    <definedName name="p3al50_1_10">#REF!</definedName>
    <definedName name="p3al50_1_3">#REF!</definedName>
    <definedName name="p3al50_10">#REF!</definedName>
    <definedName name="p3al50_10_1">#REF!</definedName>
    <definedName name="p3al50_11">#REF!</definedName>
    <definedName name="p3al50_3">#REF!</definedName>
    <definedName name="p3al50_3_1">#REF!</definedName>
    <definedName name="p3al50_4">#REF!</definedName>
    <definedName name="p3al50_4_10">#REF!</definedName>
    <definedName name="p3al50_5">#REF!</definedName>
    <definedName name="p3al50_5_1">#REF!</definedName>
    <definedName name="p3al50_5_10">#REF!</definedName>
    <definedName name="p3al50_6">#REF!</definedName>
    <definedName name="p3al50_6_10">#REF!</definedName>
    <definedName name="p3al50_7">#REF!</definedName>
    <definedName name="p3al50_7_10">#REF!</definedName>
    <definedName name="p3al50_8">#REF!</definedName>
    <definedName name="p3al50_8_10">#REF!</definedName>
    <definedName name="p3al50_9">#REF!</definedName>
    <definedName name="p3al50_9_10">#REF!</definedName>
    <definedName name="p3al60">#REF!</definedName>
    <definedName name="p3al60_1">#REF!</definedName>
    <definedName name="p3al60_1_10">#REF!</definedName>
    <definedName name="p3al60_1_3">#REF!</definedName>
    <definedName name="p3al60_10">#REF!</definedName>
    <definedName name="p3al60_10_1">#REF!</definedName>
    <definedName name="p3al60_11">#REF!</definedName>
    <definedName name="p3al60_3">#REF!</definedName>
    <definedName name="p3al60_3_1">#REF!</definedName>
    <definedName name="p3al60_4">#REF!</definedName>
    <definedName name="p3al60_4_10">#REF!</definedName>
    <definedName name="p3al60_5">#REF!</definedName>
    <definedName name="p3al60_5_1">#REF!</definedName>
    <definedName name="p3al60_5_10">#REF!</definedName>
    <definedName name="p3al60_6">#REF!</definedName>
    <definedName name="p3al60_6_10">#REF!</definedName>
    <definedName name="p3al60_7">#REF!</definedName>
    <definedName name="p3al60_7_10">#REF!</definedName>
    <definedName name="p3al60_8">#REF!</definedName>
    <definedName name="p3al60_8_10">#REF!</definedName>
    <definedName name="p3al60_9">#REF!</definedName>
    <definedName name="p3al60_9_10">#REF!</definedName>
    <definedName name="p3al70">#REF!</definedName>
    <definedName name="p3al70_1">#REF!</definedName>
    <definedName name="p3al70_1_10">#REF!</definedName>
    <definedName name="p3al70_1_3">#REF!</definedName>
    <definedName name="p3al70_10">#REF!</definedName>
    <definedName name="p3al70_10_1">#REF!</definedName>
    <definedName name="p3al70_11">#REF!</definedName>
    <definedName name="p3al70_3">#REF!</definedName>
    <definedName name="p3al70_3_1">#REF!</definedName>
    <definedName name="p3al70_4">#REF!</definedName>
    <definedName name="p3al70_4_10">#REF!</definedName>
    <definedName name="p3al70_5">#REF!</definedName>
    <definedName name="p3al70_5_1">#REF!</definedName>
    <definedName name="p3al70_5_10">#REF!</definedName>
    <definedName name="p3al70_6">#REF!</definedName>
    <definedName name="p3al70_6_10">#REF!</definedName>
    <definedName name="p3al70_7">#REF!</definedName>
    <definedName name="p3al70_7_10">#REF!</definedName>
    <definedName name="p3al70_8">#REF!</definedName>
    <definedName name="p3al70_8_10">#REF!</definedName>
    <definedName name="p3al70_9">#REF!</definedName>
    <definedName name="p3al70_9_10">#REF!</definedName>
    <definedName name="p3al80">#REF!</definedName>
    <definedName name="p3al80_1">#REF!</definedName>
    <definedName name="p3al80_1_10">#REF!</definedName>
    <definedName name="p3al80_1_3">#REF!</definedName>
    <definedName name="p3al80_10">#REF!</definedName>
    <definedName name="p3al80_10_1">#REF!</definedName>
    <definedName name="p3al80_11">#REF!</definedName>
    <definedName name="p3al80_3">#REF!</definedName>
    <definedName name="p3al80_3_1">#REF!</definedName>
    <definedName name="p3al80_4">#REF!</definedName>
    <definedName name="p3al80_4_10">#REF!</definedName>
    <definedName name="p3al80_5">#REF!</definedName>
    <definedName name="p3al80_5_1">#REF!</definedName>
    <definedName name="p3al80_5_10">#REF!</definedName>
    <definedName name="p3al80_6">#REF!</definedName>
    <definedName name="p3al80_6_10">#REF!</definedName>
    <definedName name="p3al80_7">#REF!</definedName>
    <definedName name="p3al80_7_10">#REF!</definedName>
    <definedName name="p3al80_8">#REF!</definedName>
    <definedName name="p3al80_8_10">#REF!</definedName>
    <definedName name="p3al80_9">#REF!</definedName>
    <definedName name="p3al80_9_10">#REF!</definedName>
    <definedName name="p3ati50">#REF!</definedName>
    <definedName name="p3ati50_1">#REF!</definedName>
    <definedName name="p3ati50_1_10">#REF!</definedName>
    <definedName name="p3ati50_1_3">#REF!</definedName>
    <definedName name="p3ati50_10">#REF!</definedName>
    <definedName name="p3ati50_10_1">#REF!</definedName>
    <definedName name="p3ati50_11">#REF!</definedName>
    <definedName name="p3ati50_3">#REF!</definedName>
    <definedName name="p3ati50_3_1">#REF!</definedName>
    <definedName name="p3ati50_4">#REF!</definedName>
    <definedName name="p3ati50_4_10">#REF!</definedName>
    <definedName name="p3ati50_5">#REF!</definedName>
    <definedName name="p3ati50_5_1">#REF!</definedName>
    <definedName name="p3ati50_5_10">#REF!</definedName>
    <definedName name="p3ati50_6">#REF!</definedName>
    <definedName name="p3ati50_6_10">#REF!</definedName>
    <definedName name="p3ati50_7">#REF!</definedName>
    <definedName name="p3ati50_7_10">#REF!</definedName>
    <definedName name="p3ati50_8">#REF!</definedName>
    <definedName name="p3ati50_8_10">#REF!</definedName>
    <definedName name="p3ati50_9">#REF!</definedName>
    <definedName name="p3ati50_9_10">#REF!</definedName>
    <definedName name="p3ati60">#REF!</definedName>
    <definedName name="p3ati60_1">#REF!</definedName>
    <definedName name="p3ati60_1_10">#REF!</definedName>
    <definedName name="p3ati60_1_3">#REF!</definedName>
    <definedName name="p3ati60_10">#REF!</definedName>
    <definedName name="p3ati60_10_1">#REF!</definedName>
    <definedName name="p3ati60_11">#REF!</definedName>
    <definedName name="p3ati60_3">#REF!</definedName>
    <definedName name="p3ati60_3_1">#REF!</definedName>
    <definedName name="p3ati60_4">#REF!</definedName>
    <definedName name="p3ati60_4_10">#REF!</definedName>
    <definedName name="p3ati60_5">#REF!</definedName>
    <definedName name="p3ati60_5_1">#REF!</definedName>
    <definedName name="p3ati60_5_10">#REF!</definedName>
    <definedName name="p3ati60_6">#REF!</definedName>
    <definedName name="p3ati60_6_10">#REF!</definedName>
    <definedName name="p3ati60_7">#REF!</definedName>
    <definedName name="p3ati60_7_10">#REF!</definedName>
    <definedName name="p3ati60_8">#REF!</definedName>
    <definedName name="p3ati60_8_10">#REF!</definedName>
    <definedName name="p3ati60_9">#REF!</definedName>
    <definedName name="p3ati60_9_10">#REF!</definedName>
    <definedName name="p3atif50">#REF!</definedName>
    <definedName name="p3atif50_1">#REF!</definedName>
    <definedName name="p3atif50_1_10">#REF!</definedName>
    <definedName name="p3atif50_1_3">#REF!</definedName>
    <definedName name="p3atif50_10">#REF!</definedName>
    <definedName name="p3atif50_10_1">#REF!</definedName>
    <definedName name="p3atif50_11">#REF!</definedName>
    <definedName name="p3atif50_3">#REF!</definedName>
    <definedName name="p3atif50_3_1">#REF!</definedName>
    <definedName name="p3atif50_4">#REF!</definedName>
    <definedName name="p3atif50_4_10">#REF!</definedName>
    <definedName name="p3atif50_5">#REF!</definedName>
    <definedName name="p3atif50_5_1">#REF!</definedName>
    <definedName name="p3atif50_5_10">#REF!</definedName>
    <definedName name="p3atif50_6">#REF!</definedName>
    <definedName name="p3atif50_6_10">#REF!</definedName>
    <definedName name="p3atif50_7">#REF!</definedName>
    <definedName name="p3atif50_7_10">#REF!</definedName>
    <definedName name="p3atif50_8">#REF!</definedName>
    <definedName name="p3atif50_8_10">#REF!</definedName>
    <definedName name="p3atif50_9">#REF!</definedName>
    <definedName name="p3atif50_9_10">#REF!</definedName>
    <definedName name="p3atifr50">#REF!</definedName>
    <definedName name="p3atifr50_1">#REF!</definedName>
    <definedName name="p3atifr50_1_10">#REF!</definedName>
    <definedName name="p3atifr50_1_3">#REF!</definedName>
    <definedName name="p3atifr50_10">#REF!</definedName>
    <definedName name="p3atifr50_10_1">#REF!</definedName>
    <definedName name="p3atifr50_11">#REF!</definedName>
    <definedName name="p3atifr50_3">#REF!</definedName>
    <definedName name="p3atifr50_3_1">#REF!</definedName>
    <definedName name="p3atifr50_4">#REF!</definedName>
    <definedName name="p3atifr50_4_10">#REF!</definedName>
    <definedName name="p3atifr50_5">#REF!</definedName>
    <definedName name="p3atifr50_5_1">#REF!</definedName>
    <definedName name="p3atifr50_5_10">#REF!</definedName>
    <definedName name="p3atifr50_6">#REF!</definedName>
    <definedName name="p3atifr50_6_10">#REF!</definedName>
    <definedName name="p3atifr50_7">#REF!</definedName>
    <definedName name="p3atifr50_7_10">#REF!</definedName>
    <definedName name="p3atifr50_8">#REF!</definedName>
    <definedName name="p3atifr50_8_10">#REF!</definedName>
    <definedName name="p3atifr50_9">#REF!</definedName>
    <definedName name="p3atifr50_9_10">#REF!</definedName>
    <definedName name="p3atifr60">#REF!</definedName>
    <definedName name="p3atifr60_1">#REF!</definedName>
    <definedName name="p3atifr60_1_10">#REF!</definedName>
    <definedName name="p3atifr60_1_3">#REF!</definedName>
    <definedName name="p3atifr60_10">#REF!</definedName>
    <definedName name="p3atifr60_10_1">#REF!</definedName>
    <definedName name="p3atifr60_11">#REF!</definedName>
    <definedName name="p3atifr60_3">#REF!</definedName>
    <definedName name="p3atifr60_3_1">#REF!</definedName>
    <definedName name="p3atifr60_4">#REF!</definedName>
    <definedName name="p3atifr60_4_10">#REF!</definedName>
    <definedName name="p3atifr60_5">#REF!</definedName>
    <definedName name="p3atifr60_5_1">#REF!</definedName>
    <definedName name="p3atifr60_5_10">#REF!</definedName>
    <definedName name="p3atifr60_6">#REF!</definedName>
    <definedName name="p3atifr60_6_10">#REF!</definedName>
    <definedName name="p3atifr60_7">#REF!</definedName>
    <definedName name="p3atifr60_7_10">#REF!</definedName>
    <definedName name="p3atifr60_8">#REF!</definedName>
    <definedName name="p3atifr60_8_10">#REF!</definedName>
    <definedName name="p3atifr60_9">#REF!</definedName>
    <definedName name="p3atifr60_9_10">#REF!</definedName>
    <definedName name="p3ti50">#REF!</definedName>
    <definedName name="p3ti50_1">#REF!</definedName>
    <definedName name="p3ti50_1_10">#REF!</definedName>
    <definedName name="p3ti50_1_3">#REF!</definedName>
    <definedName name="p3ti50_10">#REF!</definedName>
    <definedName name="p3ti50_10_1">#REF!</definedName>
    <definedName name="p3ti50_11">#REF!</definedName>
    <definedName name="p3ti50_3">#REF!</definedName>
    <definedName name="p3ti50_3_1">#REF!</definedName>
    <definedName name="p3ti50_4">#REF!</definedName>
    <definedName name="p3ti50_4_10">#REF!</definedName>
    <definedName name="p3ti50_5">#REF!</definedName>
    <definedName name="p3ti50_5_1">#REF!</definedName>
    <definedName name="p3ti50_5_10">#REF!</definedName>
    <definedName name="p3ti50_6">#REF!</definedName>
    <definedName name="p3ti50_6_10">#REF!</definedName>
    <definedName name="p3ti50_7">#REF!</definedName>
    <definedName name="p3ti50_7_10">#REF!</definedName>
    <definedName name="p3ti50_8">#REF!</definedName>
    <definedName name="p3ti50_8_10">#REF!</definedName>
    <definedName name="p3ti50_9">#REF!</definedName>
    <definedName name="p3ti50_9_10">#REF!</definedName>
    <definedName name="p3ti60">#REF!</definedName>
    <definedName name="p3ti60_1">#REF!</definedName>
    <definedName name="p3ti60_1_10">#REF!</definedName>
    <definedName name="p3ti60_1_3">#REF!</definedName>
    <definedName name="p3ti60_10">#REF!</definedName>
    <definedName name="p3ti60_10_1">#REF!</definedName>
    <definedName name="p3ti60_11">#REF!</definedName>
    <definedName name="p3ti60_3">#REF!</definedName>
    <definedName name="p3ti60_3_1">#REF!</definedName>
    <definedName name="p3ti60_4">#REF!</definedName>
    <definedName name="p3ti60_4_10">#REF!</definedName>
    <definedName name="p3ti60_5">#REF!</definedName>
    <definedName name="p3ti60_5_1">#REF!</definedName>
    <definedName name="p3ti60_5_10">#REF!</definedName>
    <definedName name="p3ti60_6">#REF!</definedName>
    <definedName name="p3ti60_6_10">#REF!</definedName>
    <definedName name="p3ti60_7">#REF!</definedName>
    <definedName name="p3ti60_7_10">#REF!</definedName>
    <definedName name="p3ti60_8">#REF!</definedName>
    <definedName name="p3ti60_8_10">#REF!</definedName>
    <definedName name="p3ti60_9">#REF!</definedName>
    <definedName name="p3ti60_9_10">#REF!</definedName>
    <definedName name="p3ti70">#REF!</definedName>
    <definedName name="p3ti70_1">#REF!</definedName>
    <definedName name="p3ti70_1_10">#REF!</definedName>
    <definedName name="p3ti70_1_3">#REF!</definedName>
    <definedName name="p3ti70_10">#REF!</definedName>
    <definedName name="p3ti70_10_1">#REF!</definedName>
    <definedName name="p3ti70_11">#REF!</definedName>
    <definedName name="p3ti70_3">#REF!</definedName>
    <definedName name="p3ti70_3_1">#REF!</definedName>
    <definedName name="p3ti70_4">#REF!</definedName>
    <definedName name="p3ti70_4_10">#REF!</definedName>
    <definedName name="p3ti70_5">#REF!</definedName>
    <definedName name="p3ti70_5_1">#REF!</definedName>
    <definedName name="p3ti70_5_10">#REF!</definedName>
    <definedName name="p3ti70_6">#REF!</definedName>
    <definedName name="p3ti70_6_10">#REF!</definedName>
    <definedName name="p3ti70_7">#REF!</definedName>
    <definedName name="p3ti70_7_10">#REF!</definedName>
    <definedName name="p3ti70_8">#REF!</definedName>
    <definedName name="p3ti70_8_10">#REF!</definedName>
    <definedName name="p3ti70_9">#REF!</definedName>
    <definedName name="p3ti70_9_10">#REF!</definedName>
    <definedName name="p3ti80">#REF!</definedName>
    <definedName name="p3ti80_1">#REF!</definedName>
    <definedName name="p3ti80_1_10">#REF!</definedName>
    <definedName name="p3ti80_1_3">#REF!</definedName>
    <definedName name="p3ti80_10">#REF!</definedName>
    <definedName name="p3ti80_10_1">#REF!</definedName>
    <definedName name="p3ti80_11">#REF!</definedName>
    <definedName name="p3ti80_3">#REF!</definedName>
    <definedName name="p3ti80_3_1">#REF!</definedName>
    <definedName name="p3ti80_4">#REF!</definedName>
    <definedName name="p3ti80_4_10">#REF!</definedName>
    <definedName name="p3ti80_5">#REF!</definedName>
    <definedName name="p3ti80_5_1">#REF!</definedName>
    <definedName name="p3ti80_5_10">#REF!</definedName>
    <definedName name="p3ti80_6">#REF!</definedName>
    <definedName name="p3ti80_6_10">#REF!</definedName>
    <definedName name="p3ti80_7">#REF!</definedName>
    <definedName name="p3ti80_7_10">#REF!</definedName>
    <definedName name="p3ti80_8">#REF!</definedName>
    <definedName name="p3ti80_8_10">#REF!</definedName>
    <definedName name="p3ti80_9">#REF!</definedName>
    <definedName name="p3ti80_9_10">#REF!</definedName>
    <definedName name="p3tif50">#REF!</definedName>
    <definedName name="p3tif50_1">#REF!</definedName>
    <definedName name="p3tif50_1_10">#REF!</definedName>
    <definedName name="p3tif50_1_3">#REF!</definedName>
    <definedName name="p3tif50_10">#REF!</definedName>
    <definedName name="p3tif50_10_1">#REF!</definedName>
    <definedName name="p3tif50_11">#REF!</definedName>
    <definedName name="p3tif50_3">#REF!</definedName>
    <definedName name="p3tif50_3_1">#REF!</definedName>
    <definedName name="p3tif50_4">#REF!</definedName>
    <definedName name="p3tif50_4_10">#REF!</definedName>
    <definedName name="p3tif50_5">#REF!</definedName>
    <definedName name="p3tif50_5_1">#REF!</definedName>
    <definedName name="p3tif50_5_10">#REF!</definedName>
    <definedName name="p3tif50_6">#REF!</definedName>
    <definedName name="p3tif50_6_10">#REF!</definedName>
    <definedName name="p3tif50_7">#REF!</definedName>
    <definedName name="p3tif50_7_10">#REF!</definedName>
    <definedName name="p3tif50_8">#REF!</definedName>
    <definedName name="p3tif50_8_10">#REF!</definedName>
    <definedName name="p3tif50_9">#REF!</definedName>
    <definedName name="p3tif50_9_10">#REF!</definedName>
    <definedName name="p40000_3112euro">#REF!</definedName>
    <definedName name="p40000_3112lc">#REF!</definedName>
    <definedName name="p40000_avret">#REF!</definedName>
    <definedName name="p40000_neuro">#REF!</definedName>
    <definedName name="p40000_nlc">#REF!</definedName>
    <definedName name="p40000_ret">#REF!</definedName>
    <definedName name="p40000_yeuro">#REF!</definedName>
    <definedName name="p40000_ylc">#REF!</definedName>
    <definedName name="p42000_3112euro">#REF!</definedName>
    <definedName name="p42000_3112lc">#REF!</definedName>
    <definedName name="p42000_avret">#REF!</definedName>
    <definedName name="p42000_neuro">#REF!</definedName>
    <definedName name="p42000_nlc">#REF!</definedName>
    <definedName name="p42000_ret">#REF!</definedName>
    <definedName name="p42000_yeuro">#REF!</definedName>
    <definedName name="p42000_ylc">#REF!</definedName>
    <definedName name="p43000_3112euro">#REF!</definedName>
    <definedName name="p43000_3112lc">#REF!</definedName>
    <definedName name="p43000_avret">#REF!</definedName>
    <definedName name="p43000_neuro">#REF!</definedName>
    <definedName name="p43000_nlc">#REF!</definedName>
    <definedName name="p43000_ret">#REF!</definedName>
    <definedName name="p43000_yeuro">#REF!</definedName>
    <definedName name="p43000_ylc">#REF!</definedName>
    <definedName name="p44000_3112euro">#REF!</definedName>
    <definedName name="p44000_3112lc">#REF!</definedName>
    <definedName name="p44000_avret">#REF!</definedName>
    <definedName name="p44000_neuro">#REF!</definedName>
    <definedName name="p44000_nlc">#REF!</definedName>
    <definedName name="p44000_ret">#REF!</definedName>
    <definedName name="p44000_yeuro">#REF!</definedName>
    <definedName name="p44000_ylc">#REF!</definedName>
    <definedName name="p45000_3112euro">#REF!</definedName>
    <definedName name="p45000_3112lc">#REF!</definedName>
    <definedName name="p45000_yeuro">#REF!</definedName>
    <definedName name="p45000_ylc">#REF!</definedName>
    <definedName name="P45100_3112euro">#REF!</definedName>
    <definedName name="P45100_3112lc">#REF!</definedName>
    <definedName name="p45100_neuro">#REF!</definedName>
    <definedName name="p45100_nlc">#REF!</definedName>
    <definedName name="p45100_yeuro">#REF!</definedName>
    <definedName name="p45100_ylc">#REF!</definedName>
    <definedName name="p48200_3112euro">#REF!</definedName>
    <definedName name="p48200_3112lc">#REF!</definedName>
    <definedName name="p48200_avret">#REF!</definedName>
    <definedName name="p48200_neuro">#REF!</definedName>
    <definedName name="p48200_nlc">#REF!</definedName>
    <definedName name="p48200_ret">#REF!</definedName>
    <definedName name="p48200_yeuro">#REF!</definedName>
    <definedName name="p48200_ylc">#REF!</definedName>
    <definedName name="p49000_3112euro">#REF!</definedName>
    <definedName name="p49000_3112lc">#REF!</definedName>
    <definedName name="p49000_avret">#REF!</definedName>
    <definedName name="p49000_neuro">#REF!</definedName>
    <definedName name="p49000_nlc">#REF!</definedName>
    <definedName name="p49000_ret">#REF!</definedName>
    <definedName name="p49000_yeuro">#REF!</definedName>
    <definedName name="p49000_ylc">#REF!</definedName>
    <definedName name="PA">#REF!</definedName>
    <definedName name="PA6A">#REF!</definedName>
    <definedName name="Paanstm">#REF!</definedName>
    <definedName name="pab100_1">#REF!</definedName>
    <definedName name="pab100_1_10">#REF!</definedName>
    <definedName name="pab100_1_3">#REF!</definedName>
    <definedName name="pab100_1_5">#REF!</definedName>
    <definedName name="pab100_10">#REF!</definedName>
    <definedName name="pab100_10_1">#REF!</definedName>
    <definedName name="pab100_11">#REF!</definedName>
    <definedName name="pab100_3">#REF!</definedName>
    <definedName name="pab100_3_1">#REF!</definedName>
    <definedName name="pab100_4">#REF!</definedName>
    <definedName name="pab100_4_10">#REF!</definedName>
    <definedName name="pab100_5">#REF!</definedName>
    <definedName name="pab100_5_1">#REF!</definedName>
    <definedName name="pab100_5_10">#REF!</definedName>
    <definedName name="pab100_6">#REF!</definedName>
    <definedName name="pab100_6_10">#REF!</definedName>
    <definedName name="pab100_7">#REF!</definedName>
    <definedName name="pab100_7_10">#REF!</definedName>
    <definedName name="pab100_8">#REF!</definedName>
    <definedName name="pab100_8_10">#REF!</definedName>
    <definedName name="pab100_9">#REF!</definedName>
    <definedName name="pab100_9_10">#REF!</definedName>
    <definedName name="pab125_1">#REF!</definedName>
    <definedName name="pab125_1_10">#REF!</definedName>
    <definedName name="pab125_1_3">#REF!</definedName>
    <definedName name="pab125_1_5">#REF!</definedName>
    <definedName name="pab125_10">#REF!</definedName>
    <definedName name="pab125_10_1">#REF!</definedName>
    <definedName name="pab125_11">#REF!</definedName>
    <definedName name="pab125_3">#REF!</definedName>
    <definedName name="pab125_3_1">#REF!</definedName>
    <definedName name="pab125_4">#REF!</definedName>
    <definedName name="pab125_4_10">#REF!</definedName>
    <definedName name="pab125_5">#REF!</definedName>
    <definedName name="pab125_5_1">#REF!</definedName>
    <definedName name="pab125_5_10">#REF!</definedName>
    <definedName name="pab125_6">#REF!</definedName>
    <definedName name="pab125_6_10">#REF!</definedName>
    <definedName name="pab125_7">#REF!</definedName>
    <definedName name="pab125_7_10">#REF!</definedName>
    <definedName name="pab125_8">#REF!</definedName>
    <definedName name="pab125_8_10">#REF!</definedName>
    <definedName name="pab125_9">#REF!</definedName>
    <definedName name="pab125_9_10">#REF!</definedName>
    <definedName name="pab15_1">#REF!</definedName>
    <definedName name="pab15_1_10">#REF!</definedName>
    <definedName name="pab15_1_3">#REF!</definedName>
    <definedName name="pab15_1_5">#REF!</definedName>
    <definedName name="pab15_10">#REF!</definedName>
    <definedName name="pab15_10_1">#REF!</definedName>
    <definedName name="pab15_11">#REF!</definedName>
    <definedName name="pab15_3">#REF!</definedName>
    <definedName name="pab15_3_1">#REF!</definedName>
    <definedName name="pab15_4">#REF!</definedName>
    <definedName name="pab15_4_10">#REF!</definedName>
    <definedName name="pab15_5">#REF!</definedName>
    <definedName name="pab15_5_1">#REF!</definedName>
    <definedName name="pab15_5_10">#REF!</definedName>
    <definedName name="pab15_6">#REF!</definedName>
    <definedName name="pab15_6_10">#REF!</definedName>
    <definedName name="pab15_7">#REF!</definedName>
    <definedName name="pab15_7_10">#REF!</definedName>
    <definedName name="pab15_8">#REF!</definedName>
    <definedName name="pab15_8_10">#REF!</definedName>
    <definedName name="pab15_9">#REF!</definedName>
    <definedName name="pab15_9_10">#REF!</definedName>
    <definedName name="pab150_1">#REF!</definedName>
    <definedName name="pab150_1_10">#REF!</definedName>
    <definedName name="pab150_1_3">#REF!</definedName>
    <definedName name="pab150_1_5">#REF!</definedName>
    <definedName name="pab150_10">#REF!</definedName>
    <definedName name="pab150_10_1">#REF!</definedName>
    <definedName name="pab150_11">#REF!</definedName>
    <definedName name="pab150_3">#REF!</definedName>
    <definedName name="pab150_3_1">#REF!</definedName>
    <definedName name="pab150_4">#REF!</definedName>
    <definedName name="pab150_4_10">#REF!</definedName>
    <definedName name="pab150_5">#REF!</definedName>
    <definedName name="pab150_5_1">#REF!</definedName>
    <definedName name="pab150_5_10">#REF!</definedName>
    <definedName name="pab150_6">#REF!</definedName>
    <definedName name="pab150_6_10">#REF!</definedName>
    <definedName name="pab150_7">#REF!</definedName>
    <definedName name="pab150_7_10">#REF!</definedName>
    <definedName name="pab150_8">#REF!</definedName>
    <definedName name="pab150_8_10">#REF!</definedName>
    <definedName name="pab150_9">#REF!</definedName>
    <definedName name="pab150_9_10">#REF!</definedName>
    <definedName name="pab2_1">#REF!</definedName>
    <definedName name="pab2_1_10">#REF!</definedName>
    <definedName name="pab2_1_3">#REF!</definedName>
    <definedName name="pab2_1_5">#REF!</definedName>
    <definedName name="pab2_10">#REF!</definedName>
    <definedName name="pab2_10_1">#REF!</definedName>
    <definedName name="pab2_11">#REF!</definedName>
    <definedName name="pab2_3">#REF!</definedName>
    <definedName name="pab2_3_1">#REF!</definedName>
    <definedName name="pab2_4">#REF!</definedName>
    <definedName name="pab2_4_10">#REF!</definedName>
    <definedName name="pab2_5">#REF!</definedName>
    <definedName name="pab2_5_1">#REF!</definedName>
    <definedName name="pab2_5_10">#REF!</definedName>
    <definedName name="pab2_6">#REF!</definedName>
    <definedName name="pab2_6_10">#REF!</definedName>
    <definedName name="pab2_7">#REF!</definedName>
    <definedName name="pab2_7_10">#REF!</definedName>
    <definedName name="pab2_8">#REF!</definedName>
    <definedName name="pab2_8_10">#REF!</definedName>
    <definedName name="pab2_9">#REF!</definedName>
    <definedName name="pab2_9_10">#REF!</definedName>
    <definedName name="pab20_1">#REF!</definedName>
    <definedName name="pab20_1_10">#REF!</definedName>
    <definedName name="pab20_1_3">#REF!</definedName>
    <definedName name="pab20_1_5">#REF!</definedName>
    <definedName name="pab20_10">#REF!</definedName>
    <definedName name="pab20_10_1">#REF!</definedName>
    <definedName name="pab20_11">#REF!</definedName>
    <definedName name="pab20_3">#REF!</definedName>
    <definedName name="pab20_3_1">#REF!</definedName>
    <definedName name="pab20_4">#REF!</definedName>
    <definedName name="pab20_4_10">#REF!</definedName>
    <definedName name="pab20_5">#REF!</definedName>
    <definedName name="pab20_5_1">#REF!</definedName>
    <definedName name="pab20_5_10">#REF!</definedName>
    <definedName name="pab20_6">#REF!</definedName>
    <definedName name="pab20_6_10">#REF!</definedName>
    <definedName name="pab20_7">#REF!</definedName>
    <definedName name="pab20_7_10">#REF!</definedName>
    <definedName name="pab20_8">#REF!</definedName>
    <definedName name="pab20_8_10">#REF!</definedName>
    <definedName name="pab20_9">#REF!</definedName>
    <definedName name="pab20_9_10">#REF!</definedName>
    <definedName name="pab25_1">#REF!</definedName>
    <definedName name="pab25_1_10">#REF!</definedName>
    <definedName name="pab25_1_3">#REF!</definedName>
    <definedName name="pab25_1_5">#REF!</definedName>
    <definedName name="pab25_10">#REF!</definedName>
    <definedName name="pab25_10_1">#REF!</definedName>
    <definedName name="pab25_11">#REF!</definedName>
    <definedName name="pab25_3">#REF!</definedName>
    <definedName name="pab25_3_1">#REF!</definedName>
    <definedName name="pab25_4">#REF!</definedName>
    <definedName name="pab25_4_10">#REF!</definedName>
    <definedName name="pab25_5">#REF!</definedName>
    <definedName name="pab25_5_1">#REF!</definedName>
    <definedName name="pab25_5_10">#REF!</definedName>
    <definedName name="pab25_6">#REF!</definedName>
    <definedName name="pab25_6_10">#REF!</definedName>
    <definedName name="pab25_7">#REF!</definedName>
    <definedName name="pab25_7_10">#REF!</definedName>
    <definedName name="pab25_8">#REF!</definedName>
    <definedName name="pab25_8_10">#REF!</definedName>
    <definedName name="pab25_9">#REF!</definedName>
    <definedName name="pab25_9_10">#REF!</definedName>
    <definedName name="pab32_1">#REF!</definedName>
    <definedName name="pab32_1_10">#REF!</definedName>
    <definedName name="pab32_1_3">#REF!</definedName>
    <definedName name="pab32_1_5">#REF!</definedName>
    <definedName name="pab32_10">#REF!</definedName>
    <definedName name="pab32_10_1">#REF!</definedName>
    <definedName name="pab32_11">#REF!</definedName>
    <definedName name="pab32_3">#REF!</definedName>
    <definedName name="pab32_3_1">#REF!</definedName>
    <definedName name="pab32_4">#REF!</definedName>
    <definedName name="pab32_4_10">#REF!</definedName>
    <definedName name="pab32_5">#REF!</definedName>
    <definedName name="pab32_5_1">#REF!</definedName>
    <definedName name="pab32_5_10">#REF!</definedName>
    <definedName name="pab32_6">#REF!</definedName>
    <definedName name="pab32_6_10">#REF!</definedName>
    <definedName name="pab32_7">#REF!</definedName>
    <definedName name="pab32_7_10">#REF!</definedName>
    <definedName name="pab32_8">#REF!</definedName>
    <definedName name="pab32_8_10">#REF!</definedName>
    <definedName name="pab32_9">#REF!</definedName>
    <definedName name="pab32_9_10">#REF!</definedName>
    <definedName name="pab4_1">#REF!</definedName>
    <definedName name="pab4_1_10">#REF!</definedName>
    <definedName name="pab4_1_3">#REF!</definedName>
    <definedName name="pab4_1_5">#REF!</definedName>
    <definedName name="pab4_10">#REF!</definedName>
    <definedName name="pab4_10_1">#REF!</definedName>
    <definedName name="pab4_11">#REF!</definedName>
    <definedName name="pab4_3">#REF!</definedName>
    <definedName name="pab4_3_1">#REF!</definedName>
    <definedName name="pab4_4">#REF!</definedName>
    <definedName name="pab4_4_10">#REF!</definedName>
    <definedName name="pab4_5">#REF!</definedName>
    <definedName name="pab4_5_1">#REF!</definedName>
    <definedName name="pab4_5_10">#REF!</definedName>
    <definedName name="pab4_6">#REF!</definedName>
    <definedName name="pab4_6_10">#REF!</definedName>
    <definedName name="pab4_7">#REF!</definedName>
    <definedName name="pab4_7_10">#REF!</definedName>
    <definedName name="pab4_8">#REF!</definedName>
    <definedName name="pab4_8_10">#REF!</definedName>
    <definedName name="pab4_9">#REF!</definedName>
    <definedName name="pab4_9_10">#REF!</definedName>
    <definedName name="pab40_1">#REF!</definedName>
    <definedName name="pab40_1_10">#REF!</definedName>
    <definedName name="pab40_1_3">#REF!</definedName>
    <definedName name="pab40_1_5">#REF!</definedName>
    <definedName name="pab40_10">#REF!</definedName>
    <definedName name="pab40_10_1">#REF!</definedName>
    <definedName name="pab40_11">#REF!</definedName>
    <definedName name="pab40_3">#REF!</definedName>
    <definedName name="pab40_3_1">#REF!</definedName>
    <definedName name="pab40_4">#REF!</definedName>
    <definedName name="pab40_4_10">#REF!</definedName>
    <definedName name="pab40_5">#REF!</definedName>
    <definedName name="pab40_5_1">#REF!</definedName>
    <definedName name="pab40_5_10">#REF!</definedName>
    <definedName name="pab40_6">#REF!</definedName>
    <definedName name="pab40_6_10">#REF!</definedName>
    <definedName name="pab40_7">#REF!</definedName>
    <definedName name="pab40_7_10">#REF!</definedName>
    <definedName name="pab40_8">#REF!</definedName>
    <definedName name="pab40_8_10">#REF!</definedName>
    <definedName name="pab40_9">#REF!</definedName>
    <definedName name="pab40_9_10">#REF!</definedName>
    <definedName name="pab50_1">#REF!</definedName>
    <definedName name="pab50_1_10">#REF!</definedName>
    <definedName name="pab50_1_3">#REF!</definedName>
    <definedName name="pab50_1_5">#REF!</definedName>
    <definedName name="pab50_10">#REF!</definedName>
    <definedName name="pab50_10_1">#REF!</definedName>
    <definedName name="pab50_11">#REF!</definedName>
    <definedName name="pab50_3">#REF!</definedName>
    <definedName name="pab50_3_1">#REF!</definedName>
    <definedName name="pab50_4">#REF!</definedName>
    <definedName name="pab50_4_10">#REF!</definedName>
    <definedName name="pab50_5">#REF!</definedName>
    <definedName name="pab50_5_1">#REF!</definedName>
    <definedName name="pab50_5_10">#REF!</definedName>
    <definedName name="pab50_6">#REF!</definedName>
    <definedName name="pab50_6_10">#REF!</definedName>
    <definedName name="pab50_7">#REF!</definedName>
    <definedName name="pab50_7_10">#REF!</definedName>
    <definedName name="pab50_8">#REF!</definedName>
    <definedName name="pab50_8_10">#REF!</definedName>
    <definedName name="pab50_9">#REF!</definedName>
    <definedName name="pab50_9_10">#REF!</definedName>
    <definedName name="pab6_1">#REF!</definedName>
    <definedName name="pab6_1_10">#REF!</definedName>
    <definedName name="pab6_1_3">#REF!</definedName>
    <definedName name="pab6_1_5">#REF!</definedName>
    <definedName name="pab6_10">#REF!</definedName>
    <definedName name="pab6_10_1">#REF!</definedName>
    <definedName name="pab6_11">#REF!</definedName>
    <definedName name="pab6_3">#REF!</definedName>
    <definedName name="pab6_3_1">#REF!</definedName>
    <definedName name="pab6_4">#REF!</definedName>
    <definedName name="pab6_4_10">#REF!</definedName>
    <definedName name="pab6_5">#REF!</definedName>
    <definedName name="pab6_5_1">#REF!</definedName>
    <definedName name="pab6_5_10">#REF!</definedName>
    <definedName name="pab6_6">#REF!</definedName>
    <definedName name="pab6_6_10">#REF!</definedName>
    <definedName name="pab6_7">#REF!</definedName>
    <definedName name="pab6_7_10">#REF!</definedName>
    <definedName name="pab6_8">#REF!</definedName>
    <definedName name="pab6_8_10">#REF!</definedName>
    <definedName name="pab6_9">#REF!</definedName>
    <definedName name="pab6_9_10">#REF!</definedName>
    <definedName name="pab65_1">#REF!</definedName>
    <definedName name="pab65_1_10">#REF!</definedName>
    <definedName name="pab65_1_3">#REF!</definedName>
    <definedName name="pab65_1_5">#REF!</definedName>
    <definedName name="pab65_10">#REF!</definedName>
    <definedName name="pab65_10_1">#REF!</definedName>
    <definedName name="pab65_11">#REF!</definedName>
    <definedName name="pab65_3">#REF!</definedName>
    <definedName name="pab65_3_1">#REF!</definedName>
    <definedName name="pab65_4">#REF!</definedName>
    <definedName name="pab65_4_10">#REF!</definedName>
    <definedName name="pab65_5">#REF!</definedName>
    <definedName name="pab65_5_1">#REF!</definedName>
    <definedName name="pab65_5_10">#REF!</definedName>
    <definedName name="pab65_6">#REF!</definedName>
    <definedName name="pab65_6_10">#REF!</definedName>
    <definedName name="pab65_7">#REF!</definedName>
    <definedName name="pab65_7_10">#REF!</definedName>
    <definedName name="pab65_8">#REF!</definedName>
    <definedName name="pab65_8_10">#REF!</definedName>
    <definedName name="pab65_9">#REF!</definedName>
    <definedName name="pab65_9_10">#REF!</definedName>
    <definedName name="pab80_1">#REF!</definedName>
    <definedName name="pab80_1_10">#REF!</definedName>
    <definedName name="pab80_1_3">#REF!</definedName>
    <definedName name="pab80_1_5">#REF!</definedName>
    <definedName name="pab80_10">#REF!</definedName>
    <definedName name="pab80_10_1">#REF!</definedName>
    <definedName name="pab80_11">#REF!</definedName>
    <definedName name="pab80_3">#REF!</definedName>
    <definedName name="pab80_3_1">#REF!</definedName>
    <definedName name="pab80_4">#REF!</definedName>
    <definedName name="pab80_4_10">#REF!</definedName>
    <definedName name="pab80_5">#REF!</definedName>
    <definedName name="pab80_5_1">#REF!</definedName>
    <definedName name="pab80_5_10">#REF!</definedName>
    <definedName name="pab80_6">#REF!</definedName>
    <definedName name="pab80_6_10">#REF!</definedName>
    <definedName name="pab80_7">#REF!</definedName>
    <definedName name="pab80_7_10">#REF!</definedName>
    <definedName name="pab80_8">#REF!</definedName>
    <definedName name="pab80_8_10">#REF!</definedName>
    <definedName name="pab80_9">#REF!</definedName>
    <definedName name="pab80_9_10">#REF!</definedName>
    <definedName name="pabf100">#REF!</definedName>
    <definedName name="pabf100_1">#REF!</definedName>
    <definedName name="pabf100_1_10">#REF!</definedName>
    <definedName name="pabf100_1_3">#REF!</definedName>
    <definedName name="pabf100_1_5">#REF!</definedName>
    <definedName name="pabf100_10">#REF!</definedName>
    <definedName name="pabf100_10_1">#REF!</definedName>
    <definedName name="pabf100_11">#REF!</definedName>
    <definedName name="pabf100_3">#REF!</definedName>
    <definedName name="pabf100_3_1">#REF!</definedName>
    <definedName name="pabf100_4">#REF!</definedName>
    <definedName name="pabf100_4_10">#REF!</definedName>
    <definedName name="pabf100_5">#REF!</definedName>
    <definedName name="pabf100_5_1">#REF!</definedName>
    <definedName name="pabf100_5_10">#REF!</definedName>
    <definedName name="pabf100_6">#REF!</definedName>
    <definedName name="pabf100_6_10">#REF!</definedName>
    <definedName name="pabf100_7">#REF!</definedName>
    <definedName name="pabf100_7_10">#REF!</definedName>
    <definedName name="pabf100_8">#REF!</definedName>
    <definedName name="pabf100_8_10">#REF!</definedName>
    <definedName name="pabf100_9">#REF!</definedName>
    <definedName name="pabf100_9_10">#REF!</definedName>
    <definedName name="pabf125">#REF!</definedName>
    <definedName name="pabf125_1">#REF!</definedName>
    <definedName name="pabf125_1_10">#REF!</definedName>
    <definedName name="pabf125_1_3">#REF!</definedName>
    <definedName name="pabf125_1_5">#REF!</definedName>
    <definedName name="pabf125_10">#REF!</definedName>
    <definedName name="pabf125_10_1">#REF!</definedName>
    <definedName name="pabf125_11">#REF!</definedName>
    <definedName name="pabf125_3">#REF!</definedName>
    <definedName name="pabf125_3_1">#REF!</definedName>
    <definedName name="pabf125_4">#REF!</definedName>
    <definedName name="pabf125_4_10">#REF!</definedName>
    <definedName name="pabf125_5">#REF!</definedName>
    <definedName name="pabf125_5_1">#REF!</definedName>
    <definedName name="pabf125_5_10">#REF!</definedName>
    <definedName name="pabf125_6">#REF!</definedName>
    <definedName name="pabf125_6_10">#REF!</definedName>
    <definedName name="pabf125_7">#REF!</definedName>
    <definedName name="pabf125_7_10">#REF!</definedName>
    <definedName name="pabf125_8">#REF!</definedName>
    <definedName name="pabf125_8_10">#REF!</definedName>
    <definedName name="pabf125_9">#REF!</definedName>
    <definedName name="pabf125_9_10">#REF!</definedName>
    <definedName name="pabf150">#REF!</definedName>
    <definedName name="pabf150_1">#REF!</definedName>
    <definedName name="pabf150_1_10">#REF!</definedName>
    <definedName name="pabf150_1_3">#REF!</definedName>
    <definedName name="pabf150_1_5">#REF!</definedName>
    <definedName name="pabf150_10">#REF!</definedName>
    <definedName name="pabf150_10_1">#REF!</definedName>
    <definedName name="pabf150_11">#REF!</definedName>
    <definedName name="pabf150_3">#REF!</definedName>
    <definedName name="pabf150_3_1">#REF!</definedName>
    <definedName name="pabf150_4">#REF!</definedName>
    <definedName name="pabf150_4_10">#REF!</definedName>
    <definedName name="pabf150_5">#REF!</definedName>
    <definedName name="pabf150_5_1">#REF!</definedName>
    <definedName name="pabf150_5_10">#REF!</definedName>
    <definedName name="pabf150_6">#REF!</definedName>
    <definedName name="pabf150_6_10">#REF!</definedName>
    <definedName name="pabf150_7">#REF!</definedName>
    <definedName name="pabf150_7_10">#REF!</definedName>
    <definedName name="pabf150_8">#REF!</definedName>
    <definedName name="pabf150_8_10">#REF!</definedName>
    <definedName name="pabf150_9">#REF!</definedName>
    <definedName name="pabf150_9_10">#REF!</definedName>
    <definedName name="pabf4">#REF!</definedName>
    <definedName name="pabf4_1">#REF!</definedName>
    <definedName name="pabf4_1_10">#REF!</definedName>
    <definedName name="pabf4_1_3">#REF!</definedName>
    <definedName name="pabf4_1_5">#REF!</definedName>
    <definedName name="pabf4_10">#REF!</definedName>
    <definedName name="pabf4_10_1">#REF!</definedName>
    <definedName name="pabf4_11">#REF!</definedName>
    <definedName name="pabf4_3">#REF!</definedName>
    <definedName name="pabf4_3_1">#REF!</definedName>
    <definedName name="pabf4_4">#REF!</definedName>
    <definedName name="pabf4_4_10">#REF!</definedName>
    <definedName name="pabf4_5">#REF!</definedName>
    <definedName name="pabf4_5_1">#REF!</definedName>
    <definedName name="pabf4_5_10">#REF!</definedName>
    <definedName name="pabf4_6">#REF!</definedName>
    <definedName name="pabf4_6_10">#REF!</definedName>
    <definedName name="pabf4_7">#REF!</definedName>
    <definedName name="pabf4_7_10">#REF!</definedName>
    <definedName name="pabf4_8">#REF!</definedName>
    <definedName name="pabf4_8_10">#REF!</definedName>
    <definedName name="pabf4_9">#REF!</definedName>
    <definedName name="pabf4_9_10">#REF!</definedName>
    <definedName name="pabf6">#REF!</definedName>
    <definedName name="pabf6_1">#REF!</definedName>
    <definedName name="pabf6_1_10">#REF!</definedName>
    <definedName name="pabf6_1_3">#REF!</definedName>
    <definedName name="pabf6_1_5">#REF!</definedName>
    <definedName name="pabf6_10">#REF!</definedName>
    <definedName name="pabf6_10_1">#REF!</definedName>
    <definedName name="pabf6_11">#REF!</definedName>
    <definedName name="pabf6_3">#REF!</definedName>
    <definedName name="pabf6_3_1">#REF!</definedName>
    <definedName name="pabf6_4">#REF!</definedName>
    <definedName name="pabf6_4_10">#REF!</definedName>
    <definedName name="pabf6_5">#REF!</definedName>
    <definedName name="pabf6_5_1">#REF!</definedName>
    <definedName name="pabf6_5_10">#REF!</definedName>
    <definedName name="pabf6_6">#REF!</definedName>
    <definedName name="pabf6_6_10">#REF!</definedName>
    <definedName name="pabf6_7">#REF!</definedName>
    <definedName name="pabf6_7_10">#REF!</definedName>
    <definedName name="pabf6_8">#REF!</definedName>
    <definedName name="pabf6_8_10">#REF!</definedName>
    <definedName name="pabf6_9">#REF!</definedName>
    <definedName name="pabf6_9_10">#REF!</definedName>
    <definedName name="pabf65">#REF!</definedName>
    <definedName name="pabf65_1">#REF!</definedName>
    <definedName name="pabf65_1_10">#REF!</definedName>
    <definedName name="pabf65_1_3">#REF!</definedName>
    <definedName name="pabf65_1_5">#REF!</definedName>
    <definedName name="pabf65_10">#REF!</definedName>
    <definedName name="pabf65_10_1">#REF!</definedName>
    <definedName name="pabf65_11">#REF!</definedName>
    <definedName name="pabf65_3">#REF!</definedName>
    <definedName name="pabf65_3_1">#REF!</definedName>
    <definedName name="pabf65_4">#REF!</definedName>
    <definedName name="pabf65_4_10">#REF!</definedName>
    <definedName name="pabf65_5">#REF!</definedName>
    <definedName name="pabf65_5_1">#REF!</definedName>
    <definedName name="pabf65_5_10">#REF!</definedName>
    <definedName name="pabf65_6">#REF!</definedName>
    <definedName name="pabf65_6_10">#REF!</definedName>
    <definedName name="pabf65_7">#REF!</definedName>
    <definedName name="pabf65_7_10">#REF!</definedName>
    <definedName name="pabf65_8">#REF!</definedName>
    <definedName name="pabf65_8_10">#REF!</definedName>
    <definedName name="pabf65_9">#REF!</definedName>
    <definedName name="pabf65_9_10">#REF!</definedName>
    <definedName name="pabf80">#REF!</definedName>
    <definedName name="pabf80_1">#REF!</definedName>
    <definedName name="pabf80_1_10">#REF!</definedName>
    <definedName name="pabf80_1_3">#REF!</definedName>
    <definedName name="pabf80_1_5">#REF!</definedName>
    <definedName name="pabf80_10">#REF!</definedName>
    <definedName name="pabf80_10_1">#REF!</definedName>
    <definedName name="pabf80_11">#REF!</definedName>
    <definedName name="pabf80_3">#REF!</definedName>
    <definedName name="pabf80_3_1">#REF!</definedName>
    <definedName name="pabf80_4">#REF!</definedName>
    <definedName name="pabf80_4_10">#REF!</definedName>
    <definedName name="pabf80_5">#REF!</definedName>
    <definedName name="pabf80_5_1">#REF!</definedName>
    <definedName name="pabf80_5_10">#REF!</definedName>
    <definedName name="pabf80_6">#REF!</definedName>
    <definedName name="pabf80_6_10">#REF!</definedName>
    <definedName name="pabf80_7">#REF!</definedName>
    <definedName name="pabf80_7_10">#REF!</definedName>
    <definedName name="pabf80_8">#REF!</definedName>
    <definedName name="pabf80_8_10">#REF!</definedName>
    <definedName name="pabf80_9">#REF!</definedName>
    <definedName name="pabf80_9_10">#REF!</definedName>
    <definedName name="PABRIK">#N/A</definedName>
    <definedName name="PABRIK1">#N/A</definedName>
    <definedName name="PABX">#REF!</definedName>
    <definedName name="PAC0Q2">#REF!</definedName>
    <definedName name="PAciDd">#REF!</definedName>
    <definedName name="Packaging">#REF!</definedName>
    <definedName name="Padads" localSheetId="7" hidden="1">{"rp_only",#N/A,FALSE,"2225"}</definedName>
    <definedName name="Padads" hidden="1">{"rp_only",#N/A,FALSE,"2225"}</definedName>
    <definedName name="Padads_1" localSheetId="7" hidden="1">{"rp_only",#N/A,FALSE,"2225"}</definedName>
    <definedName name="Padads_1" hidden="1">{"rp_only",#N/A,FALSE,"2225"}</definedName>
    <definedName name="pagaraman">#REF!</definedName>
    <definedName name="pagarbrc">#REF!</definedName>
    <definedName name="PAGE1">#REF!</definedName>
    <definedName name="PAGE11">#REF!</definedName>
    <definedName name="PAGE2">#REF!</definedName>
    <definedName name="PAGE5">#REF!</definedName>
    <definedName name="PAGEALL">#REF!</definedName>
    <definedName name="PAGEBS">#REF!</definedName>
    <definedName name="PAGEIS">#REF!</definedName>
    <definedName name="pah150_1">#REF!</definedName>
    <definedName name="pah150_1_10">#REF!</definedName>
    <definedName name="pah150_1_3">#REF!</definedName>
    <definedName name="pah150_1_5">#REF!</definedName>
    <definedName name="pah150_10">#REF!</definedName>
    <definedName name="pah150_10_1">#REF!</definedName>
    <definedName name="pah150_11">#REF!</definedName>
    <definedName name="pah150_3">#REF!</definedName>
    <definedName name="pah150_3_1">#REF!</definedName>
    <definedName name="pah150_4">#REF!</definedName>
    <definedName name="pah150_4_10">#REF!</definedName>
    <definedName name="pah150_5">#REF!</definedName>
    <definedName name="pah150_5_1">#REF!</definedName>
    <definedName name="pah150_5_10">#REF!</definedName>
    <definedName name="pah150_6">#REF!</definedName>
    <definedName name="pah150_6_1">#REF!</definedName>
    <definedName name="pah150_6_10">#REF!</definedName>
    <definedName name="pah150_7">#REF!</definedName>
    <definedName name="pah150_7_10">#REF!</definedName>
    <definedName name="pah150_8">#REF!</definedName>
    <definedName name="pah150_8_10">#REF!</definedName>
    <definedName name="pah150_9">#REF!</definedName>
    <definedName name="pah150_9_10">#REF!</definedName>
    <definedName name="PAID3X">#REF!</definedName>
    <definedName name="PAIDSX">#REF!</definedName>
    <definedName name="paidsx1">#REF!</definedName>
    <definedName name="paidsx3">#REF!</definedName>
    <definedName name="PAIDUPCAPITAL">#REF!</definedName>
    <definedName name="PAIN">#REF!</definedName>
    <definedName name="PAIN_1">#REF!</definedName>
    <definedName name="PAIN_1_10">#REF!</definedName>
    <definedName name="PAIN_10">#REF!</definedName>
    <definedName name="PAIN_5">#REF!</definedName>
    <definedName name="PAINT">#REF!</definedName>
    <definedName name="pair10">#REF!</definedName>
    <definedName name="PAJAK">#REF!</definedName>
    <definedName name="pak100_1">#REF!</definedName>
    <definedName name="pak100_1_10">#REF!</definedName>
    <definedName name="pak100_1_3">#REF!</definedName>
    <definedName name="pak100_1_5">#REF!</definedName>
    <definedName name="pak100_10">#REF!</definedName>
    <definedName name="pak100_10_1">#REF!</definedName>
    <definedName name="pak100_11">#REF!</definedName>
    <definedName name="pak100_3">#REF!</definedName>
    <definedName name="pak100_3_1">#REF!</definedName>
    <definedName name="pak100_4">#REF!</definedName>
    <definedName name="pak100_4_10">#REF!</definedName>
    <definedName name="pak100_5">#REF!</definedName>
    <definedName name="pak100_5_1">#REF!</definedName>
    <definedName name="pak100_5_10">#REF!</definedName>
    <definedName name="pak100_6">#REF!</definedName>
    <definedName name="pak100_6_10">#REF!</definedName>
    <definedName name="pak100_7">#REF!</definedName>
    <definedName name="pak100_7_10">#REF!</definedName>
    <definedName name="pak100_8">#REF!</definedName>
    <definedName name="pak100_8_10">#REF!</definedName>
    <definedName name="pak100_9">#REF!</definedName>
    <definedName name="pak100_9_10">#REF!</definedName>
    <definedName name="pak150_1">#REF!</definedName>
    <definedName name="pak150_1_10">#REF!</definedName>
    <definedName name="pak150_1_3">#REF!</definedName>
    <definedName name="pak150_1_5">#REF!</definedName>
    <definedName name="pak150_10">#REF!</definedName>
    <definedName name="pak150_10_1">#REF!</definedName>
    <definedName name="pak150_11">#REF!</definedName>
    <definedName name="pak150_3">#REF!</definedName>
    <definedName name="pak150_3_1">#REF!</definedName>
    <definedName name="pak150_4">#REF!</definedName>
    <definedName name="pak150_4_10">#REF!</definedName>
    <definedName name="pak150_5">#REF!</definedName>
    <definedName name="pak150_5_1">#REF!</definedName>
    <definedName name="pak150_5_10">#REF!</definedName>
    <definedName name="pak150_6">#REF!</definedName>
    <definedName name="pak150_6_10">#REF!</definedName>
    <definedName name="pak150_7">#REF!</definedName>
    <definedName name="pak150_7_10">#REF!</definedName>
    <definedName name="pak150_8">#REF!</definedName>
    <definedName name="pak150_8_10">#REF!</definedName>
    <definedName name="pak150_9">#REF!</definedName>
    <definedName name="pak150_9_10">#REF!</definedName>
    <definedName name="pak50_1">#REF!</definedName>
    <definedName name="pak50_1_10">#REF!</definedName>
    <definedName name="pak50_1_3">#REF!</definedName>
    <definedName name="pak50_1_5">#REF!</definedName>
    <definedName name="pak50_10">#REF!</definedName>
    <definedName name="pak50_10_1">#REF!</definedName>
    <definedName name="pak50_11">#REF!</definedName>
    <definedName name="pak50_3">#REF!</definedName>
    <definedName name="pak50_3_1">#REF!</definedName>
    <definedName name="pak50_4">#REF!</definedName>
    <definedName name="pak50_4_10">#REF!</definedName>
    <definedName name="pak50_5">#REF!</definedName>
    <definedName name="pak50_5_1">#REF!</definedName>
    <definedName name="pak50_5_10">#REF!</definedName>
    <definedName name="pak50_6">#REF!</definedName>
    <definedName name="pak50_6_10">#REF!</definedName>
    <definedName name="pak50_7">#REF!</definedName>
    <definedName name="pak50_7_10">#REF!</definedName>
    <definedName name="pak50_8">#REF!</definedName>
    <definedName name="pak50_8_10">#REF!</definedName>
    <definedName name="pak50_9">#REF!</definedName>
    <definedName name="pak50_9_10">#REF!</definedName>
    <definedName name="pak80_1">#REF!</definedName>
    <definedName name="pak80_1_10">#REF!</definedName>
    <definedName name="pak80_1_3">#REF!</definedName>
    <definedName name="pak80_1_5">#REF!</definedName>
    <definedName name="pak80_10">#REF!</definedName>
    <definedName name="pak80_10_1">#REF!</definedName>
    <definedName name="pak80_11">#REF!</definedName>
    <definedName name="pak80_3">#REF!</definedName>
    <definedName name="pak80_3_1">#REF!</definedName>
    <definedName name="pak80_4">#REF!</definedName>
    <definedName name="pak80_4_10">#REF!</definedName>
    <definedName name="pak80_5">#REF!</definedName>
    <definedName name="pak80_5_1">#REF!</definedName>
    <definedName name="pak80_5_10">#REF!</definedName>
    <definedName name="pak80_6">#REF!</definedName>
    <definedName name="pak80_6_10">#REF!</definedName>
    <definedName name="pak80_7">#REF!</definedName>
    <definedName name="pak80_7_10">#REF!</definedName>
    <definedName name="pak80_8">#REF!</definedName>
    <definedName name="pak80_8_10">#REF!</definedName>
    <definedName name="pak80_9">#REF!</definedName>
    <definedName name="pak80_9_10">#REF!</definedName>
    <definedName name="PAKET">#REF!</definedName>
    <definedName name="paket_1">#REF!</definedName>
    <definedName name="paket_1_10">#REF!</definedName>
    <definedName name="PAKET_1_3">#REF!</definedName>
    <definedName name="paket_1_5">#REF!</definedName>
    <definedName name="PAKET_10">#REF!</definedName>
    <definedName name="PAKET_10_1">#REF!</definedName>
    <definedName name="PAKET_11">#REF!</definedName>
    <definedName name="PAKET_3">#REF!</definedName>
    <definedName name="PAKET_3_1">#REF!</definedName>
    <definedName name="PAKET_4">#REF!</definedName>
    <definedName name="PAKET_4_10">#REF!</definedName>
    <definedName name="PAKET_5">#REF!</definedName>
    <definedName name="PAKET_5_1">#REF!</definedName>
    <definedName name="PAKET_5_10">#REF!</definedName>
    <definedName name="PAKET_6">#REF!</definedName>
    <definedName name="PAKET_6_10">#REF!</definedName>
    <definedName name="PAKET_7">#REF!</definedName>
    <definedName name="PAKET_7_10">#REF!</definedName>
    <definedName name="PAKET_8">#REF!</definedName>
    <definedName name="PAKET_8_10">#REF!</definedName>
    <definedName name="PAKET_9">#REF!</definedName>
    <definedName name="PAKET_9_10">#REF!</definedName>
    <definedName name="pakf100">#REF!</definedName>
    <definedName name="pakf100_1">#REF!</definedName>
    <definedName name="pakf100_1_10">#REF!</definedName>
    <definedName name="pakf100_1_3">#REF!</definedName>
    <definedName name="pakf100_1_5">#REF!</definedName>
    <definedName name="pakf100_10">#REF!</definedName>
    <definedName name="pakf100_10_1">#REF!</definedName>
    <definedName name="pakf100_11">#REF!</definedName>
    <definedName name="pakf100_3">#REF!</definedName>
    <definedName name="pakf100_3_1">#REF!</definedName>
    <definedName name="pakf100_4">#REF!</definedName>
    <definedName name="pakf100_4_10">#REF!</definedName>
    <definedName name="pakf100_5">#REF!</definedName>
    <definedName name="pakf100_5_1">#REF!</definedName>
    <definedName name="pakf100_5_10">#REF!</definedName>
    <definedName name="pakf100_6">#REF!</definedName>
    <definedName name="pakf100_6_10">#REF!</definedName>
    <definedName name="pakf100_7">#REF!</definedName>
    <definedName name="pakf100_7_10">#REF!</definedName>
    <definedName name="pakf100_8">#REF!</definedName>
    <definedName name="pakf100_8_10">#REF!</definedName>
    <definedName name="pakf100_9">#REF!</definedName>
    <definedName name="pakf100_9_10">#REF!</definedName>
    <definedName name="pakf150">#REF!</definedName>
    <definedName name="pakf150_1">#REF!</definedName>
    <definedName name="pakf150_1_10">#REF!</definedName>
    <definedName name="pakf150_1_3">#REF!</definedName>
    <definedName name="pakf150_1_5">#REF!</definedName>
    <definedName name="pakf150_10">#REF!</definedName>
    <definedName name="pakf150_10_1">#REF!</definedName>
    <definedName name="pakf150_11">#REF!</definedName>
    <definedName name="pakf150_3">#REF!</definedName>
    <definedName name="pakf150_3_1">#REF!</definedName>
    <definedName name="pakf150_4">#REF!</definedName>
    <definedName name="pakf150_4_10">#REF!</definedName>
    <definedName name="pakf150_5">#REF!</definedName>
    <definedName name="pakf150_5_1">#REF!</definedName>
    <definedName name="pakf150_5_10">#REF!</definedName>
    <definedName name="pakf150_6">#REF!</definedName>
    <definedName name="pakf150_6_10">#REF!</definedName>
    <definedName name="pakf150_7">#REF!</definedName>
    <definedName name="pakf150_7_10">#REF!</definedName>
    <definedName name="pakf150_8">#REF!</definedName>
    <definedName name="pakf150_8_10">#REF!</definedName>
    <definedName name="pakf150_9">#REF!</definedName>
    <definedName name="pakf150_9_10">#REF!</definedName>
    <definedName name="pakf80">#REF!</definedName>
    <definedName name="pakf80_1">#REF!</definedName>
    <definedName name="pakf80_1_10">#REF!</definedName>
    <definedName name="pakf80_1_3">#REF!</definedName>
    <definedName name="pakf80_1_5">#REF!</definedName>
    <definedName name="pakf80_10">#REF!</definedName>
    <definedName name="pakf80_10_1">#REF!</definedName>
    <definedName name="pakf80_11">#REF!</definedName>
    <definedName name="pakf80_3">#REF!</definedName>
    <definedName name="pakf80_3_1">#REF!</definedName>
    <definedName name="pakf80_4">#REF!</definedName>
    <definedName name="pakf80_4_10">#REF!</definedName>
    <definedName name="pakf80_5">#REF!</definedName>
    <definedName name="pakf80_5_1">#REF!</definedName>
    <definedName name="pakf80_5_10">#REF!</definedName>
    <definedName name="pakf80_6">#REF!</definedName>
    <definedName name="pakf80_6_10">#REF!</definedName>
    <definedName name="pakf80_7">#REF!</definedName>
    <definedName name="pakf80_7_10">#REF!</definedName>
    <definedName name="pakf80_8">#REF!</definedName>
    <definedName name="pakf80_8_10">#REF!</definedName>
    <definedName name="pakf80_9">#REF!</definedName>
    <definedName name="pakf80_9_10">#REF!</definedName>
    <definedName name="paki" localSheetId="7" hidden="1">{#N/A,#N/A,FALSE,"EX-ISEWA -all";#N/A,#N/A,FALSE,"EX - SEWA";#N/A,#N/A,FALSE,"EX - ISEWAD";#N/A,#N/A,FALSE,"EX - THAI";#N/A,#N/A,FALSE,"EX - INDIA";#N/A,#N/A,FALSE,"EX - MAL";#N/A,#N/A,FALSE,"EX - SWA";#N/A,#N/A,FALSE,"EX - INDO";#N/A,#N/A,FALSE,"EX - DIV";#N/A,#N/A,FALSE,"EX - CONS THAI";#N/A,#N/A,FALSE,"EX-GTS";#N/A,#N/A,FALSE,"EX-CCNR"}</definedName>
    <definedName name="paki" hidden="1">{#N/A,#N/A,FALSE,"EX-ISEWA -all";#N/A,#N/A,FALSE,"EX - SEWA";#N/A,#N/A,FALSE,"EX - ISEWAD";#N/A,#N/A,FALSE,"EX - THAI";#N/A,#N/A,FALSE,"EX - INDIA";#N/A,#N/A,FALSE,"EX - MAL";#N/A,#N/A,FALSE,"EX - SWA";#N/A,#N/A,FALSE,"EX - INDO";#N/A,#N/A,FALSE,"EX - DIV";#N/A,#N/A,FALSE,"EX - CONS THAI";#N/A,#N/A,FALSE,"EX-GTS";#N/A,#N/A,FALSE,"EX-CCNR"}</definedName>
    <definedName name="paki2" localSheetId="7" hidden="1">{#N/A,#N/A,FALSE,"EX-ISEWA -all";#N/A,#N/A,FALSE,"EX - SEWA";#N/A,#N/A,FALSE,"EX - ISEWAD";#N/A,#N/A,FALSE,"EX - THAI";#N/A,#N/A,FALSE,"EX - INDIA";#N/A,#N/A,FALSE,"EX - MAL";#N/A,#N/A,FALSE,"EX - SWA";#N/A,#N/A,FALSE,"EX - INDO";#N/A,#N/A,FALSE,"EX - DIV";#N/A,#N/A,FALSE,"EX - CONS THAI";#N/A,#N/A,FALSE,"EX-GTS";#N/A,#N/A,FALSE,"EX-CCNR"}</definedName>
    <definedName name="paki2" hidden="1">{#N/A,#N/A,FALSE,"EX-ISEWA -all";#N/A,#N/A,FALSE,"EX - SEWA";#N/A,#N/A,FALSE,"EX - ISEWAD";#N/A,#N/A,FALSE,"EX - THAI";#N/A,#N/A,FALSE,"EX - INDIA";#N/A,#N/A,FALSE,"EX - MAL";#N/A,#N/A,FALSE,"EX - SWA";#N/A,#N/A,FALSE,"EX - INDO";#N/A,#N/A,FALSE,"EX - DIV";#N/A,#N/A,FALSE,"EX - CONS THAI";#N/A,#N/A,FALSE,"EX-GTS";#N/A,#N/A,FALSE,"EX-CCNR"}</definedName>
    <definedName name="paku">#REF!</definedName>
    <definedName name="paku_payung">#REF!</definedName>
    <definedName name="paku_peluru">#REF!</definedName>
    <definedName name="Paku_sekrup">#REF!</definedName>
    <definedName name="Paku_seng">#REF!</definedName>
    <definedName name="paku_triplek">#REF!</definedName>
    <definedName name="paku1">#REF!</definedName>
    <definedName name="paku2">#REF!</definedName>
    <definedName name="pakuasb">#REF!</definedName>
    <definedName name="pakucamp">#REF!</definedName>
    <definedName name="pakucampb">#REF!</definedName>
    <definedName name="pakucampb_1">#REF!</definedName>
    <definedName name="pakucampc">#REF!</definedName>
    <definedName name="pakucampc_1">#REF!</definedName>
    <definedName name="pakueternitc">#REF!</definedName>
    <definedName name="pakueternitc_1">#REF!</definedName>
    <definedName name="pakuseng">#REF!</definedName>
    <definedName name="pakusengb">#REF!</definedName>
    <definedName name="pakusengb_1">#REF!</definedName>
    <definedName name="pakusengc">#REF!</definedName>
    <definedName name="pakusengc_1">#REF!</definedName>
    <definedName name="pakuternit">#REF!</definedName>
    <definedName name="pakuternitb">#REF!</definedName>
    <definedName name="pakuternitb_1">#REF!</definedName>
    <definedName name="Pal_Workbook_GUID" hidden="1">"VKI8BZFQQTHCFARKQ4Q7PWWZ"</definedName>
    <definedName name="pamularsih">#REF!</definedName>
    <definedName name="PANAMA">#REF!</definedName>
    <definedName name="pancang">#REF!</definedName>
    <definedName name="pancang450">#REF!</definedName>
    <definedName name="pancang600">#REF!</definedName>
    <definedName name="Pancangsheet">#REF!</definedName>
    <definedName name="PandLCons">#REF!</definedName>
    <definedName name="panel">#REF!</definedName>
    <definedName name="PANELSCRTY">#REF!</definedName>
    <definedName name="panen">#REF!</definedName>
    <definedName name="pap_bgp">#REF!</definedName>
    <definedName name="papan">#REF!</definedName>
    <definedName name="papan_3_30_kamperoven">#REF!</definedName>
    <definedName name="papan_bekisting_20_20">#REF!</definedName>
    <definedName name="papankayuborneo">#REF!</definedName>
    <definedName name="paper">#REF!</definedName>
    <definedName name="par">#REF!</definedName>
    <definedName name="Par_Code_Periode">#REF!</definedName>
    <definedName name="Par_Code_Societe">#REF!</definedName>
    <definedName name="PAR_CodeConsolidation2">#REF!</definedName>
    <definedName name="Par_CodeN_1">#REF!</definedName>
    <definedName name="PAR_PeriodeConsolidation2">#REF!</definedName>
    <definedName name="Par_PeriodeN_1">#REF!</definedName>
    <definedName name="Parket">#REF!</definedName>
    <definedName name="PARTICULARS">#REF!</definedName>
    <definedName name="PARTISI">#REF!</definedName>
    <definedName name="Partisi_Gypsum_Rangka_Double_12_mm">#REF!</definedName>
    <definedName name="Partisi_Gypsum_Rangka_Double_9_mm">#REF!</definedName>
    <definedName name="Partisi_Gypsum_Rangka_Single_12_mm">#REF!</definedName>
    <definedName name="Partisi_Gypsum_Rangka_Single_9_mm">#REF!</definedName>
    <definedName name="PAS">#REF!</definedName>
    <definedName name="Pas.Gorong45">#REF!</definedName>
    <definedName name="pasang">#REF!</definedName>
    <definedName name="pasbamer3">#REF!</definedName>
    <definedName name="pasbamer5">#REF!</definedName>
    <definedName name="PASBATA13">#REF!</definedName>
    <definedName name="PASBATA15">#REF!</definedName>
    <definedName name="pasbatu">#REF!</definedName>
    <definedName name="PASBATU_PLESTER">#REF!</definedName>
    <definedName name="Pasbatu2.2">#REF!</definedName>
    <definedName name="pasbatukali">#REF!</definedName>
    <definedName name="pasbouplank">#REF!</definedName>
    <definedName name="PasBouwp">#REF!</definedName>
    <definedName name="pasbs4">#REF!</definedName>
    <definedName name="pasbt12">#REF!</definedName>
    <definedName name="pasbtempel">#REF!</definedName>
    <definedName name="PasBtKl">#REF!</definedName>
    <definedName name="pasdingran">#REF!</definedName>
    <definedName name="pasgran30">#REF!</definedName>
    <definedName name="pasgran40">#REF!</definedName>
    <definedName name="pasgranit">#REF!</definedName>
    <definedName name="PASIR">#REF!</definedName>
    <definedName name="pasir_beton">#REF!</definedName>
    <definedName name="Pasir_kasar_ayak">#REF!</definedName>
    <definedName name="pasir_pasang">#REF!</definedName>
    <definedName name="Pasir_pasangan">#REF!</definedName>
    <definedName name="pasir_urug">#REF!</definedName>
    <definedName name="PASIRBCAMP">#REF!</definedName>
    <definedName name="pasirp">#REF!</definedName>
    <definedName name="PASIRURUG">#REF!</definedName>
    <definedName name="pasplesteran">#REF!</definedName>
    <definedName name="Password">#REF!</definedName>
    <definedName name="PASTE1">#REF!</definedName>
    <definedName name="PASTE2">#REF!</definedName>
    <definedName name="PASTE3">#REF!</definedName>
    <definedName name="pastegel">#REF!</definedName>
    <definedName name="PAUD">#REF!</definedName>
    <definedName name="pavabu6">#REF!</definedName>
    <definedName name="pavabu8">#REF!</definedName>
    <definedName name="pavblock6">#REF!</definedName>
    <definedName name="pavblock8">#REF!</definedName>
    <definedName name="pavinc">#REF!</definedName>
    <definedName name="pavinc_1">#REF!</definedName>
    <definedName name="PAVING">#REF!</definedName>
    <definedName name="Paving.8.7">#REF!</definedName>
    <definedName name="paving.b">#REF!</definedName>
    <definedName name="paving_block_8cm">#REF!</definedName>
    <definedName name="Paving_tebal_8_cm">#REF!</definedName>
    <definedName name="pavingb">#REF!</definedName>
    <definedName name="pavingb_1">#REF!</definedName>
    <definedName name="pavingblock">#REF!</definedName>
    <definedName name="pavingc">#REF!</definedName>
    <definedName name="pavingc_1">#REF!</definedName>
    <definedName name="PAYABLE_3rd_party">#REF!</definedName>
    <definedName name="paymentdatepph29">#REF!</definedName>
    <definedName name="payung">#REF!</definedName>
    <definedName name="PB">#REF!</definedName>
    <definedName name="pb_1">#REF!</definedName>
    <definedName name="pb_1.5">#REF!</definedName>
    <definedName name="pb_10">#REF!</definedName>
    <definedName name="pb_2">#REF!</definedName>
    <definedName name="pb_3">#REF!</definedName>
    <definedName name="PB_BAK">#REF!</definedName>
    <definedName name="PB_CO">#REF!</definedName>
    <definedName name="PB_GIP">#REF!</definedName>
    <definedName name="PB_METER">#REF!</definedName>
    <definedName name="PB_POMPA">#REF!</definedName>
    <definedName name="PB_PVC">#REF!</definedName>
    <definedName name="PB_RD">#REF!</definedName>
    <definedName name="PB_VCHECK">#REF!</definedName>
    <definedName name="PB_VENT">#REF!</definedName>
    <definedName name="PB_VFLEX">#REF!</definedName>
    <definedName name="PB_VFOOT">#REF!</definedName>
    <definedName name="PB_VGATE">#REF!</definedName>
    <definedName name="PB_VSTRAINER">#REF!</definedName>
    <definedName name="pb0.5">#REF!</definedName>
    <definedName name="pb0.5_1">#REF!</definedName>
    <definedName name="pb0.5_1_10">#REF!</definedName>
    <definedName name="pb0.5_10">#REF!</definedName>
    <definedName name="pb0.5_5">#REF!</definedName>
    <definedName name="pb1.25">#REF!</definedName>
    <definedName name="pb1.25_1">#REF!</definedName>
    <definedName name="pb1.25_1_10">#REF!</definedName>
    <definedName name="pb1.25_10">#REF!</definedName>
    <definedName name="pb1.25_5">#REF!</definedName>
    <definedName name="pb1.5">#REF!</definedName>
    <definedName name="pb1.5_1">#REF!</definedName>
    <definedName name="pb1.5_1_10">#REF!</definedName>
    <definedName name="pb1.5_10">#REF!</definedName>
    <definedName name="pb1.5_5">#REF!</definedName>
    <definedName name="pb1_1">#REF!</definedName>
    <definedName name="pb1_1_10">#REF!</definedName>
    <definedName name="pb1_10">#REF!</definedName>
    <definedName name="pb1_5">#REF!</definedName>
    <definedName name="pb2.5">#REF!</definedName>
    <definedName name="pb2.5_1">#REF!</definedName>
    <definedName name="pb2.5_1_10">#REF!</definedName>
    <definedName name="pb2.5_10">#REF!</definedName>
    <definedName name="pb2.5_5">#REF!</definedName>
    <definedName name="pb2_1">#REF!</definedName>
    <definedName name="pb2_1_10">#REF!</definedName>
    <definedName name="pb2_10">#REF!</definedName>
    <definedName name="pb2_5">#REF!</definedName>
    <definedName name="pb3_1">#REF!</definedName>
    <definedName name="pb3_1_10">#REF!</definedName>
    <definedName name="pb3_10">#REF!</definedName>
    <definedName name="pb3_5">#REF!</definedName>
    <definedName name="pb34_1">#REF!</definedName>
    <definedName name="pb34_1_10">#REF!</definedName>
    <definedName name="pb34_10">#REF!</definedName>
    <definedName name="pb34_5">#REF!</definedName>
    <definedName name="pb4_1">#REF!</definedName>
    <definedName name="pb4_1_10">#REF!</definedName>
    <definedName name="pb4_10">#REF!</definedName>
    <definedName name="pb4_5">#REF!</definedName>
    <definedName name="pb8abu">#REF!</definedName>
    <definedName name="pbata3">#REF!</definedName>
    <definedName name="PBBu24">#REF!</definedName>
    <definedName name="PBBU39">#REF!</definedName>
    <definedName name="PBekM">#REF!</definedName>
    <definedName name="PBekP">#REF!</definedName>
    <definedName name="PBetBks">#REF!</definedName>
    <definedName name="PBetFun">#REF!</definedName>
    <definedName name="PBetPl">#REF!</definedName>
    <definedName name="PBetPr">#REF!</definedName>
    <definedName name="PBetStr">#REF!</definedName>
    <definedName name="pbf2.5">#REF!</definedName>
    <definedName name="pbf2.5_1">#REF!</definedName>
    <definedName name="pbf2.5_1_10">#REF!</definedName>
    <definedName name="pbf2.5_10">#REF!</definedName>
    <definedName name="pbf2.5_5">#REF!</definedName>
    <definedName name="pbf3_1">#REF!</definedName>
    <definedName name="pbf3_1_10">#REF!</definedName>
    <definedName name="pbf3_10">#REF!</definedName>
    <definedName name="pbf3_5">#REF!</definedName>
    <definedName name="pbf4_1">#REF!</definedName>
    <definedName name="pbf4_1_10">#REF!</definedName>
    <definedName name="pbf4_10">#REF!</definedName>
    <definedName name="pbf4_5">#REF!</definedName>
    <definedName name="pbondek">#REF!</definedName>
    <definedName name="PBouwp">#REF!</definedName>
    <definedName name="PBP_KP">#REF!</definedName>
    <definedName name="PBP_KP_LY">#REF!</definedName>
    <definedName name="pbPrinterFormat">"\\SBRSP050\SAP_IBD1 on Ne01:"</definedName>
    <definedName name="pbs100_1">#REF!</definedName>
    <definedName name="pbs100_1_10">#REF!</definedName>
    <definedName name="pbs100_1_3">#REF!</definedName>
    <definedName name="pbs100_1_5">#REF!</definedName>
    <definedName name="pbs100_10">#REF!</definedName>
    <definedName name="pbs100_10_1">#REF!</definedName>
    <definedName name="pbs100_11">#REF!</definedName>
    <definedName name="pbs100_3">#REF!</definedName>
    <definedName name="pbs100_3_1">#REF!</definedName>
    <definedName name="pbs100_4">#REF!</definedName>
    <definedName name="pbs100_4_10">#REF!</definedName>
    <definedName name="pbs100_5">#REF!</definedName>
    <definedName name="pbs100_5_1">#REF!</definedName>
    <definedName name="pbs100_5_10">#REF!</definedName>
    <definedName name="pbs100_6">#REF!</definedName>
    <definedName name="pbs100_6_10">#REF!</definedName>
    <definedName name="pbs100_7">#REF!</definedName>
    <definedName name="pbs100_7_10">#REF!</definedName>
    <definedName name="pbs100_8">#REF!</definedName>
    <definedName name="pbs100_8_10">#REF!</definedName>
    <definedName name="pbs100_9">#REF!</definedName>
    <definedName name="pbs100_9_10">#REF!</definedName>
    <definedName name="pbs15_1">#REF!</definedName>
    <definedName name="pbs15_1_10">#REF!</definedName>
    <definedName name="pbs15_1_3">#REF!</definedName>
    <definedName name="pbs15_1_5">#REF!</definedName>
    <definedName name="pbs15_10">#REF!</definedName>
    <definedName name="pbs15_10_1">#REF!</definedName>
    <definedName name="pbs15_11">#REF!</definedName>
    <definedName name="pbs15_3">#REF!</definedName>
    <definedName name="pbs15_3_1">#REF!</definedName>
    <definedName name="pbs15_4">#REF!</definedName>
    <definedName name="pbs15_4_10">#REF!</definedName>
    <definedName name="pbs15_5">#REF!</definedName>
    <definedName name="pbs15_5_1">#REF!</definedName>
    <definedName name="pbs15_5_10">#REF!</definedName>
    <definedName name="pbs15_6">#REF!</definedName>
    <definedName name="pbs15_6_10">#REF!</definedName>
    <definedName name="pbs15_7">#REF!</definedName>
    <definedName name="pbs15_7_10">#REF!</definedName>
    <definedName name="pbs15_8">#REF!</definedName>
    <definedName name="pbs15_8_10">#REF!</definedName>
    <definedName name="pbs15_9">#REF!</definedName>
    <definedName name="pbs15_9_10">#REF!</definedName>
    <definedName name="pbs150_1">#REF!</definedName>
    <definedName name="pbs150_1_10">#REF!</definedName>
    <definedName name="pbs150_1_3">#REF!</definedName>
    <definedName name="pbs150_1_5">#REF!</definedName>
    <definedName name="pbs150_10">#REF!</definedName>
    <definedName name="pbs150_10_1">#REF!</definedName>
    <definedName name="pbs150_11">#REF!</definedName>
    <definedName name="pbs150_3">#REF!</definedName>
    <definedName name="pbs150_3_1">#REF!</definedName>
    <definedName name="pbs150_4">#REF!</definedName>
    <definedName name="pbs150_4_10">#REF!</definedName>
    <definedName name="pbs150_5">#REF!</definedName>
    <definedName name="pbs150_5_1">#REF!</definedName>
    <definedName name="pbs150_5_10">#REF!</definedName>
    <definedName name="pbs150_6">#REF!</definedName>
    <definedName name="pbs150_6_10">#REF!</definedName>
    <definedName name="pbs150_7">#REF!</definedName>
    <definedName name="pbs150_7_10">#REF!</definedName>
    <definedName name="pbs150_8">#REF!</definedName>
    <definedName name="pbs150_8_10">#REF!</definedName>
    <definedName name="pbs150_9">#REF!</definedName>
    <definedName name="pbs150_9_10">#REF!</definedName>
    <definedName name="pbs40_1">#REF!</definedName>
    <definedName name="pbs40_1_10">#REF!</definedName>
    <definedName name="pbs40_1_3">#REF!</definedName>
    <definedName name="pbs40_1_5">#REF!</definedName>
    <definedName name="pbs40_10">#REF!</definedName>
    <definedName name="pbs40_10_1">#REF!</definedName>
    <definedName name="pbs40_11">#REF!</definedName>
    <definedName name="pbs40_3">#REF!</definedName>
    <definedName name="pbs40_3_1">#REF!</definedName>
    <definedName name="pbs40_4">#REF!</definedName>
    <definedName name="pbs40_4_10">#REF!</definedName>
    <definedName name="pbs40_5">#REF!</definedName>
    <definedName name="pbs40_5_1">#REF!</definedName>
    <definedName name="pbs40_5_10">#REF!</definedName>
    <definedName name="pbs40_6">#REF!</definedName>
    <definedName name="pbs40_6_10">#REF!</definedName>
    <definedName name="pbs40_7">#REF!</definedName>
    <definedName name="pbs40_7_10">#REF!</definedName>
    <definedName name="pbs40_8">#REF!</definedName>
    <definedName name="pbs40_8_10">#REF!</definedName>
    <definedName name="pbs40_9">#REF!</definedName>
    <definedName name="pbs40_9_10">#REF!</definedName>
    <definedName name="pbs50_1">#REF!</definedName>
    <definedName name="pbs50_1_10">#REF!</definedName>
    <definedName name="pbs50_1_3">#REF!</definedName>
    <definedName name="pbs50_1_5">#REF!</definedName>
    <definedName name="pbs50_10">#REF!</definedName>
    <definedName name="pbs50_10_1">#REF!</definedName>
    <definedName name="pbs50_11">#REF!</definedName>
    <definedName name="pbs50_3">#REF!</definedName>
    <definedName name="pbs50_3_1">#REF!</definedName>
    <definedName name="pbs50_4">#REF!</definedName>
    <definedName name="pbs50_4_10">#REF!</definedName>
    <definedName name="pbs50_5">#REF!</definedName>
    <definedName name="pbs50_5_1">#REF!</definedName>
    <definedName name="pbs50_5_10">#REF!</definedName>
    <definedName name="pbs50_6">#REF!</definedName>
    <definedName name="pbs50_6_10">#REF!</definedName>
    <definedName name="pbs50_7">#REF!</definedName>
    <definedName name="pbs50_7_10">#REF!</definedName>
    <definedName name="pbs50_8">#REF!</definedName>
    <definedName name="pbs50_8_10">#REF!</definedName>
    <definedName name="pbs50_9">#REF!</definedName>
    <definedName name="pbs50_9_10">#REF!</definedName>
    <definedName name="pbs65_1">#REF!</definedName>
    <definedName name="pbs65_1_10">#REF!</definedName>
    <definedName name="pbs65_1_3">#REF!</definedName>
    <definedName name="pbs65_1_5">#REF!</definedName>
    <definedName name="pbs65_10">#REF!</definedName>
    <definedName name="pbs65_10_1">#REF!</definedName>
    <definedName name="pbs65_11">#REF!</definedName>
    <definedName name="pbs65_3">#REF!</definedName>
    <definedName name="pbs65_3_1">#REF!</definedName>
    <definedName name="pbs65_4">#REF!</definedName>
    <definedName name="pbs65_4_10">#REF!</definedName>
    <definedName name="pbs65_5">#REF!</definedName>
    <definedName name="pbs65_5_1">#REF!</definedName>
    <definedName name="pbs65_5_10">#REF!</definedName>
    <definedName name="pbs65_6">#REF!</definedName>
    <definedName name="pbs65_6_10">#REF!</definedName>
    <definedName name="pbs65_7">#REF!</definedName>
    <definedName name="pbs65_7_10">#REF!</definedName>
    <definedName name="pbs65_8">#REF!</definedName>
    <definedName name="pbs65_8_10">#REF!</definedName>
    <definedName name="pbs65_9">#REF!</definedName>
    <definedName name="pbs65_9_10">#REF!</definedName>
    <definedName name="pbs80_1">#REF!</definedName>
    <definedName name="pbs80_1_10">#REF!</definedName>
    <definedName name="pbs80_1_3">#REF!</definedName>
    <definedName name="pbs80_1_5">#REF!</definedName>
    <definedName name="pbs80_10">#REF!</definedName>
    <definedName name="pbs80_10_1">#REF!</definedName>
    <definedName name="pbs80_11">#REF!</definedName>
    <definedName name="pbs80_3">#REF!</definedName>
    <definedName name="pbs80_3_1">#REF!</definedName>
    <definedName name="pbs80_4">#REF!</definedName>
    <definedName name="pbs80_4_10">#REF!</definedName>
    <definedName name="pbs80_5">#REF!</definedName>
    <definedName name="pbs80_5_1">#REF!</definedName>
    <definedName name="pbs80_5_10">#REF!</definedName>
    <definedName name="pbs80_6">#REF!</definedName>
    <definedName name="pbs80_6_10">#REF!</definedName>
    <definedName name="pbs80_7">#REF!</definedName>
    <definedName name="pbs80_7_10">#REF!</definedName>
    <definedName name="pbs80_8">#REF!</definedName>
    <definedName name="pbs80_8_10">#REF!</definedName>
    <definedName name="pbs80_9">#REF!</definedName>
    <definedName name="pbs80_9_10">#REF!</definedName>
    <definedName name="pbsf100">#REF!</definedName>
    <definedName name="pbsf100_1">#REF!</definedName>
    <definedName name="pbsf100_1_10">#REF!</definedName>
    <definedName name="pbsf100_1_3">#REF!</definedName>
    <definedName name="pbsf100_1_5">#REF!</definedName>
    <definedName name="pbsf100_10">#REF!</definedName>
    <definedName name="pbsf100_10_1">#REF!</definedName>
    <definedName name="pbsf100_11">#REF!</definedName>
    <definedName name="pbsf100_3">#REF!</definedName>
    <definedName name="pbsf100_3_1">#REF!</definedName>
    <definedName name="pbsf100_4">#REF!</definedName>
    <definedName name="pbsf100_4_10">#REF!</definedName>
    <definedName name="pbsf100_5">#REF!</definedName>
    <definedName name="pbsf100_5_1">#REF!</definedName>
    <definedName name="pbsf100_5_10">#REF!</definedName>
    <definedName name="pbsf100_6">#REF!</definedName>
    <definedName name="pbsf100_6_10">#REF!</definedName>
    <definedName name="pbsf100_7">#REF!</definedName>
    <definedName name="pbsf100_7_10">#REF!</definedName>
    <definedName name="pbsf100_8">#REF!</definedName>
    <definedName name="pbsf100_8_10">#REF!</definedName>
    <definedName name="pbsf100_9">#REF!</definedName>
    <definedName name="pbsf100_9_10">#REF!</definedName>
    <definedName name="pbsf150">#REF!</definedName>
    <definedName name="pbsf150_1">#REF!</definedName>
    <definedName name="pbsf150_1_10">#REF!</definedName>
    <definedName name="pbsf150_1_3">#REF!</definedName>
    <definedName name="pbsf150_1_5">#REF!</definedName>
    <definedName name="pbsf150_10">#REF!</definedName>
    <definedName name="pbsf150_10_1">#REF!</definedName>
    <definedName name="pbsf150_11">#REF!</definedName>
    <definedName name="pbsf150_3">#REF!</definedName>
    <definedName name="pbsf150_3_1">#REF!</definedName>
    <definedName name="pbsf150_4">#REF!</definedName>
    <definedName name="pbsf150_4_10">#REF!</definedName>
    <definedName name="pbsf150_5">#REF!</definedName>
    <definedName name="pbsf150_5_1">#REF!</definedName>
    <definedName name="pbsf150_5_10">#REF!</definedName>
    <definedName name="pbsf150_6">#REF!</definedName>
    <definedName name="pbsf150_6_10">#REF!</definedName>
    <definedName name="pbsf150_7">#REF!</definedName>
    <definedName name="pbsf150_7_10">#REF!</definedName>
    <definedName name="pbsf150_8">#REF!</definedName>
    <definedName name="pbsf150_8_10">#REF!</definedName>
    <definedName name="pbsf150_9">#REF!</definedName>
    <definedName name="pbsf150_9_10">#REF!</definedName>
    <definedName name="pbsf65">#REF!</definedName>
    <definedName name="pbsf65_1">#REF!</definedName>
    <definedName name="pbsf65_1_10">#REF!</definedName>
    <definedName name="pbsf65_1_3">#REF!</definedName>
    <definedName name="pbsf65_1_5">#REF!</definedName>
    <definedName name="pbsf65_10">#REF!</definedName>
    <definedName name="pbsf65_10_1">#REF!</definedName>
    <definedName name="pbsf65_11">#REF!</definedName>
    <definedName name="pbsf65_3">#REF!</definedName>
    <definedName name="pbsf65_3_1">#REF!</definedName>
    <definedName name="pbsf65_4">#REF!</definedName>
    <definedName name="pbsf65_4_10">#REF!</definedName>
    <definedName name="pbsf65_5">#REF!</definedName>
    <definedName name="pbsf65_5_1">#REF!</definedName>
    <definedName name="pbsf65_5_10">#REF!</definedName>
    <definedName name="pbsf65_6">#REF!</definedName>
    <definedName name="pbsf65_6_10">#REF!</definedName>
    <definedName name="pbsf65_7">#REF!</definedName>
    <definedName name="pbsf65_7_10">#REF!</definedName>
    <definedName name="pbsf65_8">#REF!</definedName>
    <definedName name="pbsf65_8_10">#REF!</definedName>
    <definedName name="pbsf65_9">#REF!</definedName>
    <definedName name="pbsf65_9_10">#REF!</definedName>
    <definedName name="pbsf80">#REF!</definedName>
    <definedName name="pbsf80_1">#REF!</definedName>
    <definedName name="pbsf80_1_10">#REF!</definedName>
    <definedName name="pbsf80_1_3">#REF!</definedName>
    <definedName name="pbsf80_1_5">#REF!</definedName>
    <definedName name="pbsf80_10">#REF!</definedName>
    <definedName name="pbsf80_10_1">#REF!</definedName>
    <definedName name="pbsf80_11">#REF!</definedName>
    <definedName name="pbsf80_3">#REF!</definedName>
    <definedName name="pbsf80_3_1">#REF!</definedName>
    <definedName name="pbsf80_4">#REF!</definedName>
    <definedName name="pbsf80_4_10">#REF!</definedName>
    <definedName name="pbsf80_5">#REF!</definedName>
    <definedName name="pbsf80_5_1">#REF!</definedName>
    <definedName name="pbsf80_5_10">#REF!</definedName>
    <definedName name="pbsf80_6">#REF!</definedName>
    <definedName name="pbsf80_6_10">#REF!</definedName>
    <definedName name="pbsf80_7">#REF!</definedName>
    <definedName name="pbsf80_7_10">#REF!</definedName>
    <definedName name="pbsf80_8">#REF!</definedName>
    <definedName name="pbsf80_8_10">#REF!</definedName>
    <definedName name="pbsf80_9">#REF!</definedName>
    <definedName name="pbsf80_9_10">#REF!</definedName>
    <definedName name="PBSiku">#REF!</definedName>
    <definedName name="pbspot">#REF!</definedName>
    <definedName name="pbStartPageNumber">1</definedName>
    <definedName name="PBT">#REF!</definedName>
    <definedName name="PBTempel">#REF!</definedName>
    <definedName name="pbtk14">#REF!</definedName>
    <definedName name="pbtki14">#REF!</definedName>
    <definedName name="PBtKl14">#REF!</definedName>
    <definedName name="PBtKl15">#REF!</definedName>
    <definedName name="PBtM2">#REF!</definedName>
    <definedName name="PBtM2K">#REF!</definedName>
    <definedName name="PBtM3">#REF!</definedName>
    <definedName name="PBtM3K">#REF!</definedName>
    <definedName name="PBtM4">#REF!</definedName>
    <definedName name="PBtM4K">#REF!</definedName>
    <definedName name="PBtX4">#REF!</definedName>
    <definedName name="pbUpdatePageNumbering">TRUE</definedName>
    <definedName name="pc">#REF!</definedName>
    <definedName name="pc0.75">#REF!</definedName>
    <definedName name="pc0.75_1">#REF!</definedName>
    <definedName name="pc0.75_1_10">#REF!</definedName>
    <definedName name="pc0.75_10">#REF!</definedName>
    <definedName name="pc0.75_5">#REF!</definedName>
    <definedName name="pc1.25">#REF!</definedName>
    <definedName name="pc1.25_1">#REF!</definedName>
    <definedName name="pc1.25_1_10">#REF!</definedName>
    <definedName name="pc1.25_10">#REF!</definedName>
    <definedName name="pc1.25_5">#REF!</definedName>
    <definedName name="pc1.5">#REF!</definedName>
    <definedName name="pc1.5_1">#REF!</definedName>
    <definedName name="pc1.5_1_10">#REF!</definedName>
    <definedName name="pc1.5_10">#REF!</definedName>
    <definedName name="pc1.5_5">#REF!</definedName>
    <definedName name="pc1_1">#REF!</definedName>
    <definedName name="pc1_1_10">#REF!</definedName>
    <definedName name="pc1_10">#REF!</definedName>
    <definedName name="pc1_5">#REF!</definedName>
    <definedName name="pc10_1">#REF!</definedName>
    <definedName name="pc10_1_10">#REF!</definedName>
    <definedName name="pc10_10">#REF!</definedName>
    <definedName name="pc10_5">#REF!</definedName>
    <definedName name="pc12_1">#REF!</definedName>
    <definedName name="pc12_1_10">#REF!</definedName>
    <definedName name="pc12_10">#REF!</definedName>
    <definedName name="pc12_5">#REF!</definedName>
    <definedName name="pc2.5">#REF!</definedName>
    <definedName name="pc2.5_1">#REF!</definedName>
    <definedName name="pc2.5_1_10">#REF!</definedName>
    <definedName name="pc2.5_10">#REF!</definedName>
    <definedName name="pc2.5_5">#REF!</definedName>
    <definedName name="pc2_1">#REF!</definedName>
    <definedName name="pc2_1_10">#REF!</definedName>
    <definedName name="pc2_10">#REF!</definedName>
    <definedName name="pc2_5">#REF!</definedName>
    <definedName name="pc3_1">#REF!</definedName>
    <definedName name="pc3_1_10">#REF!</definedName>
    <definedName name="pc3_10">#REF!</definedName>
    <definedName name="pc3_5">#REF!</definedName>
    <definedName name="pc4_1">#REF!</definedName>
    <definedName name="pc4_1_10">#REF!</definedName>
    <definedName name="pc4_10">#REF!</definedName>
    <definedName name="pc4_5">#REF!</definedName>
    <definedName name="PC450B">#REF!</definedName>
    <definedName name="PC450U">#REF!</definedName>
    <definedName name="pc5_1">#REF!</definedName>
    <definedName name="pc5_1_10">#REF!</definedName>
    <definedName name="pc5_10">#REF!</definedName>
    <definedName name="pc5_5">#REF!</definedName>
    <definedName name="pc50_1">#REF!</definedName>
    <definedName name="pc50_1_10">#REF!</definedName>
    <definedName name="pc50_1_3">#REF!</definedName>
    <definedName name="pc50_1_5">#REF!</definedName>
    <definedName name="pc50_10">#REF!</definedName>
    <definedName name="pc50_10_1">#REF!</definedName>
    <definedName name="pc50_11">#REF!</definedName>
    <definedName name="pc50_3">#REF!</definedName>
    <definedName name="pc50_3_1">#REF!</definedName>
    <definedName name="pc50_4">#REF!</definedName>
    <definedName name="pc50_4_10">#REF!</definedName>
    <definedName name="pc50_5">#REF!</definedName>
    <definedName name="pc50_5_1">#REF!</definedName>
    <definedName name="pc50_5_10">#REF!</definedName>
    <definedName name="pc50_6">#REF!</definedName>
    <definedName name="pc50_6_10">#REF!</definedName>
    <definedName name="pc50_7">#REF!</definedName>
    <definedName name="pc50_7_10">#REF!</definedName>
    <definedName name="pc50_8">#REF!</definedName>
    <definedName name="pc50_8_10">#REF!</definedName>
    <definedName name="pc50_9">#REF!</definedName>
    <definedName name="pc50_9_10">#REF!</definedName>
    <definedName name="pc6_1">#REF!</definedName>
    <definedName name="pc6_1_10">#REF!</definedName>
    <definedName name="pc6_10">#REF!</definedName>
    <definedName name="pc6_5">#REF!</definedName>
    <definedName name="PC600B">#REF!</definedName>
    <definedName name="PC600U">#REF!</definedName>
    <definedName name="pc8_1">#REF!</definedName>
    <definedName name="pc8_1_10">#REF!</definedName>
    <definedName name="pc8_10">#REF!</definedName>
    <definedName name="pc8_5">#REF!</definedName>
    <definedName name="pc80_1">#REF!</definedName>
    <definedName name="pc80_1_10">#REF!</definedName>
    <definedName name="pc80_1_3">#REF!</definedName>
    <definedName name="pc80_1_5">#REF!</definedName>
    <definedName name="pc80_10">#REF!</definedName>
    <definedName name="pc80_10_1">#REF!</definedName>
    <definedName name="pc80_11">#REF!</definedName>
    <definedName name="pc80_3">#REF!</definedName>
    <definedName name="pc80_3_1">#REF!</definedName>
    <definedName name="pc80_4">#REF!</definedName>
    <definedName name="pc80_4_10">#REF!</definedName>
    <definedName name="pc80_5">#REF!</definedName>
    <definedName name="pc80_5_1">#REF!</definedName>
    <definedName name="pc80_5_10">#REF!</definedName>
    <definedName name="pc80_6">#REF!</definedName>
    <definedName name="pc80_6_10">#REF!</definedName>
    <definedName name="pc80_7">#REF!</definedName>
    <definedName name="pc80_7_10">#REF!</definedName>
    <definedName name="pc80_8">#REF!</definedName>
    <definedName name="pc80_8_10">#REF!</definedName>
    <definedName name="pc80_9">#REF!</definedName>
    <definedName name="pc80_9_10">#REF!</definedName>
    <definedName name="PCatIC">#REF!</definedName>
    <definedName name="PCatKy">#REF!</definedName>
    <definedName name="pcattembok">#REF!</definedName>
    <definedName name="PCatVn">#REF!</definedName>
    <definedName name="pcb10b85">#REF!</definedName>
    <definedName name="PCcurb">#REF!</definedName>
    <definedName name="pcf10_1">#REF!</definedName>
    <definedName name="pcf10_1_10">#REF!</definedName>
    <definedName name="pcf10_10">#REF!</definedName>
    <definedName name="pcf10_5">#REF!</definedName>
    <definedName name="pcf12_1">#REF!</definedName>
    <definedName name="pcf12_1_10">#REF!</definedName>
    <definedName name="pcf12_10">#REF!</definedName>
    <definedName name="pcf12_5">#REF!</definedName>
    <definedName name="pcf2.5">#REF!</definedName>
    <definedName name="pcf2.5_1">#REF!</definedName>
    <definedName name="pcf2.5_1_10">#REF!</definedName>
    <definedName name="pcf2.5_10">#REF!</definedName>
    <definedName name="pcf2.5_5">#REF!</definedName>
    <definedName name="pcf3_1">#REF!</definedName>
    <definedName name="pcf3_1_10">#REF!</definedName>
    <definedName name="pcf3_10">#REF!</definedName>
    <definedName name="pcf3_5">#REF!</definedName>
    <definedName name="pcf4_1">#REF!</definedName>
    <definedName name="pcf4_1_10">#REF!</definedName>
    <definedName name="pcf4_10">#REF!</definedName>
    <definedName name="pcf4_5">#REF!</definedName>
    <definedName name="pcf5_1">#REF!</definedName>
    <definedName name="pcf5_1_10">#REF!</definedName>
    <definedName name="pcf5_10">#REF!</definedName>
    <definedName name="pcf5_5">#REF!</definedName>
    <definedName name="pcf6_1">#REF!</definedName>
    <definedName name="pcf6_1_10">#REF!</definedName>
    <definedName name="pcf6_10">#REF!</definedName>
    <definedName name="pcf6_5">#REF!</definedName>
    <definedName name="pcf8_1">#REF!</definedName>
    <definedName name="pcf8_1_10">#REF!</definedName>
    <definedName name="pcf8_10">#REF!</definedName>
    <definedName name="pcf8_5">#REF!</definedName>
    <definedName name="pcf80_1">#REF!</definedName>
    <definedName name="pcf80_1_10">#REF!</definedName>
    <definedName name="pcf80_1_3">#REF!</definedName>
    <definedName name="pcf80_1_5">#REF!</definedName>
    <definedName name="pcf80_10">#REF!</definedName>
    <definedName name="pcf80_10_1">#REF!</definedName>
    <definedName name="pcf80_11">#REF!</definedName>
    <definedName name="pcf80_3">#REF!</definedName>
    <definedName name="pcf80_3_1">#REF!</definedName>
    <definedName name="pcf80_4">#REF!</definedName>
    <definedName name="pcf80_4_10">#REF!</definedName>
    <definedName name="pcf80_5">#REF!</definedName>
    <definedName name="pcf80_5_1">#REF!</definedName>
    <definedName name="pcf80_5_10">#REF!</definedName>
    <definedName name="pcf80_6">#REF!</definedName>
    <definedName name="pcf80_6_10">#REF!</definedName>
    <definedName name="pcf80_7">#REF!</definedName>
    <definedName name="pcf80_7_10">#REF!</definedName>
    <definedName name="pcf80_8">#REF!</definedName>
    <definedName name="pcf80_8_10">#REF!</definedName>
    <definedName name="pcf80_9">#REF!</definedName>
    <definedName name="pcf80_9_10">#REF!</definedName>
    <definedName name="PChe">#REF!</definedName>
    <definedName name="PD" hidden="1">#REF!</definedName>
    <definedName name="PD_ESTSPOT">#REF!</definedName>
    <definedName name="PD_ESTSPOT_L">#REF!</definedName>
    <definedName name="pd0.75">#REF!</definedName>
    <definedName name="pd0.75_1">#REF!</definedName>
    <definedName name="pd0.75_1_10">#REF!</definedName>
    <definedName name="pd0.75_10">#REF!</definedName>
    <definedName name="pd0.75_5">#REF!</definedName>
    <definedName name="pd1.25">#REF!</definedName>
    <definedName name="pd1.25_1">#REF!</definedName>
    <definedName name="pd1.25_1_10">#REF!</definedName>
    <definedName name="pd1.25_10">#REF!</definedName>
    <definedName name="pd1.25_5">#REF!</definedName>
    <definedName name="pd1.5">#REF!</definedName>
    <definedName name="pd1.5_1">#REF!</definedName>
    <definedName name="pd1.5_1_10">#REF!</definedName>
    <definedName name="pd1.5_10">#REF!</definedName>
    <definedName name="pd1.5_5">#REF!</definedName>
    <definedName name="pd1_1">#REF!</definedName>
    <definedName name="pd1_1_10">#REF!</definedName>
    <definedName name="pd1_10">#REF!</definedName>
    <definedName name="pd1_5">#REF!</definedName>
    <definedName name="pd2_1">#REF!</definedName>
    <definedName name="pd2_1_10">#REF!</definedName>
    <definedName name="pd2_10">#REF!</definedName>
    <definedName name="pd2_5">#REF!</definedName>
    <definedName name="pd3_1">#REF!</definedName>
    <definedName name="pd3_1_10">#REF!</definedName>
    <definedName name="pd3_10">#REF!</definedName>
    <definedName name="pd3_5">#REF!</definedName>
    <definedName name="pdf3_1">#REF!</definedName>
    <definedName name="pdf3_1_10">#REF!</definedName>
    <definedName name="pdf3_10">#REF!</definedName>
    <definedName name="pdf3_5">#REF!</definedName>
    <definedName name="PDMK" hidden="1">#REF!</definedName>
    <definedName name="PDMLH">#REF!</definedName>
    <definedName name="PDMRot">#REF!</definedName>
    <definedName name="PDnKc">#REF!</definedName>
    <definedName name="PDnKcJt">#REF!</definedName>
    <definedName name="PDPATCHPNL">#REF!</definedName>
    <definedName name="PDPATCHRG1M">#REF!</definedName>
    <definedName name="PDPATCHRG3M">#REF!</definedName>
    <definedName name="PDSWTPATCHPNL">#REF!</definedName>
    <definedName name="pe">#REF!</definedName>
    <definedName name="PEB">#REF!</definedName>
    <definedName name="Peb_01">#REF!</definedName>
    <definedName name="PECF">#REF!</definedName>
    <definedName name="PECL">#REF!</definedName>
    <definedName name="Pedestrian.Roll">#REF!</definedName>
    <definedName name="PEDESTRIANROLLER">#REF!</definedName>
    <definedName name="Peer_Data">#REF!</definedName>
    <definedName name="Peer_Headings">#REF!</definedName>
    <definedName name="Peer_Names">#REF!</definedName>
    <definedName name="pek">#REF!</definedName>
    <definedName name="PEK_1">#REF!</definedName>
    <definedName name="PEK_1_10">#REF!</definedName>
    <definedName name="PEK_1_3">#REF!</definedName>
    <definedName name="PEK_1_5">#REF!</definedName>
    <definedName name="pek_10">#REF!</definedName>
    <definedName name="pek_10_1">#REF!</definedName>
    <definedName name="pek_11">#REF!</definedName>
    <definedName name="PEK_3">#REF!</definedName>
    <definedName name="pek_3_1">#REF!</definedName>
    <definedName name="pek_4">#REF!</definedName>
    <definedName name="pek_4_10">#REF!</definedName>
    <definedName name="pek_5">#REF!</definedName>
    <definedName name="PEK_5_1">#REF!</definedName>
    <definedName name="pek_5_10">#REF!</definedName>
    <definedName name="pek_6">#REF!</definedName>
    <definedName name="PEK_6_1">#REF!</definedName>
    <definedName name="pek_6_10">#REF!</definedName>
    <definedName name="pek_7">#REF!</definedName>
    <definedName name="pek_7_10">#REF!</definedName>
    <definedName name="pek_8">#REF!</definedName>
    <definedName name="pek_8_10">#REF!</definedName>
    <definedName name="pek_9">#REF!</definedName>
    <definedName name="pek_9_10">#REF!</definedName>
    <definedName name="PEKAC">#N/A</definedName>
    <definedName name="pekcatkayu">#REF!</definedName>
    <definedName name="pekerja">#REF!</definedName>
    <definedName name="PEKERJA_SETENGAH_TERAMPIL">#REF!</definedName>
    <definedName name="PEKERJA_TERAMPIL">#REF!</definedName>
    <definedName name="PEKERJAAN__A_C">#REF!</definedName>
    <definedName name="PEKERJAAN__A_C_1">#REF!</definedName>
    <definedName name="PEKERJAAN__A_C_1_10">#REF!</definedName>
    <definedName name="PEKERJAAN__A_C_1_3">#REF!</definedName>
    <definedName name="PEKERJAAN__A_C_10">#REF!</definedName>
    <definedName name="PEKERJAAN__A_C_10_1">#REF!</definedName>
    <definedName name="PEKERJAAN__A_C_11">#REF!</definedName>
    <definedName name="PEKERJAAN__A_C_3">#REF!</definedName>
    <definedName name="PEKERJAAN__A_C_3_1">#REF!</definedName>
    <definedName name="PEKERJAAN__A_C_4">#REF!</definedName>
    <definedName name="PEKERJAAN__A_C_4_10">#REF!</definedName>
    <definedName name="PEKERJAAN__A_C_5">#REF!</definedName>
    <definedName name="PEKERJAAN__A_C_5_1">#REF!</definedName>
    <definedName name="PEKERJAAN__A_C_5_10">#REF!</definedName>
    <definedName name="PEKERJAAN__A_C_6">#REF!</definedName>
    <definedName name="PEKERJAAN__A_C_6_10">#REF!</definedName>
    <definedName name="PEKERJAAN__A_C_7">#REF!</definedName>
    <definedName name="PEKERJAAN__A_C_7_10">#REF!</definedName>
    <definedName name="PEKERJAAN__A_C_8">#REF!</definedName>
    <definedName name="PEKERJAAN__A_C_8_10">#REF!</definedName>
    <definedName name="PEKERJAAN__A_C_9">#REF!</definedName>
    <definedName name="PEKERJAAN__A_C_9_10">#REF!</definedName>
    <definedName name="PEKERJAAN_CAT">#REF!</definedName>
    <definedName name="PEKERJAAN_CAT_1">#REF!</definedName>
    <definedName name="PEKERJAAN_CAT_1_10">#REF!</definedName>
    <definedName name="PEKERJAAN_CAT_1_3">#REF!</definedName>
    <definedName name="PEKERJAAN_CAT_10">#REF!</definedName>
    <definedName name="PEKERJAAN_CAT_10_1">#REF!</definedName>
    <definedName name="PEKERJAAN_CAT_11">#REF!</definedName>
    <definedName name="PEKERJAAN_CAT_3">#REF!</definedName>
    <definedName name="PEKERJAAN_CAT_3_1">#REF!</definedName>
    <definedName name="PEKERJAAN_CAT_4">#REF!</definedName>
    <definedName name="PEKERJAAN_CAT_4_10">#REF!</definedName>
    <definedName name="PEKERJAAN_CAT_5">#REF!</definedName>
    <definedName name="PEKERJAAN_CAT_5_1">#REF!</definedName>
    <definedName name="PEKERJAAN_CAT_5_10">#REF!</definedName>
    <definedName name="PEKERJAAN_CAT_6">#REF!</definedName>
    <definedName name="PEKERJAAN_CAT_6_10">#REF!</definedName>
    <definedName name="PEKERJAAN_CAT_7">#REF!</definedName>
    <definedName name="PEKERJAAN_CAT_7_10">#REF!</definedName>
    <definedName name="PEKERJAAN_CAT_8">#REF!</definedName>
    <definedName name="PEKERJAAN_CAT_8_10">#REF!</definedName>
    <definedName name="PEKERJAAN_CAT_9">#REF!</definedName>
    <definedName name="PEKERJAAN_CAT_9_10">#REF!</definedName>
    <definedName name="PEKERJAAN_CCTV__SOUND_SYSTEM____MATV">#REF!</definedName>
    <definedName name="PEKERJAAN_CCTV__SOUND_SYSTEM____MATV_1">#REF!</definedName>
    <definedName name="PEKERJAAN_CCTV__SOUND_SYSTEM____MATV_1_10">#REF!</definedName>
    <definedName name="PEKERJAAN_CCTV__SOUND_SYSTEM____MATV_1_3">#REF!</definedName>
    <definedName name="PEKERJAAN_CCTV__SOUND_SYSTEM____MATV_10">#REF!</definedName>
    <definedName name="PEKERJAAN_CCTV__SOUND_SYSTEM____MATV_10_1">#REF!</definedName>
    <definedName name="PEKERJAAN_CCTV__SOUND_SYSTEM____MATV_11">#REF!</definedName>
    <definedName name="PEKERJAAN_CCTV__SOUND_SYSTEM____MATV_3">#REF!</definedName>
    <definedName name="PEKERJAAN_CCTV__SOUND_SYSTEM____MATV_3_1">#REF!</definedName>
    <definedName name="PEKERJAAN_CCTV__SOUND_SYSTEM____MATV_4">#REF!</definedName>
    <definedName name="PEKERJAAN_CCTV__SOUND_SYSTEM____MATV_4_10">#REF!</definedName>
    <definedName name="PEKERJAAN_CCTV__SOUND_SYSTEM____MATV_5">#REF!</definedName>
    <definedName name="PEKERJAAN_CCTV__SOUND_SYSTEM____MATV_5_1">#REF!</definedName>
    <definedName name="PEKERJAAN_CCTV__SOUND_SYSTEM____MATV_5_10">#REF!</definedName>
    <definedName name="PEKERJAAN_CCTV__SOUND_SYSTEM____MATV_6">#REF!</definedName>
    <definedName name="PEKERJAAN_CCTV__SOUND_SYSTEM____MATV_6_10">#REF!</definedName>
    <definedName name="PEKERJAAN_CCTV__SOUND_SYSTEM____MATV_7">#REF!</definedName>
    <definedName name="PEKERJAAN_CCTV__SOUND_SYSTEM____MATV_7_10">#REF!</definedName>
    <definedName name="PEKERJAAN_CCTV__SOUND_SYSTEM____MATV_8">#REF!</definedName>
    <definedName name="PEKERJAAN_CCTV__SOUND_SYSTEM____MATV_8_10">#REF!</definedName>
    <definedName name="PEKERJAAN_CCTV__SOUND_SYSTEM____MATV_9">#REF!</definedName>
    <definedName name="PEKERJAAN_CCTV__SOUND_SYSTEM____MATV_9_10">#REF!</definedName>
    <definedName name="PEKERJAAN_DINDING_DAN_FINISHING_DINDING">#REF!</definedName>
    <definedName name="PEKERJAAN_DINDING_DAN_FINISHING_DINDING_1">#REF!</definedName>
    <definedName name="PEKERJAAN_DINDING_DAN_FINISHING_DINDING_1_10">#REF!</definedName>
    <definedName name="PEKERJAAN_DINDING_DAN_FINISHING_DINDING_1_3">#REF!</definedName>
    <definedName name="PEKERJAAN_DINDING_DAN_FINISHING_DINDING_10">#REF!</definedName>
    <definedName name="PEKERJAAN_DINDING_DAN_FINISHING_DINDING_10_1">#REF!</definedName>
    <definedName name="PEKERJAAN_DINDING_DAN_FINISHING_DINDING_11">#REF!</definedName>
    <definedName name="PEKERJAAN_DINDING_DAN_FINISHING_DINDING_3">#REF!</definedName>
    <definedName name="PEKERJAAN_DINDING_DAN_FINISHING_DINDING_3_1">#REF!</definedName>
    <definedName name="PEKERJAAN_DINDING_DAN_FINISHING_DINDING_4">#REF!</definedName>
    <definedName name="PEKERJAAN_DINDING_DAN_FINISHING_DINDING_4_10">#REF!</definedName>
    <definedName name="PEKERJAAN_DINDING_DAN_FINISHING_DINDING_5">#REF!</definedName>
    <definedName name="PEKERJAAN_DINDING_DAN_FINISHING_DINDING_5_1">#REF!</definedName>
    <definedName name="PEKERJAAN_DINDING_DAN_FINISHING_DINDING_5_10">#REF!</definedName>
    <definedName name="PEKERJAAN_DINDING_DAN_FINISHING_DINDING_6">#REF!</definedName>
    <definedName name="PEKERJAAN_DINDING_DAN_FINISHING_DINDING_6_10">#REF!</definedName>
    <definedName name="PEKERJAAN_DINDING_DAN_FINISHING_DINDING_7">#REF!</definedName>
    <definedName name="PEKERJAAN_DINDING_DAN_FINISHING_DINDING_7_10">#REF!</definedName>
    <definedName name="PEKERJAAN_DINDING_DAN_FINISHING_DINDING_8">#REF!</definedName>
    <definedName name="PEKERJAAN_DINDING_DAN_FINISHING_DINDING_8_10">#REF!</definedName>
    <definedName name="PEKERJAAN_DINDING_DAN_FINISHING_DINDING_9">#REF!</definedName>
    <definedName name="PEKERJAAN_DINDING_DAN_FINISHING_DINDING_9_10">#REF!</definedName>
    <definedName name="PEKERJAAN_FINISHING_LANTAI">#REF!</definedName>
    <definedName name="PEKERJAAN_FINISHING_LANTAI_1">#REF!</definedName>
    <definedName name="PEKERJAAN_FINISHING_LANTAI_1_10">#REF!</definedName>
    <definedName name="PEKERJAAN_FINISHING_LANTAI_1_3">#REF!</definedName>
    <definedName name="PEKERJAAN_FINISHING_LANTAI_10">#REF!</definedName>
    <definedName name="PEKERJAAN_FINISHING_LANTAI_10_1">#REF!</definedName>
    <definedName name="PEKERJAAN_FINISHING_LANTAI_11">#REF!</definedName>
    <definedName name="PEKERJAAN_FINISHING_LANTAI_3">#REF!</definedName>
    <definedName name="PEKERJAAN_FINISHING_LANTAI_3_1">#REF!</definedName>
    <definedName name="PEKERJAAN_FINISHING_LANTAI_4">#REF!</definedName>
    <definedName name="PEKERJAAN_FINISHING_LANTAI_4_10">#REF!</definedName>
    <definedName name="PEKERJAAN_FINISHING_LANTAI_5">#REF!</definedName>
    <definedName name="PEKERJAAN_FINISHING_LANTAI_5_1">#REF!</definedName>
    <definedName name="PEKERJAAN_FINISHING_LANTAI_5_10">#REF!</definedName>
    <definedName name="PEKERJAAN_FINISHING_LANTAI_6">#REF!</definedName>
    <definedName name="PEKERJAAN_FINISHING_LANTAI_6_10">#REF!</definedName>
    <definedName name="PEKERJAAN_FINISHING_LANTAI_7">#REF!</definedName>
    <definedName name="PEKERJAAN_FINISHING_LANTAI_7_10">#REF!</definedName>
    <definedName name="PEKERJAAN_FINISHING_LANTAI_8">#REF!</definedName>
    <definedName name="PEKERJAAN_FINISHING_LANTAI_8_10">#REF!</definedName>
    <definedName name="PEKERJAAN_FINISHING_LANTAI_9">#REF!</definedName>
    <definedName name="PEKERJAAN_FINISHING_LANTAI_9_10">#REF!</definedName>
    <definedName name="PEKERJAAN_GONDOLA">#REF!</definedName>
    <definedName name="PEKERJAAN_GONDOLA_1">#REF!</definedName>
    <definedName name="PEKERJAAN_GONDOLA_1_10">#REF!</definedName>
    <definedName name="PEKERJAAN_GONDOLA_1_3">#REF!</definedName>
    <definedName name="PEKERJAAN_GONDOLA_10">#REF!</definedName>
    <definedName name="PEKERJAAN_GONDOLA_10_1">#REF!</definedName>
    <definedName name="PEKERJAAN_GONDOLA_11">#REF!</definedName>
    <definedName name="PEKERJAAN_GONDOLA_3">#REF!</definedName>
    <definedName name="PEKERJAAN_GONDOLA_3_1">#REF!</definedName>
    <definedName name="PEKERJAAN_GONDOLA_4">#REF!</definedName>
    <definedName name="PEKERJAAN_GONDOLA_4_10">#REF!</definedName>
    <definedName name="PEKERJAAN_GONDOLA_5">#REF!</definedName>
    <definedName name="PEKERJAAN_GONDOLA_5_1">#REF!</definedName>
    <definedName name="PEKERJAAN_GONDOLA_5_10">#REF!</definedName>
    <definedName name="PEKERJAAN_GONDOLA_6">#REF!</definedName>
    <definedName name="PEKERJAAN_GONDOLA_6_10">#REF!</definedName>
    <definedName name="PEKERJAAN_GONDOLA_7">#REF!</definedName>
    <definedName name="PEKERJAAN_GONDOLA_7_10">#REF!</definedName>
    <definedName name="PEKERJAAN_GONDOLA_8">#REF!</definedName>
    <definedName name="PEKERJAAN_GONDOLA_8_10">#REF!</definedName>
    <definedName name="PEKERJAAN_GONDOLA_9">#REF!</definedName>
    <definedName name="PEKERJAAN_GONDOLA_9_10">#REF!</definedName>
    <definedName name="PEKERJAAN_LIFT_ex_KOREA">#REF!</definedName>
    <definedName name="PEKERJAAN_LIFT_ex_KOREA_1">#REF!</definedName>
    <definedName name="PEKERJAAN_LIFT_ex_KOREA_1_10">#REF!</definedName>
    <definedName name="PEKERJAAN_LIFT_ex_KOREA_1_3">#REF!</definedName>
    <definedName name="PEKERJAAN_LIFT_ex_KOREA_10">#REF!</definedName>
    <definedName name="PEKERJAAN_LIFT_ex_KOREA_10_1">#REF!</definedName>
    <definedName name="PEKERJAAN_LIFT_ex_KOREA_11">#REF!</definedName>
    <definedName name="PEKERJAAN_LIFT_ex_KOREA_3">#REF!</definedName>
    <definedName name="PEKERJAAN_LIFT_ex_KOREA_3_1">#REF!</definedName>
    <definedName name="PEKERJAAN_LIFT_ex_KOREA_4">#REF!</definedName>
    <definedName name="PEKERJAAN_LIFT_ex_KOREA_4_10">#REF!</definedName>
    <definedName name="PEKERJAAN_LIFT_ex_KOREA_5">#REF!</definedName>
    <definedName name="PEKERJAAN_LIFT_ex_KOREA_5_1">#REF!</definedName>
    <definedName name="PEKERJAAN_LIFT_ex_KOREA_5_10">#REF!</definedName>
    <definedName name="PEKERJAAN_LIFT_ex_KOREA_6">#REF!</definedName>
    <definedName name="PEKERJAAN_LIFT_ex_KOREA_6_10">#REF!</definedName>
    <definedName name="PEKERJAAN_LIFT_ex_KOREA_7">#REF!</definedName>
    <definedName name="PEKERJAAN_LIFT_ex_KOREA_7_10">#REF!</definedName>
    <definedName name="PEKERJAAN_LIFT_ex_KOREA_8">#REF!</definedName>
    <definedName name="PEKERJAAN_LIFT_ex_KOREA_8_10">#REF!</definedName>
    <definedName name="PEKERJAAN_LIFT_ex_KOREA_9">#REF!</definedName>
    <definedName name="PEKERJAAN_LIFT_ex_KOREA_9_10">#REF!</definedName>
    <definedName name="PEKERJAAN_LISTRIK___GENSET">#REF!</definedName>
    <definedName name="PEKERJAAN_LISTRIK___GENSET_1">#REF!</definedName>
    <definedName name="PEKERJAAN_LISTRIK___GENSET_1_10">#REF!</definedName>
    <definedName name="PEKERJAAN_LISTRIK___GENSET_1_3">#REF!</definedName>
    <definedName name="PEKERJAAN_LISTRIK___GENSET_10">#REF!</definedName>
    <definedName name="PEKERJAAN_LISTRIK___GENSET_10_1">#REF!</definedName>
    <definedName name="PEKERJAAN_LISTRIK___GENSET_11">#REF!</definedName>
    <definedName name="PEKERJAAN_LISTRIK___GENSET_3">#REF!</definedName>
    <definedName name="PEKERJAAN_LISTRIK___GENSET_3_1">#REF!</definedName>
    <definedName name="PEKERJAAN_LISTRIK___GENSET_4">#REF!</definedName>
    <definedName name="PEKERJAAN_LISTRIK___GENSET_4_10">#REF!</definedName>
    <definedName name="PEKERJAAN_LISTRIK___GENSET_5">#REF!</definedName>
    <definedName name="PEKERJAAN_LISTRIK___GENSET_5_1">#REF!</definedName>
    <definedName name="PEKERJAAN_LISTRIK___GENSET_5_10">#REF!</definedName>
    <definedName name="PEKERJAAN_LISTRIK___GENSET_6">#REF!</definedName>
    <definedName name="PEKERJAAN_LISTRIK___GENSET_6_10">#REF!</definedName>
    <definedName name="PEKERJAAN_LISTRIK___GENSET_7">#REF!</definedName>
    <definedName name="PEKERJAAN_LISTRIK___GENSET_7_10">#REF!</definedName>
    <definedName name="PEKERJAAN_LISTRIK___GENSET_8">#REF!</definedName>
    <definedName name="PEKERJAAN_LISTRIK___GENSET_8_10">#REF!</definedName>
    <definedName name="PEKERJAAN_LISTRIK___GENSET_9">#REF!</definedName>
    <definedName name="PEKERJAAN_LISTRIK___GENSET_9_10">#REF!</definedName>
    <definedName name="PEKERJAAN_LUAR">#REF!</definedName>
    <definedName name="PEKERJAAN_LUAR_1">#REF!</definedName>
    <definedName name="PEKERJAAN_LUAR_1_10">#REF!</definedName>
    <definedName name="PEKERJAAN_LUAR_1_3">#REF!</definedName>
    <definedName name="PEKERJAAN_LUAR_10">#REF!</definedName>
    <definedName name="PEKERJAAN_LUAR_10_1">#REF!</definedName>
    <definedName name="PEKERJAAN_LUAR_11">#REF!</definedName>
    <definedName name="PEKERJAAN_LUAR_3">#REF!</definedName>
    <definedName name="PEKERJAAN_LUAR_3_1">#REF!</definedName>
    <definedName name="PEKERJAAN_LUAR_4">#REF!</definedName>
    <definedName name="PEKERJAAN_LUAR_4_10">#REF!</definedName>
    <definedName name="PEKERJAAN_LUAR_5">#REF!</definedName>
    <definedName name="PEKERJAAN_LUAR_5_1">#REF!</definedName>
    <definedName name="PEKERJAAN_LUAR_5_10">#REF!</definedName>
    <definedName name="PEKERJAAN_LUAR_6">#REF!</definedName>
    <definedName name="PEKERJAAN_LUAR_6_1">#REF!</definedName>
    <definedName name="PEKERJAAN_LUAR_6_10">#REF!</definedName>
    <definedName name="PEKERJAAN_LUAR_7">#REF!</definedName>
    <definedName name="PEKERJAAN_LUAR_7_10">#REF!</definedName>
    <definedName name="PEKERJAAN_LUAR_8">#REF!</definedName>
    <definedName name="PEKERJAAN_LUAR_8_10">#REF!</definedName>
    <definedName name="PEKERJAAN_LUAR_9">#REF!</definedName>
    <definedName name="PEKERJAAN_LUAR_9_10">#REF!</definedName>
    <definedName name="PEKERJAAN_PLAFOND">#REF!</definedName>
    <definedName name="PEKERJAAN_PLAFOND_1">#REF!</definedName>
    <definedName name="PEKERJAAN_PLAFOND_1_10">#REF!</definedName>
    <definedName name="PEKERJAAN_PLAFOND_1_3">#REF!</definedName>
    <definedName name="PEKERJAAN_PLAFOND_10">#REF!</definedName>
    <definedName name="PEKERJAAN_PLAFOND_10_1">#REF!</definedName>
    <definedName name="PEKERJAAN_PLAFOND_11">#REF!</definedName>
    <definedName name="PEKERJAAN_PLAFOND_3">#REF!</definedName>
    <definedName name="PEKERJAAN_PLAFOND_3_1">#REF!</definedName>
    <definedName name="PEKERJAAN_PLAFOND_4">#REF!</definedName>
    <definedName name="PEKERJAAN_PLAFOND_4_10">#REF!</definedName>
    <definedName name="PEKERJAAN_PLAFOND_5">#REF!</definedName>
    <definedName name="PEKERJAAN_PLAFOND_5_1">#REF!</definedName>
    <definedName name="PEKERJAAN_PLAFOND_5_10">#REF!</definedName>
    <definedName name="PEKERJAAN_PLAFOND_6">#REF!</definedName>
    <definedName name="PEKERJAAN_PLAFOND_6_10">#REF!</definedName>
    <definedName name="PEKERJAAN_PLAFOND_7">#REF!</definedName>
    <definedName name="PEKERJAAN_PLAFOND_7_10">#REF!</definedName>
    <definedName name="PEKERJAAN_PLAFOND_8">#REF!</definedName>
    <definedName name="PEKERJAAN_PLAFOND_8_10">#REF!</definedName>
    <definedName name="PEKERJAAN_PLAFOND_9">#REF!</definedName>
    <definedName name="PEKERJAAN_PLAFOND_9_10">#REF!</definedName>
    <definedName name="PEKERJAAN_PLUMBING___SANITARY">#REF!</definedName>
    <definedName name="PEKERJAAN_PLUMBING___SANITARY_1">#REF!</definedName>
    <definedName name="PEKERJAAN_PLUMBING___SANITARY_1_10">#REF!</definedName>
    <definedName name="PEKERJAAN_PLUMBING___SANITARY_1_3">#REF!</definedName>
    <definedName name="PEKERJAAN_PLUMBING___SANITARY_10">#REF!</definedName>
    <definedName name="PEKERJAAN_PLUMBING___SANITARY_10_1">#REF!</definedName>
    <definedName name="PEKERJAAN_PLUMBING___SANITARY_11">#REF!</definedName>
    <definedName name="PEKERJAAN_PLUMBING___SANITARY_3">#REF!</definedName>
    <definedName name="PEKERJAAN_PLUMBING___SANITARY_3_1">#REF!</definedName>
    <definedName name="PEKERJAAN_PLUMBING___SANITARY_4">#REF!</definedName>
    <definedName name="PEKERJAAN_PLUMBING___SANITARY_4_10">#REF!</definedName>
    <definedName name="PEKERJAAN_PLUMBING___SANITARY_5">#REF!</definedName>
    <definedName name="PEKERJAAN_PLUMBING___SANITARY_5_1">#REF!</definedName>
    <definedName name="PEKERJAAN_PLUMBING___SANITARY_5_10">#REF!</definedName>
    <definedName name="PEKERJAAN_PLUMBING___SANITARY_6">#REF!</definedName>
    <definedName name="PEKERJAAN_PLUMBING___SANITARY_6_10">#REF!</definedName>
    <definedName name="PEKERJAAN_PLUMBING___SANITARY_7">#REF!</definedName>
    <definedName name="PEKERJAAN_PLUMBING___SANITARY_7_10">#REF!</definedName>
    <definedName name="PEKERJAAN_PLUMBING___SANITARY_8">#REF!</definedName>
    <definedName name="PEKERJAAN_PLUMBING___SANITARY_8_10">#REF!</definedName>
    <definedName name="PEKERJAAN_PLUMBING___SANITARY_9">#REF!</definedName>
    <definedName name="PEKERJAAN_PLUMBING___SANITARY_9_10">#REF!</definedName>
    <definedName name="PEKERJAAN_PONDASI">#REF!</definedName>
    <definedName name="PEKERJAAN_PONDASI_1">#REF!</definedName>
    <definedName name="PEKERJAAN_PONDASI_10">#REF!</definedName>
    <definedName name="PEKERJAAN_PONDASI_11">#REF!</definedName>
    <definedName name="PEKERJAAN_PONDASI_3">#REF!</definedName>
    <definedName name="PEKERJAAN_PONDASI_4">#REF!</definedName>
    <definedName name="PEKERJAAN_PONDASI_5">#REF!</definedName>
    <definedName name="PEKERJAAN_PONDASI_6">#REF!</definedName>
    <definedName name="PEKERJAAN_PONDASI_7">#REF!</definedName>
    <definedName name="PEKERJAAN_PONDASI_8">#REF!</definedName>
    <definedName name="PEKERJAAN_PONDASI_9">#REF!</definedName>
    <definedName name="PEKERJAAN_RAILING_DAN_LAIN___LAIN">#REF!</definedName>
    <definedName name="PEKERJAAN_RAILING_DAN_LAIN___LAIN_1">#REF!</definedName>
    <definedName name="PEKERJAAN_RAILING_DAN_LAIN___LAIN_1_10">#REF!</definedName>
    <definedName name="PEKERJAAN_RAILING_DAN_LAIN___LAIN_1_3">#REF!</definedName>
    <definedName name="PEKERJAAN_RAILING_DAN_LAIN___LAIN_10">#REF!</definedName>
    <definedName name="PEKERJAAN_RAILING_DAN_LAIN___LAIN_10_1">#REF!</definedName>
    <definedName name="PEKERJAAN_RAILING_DAN_LAIN___LAIN_11">#REF!</definedName>
    <definedName name="PEKERJAAN_RAILING_DAN_LAIN___LAIN_3">#REF!</definedName>
    <definedName name="PEKERJAAN_RAILING_DAN_LAIN___LAIN_3_1">#REF!</definedName>
    <definedName name="PEKERJAAN_RAILING_DAN_LAIN___LAIN_4">#REF!</definedName>
    <definedName name="PEKERJAAN_RAILING_DAN_LAIN___LAIN_4_10">#REF!</definedName>
    <definedName name="PEKERJAAN_RAILING_DAN_LAIN___LAIN_5">#REF!</definedName>
    <definedName name="PEKERJAAN_RAILING_DAN_LAIN___LAIN_5_1">#REF!</definedName>
    <definedName name="PEKERJAAN_RAILING_DAN_LAIN___LAIN_5_10">#REF!</definedName>
    <definedName name="PEKERJAAN_RAILING_DAN_LAIN___LAIN_6">#REF!</definedName>
    <definedName name="PEKERJAAN_RAILING_DAN_LAIN___LAIN_6_10">#REF!</definedName>
    <definedName name="PEKERJAAN_RAILING_DAN_LAIN___LAIN_7">#REF!</definedName>
    <definedName name="PEKERJAAN_RAILING_DAN_LAIN___LAIN_7_10">#REF!</definedName>
    <definedName name="PEKERJAAN_RAILING_DAN_LAIN___LAIN_8">#REF!</definedName>
    <definedName name="PEKERJAAN_RAILING_DAN_LAIN___LAIN_8_10">#REF!</definedName>
    <definedName name="PEKERJAAN_RAILING_DAN_LAIN___LAIN_9">#REF!</definedName>
    <definedName name="PEKERJAAN_RAILING_DAN_LAIN___LAIN_9_10">#REF!</definedName>
    <definedName name="PEKERJAAN_SPRINKLER___FIRE_FIGHTING">#REF!</definedName>
    <definedName name="PEKERJAAN_SPRINKLER___FIRE_FIGHTING_1">#REF!</definedName>
    <definedName name="PEKERJAAN_SPRINKLER___FIRE_FIGHTING_1_10">#REF!</definedName>
    <definedName name="PEKERJAAN_SPRINKLER___FIRE_FIGHTING_1_3">#REF!</definedName>
    <definedName name="PEKERJAAN_SPRINKLER___FIRE_FIGHTING_10">#REF!</definedName>
    <definedName name="PEKERJAAN_SPRINKLER___FIRE_FIGHTING_10_1">#REF!</definedName>
    <definedName name="PEKERJAAN_SPRINKLER___FIRE_FIGHTING_11">#REF!</definedName>
    <definedName name="PEKERJAAN_SPRINKLER___FIRE_FIGHTING_3">#REF!</definedName>
    <definedName name="PEKERJAAN_SPRINKLER___FIRE_FIGHTING_3_1">#REF!</definedName>
    <definedName name="PEKERJAAN_SPRINKLER___FIRE_FIGHTING_4">#REF!</definedName>
    <definedName name="PEKERJAAN_SPRINKLER___FIRE_FIGHTING_4_10">#REF!</definedName>
    <definedName name="PEKERJAAN_SPRINKLER___FIRE_FIGHTING_5">#REF!</definedName>
    <definedName name="PEKERJAAN_SPRINKLER___FIRE_FIGHTING_5_1">#REF!</definedName>
    <definedName name="PEKERJAAN_SPRINKLER___FIRE_FIGHTING_5_10">#REF!</definedName>
    <definedName name="PEKERJAAN_SPRINKLER___FIRE_FIGHTING_6">#REF!</definedName>
    <definedName name="PEKERJAAN_SPRINKLER___FIRE_FIGHTING_6_10">#REF!</definedName>
    <definedName name="PEKERJAAN_SPRINKLER___FIRE_FIGHTING_7">#REF!</definedName>
    <definedName name="PEKERJAAN_SPRINKLER___FIRE_FIGHTING_7_10">#REF!</definedName>
    <definedName name="PEKERJAAN_SPRINKLER___FIRE_FIGHTING_8">#REF!</definedName>
    <definedName name="PEKERJAAN_SPRINKLER___FIRE_FIGHTING_8_10">#REF!</definedName>
    <definedName name="PEKERJAAN_SPRINKLER___FIRE_FIGHTING_9">#REF!</definedName>
    <definedName name="PEKERJAAN_SPRINKLER___FIRE_FIGHTING_9_10">#REF!</definedName>
    <definedName name="PEKERJAAN_STRUKTUR_ATAS_DAN_ATAP">#REF!</definedName>
    <definedName name="PEKERJAAN_STRUKTUR_ATAS_DAN_ATAP_1">#REF!</definedName>
    <definedName name="PEKERJAAN_STRUKTUR_ATAS_DAN_ATAP_1_10">#REF!</definedName>
    <definedName name="PEKERJAAN_STRUKTUR_ATAS_DAN_ATAP_1_3">#REF!</definedName>
    <definedName name="PEKERJAAN_STRUKTUR_ATAS_DAN_ATAP_10">#REF!</definedName>
    <definedName name="PEKERJAAN_STRUKTUR_ATAS_DAN_ATAP_10_1">#REF!</definedName>
    <definedName name="PEKERJAAN_STRUKTUR_ATAS_DAN_ATAP_11">#REF!</definedName>
    <definedName name="PEKERJAAN_STRUKTUR_ATAS_DAN_ATAP_3">#REF!</definedName>
    <definedName name="PEKERJAAN_STRUKTUR_ATAS_DAN_ATAP_3_1">#REF!</definedName>
    <definedName name="PEKERJAAN_STRUKTUR_ATAS_DAN_ATAP_4">#REF!</definedName>
    <definedName name="PEKERJAAN_STRUKTUR_ATAS_DAN_ATAP_4_10">#REF!</definedName>
    <definedName name="PEKERJAAN_STRUKTUR_ATAS_DAN_ATAP_5">#REF!</definedName>
    <definedName name="PEKERJAAN_STRUKTUR_ATAS_DAN_ATAP_5_1">#REF!</definedName>
    <definedName name="PEKERJAAN_STRUKTUR_ATAS_DAN_ATAP_5_10">#REF!</definedName>
    <definedName name="PEKERJAAN_STRUKTUR_ATAS_DAN_ATAP_6">#REF!</definedName>
    <definedName name="PEKERJAAN_STRUKTUR_ATAS_DAN_ATAP_6_10">#REF!</definedName>
    <definedName name="PEKERJAAN_STRUKTUR_ATAS_DAN_ATAP_7">#REF!</definedName>
    <definedName name="PEKERJAAN_STRUKTUR_ATAS_DAN_ATAP_7_10">#REF!</definedName>
    <definedName name="PEKERJAAN_STRUKTUR_ATAS_DAN_ATAP_8">#REF!</definedName>
    <definedName name="PEKERJAAN_STRUKTUR_ATAS_DAN_ATAP_8_10">#REF!</definedName>
    <definedName name="PEKERJAAN_STRUKTUR_ATAS_DAN_ATAP_9">#REF!</definedName>
    <definedName name="PEKERJAAN_STRUKTUR_ATAS_DAN_ATAP_9_10">#REF!</definedName>
    <definedName name="PEKERJAAN_SUB_STRUKTUR">#REF!</definedName>
    <definedName name="PEKERJAAN_SUB_STRUKTUR_1">#REF!</definedName>
    <definedName name="PEKERJAAN_SUB_STRUKTUR_1_3">#REF!</definedName>
    <definedName name="PEKERJAAN_SUB_STRUKTUR_10">#REF!</definedName>
    <definedName name="PEKERJAAN_SUB_STRUKTUR_11">#REF!</definedName>
    <definedName name="PEKERJAAN_SUB_STRUKTUR_3">#REF!</definedName>
    <definedName name="PEKERJAAN_SUB_STRUKTUR_3_1">#REF!</definedName>
    <definedName name="PEKERJAAN_SUB_STRUKTUR_4">#REF!</definedName>
    <definedName name="PEKERJAAN_SUB_STRUKTUR_5">#REF!</definedName>
    <definedName name="PEKERJAAN_SUB_STRUKTUR_6">#REF!</definedName>
    <definedName name="PEKERJAAN_SUB_STRUKTUR_7">#REF!</definedName>
    <definedName name="PEKERJAAN_SUB_STRUKTUR_8">#REF!</definedName>
    <definedName name="PEKERJAAN_SUB_STRUKTUR_9">#REF!</definedName>
    <definedName name="PEKERJAAN_TANAH">#REF!</definedName>
    <definedName name="PEKERJAAN_TANAH_1">#REF!</definedName>
    <definedName name="PEKERJAAN_TANAH_10">#REF!</definedName>
    <definedName name="PEKERJAAN_TANAH_11">#REF!</definedName>
    <definedName name="PEKERJAAN_TANAH_3">#REF!</definedName>
    <definedName name="PEKERJAAN_TANAH_4">#REF!</definedName>
    <definedName name="PEKERJAAN_TANAH_5">#REF!</definedName>
    <definedName name="PEKERJAAN_TANAH_6">#REF!</definedName>
    <definedName name="PEKERJAAN_TANAH_7">#REF!</definedName>
    <definedName name="PEKERJAAN_TANAH_8">#REF!</definedName>
    <definedName name="PEKERJAAN_TANAH_9">#REF!</definedName>
    <definedName name="PEKERJAAN_TELEPON">#REF!</definedName>
    <definedName name="PEKERJAAN_TELEPON_1">#REF!</definedName>
    <definedName name="PEKERJAAN_TELEPON_1_10">#REF!</definedName>
    <definedName name="PEKERJAAN_TELEPON_1_3">#REF!</definedName>
    <definedName name="PEKERJAAN_TELEPON_10">#REF!</definedName>
    <definedName name="PEKERJAAN_TELEPON_10_1">#REF!</definedName>
    <definedName name="PEKERJAAN_TELEPON_11">#REF!</definedName>
    <definedName name="PEKERJAAN_TELEPON_3">#REF!</definedName>
    <definedName name="PEKERJAAN_TELEPON_3_1">#REF!</definedName>
    <definedName name="PEKERJAAN_TELEPON_4">#REF!</definedName>
    <definedName name="PEKERJAAN_TELEPON_4_10">#REF!</definedName>
    <definedName name="PEKERJAAN_TELEPON_5">#REF!</definedName>
    <definedName name="PEKERJAAN_TELEPON_5_1">#REF!</definedName>
    <definedName name="PEKERJAAN_TELEPON_5_10">#REF!</definedName>
    <definedName name="PEKERJAAN_TELEPON_6">#REF!</definedName>
    <definedName name="PEKERJAAN_TELEPON_6_10">#REF!</definedName>
    <definedName name="PEKERJAAN_TELEPON_7">#REF!</definedName>
    <definedName name="PEKERJAAN_TELEPON_7_10">#REF!</definedName>
    <definedName name="PEKERJAAN_TELEPON_8">#REF!</definedName>
    <definedName name="PEKERJAAN_TELEPON_8_10">#REF!</definedName>
    <definedName name="PEKERJAAN_TELEPON_9">#REF!</definedName>
    <definedName name="PEKERJAAN_TELEPON_9_10">#REF!</definedName>
    <definedName name="pekerjab">#REF!</definedName>
    <definedName name="pekerjab_1">#REF!</definedName>
    <definedName name="pekerjac">#REF!</definedName>
    <definedName name="pekerjac_1">#REF!</definedName>
    <definedName name="peksalur">#REF!</definedName>
    <definedName name="PELATRAMBU">#REF!</definedName>
    <definedName name="Pelesteran">#REF!</definedName>
    <definedName name="PELUMAS">#REF!</definedName>
    <definedName name="pemb.sop">#REF!</definedName>
    <definedName name="pemb24">#REF!</definedName>
    <definedName name="pemb39">#REF!</definedName>
    <definedName name="PEMBANTU_OPERATOR___MEKANIK">#REF!</definedName>
    <definedName name="PEMBANTU_OPERATOR___MEKANIK_5">#REF!</definedName>
    <definedName name="pembantuoperator">#REF!</definedName>
    <definedName name="Pembesian">#REF!</definedName>
    <definedName name="Pembongkaran">#REF!</definedName>
    <definedName name="penawaran" hidden="1">#REF!</definedName>
    <definedName name="penda">#REF!</definedName>
    <definedName name="PENDAPATAN">#REF!</definedName>
    <definedName name="PENGECATAN1">#REF!</definedName>
    <definedName name="PENJ" hidden="1">#REF!</definedName>
    <definedName name="PENJAGA_MALAM">#REF!</definedName>
    <definedName name="PENJAGA_MALAM_5">#REF!</definedName>
    <definedName name="peno" localSheetId="7" hidden="1">{#N/A,#N/A,FALSE,"REK";#N/A,#N/A,FALSE,"Bq-ARS"}</definedName>
    <definedName name="peno" hidden="1">{#N/A,#N/A,FALSE,"REK";#N/A,#N/A,FALSE,"Bq-ARS"}</definedName>
    <definedName name="pensionfund">#REF!</definedName>
    <definedName name="pentul" localSheetId="7" hidden="1">{#N/A,#N/A,FALSE,"REK-S-TPL";#N/A,#N/A,FALSE,"REK-TPML";#N/A,#N/A,FALSE,"RAB-TEMPEL"}</definedName>
    <definedName name="pentul" hidden="1">{#N/A,#N/A,FALSE,"REK-S-TPL";#N/A,#N/A,FALSE,"REK-TPML";#N/A,#N/A,FALSE,"RAB-TEMPEL"}</definedName>
    <definedName name="Penyiapan_BJ">#REF!</definedName>
    <definedName name="PenyiapanBadjal">#REF!</definedName>
    <definedName name="PenyiapanBajal">#REF!</definedName>
    <definedName name="peoplesoft">#REF!</definedName>
    <definedName name="PER">#REF!</definedName>
    <definedName name="peralatan">#REF!</definedName>
    <definedName name="PERANCAH">#REF!</definedName>
    <definedName name="perancahc">#REF!</definedName>
    <definedName name="perang48b">#REF!</definedName>
    <definedName name="PerbaikanVATIn">#REF!</definedName>
    <definedName name="PErcB">#REF!</definedName>
    <definedName name="PERCENT">#REF!</definedName>
    <definedName name="Percentage_Adjustment">#REF!</definedName>
    <definedName name="Percentage_Adjustment_June">#REF!</definedName>
    <definedName name="PercentCompleteBeyond">(#REF!=MEDIAN(#REF!,#REF!,#REF!+#REF!)*(#REF!&gt;0))*((#REF!&lt;(INT(#REF!+#REF!*#REF!)))+(#REF!=#REF!))*(#REF!&gt;0)</definedName>
    <definedName name="PERHITSEWA">#REF!</definedName>
    <definedName name="period">13</definedName>
    <definedName name="period_selected">#REF!</definedName>
    <definedName name="Periode">#REF!</definedName>
    <definedName name="PeriodInActual">#REF!=MEDIAN(#REF!,#REF!,#REF!+#REF!-1)</definedName>
    <definedName name="PeriodInPlan">#REF!=MEDIAN(#REF!,#REF!,#REF!+#REF!-1)</definedName>
    <definedName name="PERIODNAME">#REF!</definedName>
    <definedName name="PERIODSETNAME1">#REF!</definedName>
    <definedName name="PERIODSETNAME2">#REF!</definedName>
    <definedName name="PeriodsInYear">#REF!</definedName>
    <definedName name="PERLENGKAPAN1">#REF!</definedName>
    <definedName name="PermitandFees">#REF!</definedName>
    <definedName name="persdatabase">#REF!</definedName>
    <definedName name="Persiapan1" localSheetId="7">HAJIME:OWARI</definedName>
    <definedName name="Persiapan1">HAJIME:OWARI</definedName>
    <definedName name="personnel_db">#REF!</definedName>
    <definedName name="PERYR">#REF!</definedName>
    <definedName name="Pes" localSheetId="7" hidden="1">{#N/A,#N/A,FALSE,"M01";#N/A,#N/A,FALSE,"M02";#N/A,#N/A,FALSE,"M03";#N/A,#N/A,FALSE,"M04";#N/A,#N/A,FALSE,"M05";#N/A,#N/A,FALSE,"M08"}</definedName>
    <definedName name="Pes" hidden="1">{#N/A,#N/A,FALSE,"M01";#N/A,#N/A,FALSE,"M02";#N/A,#N/A,FALSE,"M03";#N/A,#N/A,FALSE,"M04";#N/A,#N/A,FALSE,"M05";#N/A,#N/A,FALSE,"M08"}</definedName>
    <definedName name="PETC">#REF!</definedName>
    <definedName name="peter"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peter"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peter_1"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peter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PETTYCASH">#REF!</definedName>
    <definedName name="pf">#REF!</definedName>
    <definedName name="pf_11">#REF!</definedName>
    <definedName name="PF_S">#REF!</definedName>
    <definedName name="PF_S_1">#REF!</definedName>
    <definedName name="pf12kr">#REF!</definedName>
    <definedName name="pf12kr_1">#REF!</definedName>
    <definedName name="pf16kbk">#REF!</definedName>
    <definedName name="pf16kmp">#REF!</definedName>
    <definedName name="pf16kr">#REF!</definedName>
    <definedName name="pf16kth">#REF!</definedName>
    <definedName name="pf21kbk">#REF!</definedName>
    <definedName name="pf21kmp">#REF!</definedName>
    <definedName name="pf21kr">#REF!</definedName>
    <definedName name="pf21kth">#REF!</definedName>
    <definedName name="pf22kbk">#REF!</definedName>
    <definedName name="pf22kmp">#REF!</definedName>
    <definedName name="pf22kr">#REF!</definedName>
    <definedName name="pf22kth">#REF!</definedName>
    <definedName name="pf26kbk">#REF!</definedName>
    <definedName name="pf26kmp">#REF!</definedName>
    <definedName name="pf26kr">#REF!</definedName>
    <definedName name="PFMAT">#REF!</definedName>
    <definedName name="PFRP">#REF!</definedName>
    <definedName name="PFUNIT">#REF!</definedName>
    <definedName name="PFUPAH">#REF!</definedName>
    <definedName name="PFUS">#REF!</definedName>
    <definedName name="pg">#REF!</definedName>
    <definedName name="PG.1">#REF!</definedName>
    <definedName name="PG.2">#REF!</definedName>
    <definedName name="pg_1">#REF!</definedName>
    <definedName name="pg_1_10">#REF!</definedName>
    <definedName name="pg_10">#REF!</definedName>
    <definedName name="pg_5">#REF!</definedName>
    <definedName name="pg11_YTD_Update">#REF!</definedName>
    <definedName name="pg32i">#REF!</definedName>
    <definedName name="pg32m">#REF!</definedName>
    <definedName name="pg32n">#REF!</definedName>
    <definedName name="pg32r">#REF!</definedName>
    <definedName name="pg33i">#REF!</definedName>
    <definedName name="pg33n">#REF!</definedName>
    <definedName name="pg33r">#REF!</definedName>
    <definedName name="pg41a2">#REF!</definedName>
    <definedName name="pg41a2_1">#REF!</definedName>
    <definedName name="pg47a1">#REF!</definedName>
    <definedName name="pg47a2">#REF!</definedName>
    <definedName name="pg47a3">#REF!</definedName>
    <definedName name="pg47a4">#REF!</definedName>
    <definedName name="pg50c">#REF!</definedName>
    <definedName name="pg50i">#REF!</definedName>
    <definedName name="pg50m">#REF!</definedName>
    <definedName name="pg50r">#REF!</definedName>
    <definedName name="PGaliB">#REF!</definedName>
    <definedName name="PGaliD">#REF!</definedName>
    <definedName name="pgc">#REF!</definedName>
    <definedName name="pgc_1">#REF!</definedName>
    <definedName name="pgc_1_10">#REF!</definedName>
    <definedName name="pgc_1_3">#REF!</definedName>
    <definedName name="pgc_1_5">#REF!</definedName>
    <definedName name="pgc_10">#REF!</definedName>
    <definedName name="pgc_10_1">#REF!</definedName>
    <definedName name="pgc_11">#REF!</definedName>
    <definedName name="pgc_3">#REF!</definedName>
    <definedName name="pgc_3_1">#REF!</definedName>
    <definedName name="pgc_4">#REF!</definedName>
    <definedName name="pgc_4_10">#REF!</definedName>
    <definedName name="pgc_5">#REF!</definedName>
    <definedName name="pgc_5_1">#REF!</definedName>
    <definedName name="pgc_5_10">#REF!</definedName>
    <definedName name="pgc_6">#REF!</definedName>
    <definedName name="pgc_6_10">#REF!</definedName>
    <definedName name="pgc_7">#REF!</definedName>
    <definedName name="pgc_7_10">#REF!</definedName>
    <definedName name="pgc_8">#REF!</definedName>
    <definedName name="pgc_8_10">#REF!</definedName>
    <definedName name="pgc_9">#REF!</definedName>
    <definedName name="pgc_9_10">#REF!</definedName>
    <definedName name="pgia">#REF!</definedName>
    <definedName name="Pgravel">#REF!</definedName>
    <definedName name="PGrowth">#REF!</definedName>
    <definedName name="ph">#REF!</definedName>
    <definedName name="ph100_1">#REF!</definedName>
    <definedName name="ph100_1_10">#REF!</definedName>
    <definedName name="ph100_1_3">#REF!</definedName>
    <definedName name="ph100_1_5">#REF!</definedName>
    <definedName name="ph100_10">#REF!</definedName>
    <definedName name="ph100_10_1">#REF!</definedName>
    <definedName name="ph100_11">#REF!</definedName>
    <definedName name="ph100_3">#REF!</definedName>
    <definedName name="ph100_3_1">#REF!</definedName>
    <definedName name="ph100_4">#REF!</definedName>
    <definedName name="ph100_4_10">#REF!</definedName>
    <definedName name="ph100_5">#REF!</definedName>
    <definedName name="ph100_5_1">#REF!</definedName>
    <definedName name="ph100_5_10">#REF!</definedName>
    <definedName name="ph100_6">#REF!</definedName>
    <definedName name="ph100_6_1">#REF!</definedName>
    <definedName name="ph100_6_10">#REF!</definedName>
    <definedName name="ph100_7">#REF!</definedName>
    <definedName name="ph100_7_10">#REF!</definedName>
    <definedName name="ph100_8">#REF!</definedName>
    <definedName name="ph100_8_10">#REF!</definedName>
    <definedName name="ph100_9">#REF!</definedName>
    <definedName name="ph100_9_10">#REF!</definedName>
    <definedName name="ph10as">#REF!</definedName>
    <definedName name="ph10s20">#REF!</definedName>
    <definedName name="ph10s30">#REF!</definedName>
    <definedName name="ph150_1">#REF!</definedName>
    <definedName name="ph150_1_10">#REF!</definedName>
    <definedName name="ph150_1_3">#REF!</definedName>
    <definedName name="ph150_1_5">#REF!</definedName>
    <definedName name="ph150_10">#REF!</definedName>
    <definedName name="ph150_10_1">#REF!</definedName>
    <definedName name="ph150_11">#REF!</definedName>
    <definedName name="ph150_3">#REF!</definedName>
    <definedName name="ph150_3_1">#REF!</definedName>
    <definedName name="ph150_4">#REF!</definedName>
    <definedName name="ph150_4_10">#REF!</definedName>
    <definedName name="ph150_5">#REF!</definedName>
    <definedName name="ph150_5_1">#REF!</definedName>
    <definedName name="ph150_5_10">#REF!</definedName>
    <definedName name="ph150_6">#REF!</definedName>
    <definedName name="ph150_6_1">#REF!</definedName>
    <definedName name="ph150_6_10">#REF!</definedName>
    <definedName name="ph150_7">#REF!</definedName>
    <definedName name="ph150_7_10">#REF!</definedName>
    <definedName name="ph150_8">#REF!</definedName>
    <definedName name="ph150_8_10">#REF!</definedName>
    <definedName name="ph150_9">#REF!</definedName>
    <definedName name="ph150_9_10">#REF!</definedName>
    <definedName name="ph2b">#REF!</definedName>
    <definedName name="ph2m">#REF!</definedName>
    <definedName name="ph2p">#REF!</definedName>
    <definedName name="ph2v">#REF!</definedName>
    <definedName name="ph6b">#REF!</definedName>
    <definedName name="ph6gb">#REF!</definedName>
    <definedName name="ph6m">#REF!</definedName>
    <definedName name="ph8asb">#REF!</definedName>
    <definedName name="ph8ask">#REF!</definedName>
    <definedName name="ph8s20">#REF!</definedName>
    <definedName name="ph8s30">#REF!</definedName>
    <definedName name="PHAITRAPS">#REF!</definedName>
    <definedName name="phapchet0405">#REF!</definedName>
    <definedName name="phf100_1">#REF!</definedName>
    <definedName name="phf100_1_10">#REF!</definedName>
    <definedName name="phf100_1_3">#REF!</definedName>
    <definedName name="phf100_1_5">#REF!</definedName>
    <definedName name="phf100_10">#REF!</definedName>
    <definedName name="phf100_10_1">#REF!</definedName>
    <definedName name="phf100_11">#REF!</definedName>
    <definedName name="phf100_3">#REF!</definedName>
    <definedName name="phf100_3_1">#REF!</definedName>
    <definedName name="phf100_4">#REF!</definedName>
    <definedName name="phf100_4_10">#REF!</definedName>
    <definedName name="phf100_5">#REF!</definedName>
    <definedName name="phf100_5_1">#REF!</definedName>
    <definedName name="phf100_5_10">#REF!</definedName>
    <definedName name="phf100_6">#REF!</definedName>
    <definedName name="phf100_6_1">#REF!</definedName>
    <definedName name="phf100_6_10">#REF!</definedName>
    <definedName name="phf100_7">#REF!</definedName>
    <definedName name="phf100_7_10">#REF!</definedName>
    <definedName name="phf100_8">#REF!</definedName>
    <definedName name="phf100_8_10">#REF!</definedName>
    <definedName name="phf100_9">#REF!</definedName>
    <definedName name="phf100_9_10">#REF!</definedName>
    <definedName name="phf150_1">#REF!</definedName>
    <definedName name="phf150_1_10">#REF!</definedName>
    <definedName name="phf150_1_3">#REF!</definedName>
    <definedName name="phf150_1_5">#REF!</definedName>
    <definedName name="phf150_10">#REF!</definedName>
    <definedName name="phf150_10_1">#REF!</definedName>
    <definedName name="phf150_11">#REF!</definedName>
    <definedName name="phf150_3">#REF!</definedName>
    <definedName name="phf150_3_1">#REF!</definedName>
    <definedName name="phf150_4">#REF!</definedName>
    <definedName name="phf150_4_10">#REF!</definedName>
    <definedName name="phf150_5">#REF!</definedName>
    <definedName name="phf150_5_1">#REF!</definedName>
    <definedName name="phf150_5_10">#REF!</definedName>
    <definedName name="phf150_6">#REF!</definedName>
    <definedName name="phf150_6_1">#REF!</definedName>
    <definedName name="phf150_6_10">#REF!</definedName>
    <definedName name="phf150_7">#REF!</definedName>
    <definedName name="phf150_7_10">#REF!</definedName>
    <definedName name="phf150_8">#REF!</definedName>
    <definedName name="phf150_8_10">#REF!</definedName>
    <definedName name="phf150_9">#REF!</definedName>
    <definedName name="phf150_9_10">#REF!</definedName>
    <definedName name="Philip" localSheetId="7" hidden="1">{#N/A,#N/A,FALSE,"REK-S-TPL";#N/A,#N/A,FALSE,"REK-TPML";#N/A,#N/A,FALSE,"RAB-TEMPEL"}</definedName>
    <definedName name="Philip" hidden="1">{#N/A,#N/A,FALSE,"REK-S-TPL";#N/A,#N/A,FALSE,"REK-TPML";#N/A,#N/A,FALSE,"RAB-TEMPEL"}</definedName>
    <definedName name="PHILS">#REF!</definedName>
    <definedName name="Phone">#REF!</definedName>
    <definedName name="Phong">#REF!</definedName>
    <definedName name="phu_luc_vua">#REF!</definedName>
    <definedName name="PHUNHUAN">#REF!</definedName>
    <definedName name="Phuoc">#REF!</definedName>
    <definedName name="PHUOC2">#REF!</definedName>
    <definedName name="PHUONGDO">#REF!</definedName>
    <definedName name="PHUONGKHOAN">#REF!</definedName>
    <definedName name="PHUONGTUA">#REF!</definedName>
    <definedName name="phutrach">#REF!</definedName>
    <definedName name="PIBOT_TABLE용">#REF!</definedName>
    <definedName name="pic">"Picture 11"</definedName>
    <definedName name="Pick.Up">#REF!</definedName>
    <definedName name="Pictur9">"Picture 9"</definedName>
    <definedName name="Picture1">"Picture 1"</definedName>
    <definedName name="Picture10">"Picture 10"</definedName>
    <definedName name="Picture11">"Picture 11"</definedName>
    <definedName name="Picture2">"Picture 2"</definedName>
    <definedName name="Picture4">"Picture 4"</definedName>
    <definedName name="Picture5">"Picture 5"</definedName>
    <definedName name="Picture6">"Picture 6"</definedName>
    <definedName name="PIE">#REF!</definedName>
    <definedName name="pijar">#REF!</definedName>
    <definedName name="PIKTERM">#REF!</definedName>
    <definedName name="PIKTERM2">#REF!</definedName>
    <definedName name="PIL">#REF!</definedName>
    <definedName name="PIL_1">#REF!</definedName>
    <definedName name="PIL_5">#REF!</definedName>
    <definedName name="pin" localSheetId="7" hidden="1">{#N/A,#N/A,FALSE,"Aging Summary";#N/A,#N/A,FALSE,"Ratio Analysis";#N/A,#N/A,FALSE,"Test 120 Day Accts";#N/A,#N/A,FALSE,"Tickmarks"}</definedName>
    <definedName name="pin" hidden="1">{#N/A,#N/A,FALSE,"Aging Summary";#N/A,#N/A,FALSE,"Ratio Analysis";#N/A,#N/A,FALSE,"Test 120 Day Accts";#N/A,#N/A,FALSE,"Tickmarks"}</definedName>
    <definedName name="pin_1" localSheetId="7" hidden="1">{#N/A,#N/A,FALSE,"Aging Summary";#N/A,#N/A,FALSE,"Ratio Analysis";#N/A,#N/A,FALSE,"Test 120 Day Accts";#N/A,#N/A,FALSE,"Tickmarks"}</definedName>
    <definedName name="pin_1" hidden="1">{#N/A,#N/A,FALSE,"Aging Summary";#N/A,#N/A,FALSE,"Ratio Analysis";#N/A,#N/A,FALSE,"Test 120 Day Accts";#N/A,#N/A,FALSE,"Tickmarks"}</definedName>
    <definedName name="PINTU_A">#REF!</definedName>
    <definedName name="PINTU_B">#REF!</definedName>
    <definedName name="PINTU_BASE">#REF!</definedName>
    <definedName name="PINTU_C">#REF!</definedName>
    <definedName name="Pintu_Double_Teakwood">#REF!</definedName>
    <definedName name="Pintu_Kaca">#REF!</definedName>
    <definedName name="Pintu_Teakwood_Formika">#REF!</definedName>
    <definedName name="pintuplywood">#REF!</definedName>
    <definedName name="piopiop" localSheetId="7" hidden="1">{"with_oth_curr",#N/A,FALSE,"2225"}</definedName>
    <definedName name="piopiop" hidden="1">{"with_oth_curr",#N/A,FALSE,"2225"}</definedName>
    <definedName name="piopiop_1" localSheetId="7" hidden="1">{"with_oth_curr",#N/A,FALSE,"2225"}</definedName>
    <definedName name="piopiop_1" hidden="1">{"with_oth_curr",#N/A,FALSE,"2225"}</definedName>
    <definedName name="piopiopio" localSheetId="7" hidden="1">{"rp_only",#N/A,FALSE,"2225"}</definedName>
    <definedName name="piopiopio" hidden="1">{"rp_only",#N/A,FALSE,"2225"}</definedName>
    <definedName name="piopiopio_1" localSheetId="7" hidden="1">{"rp_only",#N/A,FALSE,"2225"}</definedName>
    <definedName name="piopiopio_1" hidden="1">{"rp_only",#N/A,FALSE,"2225"}</definedName>
    <definedName name="PIP">#REF!</definedName>
    <definedName name="PIP_1">#REF!</definedName>
    <definedName name="PIP_5">#REF!</definedName>
    <definedName name="Pipa.l">#REF!</definedName>
    <definedName name="Pipa_GI_ø_1_1_4">#REF!</definedName>
    <definedName name="Pipa_GI_ø_2_1_2">#REF!</definedName>
    <definedName name="pipa_gip_2">#REF!</definedName>
    <definedName name="pipa_gip_3">#REF!</definedName>
    <definedName name="Pipa_GIP_ø_1_1_2__medium_class">#REF!</definedName>
    <definedName name="pipa_pvc6inc">#REF!</definedName>
    <definedName name="Pipa_rilling_steinles_steel_ø_2">#REF!</definedName>
    <definedName name="Pipa_variasi_rilling_steinles_steel_ø_3_4">#REF!</definedName>
    <definedName name="PIPA100">#REF!</definedName>
    <definedName name="PIPA100_1">#REF!</definedName>
    <definedName name="PIPA100_5">#REF!</definedName>
    <definedName name="PIPA100L">#REF!</definedName>
    <definedName name="PIPA100L_1">#REF!</definedName>
    <definedName name="PIPA100L_1_10">#REF!</definedName>
    <definedName name="PIPA100L_10">#REF!</definedName>
    <definedName name="PIPA100L_5">#REF!</definedName>
    <definedName name="PIPA125">#REF!</definedName>
    <definedName name="PIPA125_1">#REF!</definedName>
    <definedName name="PIPA150">#REF!</definedName>
    <definedName name="PIPA150_1">#REF!</definedName>
    <definedName name="PIPA150_5">#REF!</definedName>
    <definedName name="PIPA20">#REF!</definedName>
    <definedName name="PIPA20_1">#REF!</definedName>
    <definedName name="PIPA20_5">#REF!</definedName>
    <definedName name="PIPA200">#REF!</definedName>
    <definedName name="PIPA200_1">#REF!</definedName>
    <definedName name="PIPA25">#REF!</definedName>
    <definedName name="PIPA25_1">#REF!</definedName>
    <definedName name="PIPA25_5">#REF!</definedName>
    <definedName name="PIPA300">#REF!</definedName>
    <definedName name="PIPA300_1">#REF!</definedName>
    <definedName name="PIPA300_6">#REF!</definedName>
    <definedName name="PIPA32">#REF!</definedName>
    <definedName name="PIPA32_1">#REF!</definedName>
    <definedName name="PIPA32_5">#REF!</definedName>
    <definedName name="PIPA40">#REF!</definedName>
    <definedName name="PIPA40_1">#REF!</definedName>
    <definedName name="PIPA40_5">#REF!</definedName>
    <definedName name="PIPA50">#REF!</definedName>
    <definedName name="PIPA50_1">#REF!</definedName>
    <definedName name="PIPA50_5">#REF!</definedName>
    <definedName name="PIPA65">#REF!</definedName>
    <definedName name="PIPA65_1">#REF!</definedName>
    <definedName name="PIPA65_1_10">#REF!</definedName>
    <definedName name="PIPA65_10">#REF!</definedName>
    <definedName name="PIPA65_5">#REF!</definedName>
    <definedName name="PIPA65_6">#REF!</definedName>
    <definedName name="PIPA80">#REF!</definedName>
    <definedName name="PIPA80_1">#REF!</definedName>
    <definedName name="PIPA80_1_10">#REF!</definedName>
    <definedName name="PIPA80_10">#REF!</definedName>
    <definedName name="PIPA80_5">#REF!</definedName>
    <definedName name="pipabs2">#REF!</definedName>
    <definedName name="PIPAGALVANIS">#REF!</definedName>
    <definedName name="pipapvc">#REF!</definedName>
    <definedName name="piparel25">#REF!</definedName>
    <definedName name="PIPE">#REF!</definedName>
    <definedName name="PIPE_1">#REF!</definedName>
    <definedName name="PIPE_1_10">#REF!</definedName>
    <definedName name="PIPE_10">#REF!</definedName>
    <definedName name="PIPE_5">#REF!</definedName>
    <definedName name="Pipe_Medium">#REF!</definedName>
    <definedName name="Pipe_SGP">#REF!</definedName>
    <definedName name="PIPE_SMLS_CS_A106_B_SCH80_T_C_SRL">#REF!</definedName>
    <definedName name="pir">#REF!</definedName>
    <definedName name="PIUTANGHOTMIX">#REF!</definedName>
    <definedName name="PJG">#REF!</definedName>
    <definedName name="PK">#REF!</definedName>
    <definedName name="PK_FE">#REF!</definedName>
    <definedName name="PK_GIP_40">#REF!</definedName>
    <definedName name="PK_HEAD">#REF!</definedName>
    <definedName name="PKD12p">#REF!</definedName>
    <definedName name="PKD12w">#REF!</definedName>
    <definedName name="PKL33p">#REF!</definedName>
    <definedName name="PKL33w">#REF!</definedName>
    <definedName name="PKmpS">#REF!</definedName>
    <definedName name="pkpmp">#REF!</definedName>
    <definedName name="PL">#N/A</definedName>
    <definedName name="pl_1">#REF!</definedName>
    <definedName name="pl_1_10">#REF!</definedName>
    <definedName name="pl_10">#REF!</definedName>
    <definedName name="pl_5">#REF!</definedName>
    <definedName name="Place">#REF!</definedName>
    <definedName name="Place1">#REF!</definedName>
    <definedName name="plafgrc6">#REF!</definedName>
    <definedName name="plafgyp9">#REF!</definedName>
    <definedName name="Plafond_Gypsum_9mm">#REF!</definedName>
    <definedName name="plafond_gyptile">#REF!</definedName>
    <definedName name="PLAFOND1">#REF!</definedName>
    <definedName name="plage1">OFFSET(#REF!,0,0,1,#REF!)</definedName>
    <definedName name="plage2">OFFSET(#REF!,1,0,1,#REF!)</definedName>
    <definedName name="plage3">OFFSET(#REF!,2,0,1,#REF!)</definedName>
    <definedName name="plage4">OFFSET(#REF!,3,0,1,#REF!)</definedName>
    <definedName name="plagex">OFFSET(#REF!,-2,0,1,#REF!)</definedName>
    <definedName name="Plamir_tembok">#REF!</definedName>
    <definedName name="plamirkayu">#REF!</definedName>
    <definedName name="plamirtbk">#REF!</definedName>
    <definedName name="plamkayu">#REF!</definedName>
    <definedName name="plamkayu_1">#REF!</definedName>
    <definedName name="plamkayub">#REF!</definedName>
    <definedName name="plamkayub_1">#REF!</definedName>
    <definedName name="plamkayuc">#REF!</definedName>
    <definedName name="plamkayuc_1">#REF!</definedName>
    <definedName name="plamtem">#REF!</definedName>
    <definedName name="plamtem_1">#REF!</definedName>
    <definedName name="plamtemb">#REF!</definedName>
    <definedName name="plamtemb_1">#REF!</definedName>
    <definedName name="plamtembok">#REF!</definedName>
    <definedName name="plamtembok_1">#REF!</definedName>
    <definedName name="plamtemc">#REF!</definedName>
    <definedName name="plamtemc_1">#REF!</definedName>
    <definedName name="plamur">#REF!</definedName>
    <definedName name="plamur_kayu">#REF!</definedName>
    <definedName name="plamur_tembok">#REF!</definedName>
    <definedName name="Plan">#REF!</definedName>
    <definedName name="Plan_1">#REF!</definedName>
    <definedName name="Plan_2">#REF!</definedName>
    <definedName name="plan_aug">#N/A</definedName>
    <definedName name="plan_dec">#N/A</definedName>
    <definedName name="plan_jul">#N/A</definedName>
    <definedName name="plan_nov">#N/A</definedName>
    <definedName name="plan_oct">#N/A</definedName>
    <definedName name="plan_sep">#N/A</definedName>
    <definedName name="plan1998">#N/A</definedName>
    <definedName name="plan1999">#N/A</definedName>
    <definedName name="Plant" hidden="1">#REF!</definedName>
    <definedName name="plantshurb">#REF!</definedName>
    <definedName name="planttree">#REF!</definedName>
    <definedName name="Plap">#REF!</definedName>
    <definedName name="Plap_1">#REF!</definedName>
    <definedName name="Plap_5">#REF!</definedName>
    <definedName name="PLas">#REF!</definedName>
    <definedName name="platbordes">#REF!</definedName>
    <definedName name="plate">#REF!</definedName>
    <definedName name="platseng60">#REF!</definedName>
    <definedName name="PLAu" localSheetId="7" hidden="1">{#N/A,#N/A,FALSE,"Aging Summary";#N/A,#N/A,FALSE,"Ratio Analysis";#N/A,#N/A,FALSE,"Test 120 Day Accts";#N/A,#N/A,FALSE,"Tickmarks"}</definedName>
    <definedName name="PLAu" hidden="1">{#N/A,#N/A,FALSE,"Aging Summary";#N/A,#N/A,FALSE,"Ratio Analysis";#N/A,#N/A,FALSE,"Test 120 Day Accts";#N/A,#N/A,FALSE,"Tickmarks"}</definedName>
    <definedName name="PLAu_1" localSheetId="7" hidden="1">{#N/A,#N/A,FALSE,"Aging Summary";#N/A,#N/A,FALSE,"Ratio Analysis";#N/A,#N/A,FALSE,"Test 120 Day Accts";#N/A,#N/A,FALSE,"Tickmarks"}</definedName>
    <definedName name="PLAu_1" hidden="1">{#N/A,#N/A,FALSE,"Aging Summary";#N/A,#N/A,FALSE,"Ratio Analysis";#N/A,#N/A,FALSE,"Test 120 Day Accts";#N/A,#N/A,FALSE,"Tickmarks"}</definedName>
    <definedName name="plb">#REF!</definedName>
    <definedName name="PLBS">#REF!</definedName>
    <definedName name="PLBSM">#REF!</definedName>
    <definedName name="PLbud97">#REF!</definedName>
    <definedName name="PLbud98">#REF!</definedName>
    <definedName name="PLbud99">#REF!</definedName>
    <definedName name="PLD">#REF!</definedName>
    <definedName name="plep">#REF!</definedName>
    <definedName name="PlesDD14">#REF!</definedName>
    <definedName name="plest3">#REF!</definedName>
    <definedName name="plest5">#REF!</definedName>
    <definedName name="plester">#REF!</definedName>
    <definedName name="plester3">#REF!</definedName>
    <definedName name="plester5">#REF!</definedName>
    <definedName name="PLforecast">#REF!</definedName>
    <definedName name="plint_keramik_10_20">#REF!</definedName>
    <definedName name="plint_keramik_10_30">#REF!</definedName>
    <definedName name="plint20">#REF!</definedName>
    <definedName name="plint30">#REF!</definedName>
    <definedName name="plint30polis">#REF!</definedName>
    <definedName name="plint40">#REF!</definedName>
    <definedName name="plit">#REF!</definedName>
    <definedName name="PLKerja">#REF!</definedName>
    <definedName name="PLP">#REF!</definedName>
    <definedName name="PLP_1">#REF!</definedName>
    <definedName name="PLP_5">#REF!</definedName>
    <definedName name="PLTH">#REF!</definedName>
    <definedName name="plum">#REF!</definedName>
    <definedName name="plum_1">#REF!</definedName>
    <definedName name="plum_10">#REF!</definedName>
    <definedName name="plum_11">#REF!</definedName>
    <definedName name="plum_3">#REF!</definedName>
    <definedName name="plum_4">#REF!</definedName>
    <definedName name="plum_5">#REF!</definedName>
    <definedName name="plum_6">#REF!</definedName>
    <definedName name="plum_7">#REF!</definedName>
    <definedName name="plum_8">#REF!</definedName>
    <definedName name="plum_9">#REF!</definedName>
    <definedName name="PLUMBING">#N/A</definedName>
    <definedName name="ply18_4x8_1">#REF!</definedName>
    <definedName name="ply18_4x8_2">#REF!</definedName>
    <definedName name="ply4_4x8">#REF!</definedName>
    <definedName name="plywood_9mm">#REF!</definedName>
    <definedName name="Plywood15">#REF!</definedName>
    <definedName name="PM">#REF!</definedName>
    <definedName name="PME">#REF!</definedName>
    <definedName name="PMLFLSup">OFFSET(#REF!,0,0,1,COUNT(#REF!))</definedName>
    <definedName name="Pmlm">#REF!</definedName>
    <definedName name="pms">#REF!</definedName>
    <definedName name="PMUP">#REF!</definedName>
    <definedName name="PN" hidden="1">#REF!</definedName>
    <definedName name="Pneumatic.Tire.">#REF!</definedName>
    <definedName name="PNLF">#REF!</definedName>
    <definedName name="PNSPrice">#REF!</definedName>
    <definedName name="pntbs">#REF!</definedName>
    <definedName name="po" localSheetId="7" hidden="1">{#N/A,#N/A,FALSE,"Summary";#N/A,#N/A,FALSE,"Adj to Option C";#N/A,#N/A,FALSE,"Dividend Analysis";#N/A,#N/A,FALSE,"Reserve Analysis";#N/A,#N/A,FALSE,"Depreciation";#N/A,#N/A,FALSE,"Other Tax Adj"}</definedName>
    <definedName name="po" hidden="1">{#N/A,#N/A,FALSE,"Summary";#N/A,#N/A,FALSE,"Adj to Option C";#N/A,#N/A,FALSE,"Dividend Analysis";#N/A,#N/A,FALSE,"Reserve Analysis";#N/A,#N/A,FALSE,"Depreciation";#N/A,#N/A,FALSE,"Other Tax Adj"}</definedName>
    <definedName name="po_1" localSheetId="7" hidden="1">{#N/A,#N/A,FALSE,"Summary";#N/A,#N/A,FALSE,"Adj to Option C";#N/A,#N/A,FALSE,"Dividend Analysis";#N/A,#N/A,FALSE,"Reserve Analysis";#N/A,#N/A,FALSE,"Depreciation";#N/A,#N/A,FALSE,"Other Tax Adj"}</definedName>
    <definedName name="po_1" hidden="1">{#N/A,#N/A,FALSE,"Summary";#N/A,#N/A,FALSE,"Adj to Option C";#N/A,#N/A,FALSE,"Dividend Analysis";#N/A,#N/A,FALSE,"Reserve Analysis";#N/A,#N/A,FALSE,"Depreciation";#N/A,#N/A,FALSE,"Other Tax Adj"}</definedName>
    <definedName name="po1000_1">#REF!</definedName>
    <definedName name="po1000_1_10">#REF!</definedName>
    <definedName name="po1000_10">#REF!</definedName>
    <definedName name="po1000_5">#REF!</definedName>
    <definedName name="poerp1">#REF!</definedName>
    <definedName name="poerp2">#REF!</definedName>
    <definedName name="poerp3">#REF!</definedName>
    <definedName name="poerp4">#REF!</definedName>
    <definedName name="poerp5">#REF!</definedName>
    <definedName name="poerp6">#REF!</definedName>
    <definedName name="poerp8">#REF!</definedName>
    <definedName name="poerp9">#REF!</definedName>
    <definedName name="poi" localSheetId="7" hidden="1">{#N/A,#N/A,FALSE,"CHANGES";#N/A,#N/A,FALSE,"PROD SUMMARY";#N/A,#N/A,FALSE,"1995 PO SUM";#N/A,#N/A,FALSE,"1995 GEOG SUM";#N/A,#N/A,FALSE,"1996 PO SUM";#N/A,#N/A,FALSE,"1996 GEOG SUM"}</definedName>
    <definedName name="poi" hidden="1">{#N/A,#N/A,FALSE,"CHANGES";#N/A,#N/A,FALSE,"PROD SUMMARY";#N/A,#N/A,FALSE,"1995 PO SUM";#N/A,#N/A,FALSE,"1995 GEOG SUM";#N/A,#N/A,FALSE,"1996 PO SUM";#N/A,#N/A,FALSE,"1996 GEOG SUM"}</definedName>
    <definedName name="Poland_1">#REF!</definedName>
    <definedName name="Poland_2">#REF!</definedName>
    <definedName name="Poland_3">#REF!</definedName>
    <definedName name="Poland_4">#REF!</definedName>
    <definedName name="polol">#REF!</definedName>
    <definedName name="poly">#REF!</definedName>
    <definedName name="polycarbonat">#REF!</definedName>
    <definedName name="pompa">#REF!</definedName>
    <definedName name="pompa_1">#REF!</definedName>
    <definedName name="pompa_1_10">#REF!</definedName>
    <definedName name="pompa_10">#REF!</definedName>
    <definedName name="pompa_5">#REF!</definedName>
    <definedName name="PONDASIBATUKALI">#REF!</definedName>
    <definedName name="ponton">#REF!</definedName>
    <definedName name="pooiup7yu76" localSheetId="7" hidden="1">{"rp_only",#N/A,FALSE,"2225"}</definedName>
    <definedName name="pooiup7yu76" hidden="1">{"rp_only",#N/A,FALSE,"2225"}</definedName>
    <definedName name="pooiup7yu76_1" localSheetId="7" hidden="1">{"rp_only",#N/A,FALSE,"2225"}</definedName>
    <definedName name="pooiup7yu76_1" hidden="1">{"rp_only",#N/A,FALSE,"2225"}</definedName>
    <definedName name="PopCache_FA_MASS_ADDITIONS_AMORTIZE_NBV_FLAG" hidden="1">#REF!</definedName>
    <definedName name="PopCache_FA_MASS_ADDITIONS_ASSET_TYPE" hidden="1">#REF!</definedName>
    <definedName name="PopCache_FA_MASS_ADDITIONS_DEPRECIATE_FLAG" hidden="1">#REF!</definedName>
    <definedName name="PopCache_FA_MASS_ADDITIONS_IN_USE_FLAG" hidden="1">#REF!</definedName>
    <definedName name="PopCache_FA_MASS_ADDITIONS_INVENTORIAL" hidden="1">#REF!</definedName>
    <definedName name="PopCache_FA_MASS_ADDITIONS_NEW_USED" hidden="1">#REF!</definedName>
    <definedName name="PopCache_FA_MASS_ADDITIONS_OWNED_LEASED" hidden="1">#REF!</definedName>
    <definedName name="PopCache_FA_MASS_ADDITIONS_PROPERTY_1245_1250_CODE" hidden="1">#REF!</definedName>
    <definedName name="PopCache_FA_MASS_ADDITIONS_PROPERTY_TYPE_CODE" hidden="1">#REF!</definedName>
    <definedName name="PopCache_FA_MASS_ADDITIONS_SHORT_FISCAL_YEAR_FLAG" hidden="1">#REF!</definedName>
    <definedName name="Population">#REF!</definedName>
    <definedName name="Porselin_11_x_11_cm_kw._I">#REF!</definedName>
    <definedName name="Port1" localSheetId="9" hidden="1">{#N/A,#N/A,FALSE,"特殊室（ＢＱ表）"}</definedName>
    <definedName name="Port1" localSheetId="7" hidden="1">{#N/A,#N/A,FALSE,"特殊室（ＢＱ表）"}</definedName>
    <definedName name="Port1" localSheetId="10" hidden="1">{#N/A,#N/A,FALSE,"特殊室（ＢＱ表）"}</definedName>
    <definedName name="Port1" hidden="1">{#N/A,#N/A,FALSE,"特殊室（ＢＱ表）"}</definedName>
    <definedName name="port11" localSheetId="9" hidden="1">{#N/A,#N/A,FALSE,"特殊室（ＢＱ表）"}</definedName>
    <definedName name="port11" localSheetId="7" hidden="1">{#N/A,#N/A,FALSE,"特殊室（ＢＱ表）"}</definedName>
    <definedName name="port11" localSheetId="10" hidden="1">{#N/A,#N/A,FALSE,"特殊室（ＢＱ表）"}</definedName>
    <definedName name="port11" hidden="1">{#N/A,#N/A,FALSE,"特殊室（ＢＱ表）"}</definedName>
    <definedName name="Portugal_2">#REF!</definedName>
    <definedName name="Portugal_3">#REF!</definedName>
    <definedName name="Portugal_4">#REF!</definedName>
    <definedName name="Pos_Jaga">#REF!</definedName>
    <definedName name="Postage">#REF!</definedName>
    <definedName name="POSTERRORSTOSUSP1">#REF!</definedName>
    <definedName name="POSTERRORSTOSUSP2">#REF!</definedName>
    <definedName name="potongtiang">#REF!</definedName>
    <definedName name="Power_option?">#REF!</definedName>
    <definedName name="Power_price?">#REF!</definedName>
    <definedName name="POWERHOUSE">#REF!</definedName>
    <definedName name="PP" hidden="1">#REF!</definedName>
    <definedName name="PPA">#REF!</definedName>
    <definedName name="Ppadat">#REF!</definedName>
    <definedName name="PPD" hidden="1">#REF!</definedName>
    <definedName name="ppda" hidden="1">#REF!</definedName>
    <definedName name="ppe" hidden="1">#REF!</definedName>
    <definedName name="PPEN" localSheetId="7" hidden="1">{"'Model'!$A$1:$N$53"}</definedName>
    <definedName name="PPEN" hidden="1">{"'Model'!$A$1:$N$53"}</definedName>
    <definedName name="PPF">#REF!</definedName>
    <definedName name="pph">#REF!</definedName>
    <definedName name="pph_1">#REF!</definedName>
    <definedName name="pph_10">#REF!</definedName>
    <definedName name="pph_11">#REF!</definedName>
    <definedName name="pph_3">#REF!</definedName>
    <definedName name="pph_4">#REF!</definedName>
    <definedName name="pph_5">#REF!</definedName>
    <definedName name="pph_6">#REF!</definedName>
    <definedName name="pph_7">#REF!</definedName>
    <definedName name="pph_8">#REF!</definedName>
    <definedName name="pph_9">#REF!</definedName>
    <definedName name="PPh22total">#REF!</definedName>
    <definedName name="PPh23total">#REF!</definedName>
    <definedName name="pph24refund">#REF!</definedName>
    <definedName name="PPh24total">#REF!</definedName>
    <definedName name="pph25calculation">#REF!</definedName>
    <definedName name="pph25calculation01">#REF!</definedName>
    <definedName name="pph25calculation02">#REF!</definedName>
    <definedName name="pph25calculation02amt">#REF!</definedName>
    <definedName name="pph25exstp">#REF!</definedName>
    <definedName name="pph25total">#REF!</definedName>
    <definedName name="PPhGvBtotal">#REF!</definedName>
    <definedName name="pphlnbtotal">#REF!</definedName>
    <definedName name="PPIC" localSheetId="7" hidden="1">{#N/A,#N/A,FALSE,"Sheet1";#N/A,#N/A,FALSE,"Sheet2"}</definedName>
    <definedName name="PPIC" hidden="1">{#N/A,#N/A,FALSE,"Sheet1";#N/A,#N/A,FALSE,"Sheet2"}</definedName>
    <definedName name="PPlaB">#REF!</definedName>
    <definedName name="PPlaf6">#REF!</definedName>
    <definedName name="PPlGyp">#REF!</definedName>
    <definedName name="PPls3">#REF!</definedName>
    <definedName name="PPls4">#REF!</definedName>
    <definedName name="PPN">#REF!</definedName>
    <definedName name="ppn_1">#REF!</definedName>
    <definedName name="ppn_10">#REF!</definedName>
    <definedName name="ppn_11">#REF!</definedName>
    <definedName name="ppn_3">#REF!</definedName>
    <definedName name="ppn_4">#REF!</definedName>
    <definedName name="ppn_5">#REF!</definedName>
    <definedName name="ppn_6">#REF!</definedName>
    <definedName name="ppn_7">#REF!</definedName>
    <definedName name="ppn_8">#REF!</definedName>
    <definedName name="ppn_9">#REF!</definedName>
    <definedName name="ppnbek">#REF!</definedName>
    <definedName name="PPNRekap" hidden="1">#REF!</definedName>
    <definedName name="PPntDt">#REF!</definedName>
    <definedName name="PPntJt">#REF!</definedName>
    <definedName name="PPntKS">#REF!</definedName>
    <definedName name="PPntPJt">#REF!</definedName>
    <definedName name="PPntPt">#REF!</definedName>
    <definedName name="PPound">#REF!</definedName>
    <definedName name="PPP" localSheetId="9" hidden="1">{#N/A,#N/A,FALSE,"CCTV"}</definedName>
    <definedName name="PPP" localSheetId="7" hidden="1">{#N/A,#N/A,FALSE,"CCTV"}</definedName>
    <definedName name="PPP" localSheetId="10" hidden="1">{#N/A,#N/A,FALSE,"CCTV"}</definedName>
    <definedName name="PPP" hidden="1">{#N/A,#N/A,FALSE,"CCTV"}</definedName>
    <definedName name="ppppttttttttttttttttttttttmjfvvvvvvvvvvvvv" localSheetId="7" hidden="1">{"Variance Q4",#N/A,FALSE,"Var"}</definedName>
    <definedName name="ppppttttttttttttttttttttttmjfvvvvvvvvvvvvv" hidden="1">{"Variance Q4",#N/A,FALSE,"Var"}</definedName>
    <definedName name="ppppttttttttttttttttttttttmjfvvvvvvvvvvvvv_1" localSheetId="7" hidden="1">{"Variance Q4",#N/A,FALSE,"Var"}</definedName>
    <definedName name="ppppttttttttttttttttttttttmjfvvvvvvvvvvvvv_1" hidden="1">{"Variance Q4",#N/A,FALSE,"Var"}</definedName>
    <definedName name="pr" localSheetId="7" hidden="1">{#N/A,#N/A,FALSE,"Aging Summary";#N/A,#N/A,FALSE,"Ratio Analysis";#N/A,#N/A,FALSE,"Test 120 Day Accts";#N/A,#N/A,FALSE,"Tickmarks"}</definedName>
    <definedName name="pr" hidden="1">{#N/A,#N/A,FALSE,"Aging Summary";#N/A,#N/A,FALSE,"Ratio Analysis";#N/A,#N/A,FALSE,"Test 120 Day Accts";#N/A,#N/A,FALSE,"Tickmarks"}</definedName>
    <definedName name="PRangP">#REF!</definedName>
    <definedName name="Prchs">#REF!</definedName>
    <definedName name="PRECAST_A">#REF!</definedName>
    <definedName name="PRECAST_B">#REF!</definedName>
    <definedName name="PRECAST_C">#REF!</definedName>
    <definedName name="PrefShareIssue">#REF!</definedName>
    <definedName name="Preliminaries">#REF!</definedName>
    <definedName name="PRELIMJURUUKUR">#REF!</definedName>
    <definedName name="PREOP">#REF!</definedName>
    <definedName name="Prep" localSheetId="7" hidden="1">{"DJH3",#N/A,FALSE,"PFL00805";"PJB3",#N/A,FALSE,"PFL00805";"JMD3",#N/A,FALSE,"PFL00805";"DNB3",#N/A,FALSE,"PFL00805";"MJP3",#N/A,FALSE,"PFL00805";"RAB3",#N/A,FALSE,"PFL00805";"GJW3",#N/A,FALSE,"PFL00805";"MASTER3",#N/A,FALSE,"PFL00805"}</definedName>
    <definedName name="Prep" hidden="1">{"DJH3",#N/A,FALSE,"PFL00805";"PJB3",#N/A,FALSE,"PFL00805";"JMD3",#N/A,FALSE,"PFL00805";"DNB3",#N/A,FALSE,"PFL00805";"MJP3",#N/A,FALSE,"PFL00805";"RAB3",#N/A,FALSE,"PFL00805";"GJW3",#N/A,FALSE,"PFL00805";"MASTER3",#N/A,FALSE,"PFL00805"}</definedName>
    <definedName name="PREPAIDEXPENSES">#REF!</definedName>
    <definedName name="PREPAIDTAX">#REF!</definedName>
    <definedName name="Prepayment">#REF!</definedName>
    <definedName name="Pres" localSheetId="7" hidden="1">{#N/A,#N/A,TRUE,"Cover sheet";#N/A,#N/A,TRUE,"Summary";#N/A,#N/A,TRUE,"Key Assumptions";#N/A,#N/A,TRUE,"Profit &amp; Loss";#N/A,#N/A,TRUE,"Balance Sheet";#N/A,#N/A,TRUE,"Cashflow";#N/A,#N/A,TRUE,"IRR";#N/A,#N/A,TRUE,"Ratios";#N/A,#N/A,TRUE,"Debt analysis"}</definedName>
    <definedName name="Pres" hidden="1">{#N/A,#N/A,TRUE,"Cover sheet";#N/A,#N/A,TRUE,"Summary";#N/A,#N/A,TRUE,"Key Assumptions";#N/A,#N/A,TRUE,"Profit &amp; Loss";#N/A,#N/A,TRUE,"Balance Sheet";#N/A,#N/A,TRUE,"Cashflow";#N/A,#N/A,TRUE,"IRR";#N/A,#N/A,TRUE,"Ratios";#N/A,#N/A,TRUE,"Debt analysis"}</definedName>
    <definedName name="presming">#REF!,#REF!,#REF!,#REF!,#REF!,#REF!,#REF!,#REF!,#REF!</definedName>
    <definedName name="PrestigeTile">#REF!</definedName>
    <definedName name="PreviousButton">"Button 19"</definedName>
    <definedName name="price">#REF!</definedName>
    <definedName name="PRICE1">#REF!</definedName>
    <definedName name="Primecoat">#REF!</definedName>
    <definedName name="principal">#REF!</definedName>
    <definedName name="print">#REF!</definedName>
    <definedName name="Print_Are">#REF!</definedName>
    <definedName name="_xlnm.Print_Area">#REF!</definedName>
    <definedName name="Print_Area_MI">#REF!</definedName>
    <definedName name="Print_Area_MI_1_1">#REF!</definedName>
    <definedName name="PRINT_AREA_MI_10">#REF!</definedName>
    <definedName name="PRINT_AREA_MI_10_1">#REF!</definedName>
    <definedName name="Print_Area_MI_11">#REF!</definedName>
    <definedName name="Print_Area_MI_11_6">#REF!</definedName>
    <definedName name="Print_Area_MI_13">#REF!</definedName>
    <definedName name="Print_Area_MI_13_6">#REF!</definedName>
    <definedName name="Print_Area_MI_14">#REF!</definedName>
    <definedName name="Print_Area_MI_14_6">#REF!</definedName>
    <definedName name="Print_Area_MI_15">#REF!</definedName>
    <definedName name="Print_Area_MI_15_6">#REF!</definedName>
    <definedName name="Print_Area_MI_2">#REF!</definedName>
    <definedName name="Print_Area_MI_3">#REF!</definedName>
    <definedName name="Print_Area_MI_3_1">#REF!</definedName>
    <definedName name="Print_Area_MI_3_5">#REF!</definedName>
    <definedName name="Print_Area_MI_3_6">#REF!</definedName>
    <definedName name="Print_Area_MI_4">#REF!</definedName>
    <definedName name="PRINT_AREA_MI_4_10">#REF!</definedName>
    <definedName name="Print_Area_MI_5">#REF!</definedName>
    <definedName name="PRINT_AREA_MI_5_1">#REF!</definedName>
    <definedName name="PRINT_AREA_MI_5_10">#REF!</definedName>
    <definedName name="Print_Area_MI_6">#REF!</definedName>
    <definedName name="Print_Area_MI_6_1">#REF!</definedName>
    <definedName name="PRINT_AREA_MI_6_10">#REF!</definedName>
    <definedName name="Print_Area_MI_6_6">#REF!</definedName>
    <definedName name="Print_Area_MI_7">#REF!</definedName>
    <definedName name="PRINT_AREA_MI_7_10">#REF!</definedName>
    <definedName name="Print_Area_MI_7_6">#REF!</definedName>
    <definedName name="Print_Area_MI_8">#REF!</definedName>
    <definedName name="PRINT_AREA_MI_8_10">#REF!</definedName>
    <definedName name="Print_Area_MI_8_6">#REF!</definedName>
    <definedName name="Print_Area_MI_9">#REF!</definedName>
    <definedName name="PRINT_AREA_MI_9_10">#REF!</definedName>
    <definedName name="Print_Area_MI_9_6">#REF!</definedName>
    <definedName name="Print_Area_new">#REF!</definedName>
    <definedName name="Print_Area1">#REF!</definedName>
    <definedName name="Print_Bal">#REF!</definedName>
    <definedName name="Print_Bal1">#REF!</definedName>
    <definedName name="Print_Bal2">#REF!</definedName>
    <definedName name="Print_CEM_cc5">#REF!</definedName>
    <definedName name="Print_CSC_Report_2" localSheetId="7" hidden="1">{"CSC_1",#N/A,FALSE,"CSC Outputs";"CSC_2",#N/A,FALSE,"CSC Outputs"}</definedName>
    <definedName name="Print_CSC_Report_2" hidden="1">{"CSC_1",#N/A,FALSE,"CSC Outputs";"CSC_2",#N/A,FALSE,"CSC Outputs"}</definedName>
    <definedName name="Print_CSC_Report_3" localSheetId="7" hidden="1">{"CSC_1",#N/A,FALSE,"CSC Outputs";"CSC_2",#N/A,FALSE,"CSC Outputs"}</definedName>
    <definedName name="Print_CSC_Report_3" hidden="1">{"CSC_1",#N/A,FALSE,"CSC Outputs";"CSC_2",#N/A,FALSE,"CSC Outputs"}</definedName>
    <definedName name="print_macro">#REF!</definedName>
    <definedName name="Print_main">#REF!</definedName>
    <definedName name="Print_page_11">#REF!</definedName>
    <definedName name="print_set_1">#REF!</definedName>
    <definedName name="print_set_2">#REF!</definedName>
    <definedName name="print_set_3">#REF!</definedName>
    <definedName name="print_set_4">#REF!</definedName>
    <definedName name="PRINT_TILTES">#REF!</definedName>
    <definedName name="PRINT_TITILES">#REF!</definedName>
    <definedName name="PRINT_TITLE">#REF!</definedName>
    <definedName name="_xlnm.Print_Titles">#N/A</definedName>
    <definedName name="Print_Titles_MI">#REF!</definedName>
    <definedName name="Print_Titles_MI_1">#REF!</definedName>
    <definedName name="Print_Titles_MI_1_2">#REF!</definedName>
    <definedName name="Print_Titles_MI_1_4">#REF!</definedName>
    <definedName name="Print_Titles_MI_1_5">#REF!</definedName>
    <definedName name="Print_Titles_MI_11">#REF!</definedName>
    <definedName name="Print_Titles_MI_13">#REF!</definedName>
    <definedName name="Print_Titles_MI_14">#REF!</definedName>
    <definedName name="Print_Titles_MI_15">#REF!</definedName>
    <definedName name="Print_Titles_MI_3">#REF!</definedName>
    <definedName name="Print_Titles_MI_6">#REF!</definedName>
    <definedName name="Print_Titles_MI_6_6">#REF!</definedName>
    <definedName name="Print_Titles_MI_7">#REF!</definedName>
    <definedName name="Print_Titles_MI_7_6">#REF!</definedName>
    <definedName name="Print_Titles_MI_9">#REF!</definedName>
    <definedName name="PRINT1">#REF!</definedName>
    <definedName name="PRINT2">#REF!</definedName>
    <definedName name="PRINTA">#REF!</definedName>
    <definedName name="PrintArea">#REF!</definedName>
    <definedName name="PRINTB">#REF!</definedName>
    <definedName name="PRINTC">#REF!</definedName>
    <definedName name="Priority">#REF!</definedName>
    <definedName name="PRITN_TITLES">#REF!</definedName>
    <definedName name="PRJLIST">#REF!</definedName>
    <definedName name="PRN">#REF!</definedName>
    <definedName name="pro">#REF!</definedName>
    <definedName name="pro.">#N/A</definedName>
    <definedName name="PRO_1">#REF!</definedName>
    <definedName name="PRO_1_10">#REF!</definedName>
    <definedName name="PRO_1_3">#REF!</definedName>
    <definedName name="PRO_10">#REF!</definedName>
    <definedName name="PRO_10_1">#REF!</definedName>
    <definedName name="PRO_11">#REF!</definedName>
    <definedName name="PRO_3">#REF!</definedName>
    <definedName name="PRO_3_1">#REF!</definedName>
    <definedName name="PRO_4">#REF!</definedName>
    <definedName name="PRO_4_10">#REF!</definedName>
    <definedName name="PRO_5">#REF!</definedName>
    <definedName name="PRO_5_1">#REF!</definedName>
    <definedName name="PRO_5_10">#REF!</definedName>
    <definedName name="PRO_6">#REF!</definedName>
    <definedName name="PRO_6_10">#REF!</definedName>
    <definedName name="PRO_7">#REF!</definedName>
    <definedName name="PRO_7_10">#REF!</definedName>
    <definedName name="PRO_8">#REF!</definedName>
    <definedName name="PRO_8_10">#REF!</definedName>
    <definedName name="PRO_9">#REF!</definedName>
    <definedName name="PRO_9_10">#REF!</definedName>
    <definedName name="PROCESSINGBUILDING">#REF!</definedName>
    <definedName name="PROD">#REF!</definedName>
    <definedName name="ProdForm" hidden="1">#REF!</definedName>
    <definedName name="ProdLoc">#REF!</definedName>
    <definedName name="Product" hidden="1">#REF!</definedName>
    <definedName name="ProductionSuppl.">#REF!</definedName>
    <definedName name="ProductSubType">#REF!</definedName>
    <definedName name="Prof">#REF!</definedName>
    <definedName name="Prof_6">#REF!</definedName>
    <definedName name="ProfAPDcalc">#REF!</definedName>
    <definedName name="ProfComm">#REF!</definedName>
    <definedName name="Professional">#REF!</definedName>
    <definedName name="PROFIT">#REF!</definedName>
    <definedName name="Proforma" localSheetId="7" hidden="1">{#N/A,#N/A,FALSE,"Sheet1"}</definedName>
    <definedName name="Proforma" hidden="1">{#N/A,#N/A,FALSE,"Sheet1"}</definedName>
    <definedName name="profprel">#REF!</definedName>
    <definedName name="profprel_6">#REF!</definedName>
    <definedName name="ProgradeSort">#REF!</definedName>
    <definedName name="Proj_name">#REF!</definedName>
    <definedName name="Project">#REF!</definedName>
    <definedName name="Project_Optional_Field">#REF!</definedName>
    <definedName name="project18">#REF!</definedName>
    <definedName name="ProjectDuration">#REF!</definedName>
    <definedName name="ProjectEndDate">#REF!</definedName>
    <definedName name="PROJECTINPROGRESS">#REF!</definedName>
    <definedName name="ProjectLocation">#REF!</definedName>
    <definedName name="ProjectNumber">#REF!</definedName>
    <definedName name="Projects">#REF!</definedName>
    <definedName name="ProjectSubtitle">#REF!</definedName>
    <definedName name="ProjectTitle">#REF!</definedName>
    <definedName name="proofingnopy">#REF!</definedName>
    <definedName name="property">#REF!</definedName>
    <definedName name="PROPOSAL">#REF!</definedName>
    <definedName name="proses">#REF!</definedName>
    <definedName name="prostatp1">#REF!</definedName>
    <definedName name="prostatp2">#REF!</definedName>
    <definedName name="PROV">#REF!</definedName>
    <definedName name="proxy">#REF!</definedName>
    <definedName name="prs">#REF!</definedName>
    <definedName name="prs_1">#REF!</definedName>
    <definedName name="prs_1_10">#REF!</definedName>
    <definedName name="prs_1_3">#REF!</definedName>
    <definedName name="prs_1_5">#REF!</definedName>
    <definedName name="prs_10">#REF!</definedName>
    <definedName name="prs_10_1">#REF!</definedName>
    <definedName name="prs_11">#REF!</definedName>
    <definedName name="prs_3">#REF!</definedName>
    <definedName name="prs_3_1">#REF!</definedName>
    <definedName name="prs_4">#REF!</definedName>
    <definedName name="prs_4_10">#REF!</definedName>
    <definedName name="prs_5">#REF!</definedName>
    <definedName name="prs_5_1">#REF!</definedName>
    <definedName name="prs_5_10">#REF!</definedName>
    <definedName name="prs_6">#REF!</definedName>
    <definedName name="prs_6_10">#REF!</definedName>
    <definedName name="prs_7">#REF!</definedName>
    <definedName name="prs_7_10">#REF!</definedName>
    <definedName name="prs_8">#REF!</definedName>
    <definedName name="prs_8_10">#REF!</definedName>
    <definedName name="prs_9">#REF!</definedName>
    <definedName name="prs_9_10">#REF!</definedName>
    <definedName name="PRTOUTMTM0499">#REF!</definedName>
    <definedName name="prtsi">#REF!</definedName>
    <definedName name="ps">#REF!</definedName>
    <definedName name="Ps.cor">#REF!</definedName>
    <definedName name="Ps.pasang">#REF!</definedName>
    <definedName name="ps.psg">#REF!</definedName>
    <definedName name="Ps.Urug">#REF!</definedName>
    <definedName name="Ps0312_AfterClosing">#REF!</definedName>
    <definedName name="Ps0312_AfterConsol">#REF!</definedName>
    <definedName name="Ps0412_AfterConsol">#REF!</definedName>
    <definedName name="Ps0412_AfterMForm">#REF!</definedName>
    <definedName name="Ps0512_AfterClosing">#REF!</definedName>
    <definedName name="Ps0512_AfterMForm051220">#REF!</definedName>
    <definedName name="Ps0512_B4Closing">#REF!</definedName>
    <definedName name="psacc">#REF!</definedName>
    <definedName name="psbeton">#REF!</definedName>
    <definedName name="psbeton_1">#REF!</definedName>
    <definedName name="psbetonb">#REF!</definedName>
    <definedName name="psbetonb_1">#REF!</definedName>
    <definedName name="psbetonc">#REF!</definedName>
    <definedName name="psbetonc_1">#REF!</definedName>
    <definedName name="Psc">#REF!</definedName>
    <definedName name="PSC_Cap">#REF!</definedName>
    <definedName name="Psd">#REF!</definedName>
    <definedName name="PSM_Cap">#REF!</definedName>
    <definedName name="pspasang">#REF!</definedName>
    <definedName name="pspasangb">#REF!</definedName>
    <definedName name="pspasangb_1">#REF!</definedName>
    <definedName name="pspasangc">#REF!</definedName>
    <definedName name="pspasangc_1">#REF!</definedName>
    <definedName name="psrcor">#REF!</definedName>
    <definedName name="PStoot">#REF!</definedName>
    <definedName name="psu3lt20">#REF!</definedName>
    <definedName name="psup3kd20">#REF!</definedName>
    <definedName name="psup3kd25">#REF!</definedName>
    <definedName name="psup3lt20">#REF!</definedName>
    <definedName name="psup3lt30">#REF!</definedName>
    <definedName name="psup3lt40">#REF!</definedName>
    <definedName name="psup3pvb">#REF!</definedName>
    <definedName name="psup3tg">#REF!</definedName>
    <definedName name="psup7kr">#REF!</definedName>
    <definedName name="psup7kth">#REF!</definedName>
    <definedName name="psurug">#REF!</definedName>
    <definedName name="psurugb">#REF!</definedName>
    <definedName name="psurugb_1">#REF!</definedName>
    <definedName name="psurugc">#REF!</definedName>
    <definedName name="psurugc_1">#REF!</definedName>
    <definedName name="PSVP">#REF!</definedName>
    <definedName name="PT">#REF!</definedName>
    <definedName name="PT_B">#REF!</definedName>
    <definedName name="PT_B2">#REF!</definedName>
    <definedName name="PT_Duong">#REF!</definedName>
    <definedName name="PT_ESTSPOT">#REF!</definedName>
    <definedName name="PT_ESTSPOT_L">#REF!</definedName>
    <definedName name="PT_IMP">#REF!</definedName>
    <definedName name="PT_land">#REF!</definedName>
    <definedName name="PT_land2">#REF!</definedName>
    <definedName name="PT_R">#REF!</definedName>
    <definedName name="PT_sm">#REF!</definedName>
    <definedName name="ptdg">#REF!</definedName>
    <definedName name="PTDG_cau">#REF!</definedName>
    <definedName name="ptdg_cong">#REF!</definedName>
    <definedName name="ptdg_duong">#REF!</definedName>
    <definedName name="ptgdsxt0405">#REF!</definedName>
    <definedName name="PtichDTL">#N/A</definedName>
    <definedName name="PTKP">#REF!</definedName>
    <definedName name="ptkp1" hidden="1">#REF!</definedName>
    <definedName name="PTMF">#REF!</definedName>
    <definedName name="ptot_avret">#REF!</definedName>
    <definedName name="ptot_neuro">#REF!</definedName>
    <definedName name="ptot_nlc">#REF!</definedName>
    <definedName name="ptot_ret">#REF!</definedName>
    <definedName name="ptot_ycreuro">#REF!</definedName>
    <definedName name="ptot_yeuro">#REF!</definedName>
    <definedName name="ptot_yimpexchrate">#REF!</definedName>
    <definedName name="ptot_ylc">#REF!</definedName>
    <definedName name="PTump">#REF!</definedName>
    <definedName name="PTump_1">#REF!</definedName>
    <definedName name="PTump_5">#REF!</definedName>
    <definedName name="PU">#REF!</definedName>
    <definedName name="Puk">#REF!</definedName>
    <definedName name="PUkur">#REF!</definedName>
    <definedName name="Pukurk">#REF!</definedName>
    <definedName name="PUMP">#REF!</definedName>
    <definedName name="PUP">#REF!</definedName>
    <definedName name="PUP_1">#REF!</definedName>
    <definedName name="PUP_5">#REF!</definedName>
    <definedName name="PUPasir">#REF!</definedName>
    <definedName name="PUPS">#REF!</definedName>
    <definedName name="PUPSL1">#REF!</definedName>
    <definedName name="PUPSL2">#REF!</definedName>
    <definedName name="PUPSL3">#REF!</definedName>
    <definedName name="purch">#REF!</definedName>
    <definedName name="PURCHASE_ORDER">#REF!</definedName>
    <definedName name="PUrugK">#REF!</definedName>
    <definedName name="PUSAT">#REF!</definedName>
    <definedName name="PUSD">#REF!</definedName>
    <definedName name="PUSHB">#REF!</definedName>
    <definedName name="pv100_1">#REF!</definedName>
    <definedName name="pv100_1_10">#REF!</definedName>
    <definedName name="pv100_1_3">#REF!</definedName>
    <definedName name="pv100_1_5">#REF!</definedName>
    <definedName name="pv100_10">#REF!</definedName>
    <definedName name="pv100_10_1">#REF!</definedName>
    <definedName name="pv100_11">#REF!</definedName>
    <definedName name="pv100_3">#REF!</definedName>
    <definedName name="pv100_3_1">#REF!</definedName>
    <definedName name="pv100_4">#REF!</definedName>
    <definedName name="pv100_4_10">#REF!</definedName>
    <definedName name="pv100_5">#REF!</definedName>
    <definedName name="pv100_5_1">#REF!</definedName>
    <definedName name="pv100_5_10">#REF!</definedName>
    <definedName name="pv100_6">#REF!</definedName>
    <definedName name="pv100_6_1">#REF!</definedName>
    <definedName name="pv100_6_10">#REF!</definedName>
    <definedName name="pv100_7">#REF!</definedName>
    <definedName name="pv100_7_10">#REF!</definedName>
    <definedName name="pv100_8">#REF!</definedName>
    <definedName name="pv100_8_10">#REF!</definedName>
    <definedName name="pv100_9">#REF!</definedName>
    <definedName name="pv100_9_10">#REF!</definedName>
    <definedName name="pv40_1">#REF!</definedName>
    <definedName name="pv40_1_10">#REF!</definedName>
    <definedName name="pv40_1_3">#REF!</definedName>
    <definedName name="pv40_1_5">#REF!</definedName>
    <definedName name="pv40_10">#REF!</definedName>
    <definedName name="pv40_10_1">#REF!</definedName>
    <definedName name="pv40_11">#REF!</definedName>
    <definedName name="pv40_3">#REF!</definedName>
    <definedName name="pv40_3_1">#REF!</definedName>
    <definedName name="pv40_4">#REF!</definedName>
    <definedName name="pv40_4_10">#REF!</definedName>
    <definedName name="pv40_5">#REF!</definedName>
    <definedName name="pv40_5_1">#REF!</definedName>
    <definedName name="pv40_5_10">#REF!</definedName>
    <definedName name="pv40_6">#REF!</definedName>
    <definedName name="pv40_6_10">#REF!</definedName>
    <definedName name="pv40_7">#REF!</definedName>
    <definedName name="pv40_7_10">#REF!</definedName>
    <definedName name="pv40_8">#REF!</definedName>
    <definedName name="pv40_8_10">#REF!</definedName>
    <definedName name="pv40_9">#REF!</definedName>
    <definedName name="pv40_9_10">#REF!</definedName>
    <definedName name="pv50_1">#REF!</definedName>
    <definedName name="pv50_1_10">#REF!</definedName>
    <definedName name="pv50_1_3">#REF!</definedName>
    <definedName name="pv50_1_5">#REF!</definedName>
    <definedName name="pv50_10">#REF!</definedName>
    <definedName name="pv50_10_1">#REF!</definedName>
    <definedName name="pv50_11">#REF!</definedName>
    <definedName name="pv50_3">#REF!</definedName>
    <definedName name="pv50_3_1">#REF!</definedName>
    <definedName name="pv50_4">#REF!</definedName>
    <definedName name="pv50_4_10">#REF!</definedName>
    <definedName name="pv50_5">#REF!</definedName>
    <definedName name="pv50_5_1">#REF!</definedName>
    <definedName name="pv50_5_10">#REF!</definedName>
    <definedName name="pv50_6">#REF!</definedName>
    <definedName name="pv50_6_1">#REF!</definedName>
    <definedName name="pv50_6_10">#REF!</definedName>
    <definedName name="pv50_7">#REF!</definedName>
    <definedName name="pv50_7_10">#REF!</definedName>
    <definedName name="pv50_8">#REF!</definedName>
    <definedName name="pv50_8_10">#REF!</definedName>
    <definedName name="pv50_9">#REF!</definedName>
    <definedName name="pv50_9_10">#REF!</definedName>
    <definedName name="pv80_1">#REF!</definedName>
    <definedName name="pv80_1_10">#REF!</definedName>
    <definedName name="pv80_1_3">#REF!</definedName>
    <definedName name="pv80_1_5">#REF!</definedName>
    <definedName name="pv80_10">#REF!</definedName>
    <definedName name="pv80_10_1">#REF!</definedName>
    <definedName name="pv80_11">#REF!</definedName>
    <definedName name="pv80_3">#REF!</definedName>
    <definedName name="pv80_3_1">#REF!</definedName>
    <definedName name="pv80_4">#REF!</definedName>
    <definedName name="pv80_4_10">#REF!</definedName>
    <definedName name="pv80_5">#REF!</definedName>
    <definedName name="pv80_5_1">#REF!</definedName>
    <definedName name="pv80_5_10">#REF!</definedName>
    <definedName name="pv80_6">#REF!</definedName>
    <definedName name="pv80_6_1">#REF!</definedName>
    <definedName name="pv80_6_10">#REF!</definedName>
    <definedName name="pv80_7">#REF!</definedName>
    <definedName name="pv80_7_10">#REF!</definedName>
    <definedName name="pv80_8">#REF!</definedName>
    <definedName name="pv80_8_10">#REF!</definedName>
    <definedName name="pv80_9">#REF!</definedName>
    <definedName name="pv80_9_10">#REF!</definedName>
    <definedName name="PVC_10">#REF!</definedName>
    <definedName name="pvc_4">#REF!</definedName>
    <definedName name="PVC_8">#REF!</definedName>
    <definedName name="PVC_AZ">#REF!</definedName>
    <definedName name="PVCconduit">#REF!</definedName>
    <definedName name="pvf100_1">#REF!</definedName>
    <definedName name="pvf100_1_10">#REF!</definedName>
    <definedName name="pvf100_1_3">#REF!</definedName>
    <definedName name="pvf100_1_5">#REF!</definedName>
    <definedName name="pvf100_10">#REF!</definedName>
    <definedName name="pvf100_10_1">#REF!</definedName>
    <definedName name="pvf100_11">#REF!</definedName>
    <definedName name="pvf100_3">#REF!</definedName>
    <definedName name="pvf100_3_1">#REF!</definedName>
    <definedName name="pvf100_4">#REF!</definedName>
    <definedName name="pvf100_4_10">#REF!</definedName>
    <definedName name="pvf100_5">#REF!</definedName>
    <definedName name="pvf100_5_1">#REF!</definedName>
    <definedName name="pvf100_5_10">#REF!</definedName>
    <definedName name="pvf100_6">#REF!</definedName>
    <definedName name="pvf100_6_1">#REF!</definedName>
    <definedName name="pvf100_6_10">#REF!</definedName>
    <definedName name="pvf100_7">#REF!</definedName>
    <definedName name="pvf100_7_10">#REF!</definedName>
    <definedName name="pvf100_8">#REF!</definedName>
    <definedName name="pvf100_8_10">#REF!</definedName>
    <definedName name="pvf100_9">#REF!</definedName>
    <definedName name="pvf100_9_10">#REF!</definedName>
    <definedName name="pvf80_1">#REF!</definedName>
    <definedName name="pvf80_1_10">#REF!</definedName>
    <definedName name="pvf80_1_3">#REF!</definedName>
    <definedName name="pvf80_1_5">#REF!</definedName>
    <definedName name="pvf80_10">#REF!</definedName>
    <definedName name="pvf80_10_1">#REF!</definedName>
    <definedName name="pvf80_11">#REF!</definedName>
    <definedName name="pvf80_3">#REF!</definedName>
    <definedName name="pvf80_3_1">#REF!</definedName>
    <definedName name="pvf80_4">#REF!</definedName>
    <definedName name="pvf80_4_10">#REF!</definedName>
    <definedName name="pvf80_5">#REF!</definedName>
    <definedName name="pvf80_5_1">#REF!</definedName>
    <definedName name="pvf80_5_10">#REF!</definedName>
    <definedName name="pvf80_6">#REF!</definedName>
    <definedName name="pvf80_6_1">#REF!</definedName>
    <definedName name="pvf80_6_10">#REF!</definedName>
    <definedName name="pvf80_7">#REF!</definedName>
    <definedName name="pvf80_7_10">#REF!</definedName>
    <definedName name="pvf80_8">#REF!</definedName>
    <definedName name="pvf80_8_10">#REF!</definedName>
    <definedName name="pvf80_9">#REF!</definedName>
    <definedName name="pvf80_9_10">#REF!</definedName>
    <definedName name="PWFDn">#REF!</definedName>
    <definedName name="PWFLn">#REF!</definedName>
    <definedName name="py">#REF!</definedName>
    <definedName name="Pya...." localSheetId="7" hidden="1">{"with_oth_curr",#N/A,FALSE,"2225"}</definedName>
    <definedName name="Pya...." hidden="1">{"with_oth_curr",#N/A,FALSE,"2225"}</definedName>
    <definedName name="Pya...._1" localSheetId="7" hidden="1">{"with_oth_curr",#N/A,FALSE,"2225"}</definedName>
    <definedName name="Pya...._1" hidden="1">{"with_oth_curr",#N/A,FALSE,"2225"}</definedName>
    <definedName name="pyd">#REF!</definedName>
    <definedName name="pyd_bgp">#REF!</definedName>
    <definedName name="pyd_bgp_ly">#REF!</definedName>
    <definedName name="Pyd_bppka">#REF!</definedName>
    <definedName name="pyd_bppka_ly">#REF!</definedName>
    <definedName name="PYD_EP">#REF!</definedName>
    <definedName name="PYD_EP_LY">#REF!</definedName>
    <definedName name="PYD_KP">#REF!</definedName>
    <definedName name="PYD_KP_LY">#REF!</definedName>
    <definedName name="PYD_LNG">#REF!</definedName>
    <definedName name="PYD_LNG_LY">#REF!</definedName>
    <definedName name="PYD_ly">#REF!</definedName>
    <definedName name="PYD_P_LY">#REF!</definedName>
    <definedName name="PYD_PDN">#REF!</definedName>
    <definedName name="PYD_PDN_LY">#REF!</definedName>
    <definedName name="PYD_PKK">#REF!</definedName>
    <definedName name="PYD_PKK_LY">#REF!</definedName>
    <definedName name="PYD_TKY">#REF!</definedName>
    <definedName name="PYD_TKY_LY">#REF!</definedName>
    <definedName name="q" hidden="1">#REF!</definedName>
    <definedName name="Q.." localSheetId="7" hidden="1">{"rp_only",#N/A,FALSE,"2225"}</definedName>
    <definedName name="Q.." hidden="1">{"rp_only",#N/A,FALSE,"2225"}</definedName>
    <definedName name="Q.._1" localSheetId="7" hidden="1">{"rp_only",#N/A,FALSE,"2225"}</definedName>
    <definedName name="Q.._1" hidden="1">{"rp_only",#N/A,FALSE,"2225"}</definedName>
    <definedName name="Q_So">#REF!</definedName>
    <definedName name="q1baht">#REF!</definedName>
    <definedName name="Q1perton">#REF!</definedName>
    <definedName name="Q1st03">#REF!</definedName>
    <definedName name="Q1st04">#REF!</definedName>
    <definedName name="Q2nd03">#REF!</definedName>
    <definedName name="Q2nd04">#REF!</definedName>
    <definedName name="qa" localSheetId="7" hidden="1">{#N/A,#N/A,FALSE,"Aging Summary";#N/A,#N/A,FALSE,"Ratio Analysis";#N/A,#N/A,FALSE,"Test 120 Day Accts";#N/A,#N/A,FALSE,"Tickmarks"}</definedName>
    <definedName name="qa" hidden="1">{#N/A,#N/A,FALSE,"Aging Summary";#N/A,#N/A,FALSE,"Ratio Analysis";#N/A,#N/A,FALSE,"Test 120 Day Accts";#N/A,#N/A,FALSE,"Tickmarks"}</definedName>
    <definedName name="qa_1" localSheetId="7" hidden="1">{#N/A,#N/A,FALSE,"Aging Summary";#N/A,#N/A,FALSE,"Ratio Analysis";#N/A,#N/A,FALSE,"Test 120 Day Accts";#N/A,#N/A,FALSE,"Tickmarks"}</definedName>
    <definedName name="qa_1" hidden="1">{#N/A,#N/A,FALSE,"Aging Summary";#N/A,#N/A,FALSE,"Ratio Analysis";#N/A,#N/A,FALSE,"Test 120 Day Accts";#N/A,#N/A,FALSE,"Tickmarks"}</definedName>
    <definedName name="QAAA">#REF!</definedName>
    <definedName name="QAZ" localSheetId="9" hidden="1">{#N/A,#N/A,FALSE,"CCTV"}</definedName>
    <definedName name="QAZ" localSheetId="7" hidden="1">{#N/A,#N/A,FALSE,"CCTV"}</definedName>
    <definedName name="QAZ" localSheetId="10" hidden="1">{#N/A,#N/A,FALSE,"CCTV"}</definedName>
    <definedName name="QAZ" hidden="1">{#N/A,#N/A,FALSE,"CCTV"}</definedName>
    <definedName name="qd10_gt" localSheetId="7" hidden="1">{"'Sheet1'!$L$16"}</definedName>
    <definedName name="qd10_gt" hidden="1">{"'Sheet1'!$L$16"}</definedName>
    <definedName name="qegtegt" localSheetId="7" hidden="1">{#N/A,#N/A,FALSE,"REK-S-TPL";#N/A,#N/A,FALSE,"REK-TPML";#N/A,#N/A,FALSE,"RAB-TEMPEL"}</definedName>
    <definedName name="qegtegt" hidden="1">{#N/A,#N/A,FALSE,"REK-S-TPL";#N/A,#N/A,FALSE,"REK-TPML";#N/A,#N/A,FALSE,"RAB-TEMPEL"}</definedName>
    <definedName name="qegtqegt" localSheetId="7" hidden="1">{#N/A,#N/A,FALSE,"REK";#N/A,#N/A,FALSE,"rab"}</definedName>
    <definedName name="qegtqegt" hidden="1">{#N/A,#N/A,FALSE,"REK";#N/A,#N/A,FALSE,"rab"}</definedName>
    <definedName name="qegtqgt" localSheetId="7" hidden="1">{#N/A,#N/A,FALSE,"REK";#N/A,#N/A,FALSE,"rab"}</definedName>
    <definedName name="qegtqgt" hidden="1">{#N/A,#N/A,FALSE,"REK";#N/A,#N/A,FALSE,"rab"}</definedName>
    <definedName name="qeq" localSheetId="7" hidden="1">{#N/A,#N/A,FALSE,"Aging Summary";#N/A,#N/A,FALSE,"Ratio Analysis";#N/A,#N/A,FALSE,"Test 120 Day Accts";#N/A,#N/A,FALSE,"Tickmarks"}</definedName>
    <definedName name="qeq" hidden="1">{#N/A,#N/A,FALSE,"Aging Summary";#N/A,#N/A,FALSE,"Ratio Analysis";#N/A,#N/A,FALSE,"Test 120 Day Accts";#N/A,#N/A,FALSE,"Tickmarks"}</definedName>
    <definedName name="qeqe" localSheetId="7" hidden="1">{"rp_only",#N/A,FALSE,"2225"}</definedName>
    <definedName name="qeqe" hidden="1">{"rp_only",#N/A,FALSE,"2225"}</definedName>
    <definedName name="qeqe_1" localSheetId="7" hidden="1">{"rp_only",#N/A,FALSE,"2225"}</definedName>
    <definedName name="qeqe_1" hidden="1">{"rp_only",#N/A,FALSE,"2225"}</definedName>
    <definedName name="qeqweqwe" localSheetId="7" hidden="1">{"rp_only",#N/A,FALSE,"2225"}</definedName>
    <definedName name="qeqweqwe" hidden="1">{"rp_only",#N/A,FALSE,"2225"}</definedName>
    <definedName name="qeqweqwe_1" localSheetId="7" hidden="1">{"rp_only",#N/A,FALSE,"2225"}</definedName>
    <definedName name="qeqweqwe_1" hidden="1">{"rp_only",#N/A,FALSE,"2225"}</definedName>
    <definedName name="qerqewrw" localSheetId="7" hidden="1">{"rp_only",#N/A,FALSE,"2225"}</definedName>
    <definedName name="qerqewrw" hidden="1">{"rp_only",#N/A,FALSE,"2225"}</definedName>
    <definedName name="qerqewrw_1" localSheetId="7" hidden="1">{"rp_only",#N/A,FALSE,"2225"}</definedName>
    <definedName name="qerqewrw_1" hidden="1">{"rp_only",#N/A,FALSE,"2225"}</definedName>
    <definedName name="qewerwer" localSheetId="7" hidden="1">{"with_oth_curr",#N/A,FALSE,"2225"}</definedName>
    <definedName name="qewerwer" hidden="1">{"with_oth_curr",#N/A,FALSE,"2225"}</definedName>
    <definedName name="qewerwer_1" localSheetId="7" hidden="1">{"with_oth_curr",#N/A,FALSE,"2225"}</definedName>
    <definedName name="qewerwer_1" hidden="1">{"with_oth_curr",#N/A,FALSE,"2225"}</definedName>
    <definedName name="QEWYTGq" localSheetId="7" hidden="1">{#N/A,#N/A,FALSE,"REK";#N/A,#N/A,FALSE,"rab"}</definedName>
    <definedName name="QEWYTGq" hidden="1">{#N/A,#N/A,FALSE,"REK";#N/A,#N/A,FALSE,"rab"}</definedName>
    <definedName name="qf" localSheetId="7" hidden="1">{#N/A,#N/A,TRUE,"Cover sheet";#N/A,#N/A,TRUE,"INPUTS";#N/A,#N/A,TRUE,"OUTPUTS";#N/A,#N/A,TRUE,"VALUATION"}</definedName>
    <definedName name="qf" hidden="1">{#N/A,#N/A,TRUE,"Cover sheet";#N/A,#N/A,TRUE,"INPUTS";#N/A,#N/A,TRUE,"OUTPUTS";#N/A,#N/A,TRUE,"VALUATION"}</definedName>
    <definedName name="qgg" localSheetId="7" hidden="1">{#N/A,#N/A,FALSE,"Cover";"outputs total",#N/A,FALSE,"Outputs"}</definedName>
    <definedName name="qgg" hidden="1">{#N/A,#N/A,FALSE,"Cover";"outputs total",#N/A,FALSE,"Outputs"}</definedName>
    <definedName name="qh">#REF!</definedName>
    <definedName name="qow" hidden="1">#REF!</definedName>
    <definedName name="qq" localSheetId="7" hidden="1">{#N/A,#N/A,FALSE,"Aging Summary";#N/A,#N/A,FALSE,"Ratio Analysis";#N/A,#N/A,FALSE,"Test 120 Day Accts";#N/A,#N/A,FALSE,"Tickmarks"}</definedName>
    <definedName name="qq" hidden="1">{#N/A,#N/A,FALSE,"Aging Summary";#N/A,#N/A,FALSE,"Ratio Analysis";#N/A,#N/A,FALSE,"Test 120 Day Accts";#N/A,#N/A,FALSE,"Tickmarks"}</definedName>
    <definedName name="qq_1" localSheetId="7" hidden="1">{#N/A,#N/A,FALSE,"Aging Summary";#N/A,#N/A,FALSE,"Ratio Analysis";#N/A,#N/A,FALSE,"Test 120 Day Accts";#N/A,#N/A,FALSE,"Tickmarks"}</definedName>
    <definedName name="qq_1" hidden="1">{#N/A,#N/A,FALSE,"Aging Summary";#N/A,#N/A,FALSE,"Ratio Analysis";#N/A,#N/A,FALSE,"Test 120 Day Accts";#N/A,#N/A,FALSE,"Tickmarks"}</definedName>
    <definedName name="qqqqqqqqqqqqqqqqqqqqqqqqqqqqqq" localSheetId="9" hidden="1">{#N/A,#N/A,FALSE,"손익표지";#N/A,#N/A,FALSE,"손익계산";#N/A,#N/A,FALSE,"일반관리비";#N/A,#N/A,FALSE,"영업외수익";#N/A,#N/A,FALSE,"영업외비용";#N/A,#N/A,FALSE,"매출액";#N/A,#N/A,FALSE,"요약손익";#N/A,#N/A,FALSE,"요약대차";#N/A,#N/A,FALSE,"매출채권현황";#N/A,#N/A,FALSE,"매출채권명세"}</definedName>
    <definedName name="qqqqqqqqqqqqqqqqqqqqqqqqqqqqqq" localSheetId="7" hidden="1">{#N/A,#N/A,FALSE,"손익표지";#N/A,#N/A,FALSE,"손익계산";#N/A,#N/A,FALSE,"일반관리비";#N/A,#N/A,FALSE,"영업외수익";#N/A,#N/A,FALSE,"영업외비용";#N/A,#N/A,FALSE,"매출액";#N/A,#N/A,FALSE,"요약손익";#N/A,#N/A,FALSE,"요약대차";#N/A,#N/A,FALSE,"매출채권현황";#N/A,#N/A,FALSE,"매출채권명세"}</definedName>
    <definedName name="qqqqqqqqqqqqqqqqqqqqqqqqqqqqqq" localSheetId="10" hidden="1">{#N/A,#N/A,FALSE,"손익표지";#N/A,#N/A,FALSE,"손익계산";#N/A,#N/A,FALSE,"일반관리비";#N/A,#N/A,FALSE,"영업외수익";#N/A,#N/A,FALSE,"영업외비용";#N/A,#N/A,FALSE,"매출액";#N/A,#N/A,FALSE,"요약손익";#N/A,#N/A,FALSE,"요약대차";#N/A,#N/A,FALSE,"매출채권현황";#N/A,#N/A,FALSE,"매출채권명세"}</definedName>
    <definedName name="qqqqqqqqqqqqqqqqqqqqqqqqqqqqqq" hidden="1">{#N/A,#N/A,FALSE,"손익표지";#N/A,#N/A,FALSE,"손익계산";#N/A,#N/A,FALSE,"일반관리비";#N/A,#N/A,FALSE,"영업외수익";#N/A,#N/A,FALSE,"영업외비용";#N/A,#N/A,FALSE,"매출액";#N/A,#N/A,FALSE,"요약손익";#N/A,#N/A,FALSE,"요약대차";#N/A,#N/A,FALSE,"매출채권현황";#N/A,#N/A,FALSE,"매출채권명세"}</definedName>
    <definedName name="QQW" localSheetId="9" hidden="1">{#N/A,#N/A,FALSE,"CCTV"}</definedName>
    <definedName name="QQW" localSheetId="7" hidden="1">{#N/A,#N/A,FALSE,"CCTV"}</definedName>
    <definedName name="QQW" localSheetId="10" hidden="1">{#N/A,#N/A,FALSE,"CCTV"}</definedName>
    <definedName name="QQW" hidden="1">{#N/A,#N/A,FALSE,"CCTV"}</definedName>
    <definedName name="qqwe" localSheetId="7" hidden="1">{"rp_only",#N/A,FALSE,"2225"}</definedName>
    <definedName name="qqwe" hidden="1">{"rp_only",#N/A,FALSE,"2225"}</definedName>
    <definedName name="qqwe_1" localSheetId="7" hidden="1">{"rp_only",#N/A,FALSE,"2225"}</definedName>
    <definedName name="qqwe_1" hidden="1">{"rp_only",#N/A,FALSE,"2225"}</definedName>
    <definedName name="qqwed">#REF!</definedName>
    <definedName name="QrtrCell">#REF!</definedName>
    <definedName name="QRY.3" hidden="1">#REF!</definedName>
    <definedName name="QS1_1">#REF!</definedName>
    <definedName name="QS1_5">#REF!</definedName>
    <definedName name="QS10_1">#REF!</definedName>
    <definedName name="QS10_5">#REF!</definedName>
    <definedName name="QS11_1">#REF!</definedName>
    <definedName name="QS11_5">#REF!</definedName>
    <definedName name="QS12_1">#REF!</definedName>
    <definedName name="QS12_5">#REF!</definedName>
    <definedName name="QS13_1">#REF!</definedName>
    <definedName name="QS13_5">#REF!</definedName>
    <definedName name="QS14_1">#REF!</definedName>
    <definedName name="QS14_5">#REF!</definedName>
    <definedName name="QS15_1">#REF!</definedName>
    <definedName name="QS15_5">#REF!</definedName>
    <definedName name="QS16_1">#REF!</definedName>
    <definedName name="QS16_5">#REF!</definedName>
    <definedName name="QS17_1">#REF!</definedName>
    <definedName name="QS17_5">#REF!</definedName>
    <definedName name="QS18_1">#REF!</definedName>
    <definedName name="QS18_5">#REF!</definedName>
    <definedName name="QS19_1">#REF!</definedName>
    <definedName name="QS19_5">#REF!</definedName>
    <definedName name="QS2_1">#REF!</definedName>
    <definedName name="QS2_5">#REF!</definedName>
    <definedName name="QS20_1">#REF!</definedName>
    <definedName name="QS20_5">#REF!</definedName>
    <definedName name="QS21_1">#REF!</definedName>
    <definedName name="QS21_5">#REF!</definedName>
    <definedName name="QS3_1">#REF!</definedName>
    <definedName name="QS3_5">#REF!</definedName>
    <definedName name="QS4_1">#REF!</definedName>
    <definedName name="QS4_5">#REF!</definedName>
    <definedName name="QS5_1">#REF!</definedName>
    <definedName name="QS5_5">#REF!</definedName>
    <definedName name="QS6_1">#REF!</definedName>
    <definedName name="QS6_5">#REF!</definedName>
    <definedName name="QS7_1">#REF!</definedName>
    <definedName name="QS7_5">#REF!</definedName>
    <definedName name="QS8_1">#REF!</definedName>
    <definedName name="QS8_5">#REF!</definedName>
    <definedName name="QS9_1">#REF!</definedName>
    <definedName name="QS9_5">#REF!</definedName>
    <definedName name="qsd" localSheetId="7" hidden="1">{#N/A,#N/A,TRUE,"Cover sheet";#N/A,#N/A,TRUE,"DCF analysis";#N/A,#N/A,TRUE,"WACC calculation"}</definedName>
    <definedName name="qsd" hidden="1">{#N/A,#N/A,TRUE,"Cover sheet";#N/A,#N/A,TRUE,"DCF analysis";#N/A,#N/A,TRUE,"WACC calculation"}</definedName>
    <definedName name="qsfd" localSheetId="7" hidden="1">{#N/A,#N/A,TRUE,"Cover sheet";#N/A,#N/A,TRUE,"INPUTS";#N/A,#N/A,TRUE,"OUTPUTS";#N/A,#N/A,TRUE,"VALUATION"}</definedName>
    <definedName name="qsfd" hidden="1">{#N/A,#N/A,TRUE,"Cover sheet";#N/A,#N/A,TRUE,"INPUTS";#N/A,#N/A,TRUE,"OUTPUTS";#N/A,#N/A,TRUE,"VALUATION"}</definedName>
    <definedName name="qsfdq">#REF!</definedName>
    <definedName name="Qtegt" localSheetId="7" hidden="1">{#N/A,#N/A,FALSE,"REK";#N/A,#N/A,FALSE,"rab"}</definedName>
    <definedName name="Qtegt" hidden="1">{#N/A,#N/A,FALSE,"REK";#N/A,#N/A,FALSE,"rab"}</definedName>
    <definedName name="qty">#REF!</definedName>
    <definedName name="Qty_Layout">#REF!</definedName>
    <definedName name="Qty_Needed">#REF!</definedName>
    <definedName name="QUAN1">#REF!</definedName>
    <definedName name="QUAN10">#REF!</definedName>
    <definedName name="QUAN11">#REF!</definedName>
    <definedName name="QUAN12">#REF!</definedName>
    <definedName name="QUAN2">#REF!</definedName>
    <definedName name="QUAN4">#REF!</definedName>
    <definedName name="QUAN7">#REF!</definedName>
    <definedName name="QUAN8B">#REF!</definedName>
    <definedName name="QUANGTIEN2">#REF!</definedName>
    <definedName name="quanly">#REF!</definedName>
    <definedName name="QUARRY">#REF!</definedName>
    <definedName name="Quarterly">#REF!</definedName>
    <definedName name="quater1">#REF!</definedName>
    <definedName name="quater2">#REF!</definedName>
    <definedName name="Query_time_zone_E___Y_2003_.3">#REF!</definedName>
    <definedName name="questions">#REF!</definedName>
    <definedName name="Quy">#REF!</definedName>
    <definedName name="qw" localSheetId="7" hidden="1">{#N/A,#N/A,FALSE,"Aging Summary";#N/A,#N/A,FALSE,"Ratio Analysis";#N/A,#N/A,FALSE,"Test 120 Day Accts";#N/A,#N/A,FALSE,"Tickmarks"}</definedName>
    <definedName name="qw" hidden="1">{#N/A,#N/A,FALSE,"Aging Summary";#N/A,#N/A,FALSE,"Ratio Analysis";#N/A,#N/A,FALSE,"Test 120 Day Accts";#N/A,#N/A,FALSE,"Tickmarks"}</definedName>
    <definedName name="qw_1" localSheetId="7" hidden="1">{#N/A,#N/A,FALSE,"Aging Summary";#N/A,#N/A,FALSE,"Ratio Analysis";#N/A,#N/A,FALSE,"Test 120 Day Accts";#N/A,#N/A,FALSE,"Tickmarks"}</definedName>
    <definedName name="qw_1" hidden="1">{#N/A,#N/A,FALSE,"Aging Summary";#N/A,#N/A,FALSE,"Ratio Analysis";#N/A,#N/A,FALSE,"Test 120 Day Accts";#N/A,#N/A,FALSE,"Tickmarks"}</definedName>
    <definedName name="QWE">#N/A</definedName>
    <definedName name="qweewer" localSheetId="7" hidden="1">{"rp_only",#N/A,FALSE,"2225"}</definedName>
    <definedName name="qweewer" hidden="1">{"rp_only",#N/A,FALSE,"2225"}</definedName>
    <definedName name="qweewer_1" localSheetId="7" hidden="1">{"rp_only",#N/A,FALSE,"2225"}</definedName>
    <definedName name="qweewer_1" hidden="1">{"rp_only",#N/A,FALSE,"2225"}</definedName>
    <definedName name="qwegtqwegt" localSheetId="7" hidden="1">{#N/A,#N/A,FALSE,"REK";#N/A,#N/A,FALSE,"rab"}</definedName>
    <definedName name="qwegtqwegt" hidden="1">{#N/A,#N/A,FALSE,"REK";#N/A,#N/A,FALSE,"rab"}</definedName>
    <definedName name="qweqe" localSheetId="7" hidden="1">{"rp_only",#N/A,FALSE,"2225"}</definedName>
    <definedName name="qweqe" hidden="1">{"rp_only",#N/A,FALSE,"2225"}</definedName>
    <definedName name="qweqe_1" localSheetId="7" hidden="1">{"rp_only",#N/A,FALSE,"2225"}</definedName>
    <definedName name="qweqe_1" hidden="1">{"rp_only",#N/A,FALSE,"2225"}</definedName>
    <definedName name="qweqeqe" localSheetId="7" hidden="1">{"rp_only",#N/A,FALSE,"2225"}</definedName>
    <definedName name="qweqeqe" hidden="1">{"rp_only",#N/A,FALSE,"2225"}</definedName>
    <definedName name="qweqeqe_1" localSheetId="7" hidden="1">{"rp_only",#N/A,FALSE,"2225"}</definedName>
    <definedName name="qweqeqe_1" hidden="1">{"rp_only",#N/A,FALSE,"2225"}</definedName>
    <definedName name="qweqew" localSheetId="7" hidden="1">{"with_oth_curr",#N/A,FALSE,"2225"}</definedName>
    <definedName name="qweqew" hidden="1">{"with_oth_curr",#N/A,FALSE,"2225"}</definedName>
    <definedName name="qweqew_1" localSheetId="7" hidden="1">{"with_oth_curr",#N/A,FALSE,"2225"}</definedName>
    <definedName name="qweqew_1" hidden="1">{"with_oth_curr",#N/A,FALSE,"2225"}</definedName>
    <definedName name="qweqqweqewr" localSheetId="7" hidden="1">{"rp_only",#N/A,FALSE,"2225"}</definedName>
    <definedName name="qweqqweqewr" hidden="1">{"rp_only",#N/A,FALSE,"2225"}</definedName>
    <definedName name="qweqqweqewr_1" localSheetId="7" hidden="1">{"rp_only",#N/A,FALSE,"2225"}</definedName>
    <definedName name="qweqqweqewr_1" hidden="1">{"rp_only",#N/A,FALSE,"2225"}</definedName>
    <definedName name="qweqwe" localSheetId="7" hidden="1">{"rp_only",#N/A,FALSE,"2225"}</definedName>
    <definedName name="qweqwe" hidden="1">{"rp_only",#N/A,FALSE,"2225"}</definedName>
    <definedName name="qweqwe_1" localSheetId="7" hidden="1">{"rp_only",#N/A,FALSE,"2225"}</definedName>
    <definedName name="qweqwe_1" hidden="1">{"rp_only",#N/A,FALSE,"2225"}</definedName>
    <definedName name="qweqwee" localSheetId="7" hidden="1">{"with_oth_curr",#N/A,FALSE,"2225"}</definedName>
    <definedName name="qweqwee" hidden="1">{"with_oth_curr",#N/A,FALSE,"2225"}</definedName>
    <definedName name="qweqwee_1" localSheetId="7" hidden="1">{"with_oth_curr",#N/A,FALSE,"2225"}</definedName>
    <definedName name="qweqwee_1" hidden="1">{"with_oth_curr",#N/A,FALSE,"2225"}</definedName>
    <definedName name="qweqweqeqwe" localSheetId="7" hidden="1">{"with_oth_curr",#N/A,FALSE,"2225"}</definedName>
    <definedName name="qweqweqeqwe" hidden="1">{"with_oth_curr",#N/A,FALSE,"2225"}</definedName>
    <definedName name="qweqweqeqwe_1" localSheetId="7" hidden="1">{"with_oth_curr",#N/A,FALSE,"2225"}</definedName>
    <definedName name="qweqweqeqwe_1" hidden="1">{"with_oth_curr",#N/A,FALSE,"2225"}</definedName>
    <definedName name="qweqweqwe" localSheetId="7" hidden="1">{"rp_only",#N/A,FALSE,"2225"}</definedName>
    <definedName name="qweqweqwe" hidden="1">{"rp_only",#N/A,FALSE,"2225"}</definedName>
    <definedName name="qweqweqwe_1" localSheetId="7" hidden="1">{"rp_only",#N/A,FALSE,"2225"}</definedName>
    <definedName name="qweqweqwe_1" hidden="1">{"rp_only",#N/A,FALSE,"2225"}</definedName>
    <definedName name="qweqweqwrqwer" localSheetId="7" hidden="1">{"rp_only",#N/A,FALSE,"2225"}</definedName>
    <definedName name="qweqweqwrqwer" hidden="1">{"rp_only",#N/A,FALSE,"2225"}</definedName>
    <definedName name="qweqweqwrqwer_1" localSheetId="7" hidden="1">{"rp_only",#N/A,FALSE,"2225"}</definedName>
    <definedName name="qweqweqwrqwer_1" hidden="1">{"rp_only",#N/A,FALSE,"2225"}</definedName>
    <definedName name="qweqwrweqrer" localSheetId="7" hidden="1">{"rp_only",#N/A,FALSE,"2225"}</definedName>
    <definedName name="qweqwrweqrer" hidden="1">{"rp_only",#N/A,FALSE,"2225"}</definedName>
    <definedName name="qweqwrweqrer_1" localSheetId="7" hidden="1">{"rp_only",#N/A,FALSE,"2225"}</definedName>
    <definedName name="qweqwrweqrer_1" hidden="1">{"rp_only",#N/A,FALSE,"2225"}</definedName>
    <definedName name="qwer" localSheetId="7" hidden="1">{#N/A,#N/A,FALSE,"CHANGES";#N/A,#N/A,FALSE,"PROD SUMMARY";#N/A,#N/A,FALSE,"1995 PO SUM";#N/A,#N/A,FALSE,"1995 GEOG SUM";#N/A,#N/A,FALSE,"1996 PO SUM";#N/A,#N/A,FALSE,"1996 GEOG SUM"}</definedName>
    <definedName name="qwer" hidden="1">{#N/A,#N/A,FALSE,"CHANGES";#N/A,#N/A,FALSE,"PROD SUMMARY";#N/A,#N/A,FALSE,"1995 PO SUM";#N/A,#N/A,FALSE,"1995 GEOG SUM";#N/A,#N/A,FALSE,"1996 PO SUM";#N/A,#N/A,FALSE,"1996 GEOG SUM"}</definedName>
    <definedName name="qwert" localSheetId="7" hidden="1">{#N/A,#N/A,FALSE,"Aging Summary";#N/A,#N/A,FALSE,"Ratio Analysis";#N/A,#N/A,FALSE,"Test 120 Day Accts";#N/A,#N/A,FALSE,"Tickmarks"}</definedName>
    <definedName name="qwert" hidden="1">{#N/A,#N/A,FALSE,"Aging Summary";#N/A,#N/A,FALSE,"Ratio Analysis";#N/A,#N/A,FALSE,"Test 120 Day Accts";#N/A,#N/A,FALSE,"Tickmarks"}</definedName>
    <definedName name="qwerty" localSheetId="7" hidden="1">{"with_oth_curr",#N/A,FALSE,"2225"}</definedName>
    <definedName name="qwerty" hidden="1">{"with_oth_curr",#N/A,FALSE,"2225"}</definedName>
    <definedName name="qwerty_1" localSheetId="7" hidden="1">{"with_oth_curr",#N/A,FALSE,"2225"}</definedName>
    <definedName name="qwerty_1" hidden="1">{"with_oth_curr",#N/A,FALSE,"2225"}</definedName>
    <definedName name="QWQ">#REF!</definedName>
    <definedName name="qwqeq">#REF!</definedName>
    <definedName name="qwrwew" localSheetId="7" hidden="1">{"rp_only",#N/A,FALSE,"2225"}</definedName>
    <definedName name="qwrwew" hidden="1">{"rp_only",#N/A,FALSE,"2225"}</definedName>
    <definedName name="qwrwew_1" localSheetId="7" hidden="1">{"rp_only",#N/A,FALSE,"2225"}</definedName>
    <definedName name="qwrwew_1" hidden="1">{"rp_only",#N/A,FALSE,"2225"}</definedName>
    <definedName name="qws" localSheetId="7" hidden="1">{#N/A,#N/A,FALSE,"Cost Report";#N/A,#N/A,FALSE,"Qtly Summ.";#N/A,#N/A,FALSE,"Mar  Qtr";#N/A,#N/A,FALSE,"Report Summary"}</definedName>
    <definedName name="qws" hidden="1">{#N/A,#N/A,FALSE,"Cost Report";#N/A,#N/A,FALSE,"Qtly Summ.";#N/A,#N/A,FALSE,"Mar  Qtr";#N/A,#N/A,FALSE,"Report Summary"}</definedName>
    <definedName name="qws_1" localSheetId="7" hidden="1">{#N/A,#N/A,FALSE,"Cost Report";#N/A,#N/A,FALSE,"Qtly Summ.";#N/A,#N/A,FALSE,"Mar  Qtr";#N/A,#N/A,FALSE,"Report Summary"}</definedName>
    <definedName name="qws_1" hidden="1">{#N/A,#N/A,FALSE,"Cost Report";#N/A,#N/A,FALSE,"Qtly Summ.";#N/A,#N/A,FALSE,"Mar  Qtr";#N/A,#N/A,FALSE,"Report Summary"}</definedName>
    <definedName name="QWT" localSheetId="7" hidden="1">{#N/A,#N/A,FALSE,"REK";#N/A,#N/A,FALSE,"rab"}</definedName>
    <definedName name="QWT" hidden="1">{#N/A,#N/A,FALSE,"REK";#N/A,#N/A,FALSE,"rab"}</definedName>
    <definedName name="qwwr" localSheetId="7" hidden="1">{"rp_only",#N/A,FALSE,"2225"}</definedName>
    <definedName name="qwwr" hidden="1">{"rp_only",#N/A,FALSE,"2225"}</definedName>
    <definedName name="qwwr_1" localSheetId="7" hidden="1">{"rp_only",#N/A,FALSE,"2225"}</definedName>
    <definedName name="qwwr_1" hidden="1">{"rp_only",#N/A,FALSE,"2225"}</definedName>
    <definedName name="qwwrwr" localSheetId="7" hidden="1">{"with_oth_curr",#N/A,FALSE,"2225"}</definedName>
    <definedName name="qwwrwr" hidden="1">{"with_oth_curr",#N/A,FALSE,"2225"}</definedName>
    <definedName name="qwwrwr_1" localSheetId="7" hidden="1">{"with_oth_curr",#N/A,FALSE,"2225"}</definedName>
    <definedName name="qwwrwr_1" hidden="1">{"with_oth_curr",#N/A,FALSE,"2225"}</definedName>
    <definedName name="QWYGH" localSheetId="7" hidden="1">{#N/A,#N/A,FALSE,"REK-S-TPL";#N/A,#N/A,FALSE,"REK-TPML";#N/A,#N/A,FALSE,"RAB-TEMPEL"}</definedName>
    <definedName name="QWYGH" hidden="1">{#N/A,#N/A,FALSE,"REK-S-TPL";#N/A,#N/A,FALSE,"REK-TPML";#N/A,#N/A,FALSE,"RAB-TEMPEL"}</definedName>
    <definedName name="R..." localSheetId="7" hidden="1">{"rp_only",#N/A,FALSE,"2225"}</definedName>
    <definedName name="R..." hidden="1">{"rp_only",#N/A,FALSE,"2225"}</definedName>
    <definedName name="R..._1" localSheetId="7" hidden="1">{"rp_only",#N/A,FALSE,"2225"}</definedName>
    <definedName name="R..._1" hidden="1">{"rp_only",#N/A,FALSE,"2225"}</definedName>
    <definedName name="R_">#REF!</definedName>
    <definedName name="RA">#REF!</definedName>
    <definedName name="ra11p">#REF!</definedName>
    <definedName name="ra13p">#REF!</definedName>
    <definedName name="RAB">#REF!</definedName>
    <definedName name="RAB_1">#REF!</definedName>
    <definedName name="RAB_ASLI">#REF!</definedName>
    <definedName name="rabat">#REF!</definedName>
    <definedName name="RAILINGTANGGA">#REF!</definedName>
    <definedName name="ramadhi" localSheetId="7" hidden="1">{#N/A,#N/A,FALSE,"Cost Report";#N/A,#N/A,FALSE,"Sept Qtr";#N/A,#N/A,FALSE,"Qtly Summ.";#N/A,#N/A,FALSE,"Report Summary";#N/A,#N/A,FALSE,"Ammort &amp; Dep.";#N/A,#N/A,FALSE,"Rev. GIC Summ.";#N/A,#N/A,FALSE,"CAPEX";#N/A,#N/A,FALSE,"Stockpile Adj.";#N/A,#N/A,FALSE,"Cost Summary"}</definedName>
    <definedName name="ramadhi" hidden="1">{#N/A,#N/A,FALSE,"Cost Report";#N/A,#N/A,FALSE,"Sept Qtr";#N/A,#N/A,FALSE,"Qtly Summ.";#N/A,#N/A,FALSE,"Report Summary";#N/A,#N/A,FALSE,"Ammort &amp; Dep.";#N/A,#N/A,FALSE,"Rev. GIC Summ.";#N/A,#N/A,FALSE,"CAPEX";#N/A,#N/A,FALSE,"Stockpile Adj.";#N/A,#N/A,FALSE,"Cost Summary"}</definedName>
    <definedName name="ramadhi_1" localSheetId="7" hidden="1">{#N/A,#N/A,FALSE,"Cost Report";#N/A,#N/A,FALSE,"Sept Qtr";#N/A,#N/A,FALSE,"Qtly Summ.";#N/A,#N/A,FALSE,"Report Summary";#N/A,#N/A,FALSE,"Ammort &amp; Dep.";#N/A,#N/A,FALSE,"Rev. GIC Summ.";#N/A,#N/A,FALSE,"CAPEX";#N/A,#N/A,FALSE,"Stockpile Adj.";#N/A,#N/A,FALSE,"Cost Summary"}</definedName>
    <definedName name="ramadhi_1" hidden="1">{#N/A,#N/A,FALSE,"Cost Report";#N/A,#N/A,FALSE,"Sept Qtr";#N/A,#N/A,FALSE,"Qtly Summ.";#N/A,#N/A,FALSE,"Report Summary";#N/A,#N/A,FALSE,"Ammort &amp; Dep.";#N/A,#N/A,FALSE,"Rev. GIC Summ.";#N/A,#N/A,FALSE,"CAPEX";#N/A,#N/A,FALSE,"Stockpile Adj.";#N/A,#N/A,FALSE,"Cost Summary"}</definedName>
    <definedName name="RAMLI">1</definedName>
    <definedName name="RAMZI" localSheetId="7">HAJIME:OWARI</definedName>
    <definedName name="RAMZI">HAJIME:OWARI</definedName>
    <definedName name="rancah48b">#REF!</definedName>
    <definedName name="rancah48b_1">#REF!</definedName>
    <definedName name="random">#REF!</definedName>
    <definedName name="random2">#REF!</definedName>
    <definedName name="range">#REF!</definedName>
    <definedName name="Rangka_Hollow">#REF!</definedName>
    <definedName name="rangkametalfuring">#REF!</definedName>
    <definedName name="rani" localSheetId="7" hidden="1">{#N/A,#N/A,FALSE,"Aging Summary";#N/A,#N/A,FALSE,"Ratio Analysis";#N/A,#N/A,FALSE,"Test 120 Day Accts";#N/A,#N/A,FALSE,"Tickmarks"}</definedName>
    <definedName name="rani" hidden="1">{#N/A,#N/A,FALSE,"Aging Summary";#N/A,#N/A,FALSE,"Ratio Analysis";#N/A,#N/A,FALSE,"Test 120 Day Accts";#N/A,#N/A,FALSE,"Tickmarks"}</definedName>
    <definedName name="ranie" localSheetId="7" hidden="1">{#N/A,#N/A,FALSE,"Aging Summary";#N/A,#N/A,FALSE,"Ratio Analysis";#N/A,#N/A,FALSE,"Test 120 Day Accts";#N/A,#N/A,FALSE,"Tickmarks"}</definedName>
    <definedName name="ranie" hidden="1">{#N/A,#N/A,FALSE,"Aging Summary";#N/A,#N/A,FALSE,"Ratio Analysis";#N/A,#N/A,FALSE,"Test 120 Day Accts";#N/A,#N/A,FALSE,"Tickmarks"}</definedName>
    <definedName name="RANK">#REF!</definedName>
    <definedName name="rank_area">#REF!</definedName>
    <definedName name="RAP">#REF!</definedName>
    <definedName name="RAP_1">#REF!</definedName>
    <definedName name="RAP_10">#REF!</definedName>
    <definedName name="RAP_11">#REF!</definedName>
    <definedName name="RAP_3">#REF!</definedName>
    <definedName name="RAP_4">#REF!</definedName>
    <definedName name="RAP_5">#REF!</definedName>
    <definedName name="RAP_6">#REF!</definedName>
    <definedName name="RAP_7">#REF!</definedName>
    <definedName name="RAP_8">#REF!</definedName>
    <definedName name="RAP_9">#REF!</definedName>
    <definedName name="rarewt" localSheetId="9" hidden="1">{#N/A,#N/A,FALSE,"CCTV"}</definedName>
    <definedName name="rarewt" localSheetId="7" hidden="1">{#N/A,#N/A,FALSE,"CCTV"}</definedName>
    <definedName name="rarewt" localSheetId="10" hidden="1">{#N/A,#N/A,FALSE,"CCTV"}</definedName>
    <definedName name="rarewt" hidden="1">{#N/A,#N/A,FALSE,"CCTV"}</definedName>
    <definedName name="rataantnh">#REF!</definedName>
    <definedName name="RATE">#REF!</definedName>
    <definedName name="RATE_1">#REF!</definedName>
    <definedName name="RATE_11">#REF!</definedName>
    <definedName name="RATE_5">#REF!</definedName>
    <definedName name="rate_assFv_group_3112">#REF!</definedName>
    <definedName name="rate_assFv_group_n">#REF!</definedName>
    <definedName name="rate_assFv_group_y">#REF!</definedName>
    <definedName name="rate_assFv_min_3112">#REF!</definedName>
    <definedName name="rate_assFv_min_n">#REF!</definedName>
    <definedName name="rate_assFv_min_y">#REF!</definedName>
    <definedName name="rate_average_3112">#REF!</definedName>
    <definedName name="rate_average_n">#REF!</definedName>
    <definedName name="rate_average_y">#REF!</definedName>
    <definedName name="rate_closing_3112">#REF!</definedName>
    <definedName name="rate_closing_n">#REF!</definedName>
    <definedName name="rate_closing_y">#REF!</definedName>
    <definedName name="rate_dep">#REF!</definedName>
    <definedName name="rate_HIFV_group_3112">#REF!</definedName>
    <definedName name="rate_HIFV_group_n">#REF!</definedName>
    <definedName name="rate_HIFV_group_y">#REF!</definedName>
    <definedName name="rate_HIFV_min_3112">#REF!</definedName>
    <definedName name="rate_HIFV_min_n">#REF!</definedName>
    <definedName name="rate_HIFV_min_y">#REF!</definedName>
    <definedName name="rate_IGB_3112">#REF!</definedName>
    <definedName name="rate_IGB_n">#REF!</definedName>
    <definedName name="rate_IGB_y">#REF!</definedName>
    <definedName name="rate_intraK_3112">#REF!</definedName>
    <definedName name="rate_intraK_n">#REF!</definedName>
    <definedName name="rate_intraK_y">#REF!</definedName>
    <definedName name="rate_oci_group_3112">#REF!</definedName>
    <definedName name="rate_oci_group_n">#REF!</definedName>
    <definedName name="rate_oci_group_y">#REF!</definedName>
    <definedName name="rate_oci_min_3112">#REF!</definedName>
    <definedName name="rate_oci_min_n">#REF!</definedName>
    <definedName name="rate_oci_min_y">#REF!</definedName>
    <definedName name="rate_retear_group_3112">#REF!</definedName>
    <definedName name="rate_retear_group_n">#REF!</definedName>
    <definedName name="rate_retear_group_y">#REF!</definedName>
    <definedName name="rate_retear_min_3112">#REF!</definedName>
    <definedName name="rate_retear_min_n">#REF!</definedName>
    <definedName name="rate_retear_min_y">#REF!</definedName>
    <definedName name="rate_yearIK_3112">#REF!</definedName>
    <definedName name="rate_yearIK_n">#REF!</definedName>
    <definedName name="rate_yearIK_y">#REF!</definedName>
    <definedName name="raterhg" localSheetId="7" hidden="1">{"rp_only",#N/A,FALSE,"2225"}</definedName>
    <definedName name="raterhg" hidden="1">{"rp_only",#N/A,FALSE,"2225"}</definedName>
    <definedName name="raterhg_1" localSheetId="7" hidden="1">{"rp_only",#N/A,FALSE,"2225"}</definedName>
    <definedName name="raterhg_1" hidden="1">{"rp_only",#N/A,FALSE,"2225"}</definedName>
    <definedName name="RATIO">#REF!</definedName>
    <definedName name="RATIO1">#REF!</definedName>
    <definedName name="RATIO2">#REF!</definedName>
    <definedName name="Rationalisation">#REF!</definedName>
    <definedName name="RawData">#REF!</definedName>
    <definedName name="RawHeader">#REF!</definedName>
    <definedName name="RawMaterial">#REF!</definedName>
    <definedName name="rayben3">#REF!</definedName>
    <definedName name="rayben5">#REF!</definedName>
    <definedName name="raybent3">#REF!</definedName>
    <definedName name="raybent3_1">#REF!</definedName>
    <definedName name="raybent3b">#REF!</definedName>
    <definedName name="raybent3b_1">#REF!</definedName>
    <definedName name="raybent3c">#REF!</definedName>
    <definedName name="raybent3c_1">#REF!</definedName>
    <definedName name="raybent5">#REF!</definedName>
    <definedName name="raybent5_1">#REF!</definedName>
    <definedName name="raybent5b">#REF!</definedName>
    <definedName name="raybent5b_1">#REF!</definedName>
    <definedName name="raybent5c">#REF!</definedName>
    <definedName name="raybent5c_1">#REF!</definedName>
    <definedName name="RB">#REF!</definedName>
    <definedName name="RCArea" hidden="1">#REF!</definedName>
    <definedName name="RCOPER">#REF!</definedName>
    <definedName name="rcv">#REF!</definedName>
    <definedName name="rcvt">#REF!</definedName>
    <definedName name="rd_0.5">#REF!</definedName>
    <definedName name="rd_4">#REF!</definedName>
    <definedName name="rd4_1">#REF!</definedName>
    <definedName name="rd4_1_10">#REF!</definedName>
    <definedName name="rd4_10">#REF!</definedName>
    <definedName name="rd4_5">#REF!</definedName>
    <definedName name="rd6_1">#REF!</definedName>
    <definedName name="rd6_1_10">#REF!</definedName>
    <definedName name="rd6_10">#REF!</definedName>
    <definedName name="rd6_5">#REF!</definedName>
    <definedName name="rd8_1">#REF!</definedName>
    <definedName name="rd8_1_10">#REF!</definedName>
    <definedName name="rd8_10">#REF!</definedName>
    <definedName name="rd8_5">#REF!</definedName>
    <definedName name="rdf" localSheetId="7" hidden="1">{"rp_only",#N/A,FALSE,"2225"}</definedName>
    <definedName name="rdf" hidden="1">{"rp_only",#N/A,FALSE,"2225"}</definedName>
    <definedName name="rdf_1" localSheetId="7" hidden="1">{"rp_only",#N/A,FALSE,"2225"}</definedName>
    <definedName name="rdf_1" hidden="1">{"rp_only",#N/A,FALSE,"2225"}</definedName>
    <definedName name="rdfs" localSheetId="7" hidden="1">{"with_oth_curr",#N/A,FALSE,"2225"}</definedName>
    <definedName name="rdfs" hidden="1">{"with_oth_curr",#N/A,FALSE,"2225"}</definedName>
    <definedName name="rdfs_1" localSheetId="7" hidden="1">{"with_oth_curr",#N/A,FALSE,"2225"}</definedName>
    <definedName name="rdfs_1" hidden="1">{"with_oth_curr",#N/A,FALSE,"2225"}</definedName>
    <definedName name="Rdh">#REF!</definedName>
    <definedName name="Rdm">#REF!</definedName>
    <definedName name="rdsh" localSheetId="7" hidden="1">{#N/A,#N/A,FALSE,"REK";#N/A,#N/A,FALSE,"rab"}</definedName>
    <definedName name="rdsh" hidden="1">{#N/A,#N/A,FALSE,"REK";#N/A,#N/A,FALSE,"rab"}</definedName>
    <definedName name="RDU">#REF!,#REF!,#REF!,#REF!,#REF!,#REF!</definedName>
    <definedName name="RDU_1">#REF!</definedName>
    <definedName name="RDU_5">#REF!</definedName>
    <definedName name="RE" localSheetId="7" hidden="1">{#N/A,#N/A,FALSE,"Bank Rec Cover Sheet";#N/A,#N/A,FALSE,"Bank Rec Details"}</definedName>
    <definedName name="RE" hidden="1">{#N/A,#N/A,FALSE,"Bank Rec Cover Sheet";#N/A,#N/A,FALSE,"Bank Rec Details"}</definedName>
    <definedName name="RE_1">#REF!</definedName>
    <definedName name="RE_1_10">#REF!</definedName>
    <definedName name="RE_10">#REF!</definedName>
    <definedName name="RE_5">#REF!</definedName>
    <definedName name="Re_Bags">#REF!</definedName>
    <definedName name="RE_BE">#N/A</definedName>
    <definedName name="Re_Kgs">#REF!</definedName>
    <definedName name="RE_KU">#N/A</definedName>
    <definedName name="READJDUETOASSETSREVALUATION">#REF!</definedName>
    <definedName name="READJDUETOSHIFTOFDEFTAX">#REF!</definedName>
    <definedName name="READJDUETOTRANSLATIONOFBEGYEAR">#REF!</definedName>
    <definedName name="READJUSTMENT">#REF!</definedName>
    <definedName name="Ready_Mix_K___175">#REF!</definedName>
    <definedName name="Ready_Mix_K___250">#REF!</definedName>
    <definedName name="Ready175">#REF!</definedName>
    <definedName name="Ready225">#REF!</definedName>
    <definedName name="REAKHIR">#N/A</definedName>
    <definedName name="REAL">#REF!</definedName>
    <definedName name="REAL_1">#REF!</definedName>
    <definedName name="REAL_10">#REF!</definedName>
    <definedName name="REAL_11">#REF!</definedName>
    <definedName name="REAL_3">#REF!</definedName>
    <definedName name="REAL_3_1">#REF!</definedName>
    <definedName name="REAL_4">#REF!</definedName>
    <definedName name="REAL_5">#REF!</definedName>
    <definedName name="REAL_6">#REF!</definedName>
    <definedName name="REAL_7">#REF!</definedName>
    <definedName name="REAL_8">#REF!</definedName>
    <definedName name="REAL_9">#REF!</definedName>
    <definedName name="REAL0897.XLS" hidden="1">#REF!</definedName>
    <definedName name="real997" hidden="1">#REF!</definedName>
    <definedName name="real997.xls" hidden="1">#REF!</definedName>
    <definedName name="REC">#REF!</definedName>
    <definedName name="recap">#REF!</definedName>
    <definedName name="RECAP_1">#REF!</definedName>
    <definedName name="RECAP_10">#REF!</definedName>
    <definedName name="RECAP_11">#REF!</definedName>
    <definedName name="RECAP_5">#REF!</definedName>
    <definedName name="RECAP1">#REF!</definedName>
    <definedName name="Receivable_3rd_party">#REF!</definedName>
    <definedName name="Receivable_rltd_party">#REF!</definedName>
    <definedName name="ReceivableUSD">#REF!</definedName>
    <definedName name="recon" localSheetId="7" hidden="1">{#N/A,#N/A,FALSE,"Aging Summary";#N/A,#N/A,FALSE,"Ratio Analysis";#N/A,#N/A,FALSE,"Test 120 Day Accts";#N/A,#N/A,FALSE,"Tickmarks"}</definedName>
    <definedName name="recon" hidden="1">{#N/A,#N/A,FALSE,"Aging Summary";#N/A,#N/A,FALSE,"Ratio Analysis";#N/A,#N/A,FALSE,"Test 120 Day Accts";#N/A,#N/A,FALSE,"Tickmarks"}</definedName>
    <definedName name="Reconciliation">#REF!</definedName>
    <definedName name="RECONFIS" localSheetId="7" hidden="1">{#N/A,#N/A,FALSE,"Cost Report";#N/A,#N/A,FALSE,"Sept Qtr";#N/A,#N/A,FALSE,"Qtly Summ.";#N/A,#N/A,FALSE,"Report Summary";#N/A,#N/A,FALSE,"Ammort &amp; Dep.";#N/A,#N/A,FALSE,"Rev. GIC Summ.";#N/A,#N/A,FALSE,"CAPEX";#N/A,#N/A,FALSE,"Stockpile Adj.";#N/A,#N/A,FALSE,"Cost Summary"}</definedName>
    <definedName name="RECONFIS" hidden="1">{#N/A,#N/A,FALSE,"Cost Report";#N/A,#N/A,FALSE,"Sept Qtr";#N/A,#N/A,FALSE,"Qtly Summ.";#N/A,#N/A,FALSE,"Report Summary";#N/A,#N/A,FALSE,"Ammort &amp; Dep.";#N/A,#N/A,FALSE,"Rev. GIC Summ.";#N/A,#N/A,FALSE,"CAPEX";#N/A,#N/A,FALSE,"Stockpile Adj.";#N/A,#N/A,FALSE,"Cost Summary"}</definedName>
    <definedName name="RECORD">#N/A</definedName>
    <definedName name="Record1">#N/A</definedName>
    <definedName name="Record10">#N/A</definedName>
    <definedName name="Record11">#N/A</definedName>
    <definedName name="Record12">#N/A</definedName>
    <definedName name="Record13">#N/A</definedName>
    <definedName name="Record14">#N/A</definedName>
    <definedName name="Record15">#N/A</definedName>
    <definedName name="Record16">#N/A</definedName>
    <definedName name="Record17">#N/A</definedName>
    <definedName name="Record18">#N/A</definedName>
    <definedName name="Record19">#N/A</definedName>
    <definedName name="Record2">#N/A</definedName>
    <definedName name="Record20">#N/A</definedName>
    <definedName name="Record21">#N/A</definedName>
    <definedName name="Record22">#N/A</definedName>
    <definedName name="Record23">#N/A</definedName>
    <definedName name="Record3">#N/A</definedName>
    <definedName name="Record4">#N/A</definedName>
    <definedName name="Record5">#N/A</definedName>
    <definedName name="Record6">#N/A</definedName>
    <definedName name="Record7">#N/A</definedName>
    <definedName name="Record8">#N/A</definedName>
    <definedName name="Record9">#N/A</definedName>
    <definedName name="_xlnm.Recorder">#REF!</definedName>
    <definedName name="RECOUT">#N/A</definedName>
    <definedName name="recsal" hidden="1">#REF!</definedName>
    <definedName name="red">#REF!</definedName>
    <definedName name="redoxideprimer">#REF!</definedName>
    <definedName name="REE">#REF!</definedName>
    <definedName name="reertert" localSheetId="7" hidden="1">{"rp_only",#N/A,FALSE,"2225"}</definedName>
    <definedName name="reertert" hidden="1">{"rp_only",#N/A,FALSE,"2225"}</definedName>
    <definedName name="reertert_1" localSheetId="7" hidden="1">{"rp_only",#N/A,FALSE,"2225"}</definedName>
    <definedName name="reertert_1" hidden="1">{"rp_only",#N/A,FALSE,"2225"}</definedName>
    <definedName name="reete" localSheetId="7" hidden="1">{"rp_only",#N/A,FALSE,"2225"}</definedName>
    <definedName name="reete" hidden="1">{"rp_only",#N/A,FALSE,"2225"}</definedName>
    <definedName name="reete_1" localSheetId="7" hidden="1">{"rp_only",#N/A,FALSE,"2225"}</definedName>
    <definedName name="reete_1" hidden="1">{"rp_only",#N/A,FALSE,"2225"}</definedName>
    <definedName name="reetert" localSheetId="7" hidden="1">{"rp_only",#N/A,FALSE,"2225"}</definedName>
    <definedName name="reetert" hidden="1">{"rp_only",#N/A,FALSE,"2225"}</definedName>
    <definedName name="reetert_1" localSheetId="7" hidden="1">{"rp_only",#N/A,FALSE,"2225"}</definedName>
    <definedName name="reetert_1" hidden="1">{"rp_only",#N/A,FALSE,"2225"}</definedName>
    <definedName name="ref">#REF!</definedName>
    <definedName name="Ref_1">#REF!</definedName>
    <definedName name="Ref_2">#REF!</definedName>
    <definedName name="Ref_3">#REF!</definedName>
    <definedName name="Ref_4">#REF!</definedName>
    <definedName name="Ref_5">#REF!</definedName>
    <definedName name="Ref_6">#REF!</definedName>
    <definedName name="Ref_7">#REF!</definedName>
    <definedName name="Ref_8">#REF!</definedName>
    <definedName name="Ref_9">#REF!</definedName>
    <definedName name="refD">#REF!</definedName>
    <definedName name="RefreshActivity">#REF!</definedName>
    <definedName name="RefreshCurrency">#REF!</definedName>
    <definedName name="RefreshMonth">#REF!</definedName>
    <definedName name="RefreshScenario">#REF!</definedName>
    <definedName name="RefreshSource">#REF!</definedName>
    <definedName name="RefreshYear">#REF!</definedName>
    <definedName name="REFRIG1">#REF!</definedName>
    <definedName name="REFRIG2">#REF!</definedName>
    <definedName name="refund">#REF!</definedName>
    <definedName name="Reg_Dates_monthly">#REF!</definedName>
    <definedName name="Reg_Dates_weekly">#REF!</definedName>
    <definedName name="REGUNT2">#REF!</definedName>
    <definedName name="REINB">#REF!</definedName>
    <definedName name="Rek.No.4">#REF!</definedName>
    <definedName name="Rek.No.5">#REF!</definedName>
    <definedName name="Rek.No.6">#REF!</definedName>
    <definedName name="REK_AN">#REF!</definedName>
    <definedName name="Rekal" localSheetId="7" hidden="1">{#N/A,#N/A,FALSE,"Aging Summary";#N/A,#N/A,FALSE,"Ratio Analysis";#N/A,#N/A,FALSE,"Test 120 Day Accts";#N/A,#N/A,FALSE,"Tickmarks"}</definedName>
    <definedName name="Rekal" hidden="1">{#N/A,#N/A,FALSE,"Aging Summary";#N/A,#N/A,FALSE,"Ratio Analysis";#N/A,#N/A,FALSE,"Test 120 Day Accts";#N/A,#N/A,FALSE,"Tickmarks"}</definedName>
    <definedName name="REKAN">#REF!</definedName>
    <definedName name="rekap">#REF!</definedName>
    <definedName name="rekap_ars">#REF!</definedName>
    <definedName name="Rekap_Arsitektur">#REF!</definedName>
    <definedName name="REKAPITULASI">#REF!</definedName>
    <definedName name="RekFis" localSheetId="7" hidden="1">{#N/A,#N/A,FALSE,"Aging Summary";#N/A,#N/A,FALSE,"Ratio Analysis";#N/A,#N/A,FALSE,"Test 120 Day Accts";#N/A,#N/A,FALSE,"Tickmarks"}</definedName>
    <definedName name="RekFis" hidden="1">{#N/A,#N/A,FALSE,"Aging Summary";#N/A,#N/A,FALSE,"Ratio Analysis";#N/A,#N/A,FALSE,"Test 120 Day Accts";#N/A,#N/A,FALSE,"Tickmarks"}</definedName>
    <definedName name="RekFis_1" localSheetId="7" hidden="1">{#N/A,#N/A,FALSE,"Aging Summary";#N/A,#N/A,FALSE,"Ratio Analysis";#N/A,#N/A,FALSE,"Test 120 Day Accts";#N/A,#N/A,FALSE,"Tickmarks"}</definedName>
    <definedName name="RekFis_1" hidden="1">{#N/A,#N/A,FALSE,"Aging Summary";#N/A,#N/A,FALSE,"Ratio Analysis";#N/A,#N/A,FALSE,"Test 120 Day Accts";#N/A,#N/A,FALSE,"Tickmarks"}</definedName>
    <definedName name="Rekfis1" localSheetId="7" hidden="1">{#N/A,#N/A,FALSE,"Aging Summary";#N/A,#N/A,FALSE,"Ratio Analysis";#N/A,#N/A,FALSE,"Test 120 Day Accts";#N/A,#N/A,FALSE,"Tickmarks"}</definedName>
    <definedName name="Rekfis1" hidden="1">{#N/A,#N/A,FALSE,"Aging Summary";#N/A,#N/A,FALSE,"Ratio Analysis";#N/A,#N/A,FALSE,"Test 120 Day Accts";#N/A,#N/A,FALSE,"Tickmarks"}</definedName>
    <definedName name="Rekfis1_1" localSheetId="7" hidden="1">{#N/A,#N/A,FALSE,"Aging Summary";#N/A,#N/A,FALSE,"Ratio Analysis";#N/A,#N/A,FALSE,"Test 120 Day Accts";#N/A,#N/A,FALSE,"Tickmarks"}</definedName>
    <definedName name="Rekfis1_1" hidden="1">{#N/A,#N/A,FALSE,"Aging Summary";#N/A,#N/A,FALSE,"Ratio Analysis";#N/A,#N/A,FALSE,"Test 120 Day Accts";#N/A,#N/A,FALSE,"Tickmarks"}</definedName>
    <definedName name="Rekfis4" localSheetId="7" hidden="1">{#N/A,#N/A,FALSE,"Aging Summary";#N/A,#N/A,FALSE,"Ratio Analysis";#N/A,#N/A,FALSE,"Test 120 Day Accts";#N/A,#N/A,FALSE,"Tickmarks"}</definedName>
    <definedName name="Rekfis4" hidden="1">{#N/A,#N/A,FALSE,"Aging Summary";#N/A,#N/A,FALSE,"Ratio Analysis";#N/A,#N/A,FALSE,"Test 120 Day Accts";#N/A,#N/A,FALSE,"Tickmarks"}</definedName>
    <definedName name="Rekfis4_1" localSheetId="7" hidden="1">{#N/A,#N/A,FALSE,"Aging Summary";#N/A,#N/A,FALSE,"Ratio Analysis";#N/A,#N/A,FALSE,"Test 120 Day Accts";#N/A,#N/A,FALSE,"Tickmarks"}</definedName>
    <definedName name="Rekfis4_1" hidden="1">{#N/A,#N/A,FALSE,"Aging Summary";#N/A,#N/A,FALSE,"Ratio Analysis";#N/A,#N/A,FALSE,"Test 120 Day Accts";#N/A,#N/A,FALSE,"Tickmarks"}</definedName>
    <definedName name="rekis2" localSheetId="7" hidden="1">{#N/A,#N/A,FALSE,"Aging Summary";#N/A,#N/A,FALSE,"Ratio Analysis";#N/A,#N/A,FALSE,"Test 120 Day Accts";#N/A,#N/A,FALSE,"Tickmarks"}</definedName>
    <definedName name="rekis2" hidden="1">{#N/A,#N/A,FALSE,"Aging Summary";#N/A,#N/A,FALSE,"Ratio Analysis";#N/A,#N/A,FALSE,"Test 120 Day Accts";#N/A,#N/A,FALSE,"Tickmarks"}</definedName>
    <definedName name="rekis2_1" localSheetId="7" hidden="1">{#N/A,#N/A,FALSE,"Aging Summary";#N/A,#N/A,FALSE,"Ratio Analysis";#N/A,#N/A,FALSE,"Test 120 Day Accts";#N/A,#N/A,FALSE,"Tickmarks"}</definedName>
    <definedName name="rekis2_1" hidden="1">{#N/A,#N/A,FALSE,"Aging Summary";#N/A,#N/A,FALSE,"Ratio Analysis";#N/A,#N/A,FALSE,"Test 120 Day Accts";#N/A,#N/A,FALSE,"Tickmarks"}</definedName>
    <definedName name="Reklas" localSheetId="7" hidden="1">{#N/A,#N/A,FALSE,"Aging Summary";#N/A,#N/A,FALSE,"Ratio Analysis";#N/A,#N/A,FALSE,"Test 120 Day Accts";#N/A,#N/A,FALSE,"Tickmarks"}</definedName>
    <definedName name="Reklas" hidden="1">{#N/A,#N/A,FALSE,"Aging Summary";#N/A,#N/A,FALSE,"Ratio Analysis";#N/A,#N/A,FALSE,"Test 120 Day Accts";#N/A,#N/A,FALSE,"Tickmarks"}</definedName>
    <definedName name="rekon" localSheetId="7" hidden="1">{#N/A,#N/A,FALSE,"Aging Summary";#N/A,#N/A,FALSE,"Ratio Analysis";#N/A,#N/A,FALSE,"Test 120 Day Accts";#N/A,#N/A,FALSE,"Tickmarks"}</definedName>
    <definedName name="rekon" hidden="1">{#N/A,#N/A,FALSE,"Aging Summary";#N/A,#N/A,FALSE,"Ratio Analysis";#N/A,#N/A,FALSE,"Test 120 Day Accts";#N/A,#N/A,FALSE,"Tickmarks"}</definedName>
    <definedName name="REKONLIPPO">#REF!</definedName>
    <definedName name="REKONSBI">#REF!</definedName>
    <definedName name="Rel_Pintu_Sorong">#REF!</definedName>
    <definedName name="remix175">#REF!</definedName>
    <definedName name="remix225">#REF!</definedName>
    <definedName name="rename_of_wrn.CSC" localSheetId="7" hidden="1">{"page1",#N/A,TRUE,"CSC";"page2",#N/A,TRUE,"CSC"}</definedName>
    <definedName name="rename_of_wrn.CSC" hidden="1">{"page1",#N/A,TRUE,"CSC";"page2",#N/A,TRUE,"CSC"}</definedName>
    <definedName name="reng_3_4">#REF!</definedName>
    <definedName name="rengjati">#REF!</definedName>
    <definedName name="rep" localSheetId="7" hidden="1">{#N/A,#N/A,FALSE,"COVER";#N/A,#N/A,FALSE,"VALUATION";#N/A,#N/A,FALSE,"FORECAST";#N/A,#N/A,FALSE,"FY ANALYSIS ";#N/A,#N/A,FALSE," HY ANALYSIS"}</definedName>
    <definedName name="rep" hidden="1">{#N/A,#N/A,FALSE,"COVER";#N/A,#N/A,FALSE,"VALUATION";#N/A,#N/A,FALSE,"FORECAST";#N/A,#N/A,FALSE,"FY ANALYSIS ";#N/A,#N/A,FALSE," HY ANALYSIS"}</definedName>
    <definedName name="rep_1" localSheetId="7" hidden="1">{#N/A,#N/A,FALSE,"COVER";#N/A,#N/A,FALSE,"VALUATION";#N/A,#N/A,FALSE,"FORECAST";#N/A,#N/A,FALSE,"FY ANALYSIS ";#N/A,#N/A,FALSE," HY ANALYSIS"}</definedName>
    <definedName name="rep_1" hidden="1">{#N/A,#N/A,FALSE,"COVER";#N/A,#N/A,FALSE,"VALUATION";#N/A,#N/A,FALSE,"FORECAST";#N/A,#N/A,FALSE,"FY ANALYSIS ";#N/A,#N/A,FALSE," HY ANALYSIS"}</definedName>
    <definedName name="Repair">#REF!</definedName>
    <definedName name="repbalok">#REF!</definedName>
    <definedName name="repkolom">#REF!</definedName>
    <definedName name="Report">#REF!</definedName>
    <definedName name="report1" localSheetId="9" hidden="1">{#N/A,#N/A,FALSE,"特殊室（ＢＱ表）"}</definedName>
    <definedName name="report1" localSheetId="7" hidden="1">{#N/A,#N/A,FALSE,"特殊室（ＢＱ表）"}</definedName>
    <definedName name="report1" localSheetId="10" hidden="1">{#N/A,#N/A,FALSE,"特殊室（ＢＱ表）"}</definedName>
    <definedName name="report1" hidden="1">{#N/A,#N/A,FALSE,"特殊室（ＢＱ表）"}</definedName>
    <definedName name="REPORT1_1"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REPORT1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report2" localSheetId="9" hidden="1">{#N/A,#N/A,FALSE,"特殊室（ＢＱ表）"}</definedName>
    <definedName name="report2" localSheetId="7" hidden="1">{#N/A,#N/A,FALSE,"特殊室（ＢＱ表）"}</definedName>
    <definedName name="report2" localSheetId="10" hidden="1">{#N/A,#N/A,FALSE,"特殊室（ＢＱ表）"}</definedName>
    <definedName name="report2" hidden="1">{#N/A,#N/A,FALSE,"特殊室（ＢＱ表）"}</definedName>
    <definedName name="ReportBLT">#REF!</definedName>
    <definedName name="ReportMLG">#REF!</definedName>
    <definedName name="ReprtLMJ">#REF!</definedName>
    <definedName name="repslab">#REF!</definedName>
    <definedName name="REQUEST_FOR_APPROVAL_OF_CONTRACT">#REF!</definedName>
    <definedName name="rertrtettyyuyui" localSheetId="7" hidden="1">{"with_oth_curr",#N/A,FALSE,"2225"}</definedName>
    <definedName name="rertrtettyyuyui" hidden="1">{"with_oth_curr",#N/A,FALSE,"2225"}</definedName>
    <definedName name="rertrtettyyuyui_1" localSheetId="7" hidden="1">{"with_oth_curr",#N/A,FALSE,"2225"}</definedName>
    <definedName name="rertrtettyyuyui_1" hidden="1">{"with_oth_curr",#N/A,FALSE,"2225"}</definedName>
    <definedName name="Resal" localSheetId="7" hidden="1">{#N/A,#N/A,FALSE,"Bank Rec Cover Sheet";#N/A,#N/A,FALSE,"Bank Rec Details"}</definedName>
    <definedName name="Resal" hidden="1">{#N/A,#N/A,FALSE,"Bank Rec Cover Sheet";#N/A,#N/A,FALSE,"Bank Rec Details"}</definedName>
    <definedName name="Resal_1" localSheetId="7" hidden="1">{#N/A,#N/A,FALSE,"Bank Rec Cover Sheet";#N/A,#N/A,FALSE,"Bank Rec Details"}</definedName>
    <definedName name="Resal_1" hidden="1">{#N/A,#N/A,FALSE,"Bank Rec Cover Sheet";#N/A,#N/A,FALSE,"Bank Rec Details"}</definedName>
    <definedName name="ResCap">#REF!</definedName>
    <definedName name="RESERVED_DATA" hidden="1">#REF!</definedName>
    <definedName name="Residual_difference">#REF!</definedName>
    <definedName name="Resource_Optional_Field">#REF!</definedName>
    <definedName name="RESPONSIBILITYAPPLICATIONID1">#REF!</definedName>
    <definedName name="RESPONSIBILITYAPPLICATIONID2">#REF!</definedName>
    <definedName name="RESPONSIBILITYID1">#REF!</definedName>
    <definedName name="RESPONSIBILITYID2">#REF!</definedName>
    <definedName name="RESPONSIBILITYNAME1">#REF!</definedName>
    <definedName name="RESPONSIBILITYNAME2">#REF!</definedName>
    <definedName name="RESULT">#REF!</definedName>
    <definedName name="RESULT_1">#REF!</definedName>
    <definedName name="RESULT_1_10">#REF!</definedName>
    <definedName name="RESULT_10">#REF!</definedName>
    <definedName name="RESULT_5">#REF!</definedName>
    <definedName name="Resume_NP">#REF!</definedName>
    <definedName name="ret" localSheetId="9"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et" localSheetId="7"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et"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et"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et_1">#N/A</definedName>
    <definedName name="ret_1_1">#N/A</definedName>
    <definedName name="ret_1_1_1">#N/A</definedName>
    <definedName name="ret_1_10">#N/A</definedName>
    <definedName name="ret_10">#N/A</definedName>
    <definedName name="ret_10_5">#N/A</definedName>
    <definedName name="RET_12">#REF!</definedName>
    <definedName name="RET_13">#REF!</definedName>
    <definedName name="RET_13b">#REF!</definedName>
    <definedName name="RET_14">#REF!</definedName>
    <definedName name="RET_16">#REF!</definedName>
    <definedName name="RET_18">#REF!</definedName>
    <definedName name="RET_19">#REF!</definedName>
    <definedName name="ret_194b">#REF!</definedName>
    <definedName name="ret_195b">#REF!</definedName>
    <definedName name="ret_2">#N/A</definedName>
    <definedName name="ret_2006">#REF!</definedName>
    <definedName name="ret_209">#REF!</definedName>
    <definedName name="RET_21">#REF!</definedName>
    <definedName name="ret_210">#REF!</definedName>
    <definedName name="RET_22">#REF!</definedName>
    <definedName name="RET_23">#REF!</definedName>
    <definedName name="RET_24">#REF!</definedName>
    <definedName name="RET_243">#REF!</definedName>
    <definedName name="RET_244">#REF!</definedName>
    <definedName name="RET_245">#REF!</definedName>
    <definedName name="RET_25">#REF!</definedName>
    <definedName name="ret_252">#REF!</definedName>
    <definedName name="ret_253">#REF!</definedName>
    <definedName name="ret_254">#REF!</definedName>
    <definedName name="ret_255">#REF!</definedName>
    <definedName name="RET_26">#REF!</definedName>
    <definedName name="RET_27">#REF!</definedName>
    <definedName name="RET_28">#REF!</definedName>
    <definedName name="RET_29">#REF!</definedName>
    <definedName name="ret_3">#N/A</definedName>
    <definedName name="RET_31">#REF!</definedName>
    <definedName name="RET_32">#REF!</definedName>
    <definedName name="RET_33">#REF!</definedName>
    <definedName name="RET_34">#REF!</definedName>
    <definedName name="RET_35">#REF!</definedName>
    <definedName name="RET_36">#REF!</definedName>
    <definedName name="RET_37">#REF!</definedName>
    <definedName name="RET_38">#REF!</definedName>
    <definedName name="RET_39">#REF!</definedName>
    <definedName name="RET_4">#REF!</definedName>
    <definedName name="RET_40">#REF!</definedName>
    <definedName name="RET_41">#REF!</definedName>
    <definedName name="RET_42">#REF!</definedName>
    <definedName name="RET_43">#REF!</definedName>
    <definedName name="RET_44">#REF!</definedName>
    <definedName name="RET_45">#REF!</definedName>
    <definedName name="RET_46">#REF!</definedName>
    <definedName name="RET_47">#REF!</definedName>
    <definedName name="RET_48">#REF!</definedName>
    <definedName name="RET_49">#REF!</definedName>
    <definedName name="RET_5">#REF!</definedName>
    <definedName name="ret_5_1">#N/A</definedName>
    <definedName name="ret_5_5">#N/A</definedName>
    <definedName name="RET_50">#REF!</definedName>
    <definedName name="RET_51">#REF!</definedName>
    <definedName name="RET_52">#REF!</definedName>
    <definedName name="RET_54">#REF!</definedName>
    <definedName name="RET_55">#REF!</definedName>
    <definedName name="RET_56">#REF!</definedName>
    <definedName name="RET_57">#REF!</definedName>
    <definedName name="RET_58">#REF!</definedName>
    <definedName name="RET_6">#REF!</definedName>
    <definedName name="ret_6_5">#N/A</definedName>
    <definedName name="RET_60">#REF!</definedName>
    <definedName name="RET_61">#REF!</definedName>
    <definedName name="RET_62">#REF!</definedName>
    <definedName name="RET_63">#REF!</definedName>
    <definedName name="RET_64">#REF!</definedName>
    <definedName name="RET_66">#REF!</definedName>
    <definedName name="RET_67">#REF!</definedName>
    <definedName name="RET_7">#REF!</definedName>
    <definedName name="ret_7_5">#N/A</definedName>
    <definedName name="RET_8">#REF!</definedName>
    <definedName name="ret_8_5">#N/A</definedName>
    <definedName name="RET_9">#REF!</definedName>
    <definedName name="ret_9_5">#N/A</definedName>
    <definedName name="RET_O">#REF!</definedName>
    <definedName name="RET_P">#REF!</definedName>
    <definedName name="RET_Q">#REF!</definedName>
    <definedName name="RET142b">#REF!</definedName>
    <definedName name="RET143b">#REF!</definedName>
    <definedName name="RETAINEDEARNINGS">#REF!</definedName>
    <definedName name="retbel">#REF!</definedName>
    <definedName name="RETCAeuro">#REF!</definedName>
    <definedName name="retdehy" localSheetId="7" hidden="1">{"rp_only",#N/A,FALSE,"2225"}</definedName>
    <definedName name="retdehy" hidden="1">{"rp_only",#N/A,FALSE,"2225"}</definedName>
    <definedName name="retdehy_1" localSheetId="7" hidden="1">{"rp_only",#N/A,FALSE,"2225"}</definedName>
    <definedName name="retdehy_1" hidden="1">{"rp_only",#N/A,FALSE,"2225"}</definedName>
    <definedName name="reterrt" localSheetId="7" hidden="1">{"rp_only",#N/A,FALSE,"2225"}</definedName>
    <definedName name="reterrt" hidden="1">{"rp_only",#N/A,FALSE,"2225"}</definedName>
    <definedName name="reterrt_1" localSheetId="7" hidden="1">{"rp_only",#N/A,FALSE,"2225"}</definedName>
    <definedName name="reterrt_1" hidden="1">{"rp_only",#N/A,FALSE,"2225"}</definedName>
    <definedName name="retert" localSheetId="7" hidden="1">{"rp_only",#N/A,FALSE,"2225"}</definedName>
    <definedName name="retert" hidden="1">{"rp_only",#N/A,FALSE,"2225"}</definedName>
    <definedName name="retert_1" localSheetId="7" hidden="1">{"rp_only",#N/A,FALSE,"2225"}</definedName>
    <definedName name="retert_1" hidden="1">{"rp_only",#N/A,FALSE,"2225"}</definedName>
    <definedName name="reterte" localSheetId="7" hidden="1">{"rp_only",#N/A,FALSE,"2225"}</definedName>
    <definedName name="reterte" hidden="1">{"rp_only",#N/A,FALSE,"2225"}</definedName>
    <definedName name="reterte_1" localSheetId="7" hidden="1">{"rp_only",#N/A,FALSE,"2225"}</definedName>
    <definedName name="reterte_1" hidden="1">{"rp_only",#N/A,FALSE,"2225"}</definedName>
    <definedName name="reterterte" localSheetId="7" hidden="1">{"with_oth_curr",#N/A,FALSE,"2225"}</definedName>
    <definedName name="reterterte" hidden="1">{"with_oth_curr",#N/A,FALSE,"2225"}</definedName>
    <definedName name="reterterte_1" localSheetId="7" hidden="1">{"with_oth_curr",#N/A,FALSE,"2225"}</definedName>
    <definedName name="reterterte_1" hidden="1">{"with_oth_curr",#N/A,FALSE,"2225"}</definedName>
    <definedName name="retertet" localSheetId="7" hidden="1">{"with_oth_curr",#N/A,FALSE,"2225"}</definedName>
    <definedName name="retertet" hidden="1">{"with_oth_curr",#N/A,FALSE,"2225"}</definedName>
    <definedName name="retertet_1" localSheetId="7" hidden="1">{"with_oth_curr",#N/A,FALSE,"2225"}</definedName>
    <definedName name="retertet_1" hidden="1">{"with_oth_curr",#N/A,FALSE,"2225"}</definedName>
    <definedName name="retesp">#REF!</definedName>
    <definedName name="retesphyp">#REF!</definedName>
    <definedName name="retespsup">#REF!</definedName>
    <definedName name="retettyty" localSheetId="7" hidden="1">{"rp_only",#N/A,FALSE,"2225"}</definedName>
    <definedName name="retettyty" hidden="1">{"rp_only",#N/A,FALSE,"2225"}</definedName>
    <definedName name="retettyty_1" localSheetId="7" hidden="1">{"rp_only",#N/A,FALSE,"2225"}</definedName>
    <definedName name="retettyty_1" hidden="1">{"rp_only",#N/A,FALSE,"2225"}</definedName>
    <definedName name="RETF">#REF!</definedName>
    <definedName name="retfracc">#REF!</definedName>
    <definedName name="retfrasuper">#REF!</definedName>
    <definedName name="RETG">#REF!</definedName>
    <definedName name="RETH">#REF!</definedName>
    <definedName name="rethjékrwykt">#REF!</definedName>
    <definedName name="rethypbel">#REF!</definedName>
    <definedName name="rethypgr">#REF!</definedName>
    <definedName name="rethypit">#REF!</definedName>
    <definedName name="RETI">#REF!</definedName>
    <definedName name="retit">#REF!</definedName>
    <definedName name="RETJ">#REF!</definedName>
    <definedName name="RETPLAN2">#REF!</definedName>
    <definedName name="retpol">#REF!</definedName>
    <definedName name="retport">#REF!</definedName>
    <definedName name="RETQ">#REF!</definedName>
    <definedName name="RETR">#REF!</definedName>
    <definedName name="Retrait">#REF!</definedName>
    <definedName name="RETREEL">#REF!</definedName>
    <definedName name="RETREEL2">#REF!</definedName>
    <definedName name="retrertete" localSheetId="7" hidden="1">{"rp_only",#N/A,FALSE,"2225"}</definedName>
    <definedName name="retrertete" hidden="1">{"rp_only",#N/A,FALSE,"2225"}</definedName>
    <definedName name="retrertete_1" localSheetId="7" hidden="1">{"rp_only",#N/A,FALSE,"2225"}</definedName>
    <definedName name="retrertete_1" hidden="1">{"rp_only",#N/A,FALSE,"2225"}</definedName>
    <definedName name="retret" localSheetId="7" hidden="1">{"rp_only",#N/A,FALSE,"2225"}</definedName>
    <definedName name="retret" hidden="1">{"rp_only",#N/A,FALSE,"2225"}</definedName>
    <definedName name="retret_1" localSheetId="7" hidden="1">{"rp_only",#N/A,FALSE,"2225"}</definedName>
    <definedName name="retret_1" hidden="1">{"rp_only",#N/A,FALSE,"2225"}</definedName>
    <definedName name="retreter" localSheetId="7" hidden="1">{"rp_only",#N/A,FALSE,"2225"}</definedName>
    <definedName name="retreter" hidden="1">{"rp_only",#N/A,FALSE,"2225"}</definedName>
    <definedName name="retreter_1" localSheetId="7" hidden="1">{"rp_only",#N/A,FALSE,"2225"}</definedName>
    <definedName name="retreter_1" hidden="1">{"rp_only",#N/A,FALSE,"2225"}</definedName>
    <definedName name="Retrieve">#REF!</definedName>
    <definedName name="retslo">#REF!</definedName>
    <definedName name="retsui">#REF!</definedName>
    <definedName name="retsupbel">#REF!</definedName>
    <definedName name="retsupesp">#REF!</definedName>
    <definedName name="retsupgr">#REF!</definedName>
    <definedName name="retsupit">#REF!</definedName>
    <definedName name="RETT">#REF!</definedName>
    <definedName name="rettch">#REF!</definedName>
    <definedName name="retttr" localSheetId="7" hidden="1">{"rp_only",#N/A,FALSE,"2225"}</definedName>
    <definedName name="retttr" hidden="1">{"rp_only",#N/A,FALSE,"2225"}</definedName>
    <definedName name="retttr_1" localSheetId="7" hidden="1">{"rp_only",#N/A,FALSE,"2225"}</definedName>
    <definedName name="retttr_1" hidden="1">{"rp_only",#N/A,FALSE,"2225"}</definedName>
    <definedName name="rettur">#REF!</definedName>
    <definedName name="RETU">#REF!</definedName>
    <definedName name="Return">0.33</definedName>
    <definedName name="RETV">#REF!</definedName>
    <definedName name="RETW">#REF!</definedName>
    <definedName name="RETX">#REF!</definedName>
    <definedName name="RETY">#REF!</definedName>
    <definedName name="retyeryt" localSheetId="7" hidden="1">{"with_oth_curr",#N/A,FALSE,"2225"}</definedName>
    <definedName name="retyeryt" hidden="1">{"with_oth_curr",#N/A,FALSE,"2225"}</definedName>
    <definedName name="retyeryt_1" localSheetId="7" hidden="1">{"with_oth_curr",#N/A,FALSE,"2225"}</definedName>
    <definedName name="retyeryt_1" hidden="1">{"with_oth_curr",#N/A,FALSE,"2225"}</definedName>
    <definedName name="RETZ">#REF!</definedName>
    <definedName name="rev" hidden="1">#REF!</definedName>
    <definedName name="REVENUE">#REF!</definedName>
    <definedName name="review" localSheetId="7">{"Book1","4.09 FLORA DAN FAUNA.xls","4.22 PERLENGKAPAN SEKOLAH.xls"}</definedName>
    <definedName name="review">{"Book1","4.09 FLORA DAN FAUNA.xls","4.22 PERLENGKAPAN SEKOLAH.xls"}</definedName>
    <definedName name="rew" localSheetId="7"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rew"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rew_1" localSheetId="7"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rew_1"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rewerwed" localSheetId="7" hidden="1">{"with_oth_curr",#N/A,FALSE,"2225"}</definedName>
    <definedName name="rewerwed" hidden="1">{"with_oth_curr",#N/A,FALSE,"2225"}</definedName>
    <definedName name="rewerwed_1" localSheetId="7" hidden="1">{"with_oth_curr",#N/A,FALSE,"2225"}</definedName>
    <definedName name="rewerwed_1" hidden="1">{"with_oth_curr",#N/A,FALSE,"2225"}</definedName>
    <definedName name="rewerwer" localSheetId="7" hidden="1">{"with_oth_curr",#N/A,FALSE,"2225"}</definedName>
    <definedName name="rewerwer" hidden="1">{"with_oth_curr",#N/A,FALSE,"2225"}</definedName>
    <definedName name="rewerwer_1" localSheetId="7" hidden="1">{"with_oth_curr",#N/A,FALSE,"2225"}</definedName>
    <definedName name="rewerwer_1" hidden="1">{"with_oth_curr",#N/A,FALSE,"2225"}</definedName>
    <definedName name="rewreer" localSheetId="7" hidden="1">{"with_oth_curr",#N/A,FALSE,"2225"}</definedName>
    <definedName name="rewreer" hidden="1">{"with_oth_curr",#N/A,FALSE,"2225"}</definedName>
    <definedName name="rewreer_1" localSheetId="7" hidden="1">{"with_oth_curr",#N/A,FALSE,"2225"}</definedName>
    <definedName name="rewreer_1" hidden="1">{"with_oth_curr",#N/A,FALSE,"2225"}</definedName>
    <definedName name="rewrwr" localSheetId="7" hidden="1">{"with_oth_curr",#N/A,FALSE,"2225"}</definedName>
    <definedName name="rewrwr" hidden="1">{"with_oth_curr",#N/A,FALSE,"2225"}</definedName>
    <definedName name="rewrwr_1" localSheetId="7" hidden="1">{"with_oth_curr",#N/A,FALSE,"2225"}</definedName>
    <definedName name="rewrwr_1" hidden="1">{"with_oth_curr",#N/A,FALSE,"2225"}</definedName>
    <definedName name="rewterte" localSheetId="7" hidden="1">{"with_oth_curr",#N/A,FALSE,"2225"}</definedName>
    <definedName name="rewterte" hidden="1">{"with_oth_curr",#N/A,FALSE,"2225"}</definedName>
    <definedName name="rewterte_1" localSheetId="7" hidden="1">{"with_oth_curr",#N/A,FALSE,"2225"}</definedName>
    <definedName name="rewterte_1" hidden="1">{"with_oth_curr",#N/A,FALSE,"2225"}</definedName>
    <definedName name="rey" localSheetId="9"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rey" localSheetId="7"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rey" localSheetId="10"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rey"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reyrtyrt" localSheetId="7" hidden="1">{"with_oth_curr",#N/A,FALSE,"2225"}</definedName>
    <definedName name="reyrtyrt" hidden="1">{"with_oth_curr",#N/A,FALSE,"2225"}</definedName>
    <definedName name="reyrtyrt_1" localSheetId="7" hidden="1">{"with_oth_curr",#N/A,FALSE,"2225"}</definedName>
    <definedName name="reyrtyrt_1" hidden="1">{"with_oth_curr",#N/A,FALSE,"2225"}</definedName>
    <definedName name="Rf">#REF!</definedName>
    <definedName name="rfaw">#REF!</definedName>
    <definedName name="rfbila_dec07_MACS" localSheetId="7" hidden="1">{"WORK IN PROCESS",#N/A,FALSE,"COGS"}</definedName>
    <definedName name="rfbila_dec07_MACS" hidden="1">{"WORK IN PROCESS",#N/A,FALSE,"COGS"}</definedName>
    <definedName name="rfbila_dec07_MACS_1" localSheetId="7" hidden="1">{"WORK IN PROCESS",#N/A,FALSE,"COGS"}</definedName>
    <definedName name="rfbila_dec07_MACS_1" hidden="1">{"WORK IN PROCESS",#N/A,FALSE,"COGS"}</definedName>
    <definedName name="rffddf" localSheetId="7" hidden="1">{"rp_only",#N/A,FALSE,"2225"}</definedName>
    <definedName name="rffddf" hidden="1">{"rp_only",#N/A,FALSE,"2225"}</definedName>
    <definedName name="rffddf_1" localSheetId="7" hidden="1">{"rp_only",#N/A,FALSE,"2225"}</definedName>
    <definedName name="rffddf_1" hidden="1">{"rp_only",#N/A,FALSE,"2225"}</definedName>
    <definedName name="RFP003A">#REF!</definedName>
    <definedName name="RFP003B">#REF!</definedName>
    <definedName name="RFP003C">#REF!</definedName>
    <definedName name="RFP003D">#REF!</definedName>
    <definedName name="RFP003E">#REF!</definedName>
    <definedName name="RFP003F">#REF!</definedName>
    <definedName name="RFSDF" localSheetId="7">BLCH</definedName>
    <definedName name="RFSDF">BLCH</definedName>
    <definedName name="RFSL">#REF!</definedName>
    <definedName name="RFSL_1">#REF!</definedName>
    <definedName name="RFSL_5">#REF!</definedName>
    <definedName name="rg">#REF!</definedName>
    <definedName name="RH" hidden="1">#REF!</definedName>
    <definedName name="rhm" localSheetId="7" hidden="1">{#N/A,#N/A,FALSE,"Aging Summary";#N/A,#N/A,FALSE,"Ratio Analysis";#N/A,#N/A,FALSE,"Test 120 Day Accts";#N/A,#N/A,FALSE,"Tickmarks"}</definedName>
    <definedName name="rhm" hidden="1">{#N/A,#N/A,FALSE,"Aging Summary";#N/A,#N/A,FALSE,"Ratio Analysis";#N/A,#N/A,FALSE,"Test 120 Day Accts";#N/A,#N/A,FALSE,"Tickmarks"}</definedName>
    <definedName name="rhm_1" localSheetId="7" hidden="1">{#N/A,#N/A,FALSE,"Aging Summary";#N/A,#N/A,FALSE,"Ratio Analysis";#N/A,#N/A,FALSE,"Test 120 Day Accts";#N/A,#N/A,FALSE,"Tickmarks"}</definedName>
    <definedName name="rhm_1" hidden="1">{#N/A,#N/A,FALSE,"Aging Summary";#N/A,#N/A,FALSE,"Ratio Analysis";#N/A,#N/A,FALSE,"Test 120 Day Accts";#N/A,#N/A,FALSE,"Tickmarks"}</definedName>
    <definedName name="rhq" localSheetId="7">{"Book1"}</definedName>
    <definedName name="rhq">{"Book1"}</definedName>
    <definedName name="rhr" localSheetId="7"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rhr"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ri">#REF!</definedName>
    <definedName name="riben.3">#REF!</definedName>
    <definedName name="riben.5">#REF!</definedName>
    <definedName name="RIBU">#REF!</definedName>
    <definedName name="ric" hidden="1">#REF!</definedName>
    <definedName name="RICE">#REF!</definedName>
    <definedName name="RICE1">#REF!</definedName>
    <definedName name="RICE2">#REF!</definedName>
    <definedName name="RIGHTS">#REF!</definedName>
    <definedName name="rinci" localSheetId="7" hidden="1">{#N/A,#N/A,FALSE,"Aging Summary";#N/A,#N/A,FALSE,"Ratio Analysis";#N/A,#N/A,FALSE,"Test 120 Day Accts";#N/A,#N/A,FALSE,"Tickmarks"}</definedName>
    <definedName name="rinci" hidden="1">{#N/A,#N/A,FALSE,"Aging Summary";#N/A,#N/A,FALSE,"Ratio Analysis";#N/A,#N/A,FALSE,"Test 120 Day Accts";#N/A,#N/A,FALSE,"Tickmarks"}</definedName>
    <definedName name="RINCIANSEWA">#REF!</definedName>
    <definedName name="RINCIANSEWA2">#REF!</definedName>
    <definedName name="RINSU">#REF!</definedName>
    <definedName name="RINSU_1">#REF!</definedName>
    <definedName name="RINSU_5">#REF!</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IsInput" hidden="1">FALSE</definedName>
    <definedName name="RiskIsOptimization" hidden="1">FALSE</definedName>
    <definedName name="RiskIsOutput" hidden="1">FALSE</definedName>
    <definedName name="RiskIsStatistics" hidden="1">FALSE</definedName>
    <definedName name="RiskMinimizeOnStart" hidden="1">FALSE</definedName>
    <definedName name="RiskMonitorConvergence" hidden="1">FALSE</definedName>
    <definedName name="RiskMultipleCPUSupportEnabled" hidden="1">TRUE</definedName>
    <definedName name="RiskNumIterations" hidden="1">10000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iyo" localSheetId="7" hidden="1">{#N/A,#N/A,FALSE,"Aging Summary";#N/A,#N/A,FALSE,"Ratio Analysis";#N/A,#N/A,FALSE,"Test 120 Day Accts";#N/A,#N/A,FALSE,"Tickmarks"}</definedName>
    <definedName name="riyo" hidden="1">{#N/A,#N/A,FALSE,"Aging Summary";#N/A,#N/A,FALSE,"Ratio Analysis";#N/A,#N/A,FALSE,"Test 120 Day Accts";#N/A,#N/A,FALSE,"Tickmarks"}</definedName>
    <definedName name="rk">#REF!</definedName>
    <definedName name="rk100_1">#REF!</definedName>
    <definedName name="rk100_1_10">#REF!</definedName>
    <definedName name="rk100_10">#REF!</definedName>
    <definedName name="rk100_10_1">#REF!</definedName>
    <definedName name="rk100_11">#REF!</definedName>
    <definedName name="rk100_3">#REF!</definedName>
    <definedName name="rk100_4">#REF!</definedName>
    <definedName name="rk100_4_10">#REF!</definedName>
    <definedName name="rk100_5">#REF!</definedName>
    <definedName name="rk100_5_1">#REF!</definedName>
    <definedName name="rk100_5_10">#REF!</definedName>
    <definedName name="rk100_6">#REF!</definedName>
    <definedName name="rk100_6_10">#REF!</definedName>
    <definedName name="rk100_7">#REF!</definedName>
    <definedName name="rk100_7_10">#REF!</definedName>
    <definedName name="rk100_8">#REF!</definedName>
    <definedName name="rk100_8_10">#REF!</definedName>
    <definedName name="rk100_9">#REF!</definedName>
    <definedName name="rk100_9_10">#REF!</definedName>
    <definedName name="rk150_1">#REF!</definedName>
    <definedName name="rk150_1_10">#REF!</definedName>
    <definedName name="rk150_10">#REF!</definedName>
    <definedName name="rk150_5">#REF!</definedName>
    <definedName name="rk200_1">#REF!</definedName>
    <definedName name="rk200_1_10">#REF!</definedName>
    <definedName name="rk200_10">#REF!</definedName>
    <definedName name="rk200_10_1">#REF!</definedName>
    <definedName name="rk200_11">#REF!</definedName>
    <definedName name="rk200_3">#REF!</definedName>
    <definedName name="rk200_4">#REF!</definedName>
    <definedName name="rk200_4_10">#REF!</definedName>
    <definedName name="rk200_5">#REF!</definedName>
    <definedName name="rk200_5_1">#REF!</definedName>
    <definedName name="rk200_5_10">#REF!</definedName>
    <definedName name="rk200_6">#REF!</definedName>
    <definedName name="rk200_6_10">#REF!</definedName>
    <definedName name="rk200_7">#REF!</definedName>
    <definedName name="rk200_7_10">#REF!</definedName>
    <definedName name="rk200_8">#REF!</definedName>
    <definedName name="rk200_8_10">#REF!</definedName>
    <definedName name="rk200_9">#REF!</definedName>
    <definedName name="rk200_9_10">#REF!</definedName>
    <definedName name="rk300_1">#REF!</definedName>
    <definedName name="rk300_1_10">#REF!</definedName>
    <definedName name="rk300_10">#REF!</definedName>
    <definedName name="rk300_10_1">#REF!</definedName>
    <definedName name="rk300_11">#REF!</definedName>
    <definedName name="rk300_3">#REF!</definedName>
    <definedName name="rk300_4">#REF!</definedName>
    <definedName name="rk300_4_10">#REF!</definedName>
    <definedName name="rk300_5">#REF!</definedName>
    <definedName name="rk300_5_1">#REF!</definedName>
    <definedName name="rk300_5_10">#REF!</definedName>
    <definedName name="rk300_6">#REF!</definedName>
    <definedName name="rk300_6_10">#REF!</definedName>
    <definedName name="rk300_7">#REF!</definedName>
    <definedName name="rk300_7_10">#REF!</definedName>
    <definedName name="rk300_8">#REF!</definedName>
    <definedName name="rk300_8_10">#REF!</definedName>
    <definedName name="rk300_9">#REF!</definedName>
    <definedName name="rk300_9_10">#REF!</definedName>
    <definedName name="rk400_1">#REF!</definedName>
    <definedName name="rk400_1_10">#REF!</definedName>
    <definedName name="rk400_10">#REF!</definedName>
    <definedName name="rk400_5">#REF!</definedName>
    <definedName name="rk500_1">#REF!</definedName>
    <definedName name="rk500_1_10">#REF!</definedName>
    <definedName name="rk500_10">#REF!</definedName>
    <definedName name="rk500_5">#REF!</definedName>
    <definedName name="rk600_1">#REF!</definedName>
    <definedName name="rk600_1_10">#REF!</definedName>
    <definedName name="rk600_10">#REF!</definedName>
    <definedName name="rk600_10_1">#REF!</definedName>
    <definedName name="rk600_11">#REF!</definedName>
    <definedName name="rk600_3">#REF!</definedName>
    <definedName name="rk600_4">#REF!</definedName>
    <definedName name="rk600_4_10">#REF!</definedName>
    <definedName name="rk600_5">#REF!</definedName>
    <definedName name="rk600_5_1">#REF!</definedName>
    <definedName name="rk600_5_10">#REF!</definedName>
    <definedName name="rk600_6">#REF!</definedName>
    <definedName name="rk600_6_10">#REF!</definedName>
    <definedName name="rk600_7">#REF!</definedName>
    <definedName name="rk600_7_10">#REF!</definedName>
    <definedName name="rk600_8">#REF!</definedName>
    <definedName name="rk600_8_10">#REF!</definedName>
    <definedName name="rk600_9">#REF!</definedName>
    <definedName name="rk600_9_10">#REF!</definedName>
    <definedName name="rkl1000_1">#REF!</definedName>
    <definedName name="rkl1000_1_10">#REF!</definedName>
    <definedName name="rkl1000_10">#REF!</definedName>
    <definedName name="rkl1000_10_1">#REF!</definedName>
    <definedName name="rkl1000_11">#REF!</definedName>
    <definedName name="rkl1000_3">#REF!</definedName>
    <definedName name="rkl1000_3_1">#REF!</definedName>
    <definedName name="rkl1000_4">#REF!</definedName>
    <definedName name="rkl1000_4_10">#REF!</definedName>
    <definedName name="rkl1000_5">#REF!</definedName>
    <definedName name="rkl1000_5_1">#REF!</definedName>
    <definedName name="rkl1000_5_10">#REF!</definedName>
    <definedName name="rkl1000_6">#REF!</definedName>
    <definedName name="rkl1000_6_1">#REF!</definedName>
    <definedName name="rkl1000_6_10">#REF!</definedName>
    <definedName name="rkl1000_7">#REF!</definedName>
    <definedName name="rkl1000_7_10">#REF!</definedName>
    <definedName name="rkl1000_8">#REF!</definedName>
    <definedName name="rkl1000_8_10">#REF!</definedName>
    <definedName name="rkl1000_9">#REF!</definedName>
    <definedName name="rkl1000_9_10">#REF!</definedName>
    <definedName name="rkl1200_1">#REF!</definedName>
    <definedName name="rkl1200_1_10">#REF!</definedName>
    <definedName name="rkl1200_10">#REF!</definedName>
    <definedName name="rkl1200_10_1">#REF!</definedName>
    <definedName name="rkl1200_11">#REF!</definedName>
    <definedName name="rkl1200_3">#REF!</definedName>
    <definedName name="rkl1200_3_1">#REF!</definedName>
    <definedName name="rkl1200_4">#REF!</definedName>
    <definedName name="rkl1200_4_10">#REF!</definedName>
    <definedName name="rkl1200_5">#REF!</definedName>
    <definedName name="rkl1200_5_1">#REF!</definedName>
    <definedName name="rkl1200_5_10">#REF!</definedName>
    <definedName name="rkl1200_6">#REF!</definedName>
    <definedName name="rkl1200_6_10">#REF!</definedName>
    <definedName name="rkl1200_7">#REF!</definedName>
    <definedName name="rkl1200_7_10">#REF!</definedName>
    <definedName name="rkl1200_8">#REF!</definedName>
    <definedName name="rkl1200_8_10">#REF!</definedName>
    <definedName name="rkl1200_9">#REF!</definedName>
    <definedName name="rkl1200_9_10">#REF!</definedName>
    <definedName name="rkl200_1">#REF!</definedName>
    <definedName name="rkl200_1_10">#REF!</definedName>
    <definedName name="rkl200_10">#REF!</definedName>
    <definedName name="rkl200_10_1">#REF!</definedName>
    <definedName name="rkl200_11">#REF!</definedName>
    <definedName name="rkl200_3">#REF!</definedName>
    <definedName name="rkl200_3_1">#REF!</definedName>
    <definedName name="rkl200_4">#REF!</definedName>
    <definedName name="rkl200_4_10">#REF!</definedName>
    <definedName name="rkl200_5">#REF!</definedName>
    <definedName name="rkl200_5_1">#REF!</definedName>
    <definedName name="rkl200_5_10">#REF!</definedName>
    <definedName name="rkl200_6">#REF!</definedName>
    <definedName name="rkl200_6_1">#REF!</definedName>
    <definedName name="rkl200_6_10">#REF!</definedName>
    <definedName name="rkl200_7">#REF!</definedName>
    <definedName name="rkl200_7_10">#REF!</definedName>
    <definedName name="rkl200_8">#REF!</definedName>
    <definedName name="rkl200_8_10">#REF!</definedName>
    <definedName name="rkl200_9">#REF!</definedName>
    <definedName name="rkl200_9_10">#REF!</definedName>
    <definedName name="rkl300_1">#REF!</definedName>
    <definedName name="rkl300_1_10">#REF!</definedName>
    <definedName name="rkl300_10">#REF!</definedName>
    <definedName name="rkl300_10_1">#REF!</definedName>
    <definedName name="rkl300_11">#REF!</definedName>
    <definedName name="rkl300_3">#REF!</definedName>
    <definedName name="rkl300_3_1">#REF!</definedName>
    <definedName name="rkl300_4">#REF!</definedName>
    <definedName name="rkl300_4_10">#REF!</definedName>
    <definedName name="rkl300_5">#REF!</definedName>
    <definedName name="rkl300_5_1">#REF!</definedName>
    <definedName name="rkl300_5_10">#REF!</definedName>
    <definedName name="rkl300_6">#REF!</definedName>
    <definedName name="rkl300_6_1">#REF!</definedName>
    <definedName name="rkl300_6_10">#REF!</definedName>
    <definedName name="rkl300_7">#REF!</definedName>
    <definedName name="rkl300_7_10">#REF!</definedName>
    <definedName name="rkl300_8">#REF!</definedName>
    <definedName name="rkl300_8_10">#REF!</definedName>
    <definedName name="rkl300_9">#REF!</definedName>
    <definedName name="rkl300_9_10">#REF!</definedName>
    <definedName name="rkl400_1">#REF!</definedName>
    <definedName name="rkl400_1_10">#REF!</definedName>
    <definedName name="rkl400_10">#REF!</definedName>
    <definedName name="rkl400_10_1">#REF!</definedName>
    <definedName name="rkl400_11">#REF!</definedName>
    <definedName name="rkl400_3">#REF!</definedName>
    <definedName name="rkl400_3_1">#REF!</definedName>
    <definedName name="rkl400_4">#REF!</definedName>
    <definedName name="rkl400_4_10">#REF!</definedName>
    <definedName name="rkl400_5">#REF!</definedName>
    <definedName name="rkl400_5_1">#REF!</definedName>
    <definedName name="rkl400_5_10">#REF!</definedName>
    <definedName name="rkl400_6">#REF!</definedName>
    <definedName name="rkl400_6_1">#REF!</definedName>
    <definedName name="rkl400_6_10">#REF!</definedName>
    <definedName name="rkl400_7">#REF!</definedName>
    <definedName name="rkl400_7_10">#REF!</definedName>
    <definedName name="rkl400_8">#REF!</definedName>
    <definedName name="rkl400_8_10">#REF!</definedName>
    <definedName name="rkl400_9">#REF!</definedName>
    <definedName name="rkl400_9_10">#REF!</definedName>
    <definedName name="rkl500_1">#REF!</definedName>
    <definedName name="rkl500_1_10">#REF!</definedName>
    <definedName name="rkl500_10">#REF!</definedName>
    <definedName name="rkl500_10_1">#REF!</definedName>
    <definedName name="rkl500_11">#REF!</definedName>
    <definedName name="rkl500_3">#REF!</definedName>
    <definedName name="rkl500_3_1">#REF!</definedName>
    <definedName name="rkl500_4">#REF!</definedName>
    <definedName name="rkl500_4_10">#REF!</definedName>
    <definedName name="rkl500_5">#REF!</definedName>
    <definedName name="rkl500_5_1">#REF!</definedName>
    <definedName name="rkl500_5_10">#REF!</definedName>
    <definedName name="rkl500_6">#REF!</definedName>
    <definedName name="rkl500_6_1">#REF!</definedName>
    <definedName name="rkl500_6_10">#REF!</definedName>
    <definedName name="rkl500_7">#REF!</definedName>
    <definedName name="rkl500_7_10">#REF!</definedName>
    <definedName name="rkl500_8">#REF!</definedName>
    <definedName name="rkl500_8_10">#REF!</definedName>
    <definedName name="rkl500_9">#REF!</definedName>
    <definedName name="rkl500_9_10">#REF!</definedName>
    <definedName name="rkl600_1">#REF!</definedName>
    <definedName name="rkl600_1_10">#REF!</definedName>
    <definedName name="rkl600_10">#REF!</definedName>
    <definedName name="rkl600_10_1">#REF!</definedName>
    <definedName name="rkl600_11">#REF!</definedName>
    <definedName name="rkl600_3">#REF!</definedName>
    <definedName name="rkl600_3_1">#REF!</definedName>
    <definedName name="rkl600_4">#REF!</definedName>
    <definedName name="rkl600_4_10">#REF!</definedName>
    <definedName name="rkl600_5">#REF!</definedName>
    <definedName name="rkl600_5_1">#REF!</definedName>
    <definedName name="rkl600_5_10">#REF!</definedName>
    <definedName name="rkl600_6">#REF!</definedName>
    <definedName name="rkl600_6_1">#REF!</definedName>
    <definedName name="rkl600_6_10">#REF!</definedName>
    <definedName name="rkl600_7">#REF!</definedName>
    <definedName name="rkl600_7_10">#REF!</definedName>
    <definedName name="rkl600_8">#REF!</definedName>
    <definedName name="rkl600_8_10">#REF!</definedName>
    <definedName name="rkl600_9">#REF!</definedName>
    <definedName name="rkl600_9_10">#REF!</definedName>
    <definedName name="rkl700_1">#REF!</definedName>
    <definedName name="rkl700_1_10">#REF!</definedName>
    <definedName name="rkl700_10">#REF!</definedName>
    <definedName name="rkl700_10_1">#REF!</definedName>
    <definedName name="rkl700_11">#REF!</definedName>
    <definedName name="rkl700_3">#REF!</definedName>
    <definedName name="rkl700_3_1">#REF!</definedName>
    <definedName name="rkl700_4">#REF!</definedName>
    <definedName name="rkl700_4_10">#REF!</definedName>
    <definedName name="rkl700_5">#REF!</definedName>
    <definedName name="rkl700_5_1">#REF!</definedName>
    <definedName name="rkl700_5_10">#REF!</definedName>
    <definedName name="rkl700_6">#REF!</definedName>
    <definedName name="rkl700_6_1">#REF!</definedName>
    <definedName name="rkl700_6_10">#REF!</definedName>
    <definedName name="rkl700_7">#REF!</definedName>
    <definedName name="rkl700_7_10">#REF!</definedName>
    <definedName name="rkl700_8">#REF!</definedName>
    <definedName name="rkl700_8_10">#REF!</definedName>
    <definedName name="rkl700_9">#REF!</definedName>
    <definedName name="rkl700_9_10">#REF!</definedName>
    <definedName name="rkl800_1">#REF!</definedName>
    <definedName name="rkl800_1_10">#REF!</definedName>
    <definedName name="rkl800_10">#REF!</definedName>
    <definedName name="rkl800_10_1">#REF!</definedName>
    <definedName name="rkl800_11">#REF!</definedName>
    <definedName name="rkl800_3">#REF!</definedName>
    <definedName name="rkl800_3_1">#REF!</definedName>
    <definedName name="rkl800_4">#REF!</definedName>
    <definedName name="rkl800_4_10">#REF!</definedName>
    <definedName name="rkl800_5">#REF!</definedName>
    <definedName name="rkl800_5_1">#REF!</definedName>
    <definedName name="rkl800_5_10">#REF!</definedName>
    <definedName name="rkl800_6">#REF!</definedName>
    <definedName name="rkl800_6_1">#REF!</definedName>
    <definedName name="rkl800_6_10">#REF!</definedName>
    <definedName name="rkl800_7">#REF!</definedName>
    <definedName name="rkl800_7_10">#REF!</definedName>
    <definedName name="rkl800_8">#REF!</definedName>
    <definedName name="rkl800_8_10">#REF!</definedName>
    <definedName name="rkl800_9">#REF!</definedName>
    <definedName name="rkl800_9_10">#REF!</definedName>
    <definedName name="rl_komperatif">#REF!</definedName>
    <definedName name="RL_PAPI">#REF!</definedName>
    <definedName name="RLABO">#REF!</definedName>
    <definedName name="RLABO_1">#REF!</definedName>
    <definedName name="RLABO_5">#REF!</definedName>
    <definedName name="RM_EXT">#REF!</definedName>
    <definedName name="RM_HKS">#REF!</definedName>
    <definedName name="RM_INT">#REF!</definedName>
    <definedName name="RM_LUKS">#REF!</definedName>
    <definedName name="RMCOptions">"*100000000000000"</definedName>
    <definedName name="RMISC">#REF!</definedName>
    <definedName name="RMISC_1">#REF!</definedName>
    <definedName name="RMISC_5">#REF!</definedName>
    <definedName name="RNAO" localSheetId="9" hidden="1">{"'장비'!$A$3:$M$12"}</definedName>
    <definedName name="RNAO" localSheetId="7" hidden="1">{"'장비'!$A$3:$M$12"}</definedName>
    <definedName name="RNAO" localSheetId="10" hidden="1">{"'장비'!$A$3:$M$12"}</definedName>
    <definedName name="RNAO" hidden="1">{"'장비'!$A$3:$M$12"}</definedName>
    <definedName name="Rng_SAPGCOA">#REF!</definedName>
    <definedName name="rnqsj">#REF!,#REF!</definedName>
    <definedName name="roa">#REF!</definedName>
    <definedName name="roadmarking">#REF!</definedName>
    <definedName name="rob" localSheetId="7" hidden="1">{#N/A,#N/A,FALSE,"Cost Report";"Geology",#N/A,FALSE,"Cost Summary";"Geolgy Recon",#N/A,FALSE,"UG Geology Rep."}</definedName>
    <definedName name="rob" hidden="1">{#N/A,#N/A,FALSE,"Cost Report";"Geology",#N/A,FALSE,"Cost Summary";"Geolgy Recon",#N/A,FALSE,"UG Geology Rep."}</definedName>
    <definedName name="rob_1" localSheetId="7" hidden="1">{#N/A,#N/A,FALSE,"Cost Report";"Geology",#N/A,FALSE,"Cost Summary";"Geolgy Recon",#N/A,FALSE,"UG Geology Rep."}</definedName>
    <definedName name="rob_1" hidden="1">{#N/A,#N/A,FALSE,"Cost Report";"Geology",#N/A,FALSE,"Cost Summary";"Geolgy Recon",#N/A,FALSE,"UG Geology Rep."}</definedName>
    <definedName name="ROE">#REF!</definedName>
    <definedName name="rolct">#REF!</definedName>
    <definedName name="roldoralm">#REF!</definedName>
    <definedName name="roldorstel">#REF!</definedName>
    <definedName name="Roll">#REF!</definedName>
    <definedName name="ROLLBARU">#REF!</definedName>
    <definedName name="RollOutCostIn">#REF!</definedName>
    <definedName name="roman_2020f">#REF!</definedName>
    <definedName name="roman_2020w">#REF!</definedName>
    <definedName name="roman_3030f">#REF!</definedName>
    <definedName name="roman_3030w">#REF!</definedName>
    <definedName name="roman_4040f">#REF!</definedName>
    <definedName name="roman_4040w">#REF!</definedName>
    <definedName name="ROMCI" localSheetId="7">HAJIME:OWARI</definedName>
    <definedName name="ROMCI">HAJIME:OWARI</definedName>
    <definedName name="rong1">#REF!</definedName>
    <definedName name="rong2">#REF!</definedName>
    <definedName name="rong3">#REF!</definedName>
    <definedName name="rong4">#REF!</definedName>
    <definedName name="rong5">#REF!</definedName>
    <definedName name="rong6">#REF!</definedName>
    <definedName name="rool_meter">#REF!</definedName>
    <definedName name="rooster">#REF!</definedName>
    <definedName name="Ross" localSheetId="7" hidden="1">{"rp_only",#N/A,FALSE,"2225"}</definedName>
    <definedName name="Ross" hidden="1">{"rp_only",#N/A,FALSE,"2225"}</definedName>
    <definedName name="Ross_1" localSheetId="7" hidden="1">{"rp_only",#N/A,FALSE,"2225"}</definedName>
    <definedName name="Ross_1" hidden="1">{"rp_only",#N/A,FALSE,"2225"}</definedName>
    <definedName name="roster">#REF!</definedName>
    <definedName name="ROSTI">#N/A</definedName>
    <definedName name="Round">#REF!</definedName>
    <definedName name="ROUND_1">#REF!</definedName>
    <definedName name="ROUND_10">#REF!</definedName>
    <definedName name="ROUND_11">#REF!</definedName>
    <definedName name="ROUND_3">#REF!</definedName>
    <definedName name="ROUND_4">#REF!</definedName>
    <definedName name="ROUND_5">#REF!</definedName>
    <definedName name="ROUND_6">#REF!</definedName>
    <definedName name="ROUND_7">#REF!</definedName>
    <definedName name="ROUND_8">#REF!</definedName>
    <definedName name="ROUND_9">#REF!</definedName>
    <definedName name="round1">#REF!</definedName>
    <definedName name="round2">#REF!</definedName>
    <definedName name="rounding">#REF!</definedName>
    <definedName name="ROUNDL">#REF!</definedName>
    <definedName name="ROUNDL_1">#REF!</definedName>
    <definedName name="ROUNDL_5">#REF!</definedName>
    <definedName name="ROUNDM">#REF!</definedName>
    <definedName name="ROUNDM_1">#REF!</definedName>
    <definedName name="ROUNDM_5">#REF!</definedName>
    <definedName name="Row_AC_A303">#REF!</definedName>
    <definedName name="Row_AC_A305">#REF!</definedName>
    <definedName name="Row_AC_A451">#REF!</definedName>
    <definedName name="Row_AC_A452">#REF!</definedName>
    <definedName name="Row_AC_A501">#REF!</definedName>
    <definedName name="Row_AC_A502">#REF!</definedName>
    <definedName name="Row_AC_A601">#REF!</definedName>
    <definedName name="Row_AC_A602">#REF!</definedName>
    <definedName name="Row_AC_A621">#REF!</definedName>
    <definedName name="Row_AC_A622">#REF!</definedName>
    <definedName name="Row_AC_A625">#REF!</definedName>
    <definedName name="Row_AC_A701">#REF!</definedName>
    <definedName name="Row_AC_A800">#REF!</definedName>
    <definedName name="Row_AC_A851">#REF!</definedName>
    <definedName name="Row_AC_A854">#REF!</definedName>
    <definedName name="Row_AC_A855">#REF!</definedName>
    <definedName name="Row_PA_P140">#REF!</definedName>
    <definedName name="Row_PA_P250">#REF!</definedName>
    <definedName name="Row_PA_P401">#REF!</definedName>
    <definedName name="Row_PA_P402">#REF!</definedName>
    <definedName name="Row_PA_P500">#REF!</definedName>
    <definedName name="Row_PA_P520">#REF!</definedName>
    <definedName name="Row_PA_P600">#REF!</definedName>
    <definedName name="Row_PA_P710">#REF!</definedName>
    <definedName name="Row_PA_P740">#REF!</definedName>
    <definedName name="Row_PAR_PayésInterFF">#REF!</definedName>
    <definedName name="Row_PAR_RecusEquivalenceFF">#REF!</definedName>
    <definedName name="Row_PAR_RecusInterFF">#REF!</definedName>
    <definedName name="Row_PL_R401">#REF!</definedName>
    <definedName name="Row_PL_R402">#REF!</definedName>
    <definedName name="Row_PL_R403">#REF!</definedName>
    <definedName name="Row_PL_R404">#REF!</definedName>
    <definedName name="Row_PL_R421">#REF!</definedName>
    <definedName name="Row_PL_R422">#REF!</definedName>
    <definedName name="Row_PL_R552">#REF!</definedName>
    <definedName name="Row_PL_R554">#REF!</definedName>
    <definedName name="Row_PL_R650">#REF!</definedName>
    <definedName name="Row_PL_R701">#REF!</definedName>
    <definedName name="RowInflTable">#REF!</definedName>
    <definedName name="ROWpost">#REF!</definedName>
    <definedName name="ROWSTOUPLOAD1">#REF!</definedName>
    <definedName name="ROWSTOUPLOAD2">#REF!</definedName>
    <definedName name="ROYALTY">#REF!</definedName>
    <definedName name="ROYCons">#REF!</definedName>
    <definedName name="ROYProf">#REF!</definedName>
    <definedName name="ROYTotalCoy">#REF!</definedName>
    <definedName name="RPAIN">#REF!</definedName>
    <definedName name="RPAIN_1">#REF!</definedName>
    <definedName name="RPAIN_5">#REF!</definedName>
    <definedName name="RPRATE">#REF!</definedName>
    <definedName name="RPRIIOUr0" localSheetId="7" hidden="1">{#N/A,#N/A,FALSE,"Aging Summary";#N/A,#N/A,FALSE,"Ratio Analysis";#N/A,#N/A,FALSE,"Test 120 Day Accts";#N/A,#N/A,FALSE,"Tickmarks"}</definedName>
    <definedName name="RPRIIOUr0" hidden="1">{#N/A,#N/A,FALSE,"Aging Summary";#N/A,#N/A,FALSE,"Ratio Analysis";#N/A,#N/A,FALSE,"Test 120 Day Accts";#N/A,#N/A,FALSE,"Tickmarks"}</definedName>
    <definedName name="RPX">#REF!</definedName>
    <definedName name="rrr" localSheetId="9"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rr" localSheetId="7"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rr"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rr"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rr_1"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rrr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rrrrr" localSheetId="9" hidden="1">{"'장비'!$A$3:$M$12"}</definedName>
    <definedName name="rrrrr" localSheetId="7" hidden="1">{"'장비'!$A$3:$M$12"}</definedName>
    <definedName name="rrrrr" localSheetId="10" hidden="1">{"'장비'!$A$3:$M$12"}</definedName>
    <definedName name="rrrrr" hidden="1">{"'장비'!$A$3:$M$12"}</definedName>
    <definedName name="rrrrrr" localSheetId="7" hidden="1">{"cash plan",#N/A,FALSE,"fccashflow"}</definedName>
    <definedName name="rrrrrr" hidden="1">{"cash plan",#N/A,FALSE,"fccashflow"}</definedName>
    <definedName name="rrrrrrrr" localSheetId="9" hidden="1">{"'장비'!$A$3:$M$12"}</definedName>
    <definedName name="rrrrrrrr" localSheetId="7" hidden="1">{"'장비'!$A$3:$M$12"}</definedName>
    <definedName name="rrrrrrrr" localSheetId="10" hidden="1">{"'장비'!$A$3:$M$12"}</definedName>
    <definedName name="rrrrrrrr" hidden="1">{"'장비'!$A$3:$M$12"}</definedName>
    <definedName name="rrt" hidden="1">#REF!</definedName>
    <definedName name="rrtet" localSheetId="7" hidden="1">{"rp_only",#N/A,FALSE,"2225"}</definedName>
    <definedName name="rrtet" hidden="1">{"rp_only",#N/A,FALSE,"2225"}</definedName>
    <definedName name="rrtet_1" localSheetId="7" hidden="1">{"rp_only",#N/A,FALSE,"2225"}</definedName>
    <definedName name="rrtet_1" hidden="1">{"rp_only",#N/A,FALSE,"2225"}</definedName>
    <definedName name="RSB">#REF!</definedName>
    <definedName name="rsd" hidden="1">#REF!</definedName>
    <definedName name="rsk" hidden="1">#REF!</definedName>
    <definedName name="RSLEE">#REF!</definedName>
    <definedName name="RSLEE_1">#REF!</definedName>
    <definedName name="RSLEE_5">#REF!</definedName>
    <definedName name="Rsm_PERUMAHAN">#REF!</definedName>
    <definedName name="rss" hidden="1">#REF!</definedName>
    <definedName name="RSUBT">#REF!</definedName>
    <definedName name="RSUBT_1">#REF!</definedName>
    <definedName name="RSUBT_5">#REF!</definedName>
    <definedName name="RSUM1">#REF!</definedName>
    <definedName name="RSUM1_1">#REF!</definedName>
    <definedName name="RSUM2">#REF!</definedName>
    <definedName name="RSUM2_1">#REF!</definedName>
    <definedName name="RSUM2_5">#REF!</definedName>
    <definedName name="RSUM3">#REF!</definedName>
    <definedName name="RSUM3_1">#REF!</definedName>
    <definedName name="rt" localSheetId="7" hidden="1">{#N/A,#N/A,FALSE,"Aging Summary";#N/A,#N/A,FALSE,"Ratio Analysis";#N/A,#N/A,FALSE,"Test 120 Day Accts";#N/A,#N/A,FALSE,"Tickmarks"}</definedName>
    <definedName name="rt" hidden="1">{#N/A,#N/A,FALSE,"Aging Summary";#N/A,#N/A,FALSE,"Ratio Analysis";#N/A,#N/A,FALSE,"Test 120 Day Accts";#N/A,#N/A,FALSE,"Tickmarks"}</definedName>
    <definedName name="RT1CATTC">#REF!</definedName>
    <definedName name="RT2CAHT">#REF!</definedName>
    <definedName name="RT2CATTC">#REF!</definedName>
    <definedName name="RT3CAHT">#REF!</definedName>
    <definedName name="RT3CATTC">#REF!</definedName>
    <definedName name="rtejhv" localSheetId="7" hidden="1">{#N/A,#N/A,FALSE,"REK";#N/A,#N/A,FALSE,"rab"}</definedName>
    <definedName name="rtejhv" hidden="1">{#N/A,#N/A,FALSE,"REK";#N/A,#N/A,FALSE,"rab"}</definedName>
    <definedName name="rterte" localSheetId="7" hidden="1">{"rp_only",#N/A,FALSE,"2225"}</definedName>
    <definedName name="rterte" hidden="1">{"rp_only",#N/A,FALSE,"2225"}</definedName>
    <definedName name="rterte_1" localSheetId="7" hidden="1">{"rp_only",#N/A,FALSE,"2225"}</definedName>
    <definedName name="rterte_1" hidden="1">{"rp_only",#N/A,FALSE,"2225"}</definedName>
    <definedName name="rtertert" localSheetId="7" hidden="1">{"rp_only",#N/A,FALSE,"2225"}</definedName>
    <definedName name="rtertert" hidden="1">{"rp_only",#N/A,FALSE,"2225"}</definedName>
    <definedName name="rtertert_1" localSheetId="7" hidden="1">{"rp_only",#N/A,FALSE,"2225"}</definedName>
    <definedName name="rtertert_1" hidden="1">{"rp_only",#N/A,FALSE,"2225"}</definedName>
    <definedName name="RTEST">#REF!</definedName>
    <definedName name="RTEST_1">#REF!</definedName>
    <definedName name="RTEST_5">#REF!</definedName>
    <definedName name="rteswdqwwf" hidden="1">#REF!</definedName>
    <definedName name="rtetetert" localSheetId="7" hidden="1">{"rp_only",#N/A,FALSE,"2225"}</definedName>
    <definedName name="rtetetert" hidden="1">{"rp_only",#N/A,FALSE,"2225"}</definedName>
    <definedName name="rtetetert_1" localSheetId="7" hidden="1">{"rp_only",#N/A,FALSE,"2225"}</definedName>
    <definedName name="rtetetert_1" hidden="1">{"rp_only",#N/A,FALSE,"2225"}</definedName>
    <definedName name="rtewrytrety" localSheetId="7" hidden="1">{"rp_only",#N/A,FALSE,"2225"}</definedName>
    <definedName name="rtewrytrety" hidden="1">{"rp_only",#N/A,FALSE,"2225"}</definedName>
    <definedName name="rtewrytrety_1" localSheetId="7" hidden="1">{"rp_only",#N/A,FALSE,"2225"}</definedName>
    <definedName name="rtewrytrety_1" hidden="1">{"rp_only",#N/A,FALSE,"2225"}</definedName>
    <definedName name="rtrt" localSheetId="7">{"Jan","Feb","Mar","Apr","May","Jun","Jul","Aug","Sep","Oct","Nov","Dec";"January","February","March","April","May","June","July","August","September","October","November","December"}</definedName>
    <definedName name="rtrt">{"Jan","Feb","Mar","Apr","May","Jun","Jul","Aug","Sep","Oct","Nov","Dec";"January","February","March","April","May","June","July","August","September","October","November","December"}</definedName>
    <definedName name="rtrt_1" localSheetId="7">{"Jan","Feb","Mar","Apr","May","Jun","Jul","Aug","Sep","Oct","Nov","Dec";"January","February","March","April","May","June","July","August","September","October","November","December"}</definedName>
    <definedName name="rtrt_1">{"Jan","Feb","Mar","Apr","May","Jun","Jul","Aug","Sep","Oct","Nov","Dec";"January","February","March","April","May","June","July","August","September","October","November","December"}</definedName>
    <definedName name="rtryf" localSheetId="7" hidden="1">{"rp_only",#N/A,FALSE,"2225"}</definedName>
    <definedName name="rtryf" hidden="1">{"rp_only",#N/A,FALSE,"2225"}</definedName>
    <definedName name="rtryf_1" localSheetId="7" hidden="1">{"rp_only",#N/A,FALSE,"2225"}</definedName>
    <definedName name="rtryf_1" hidden="1">{"rp_only",#N/A,FALSE,"2225"}</definedName>
    <definedName name="rtryrt" localSheetId="7" hidden="1">{"with_oth_curr",#N/A,FALSE,"2225"}</definedName>
    <definedName name="rtryrt" hidden="1">{"with_oth_curr",#N/A,FALSE,"2225"}</definedName>
    <definedName name="rtryrt_1" localSheetId="7" hidden="1">{"with_oth_curr",#N/A,FALSE,"2225"}</definedName>
    <definedName name="rtryrt_1" hidden="1">{"with_oth_curr",#N/A,FALSE,"2225"}</definedName>
    <definedName name="rttrrgttyew" localSheetId="7" hidden="1">{"rp_only",#N/A,FALSE,"2225"}</definedName>
    <definedName name="rttrrgttyew" hidden="1">{"rp_only",#N/A,FALSE,"2225"}</definedName>
    <definedName name="rttrrgttyew_1" localSheetId="7" hidden="1">{"rp_only",#N/A,FALSE,"2225"}</definedName>
    <definedName name="rttrrgttyew_1" hidden="1">{"rp_only",#N/A,FALSE,"2225"}</definedName>
    <definedName name="rttrrtr" localSheetId="7" hidden="1">{"rp_only",#N/A,FALSE,"2225"}</definedName>
    <definedName name="rttrrtr" hidden="1">{"rp_only",#N/A,FALSE,"2225"}</definedName>
    <definedName name="rttrrtr_1" localSheetId="7" hidden="1">{"rp_only",#N/A,FALSE,"2225"}</definedName>
    <definedName name="rttrrtr_1" hidden="1">{"rp_only",#N/A,FALSE,"2225"}</definedName>
    <definedName name="rttrtyew" localSheetId="7" hidden="1">{"rp_only",#N/A,FALSE,"2225"}</definedName>
    <definedName name="rttrtyew" hidden="1">{"rp_only",#N/A,FALSE,"2225"}</definedName>
    <definedName name="rttrtyew_1" localSheetId="7" hidden="1">{"rp_only",#N/A,FALSE,"2225"}</definedName>
    <definedName name="rttrtyew_1" hidden="1">{"rp_only",#N/A,FALSE,"2225"}</definedName>
    <definedName name="rttryty" localSheetId="7" hidden="1">{"rp_only",#N/A,FALSE,"2225"}</definedName>
    <definedName name="rttryty" hidden="1">{"rp_only",#N/A,FALSE,"2225"}</definedName>
    <definedName name="rttryty_1" localSheetId="7" hidden="1">{"rp_only",#N/A,FALSE,"2225"}</definedName>
    <definedName name="rttryty_1" hidden="1">{"rp_only",#N/A,FALSE,"2225"}</definedName>
    <definedName name="rtutruu" localSheetId="7" hidden="1">{"rp_only",#N/A,FALSE,"2225"}</definedName>
    <definedName name="rtutruu" hidden="1">{"rp_only",#N/A,FALSE,"2225"}</definedName>
    <definedName name="rtutruu_1" localSheetId="7" hidden="1">{"rp_only",#N/A,FALSE,"2225"}</definedName>
    <definedName name="rtutruu_1" hidden="1">{"rp_only",#N/A,FALSE,"2225"}</definedName>
    <definedName name="rtwreqw" localSheetId="7" hidden="1">{"with_oth_curr",#N/A,FALSE,"2225"}</definedName>
    <definedName name="rtwreqw" hidden="1">{"with_oth_curr",#N/A,FALSE,"2225"}</definedName>
    <definedName name="rtwreqw_1" localSheetId="7" hidden="1">{"with_oth_curr",#N/A,FALSE,"2225"}</definedName>
    <definedName name="rtwreqw_1" hidden="1">{"with_oth_curr",#N/A,FALSE,"2225"}</definedName>
    <definedName name="rtwtwt" localSheetId="7" hidden="1">{"with_oth_curr",#N/A,FALSE,"2225"}</definedName>
    <definedName name="rtwtwt" hidden="1">{"with_oth_curr",#N/A,FALSE,"2225"}</definedName>
    <definedName name="rtwtwt_1" localSheetId="7" hidden="1">{"with_oth_curr",#N/A,FALSE,"2225"}</definedName>
    <definedName name="rtwtwt_1" hidden="1">{"with_oth_curr",#N/A,FALSE,"2225"}</definedName>
    <definedName name="rty" localSheetId="7" hidden="1">{#N/A,#N/A,FALSE,"REK";#N/A,#N/A,FALSE,"Bq-ARS"}</definedName>
    <definedName name="rty" hidden="1">{#N/A,#N/A,FALSE,"REK";#N/A,#N/A,FALSE,"Bq-ARS"}</definedName>
    <definedName name="RTYE" localSheetId="9" hidden="1">{"'장비'!$A$3:$M$12"}</definedName>
    <definedName name="RTYE" localSheetId="7" hidden="1">{"'장비'!$A$3:$M$12"}</definedName>
    <definedName name="RTYE" localSheetId="10" hidden="1">{"'장비'!$A$3:$M$12"}</definedName>
    <definedName name="RTYE" hidden="1">{"'장비'!$A$3:$M$12"}</definedName>
    <definedName name="rtyrr" localSheetId="7" hidden="1">{"with_oth_curr",#N/A,FALSE,"2225"}</definedName>
    <definedName name="rtyrr" hidden="1">{"with_oth_curr",#N/A,FALSE,"2225"}</definedName>
    <definedName name="rtyrr_1" localSheetId="7" hidden="1">{"with_oth_curr",#N/A,FALSE,"2225"}</definedName>
    <definedName name="rtyrr_1" hidden="1">{"with_oth_curr",#N/A,FALSE,"2225"}</definedName>
    <definedName name="rtyrt" localSheetId="7" hidden="1">{"with_oth_curr",#N/A,FALSE,"2225"}</definedName>
    <definedName name="rtyrt" hidden="1">{"with_oth_curr",#N/A,FALSE,"2225"}</definedName>
    <definedName name="rtyrt_1" localSheetId="7" hidden="1">{"with_oth_curr",#N/A,FALSE,"2225"}</definedName>
    <definedName name="rtyrt_1" hidden="1">{"with_oth_curr",#N/A,FALSE,"2225"}</definedName>
    <definedName name="rtyrty" localSheetId="7" hidden="1">{"with_oth_curr",#N/A,FALSE,"2225"}</definedName>
    <definedName name="rtyrty" hidden="1">{"with_oth_curr",#N/A,FALSE,"2225"}</definedName>
    <definedName name="rtyrty_1" localSheetId="7" hidden="1">{"with_oth_curr",#N/A,FALSE,"2225"}</definedName>
    <definedName name="rtyrty_1" hidden="1">{"with_oth_curr",#N/A,FALSE,"2225"}</definedName>
    <definedName name="rtyrtyrty" localSheetId="7" hidden="1">{"rp_only",#N/A,FALSE,"2225"}</definedName>
    <definedName name="rtyrtyrty" hidden="1">{"rp_only",#N/A,FALSE,"2225"}</definedName>
    <definedName name="rtyrtyrty_1" localSheetId="7" hidden="1">{"rp_only",#N/A,FALSE,"2225"}</definedName>
    <definedName name="rtyrtyrty_1" hidden="1">{"rp_only",#N/A,FALSE,"2225"}</definedName>
    <definedName name="rtyrtyry" localSheetId="7" hidden="1">{"rp_only",#N/A,FALSE,"2225"}</definedName>
    <definedName name="rtyrtyry" hidden="1">{"rp_only",#N/A,FALSE,"2225"}</definedName>
    <definedName name="rtyrtyry_1" localSheetId="7" hidden="1">{"rp_only",#N/A,FALSE,"2225"}</definedName>
    <definedName name="rtyrtyry_1" hidden="1">{"rp_only",#N/A,FALSE,"2225"}</definedName>
    <definedName name="rtyry" localSheetId="7" hidden="1">{"rp_only",#N/A,FALSE,"2225"}</definedName>
    <definedName name="rtyry" hidden="1">{"rp_only",#N/A,FALSE,"2225"}</definedName>
    <definedName name="rtyry_1" localSheetId="7" hidden="1">{"rp_only",#N/A,FALSE,"2225"}</definedName>
    <definedName name="rtyry_1" hidden="1">{"rp_only",#N/A,FALSE,"2225"}</definedName>
    <definedName name="rtyryry" localSheetId="7" hidden="1">{"with_oth_curr",#N/A,FALSE,"2225"}</definedName>
    <definedName name="rtyryry" hidden="1">{"with_oth_curr",#N/A,FALSE,"2225"}</definedName>
    <definedName name="rtyryry_1" localSheetId="7" hidden="1">{"with_oth_curr",#N/A,FALSE,"2225"}</definedName>
    <definedName name="rtyryry_1" hidden="1">{"with_oth_curr",#N/A,FALSE,"2225"}</definedName>
    <definedName name="rtyrytryt" localSheetId="7" hidden="1">{"rp_only",#N/A,FALSE,"2225"}</definedName>
    <definedName name="rtyrytryt" hidden="1">{"rp_only",#N/A,FALSE,"2225"}</definedName>
    <definedName name="rtyrytryt_1" localSheetId="7" hidden="1">{"rp_only",#N/A,FALSE,"2225"}</definedName>
    <definedName name="rtyrytryt_1" hidden="1">{"rp_only",#N/A,FALSE,"2225"}</definedName>
    <definedName name="rtytryertwe" localSheetId="7" hidden="1">{"rp_only",#N/A,FALSE,"2225"}</definedName>
    <definedName name="rtytryertwe" hidden="1">{"rp_only",#N/A,FALSE,"2225"}</definedName>
    <definedName name="rtytryertwe_1" localSheetId="7" hidden="1">{"rp_only",#N/A,FALSE,"2225"}</definedName>
    <definedName name="rtytryertwe_1" hidden="1">{"rp_only",#N/A,FALSE,"2225"}</definedName>
    <definedName name="rtytryr" localSheetId="7" hidden="1">{"rp_only",#N/A,FALSE,"2225"}</definedName>
    <definedName name="rtytryr" hidden="1">{"rp_only",#N/A,FALSE,"2225"}</definedName>
    <definedName name="rtytryr_1" localSheetId="7" hidden="1">{"rp_only",#N/A,FALSE,"2225"}</definedName>
    <definedName name="rtytryr_1" hidden="1">{"rp_only",#N/A,FALSE,"2225"}</definedName>
    <definedName name="Rucika_Wavin">#REF!</definedName>
    <definedName name="Rucika_Wavin_1">#REF!</definedName>
    <definedName name="Rucika_Wavin_10">#REF!</definedName>
    <definedName name="Rucika_Wavin_11">#REF!</definedName>
    <definedName name="Rucika_Wavin_3">#REF!</definedName>
    <definedName name="Rucika_Wavin_4">#REF!</definedName>
    <definedName name="Rucika_Wavin_5">#REF!</definedName>
    <definedName name="Rucika_Wavin_6">#REF!</definedName>
    <definedName name="Rucika_Wavin_7">#REF!</definedName>
    <definedName name="Rucika_Wavin_8">#REF!</definedName>
    <definedName name="Rucika_Wavin_9">#REF!</definedName>
    <definedName name="RUDI" hidden="1">#REF!</definedName>
    <definedName name="RUGI_LABA">#REF!</definedName>
    <definedName name="RUGILABA1">#REF!</definedName>
    <definedName name="RUGILABA2">#REF!</definedName>
    <definedName name="rukan_a">#REF!</definedName>
    <definedName name="rukan_a_1">#REF!</definedName>
    <definedName name="rukan_a_1_10">#REF!</definedName>
    <definedName name="rukan_a_1_3">#REF!</definedName>
    <definedName name="rukan_a_1_5">#REF!</definedName>
    <definedName name="rukan_aa">#REF!</definedName>
    <definedName name="rukan_aa_1">#REF!</definedName>
    <definedName name="rukan_aa_1_10">#REF!</definedName>
    <definedName name="rukan_aa_1_3">#REF!</definedName>
    <definedName name="rukan_aa_1_5">#REF!</definedName>
    <definedName name="rukan_b">#REF!</definedName>
    <definedName name="rukan_b_1">#REF!</definedName>
    <definedName name="rukan_b_1_10">#REF!</definedName>
    <definedName name="rukan_b_1_3">#REF!</definedName>
    <definedName name="rukan_b_1_5">#REF!</definedName>
    <definedName name="rukan_c">#REF!</definedName>
    <definedName name="rukan_c_1">#REF!</definedName>
    <definedName name="rukan_c_1_10">#REF!</definedName>
    <definedName name="rukan_c_1_3">#REF!</definedName>
    <definedName name="rukan_c_1_5">#REF!</definedName>
    <definedName name="rukan_cc">#REF!</definedName>
    <definedName name="rukan_cc_1">#REF!</definedName>
    <definedName name="rukan_cc_1_10">#REF!</definedName>
    <definedName name="rukan_cc_1_3">#REF!</definedName>
    <definedName name="rukan_cc_1_5">#REF!</definedName>
    <definedName name="rukan_d">#REF!</definedName>
    <definedName name="rukan_d_1">#REF!</definedName>
    <definedName name="rukan_d_1_10">#REF!</definedName>
    <definedName name="rukan_d_1_3">#REF!</definedName>
    <definedName name="rukan_d_1_5">#REF!</definedName>
    <definedName name="rukan_dd">#REF!</definedName>
    <definedName name="rukan_dd_1">#REF!</definedName>
    <definedName name="rukan_dd_1_10">#REF!</definedName>
    <definedName name="rukan_dd_1_3">#REF!</definedName>
    <definedName name="rukan_dd_1_5">#REF!</definedName>
    <definedName name="rukan_e">#REF!</definedName>
    <definedName name="rukan_e_1">#REF!</definedName>
    <definedName name="rukan_e_1_10">#REF!</definedName>
    <definedName name="rukan_e_1_3">#REF!</definedName>
    <definedName name="rukan_e_1_5">#REF!</definedName>
    <definedName name="rukan_ee">#REF!</definedName>
    <definedName name="rukan_ee_1">#REF!</definedName>
    <definedName name="rukan_ee_1_10">#REF!</definedName>
    <definedName name="rukan_ee_1_3">#REF!</definedName>
    <definedName name="rukan_ee_1_5">#REF!</definedName>
    <definedName name="Ruko">#REF!</definedName>
    <definedName name="rungkut">#REF!</definedName>
    <definedName name="rup" localSheetId="7" hidden="1">{#N/A,#N/A,FALSE,"Aging Summary";#N/A,#N/A,FALSE,"Ratio Analysis";#N/A,#N/A,FALSE,"Test 120 Day Accts";#N/A,#N/A,FALSE,"Tickmarks"}</definedName>
    <definedName name="rup" hidden="1">{#N/A,#N/A,FALSE,"Aging Summary";#N/A,#N/A,FALSE,"Ratio Analysis";#N/A,#N/A,FALSE,"Test 120 Day Accts";#N/A,#N/A,FALSE,"Tickmarks"}</definedName>
    <definedName name="rupiah">#REF!</definedName>
    <definedName name="rutyjuh" localSheetId="7" hidden="1">{"rp_only",#N/A,FALSE,"2225"}</definedName>
    <definedName name="rutyjuh" hidden="1">{"rp_only",#N/A,FALSE,"2225"}</definedName>
    <definedName name="rutyjuh_1" localSheetId="7" hidden="1">{"rp_only",#N/A,FALSE,"2225"}</definedName>
    <definedName name="rutyjuh_1" hidden="1">{"rp_only",#N/A,FALSE,"2225"}</definedName>
    <definedName name="rutyuyru" localSheetId="7" hidden="1">{"rp_only",#N/A,FALSE,"2225"}</definedName>
    <definedName name="rutyuyru" hidden="1">{"rp_only",#N/A,FALSE,"2225"}</definedName>
    <definedName name="rutyuyru_1" localSheetId="7" hidden="1">{"rp_only",#N/A,FALSE,"2225"}</definedName>
    <definedName name="rutyuyru_1" hidden="1">{"rp_only",#N/A,FALSE,"2225"}</definedName>
    <definedName name="rwerw">#REF!</definedName>
    <definedName name="rwerwre" localSheetId="7" hidden="1">{"with_oth_curr",#N/A,FALSE,"2225"}</definedName>
    <definedName name="rwerwre" hidden="1">{"with_oth_curr",#N/A,FALSE,"2225"}</definedName>
    <definedName name="rwerwre_1" localSheetId="7" hidden="1">{"with_oth_curr",#N/A,FALSE,"2225"}</definedName>
    <definedName name="rwerwre_1" hidden="1">{"with_oth_curr",#N/A,FALSE,"2225"}</definedName>
    <definedName name="rwetewrt" localSheetId="7" hidden="1">{"rp_only",#N/A,FALSE,"2225"}</definedName>
    <definedName name="rwetewrt" hidden="1">{"rp_only",#N/A,FALSE,"2225"}</definedName>
    <definedName name="rwetewrt_1" localSheetId="7" hidden="1">{"rp_only",#N/A,FALSE,"2225"}</definedName>
    <definedName name="rwetewrt_1" hidden="1">{"rp_only",#N/A,FALSE,"2225"}</definedName>
    <definedName name="rwetret" localSheetId="7" hidden="1">{"with_oth_curr",#N/A,FALSE,"2225"}</definedName>
    <definedName name="rwetret" hidden="1">{"with_oth_curr",#N/A,FALSE,"2225"}</definedName>
    <definedName name="rwetret_1" localSheetId="7" hidden="1">{"with_oth_curr",#N/A,FALSE,"2225"}</definedName>
    <definedName name="rwetret_1" hidden="1">{"with_oth_curr",#N/A,FALSE,"2225"}</definedName>
    <definedName name="rwrwre" localSheetId="7" hidden="1">{"rp_only",#N/A,FALSE,"2225"}</definedName>
    <definedName name="rwrwre" hidden="1">{"rp_only",#N/A,FALSE,"2225"}</definedName>
    <definedName name="rwrwre_1" localSheetId="7" hidden="1">{"rp_only",#N/A,FALSE,"2225"}</definedName>
    <definedName name="rwrwre_1" hidden="1">{"rp_only",#N/A,FALSE,"2225"}</definedName>
    <definedName name="ry">#REF!</definedName>
    <definedName name="ryeyrty" localSheetId="7" hidden="1">{"with_oth_curr",#N/A,FALSE,"2225"}</definedName>
    <definedName name="ryeyrty" hidden="1">{"with_oth_curr",#N/A,FALSE,"2225"}</definedName>
    <definedName name="ryeyrty_1" localSheetId="7" hidden="1">{"with_oth_curr",#N/A,FALSE,"2225"}</definedName>
    <definedName name="ryeyrty_1" hidden="1">{"with_oth_curr",#N/A,FALSE,"2225"}</definedName>
    <definedName name="ryrtyrtytry" localSheetId="7" hidden="1">{"with_oth_curr",#N/A,FALSE,"2225"}</definedName>
    <definedName name="ryrtyrtytry" hidden="1">{"with_oth_curr",#N/A,FALSE,"2225"}</definedName>
    <definedName name="ryrtyrtytry_1" localSheetId="7" hidden="1">{"with_oth_curr",#N/A,FALSE,"2225"}</definedName>
    <definedName name="ryrtyrtytry_1" hidden="1">{"with_oth_curr",#N/A,FALSE,"2225"}</definedName>
    <definedName name="ryryrtyryt" localSheetId="7" hidden="1">{"rp_only",#N/A,FALSE,"2225"}</definedName>
    <definedName name="ryryrtyryt" hidden="1">{"rp_only",#N/A,FALSE,"2225"}</definedName>
    <definedName name="ryryrtyryt_1" localSheetId="7" hidden="1">{"rp_only",#N/A,FALSE,"2225"}</definedName>
    <definedName name="ryryrtyryt_1" hidden="1">{"rp_only",#N/A,FALSE,"2225"}</definedName>
    <definedName name="rytj" localSheetId="7" hidden="1">{#N/A,#N/A,FALSE,"REK";#N/A,#N/A,FALSE,"rab"}</definedName>
    <definedName name="rytj" hidden="1">{#N/A,#N/A,FALSE,"REK";#N/A,#N/A,FALSE,"rab"}</definedName>
    <definedName name="ryyurty" localSheetId="7" hidden="1">{"rp_only",#N/A,FALSE,"2225"}</definedName>
    <definedName name="ryyurty" hidden="1">{"rp_only",#N/A,FALSE,"2225"}</definedName>
    <definedName name="ryyurty_1" localSheetId="7" hidden="1">{"rp_only",#N/A,FALSE,"2225"}</definedName>
    <definedName name="ryyurty_1" hidden="1">{"rp_only",#N/A,FALSE,"2225"}</definedName>
    <definedName name="s">#REF!</definedName>
    <definedName name="S.21">#REF!</definedName>
    <definedName name="S.21_10">#REF!</definedName>
    <definedName name="S.21_5">#REF!</definedName>
    <definedName name="S.23">#REF!</definedName>
    <definedName name="S.23_10">#REF!</definedName>
    <definedName name="S.23_5">#REF!</definedName>
    <definedName name="S.24">#REF!</definedName>
    <definedName name="S.24_10">#REF!</definedName>
    <definedName name="S.24_5">#REF!</definedName>
    <definedName name="S.25">#REF!</definedName>
    <definedName name="S.25_10">#REF!</definedName>
    <definedName name="S.25_5">#REF!</definedName>
    <definedName name="S.26">#REF!</definedName>
    <definedName name="S.26_10">#REF!</definedName>
    <definedName name="S.26_5">#REF!</definedName>
    <definedName name="S.BARU">#REF!</definedName>
    <definedName name="S.BARU_10">#REF!</definedName>
    <definedName name="S.BARU_5">#REF!</definedName>
    <definedName name="S.LAMA.A">#REF!</definedName>
    <definedName name="S.LAMA.A_10">#REF!</definedName>
    <definedName name="S.LAMA.A_5">#REF!</definedName>
    <definedName name="S.LAMA.B">#REF!</definedName>
    <definedName name="S.LAMA.B_10">#REF!</definedName>
    <definedName name="S.LAMA.B_5">#REF!</definedName>
    <definedName name="S.LAMA.C">#REF!</definedName>
    <definedName name="S.LAMA.C_10">#REF!</definedName>
    <definedName name="S.LAMA.C_5">#REF!</definedName>
    <definedName name="S_1">#REF!</definedName>
    <definedName name="S_10">#REF!</definedName>
    <definedName name="S_11">#REF!</definedName>
    <definedName name="S_2_Bï_v_nh">#REF!</definedName>
    <definedName name="S_3">#REF!</definedName>
    <definedName name="S_4">#REF!</definedName>
    <definedName name="S_5">#REF!</definedName>
    <definedName name="S_6">#REF!</definedName>
    <definedName name="S_7">#REF!</definedName>
    <definedName name="S_8">#REF!</definedName>
    <definedName name="S_9">#REF!</definedName>
    <definedName name="S_AcctDes">#REF!</definedName>
    <definedName name="S_Adjust">#REF!</definedName>
    <definedName name="S_Adjust_Data">#REF!</definedName>
    <definedName name="S_Adjust_GT">#REF!</definedName>
    <definedName name="S_AJE_Tot">#REF!</definedName>
    <definedName name="S_AJE_Tot_Data">#REF!</definedName>
    <definedName name="S_AJE_Tot_GT">#REF!</definedName>
    <definedName name="S_CompNum">#REF!</definedName>
    <definedName name="S_CY_Beg">#REF!</definedName>
    <definedName name="S_CY_Beg_Data">#REF!</definedName>
    <definedName name="S_CY_Beg_GT">#REF!</definedName>
    <definedName name="S_CY_End">#REF!</definedName>
    <definedName name="S_CY_End_Data">#REF!</definedName>
    <definedName name="S_CY_End_GT">#REF!</definedName>
    <definedName name="S_Diff_Amt">#REF!</definedName>
    <definedName name="S_Diff_Pct">#REF!</definedName>
    <definedName name="S_DIGIT">#REF!</definedName>
    <definedName name="S_GrpNum">#REF!</definedName>
    <definedName name="S_Headings">#REF!</definedName>
    <definedName name="S_JUTA">#REF!</definedName>
    <definedName name="S_KeyValue">#REF!</definedName>
    <definedName name="S_MILYAR">#REF!</definedName>
    <definedName name="S_PY_End">#REF!</definedName>
    <definedName name="S_PY_End_Data">#REF!</definedName>
    <definedName name="S_PY_End_GT">#REF!</definedName>
    <definedName name="S_RIBU">#REF!</definedName>
    <definedName name="S_RJE_Tot">#REF!</definedName>
    <definedName name="S_RJE_Tot_Data">#REF!</definedName>
    <definedName name="S_RJE_Tot_GT">#REF!</definedName>
    <definedName name="S_RowNum">#REF!</definedName>
    <definedName name="S_SATU">#REF!</definedName>
    <definedName name="S1110S">#REF!</definedName>
    <definedName name="S1211S">#REF!</definedName>
    <definedName name="S1221S">#REF!</definedName>
    <definedName name="S1231S">#REF!</definedName>
    <definedName name="S1311S">#REF!</definedName>
    <definedName name="S1321S">#REF!</definedName>
    <definedName name="S1361S">#REF!</definedName>
    <definedName name="S1411S">#REF!</definedName>
    <definedName name="S1431S">#REF!</definedName>
    <definedName name="S1511S">#REF!</definedName>
    <definedName name="S1521S">#REF!</definedName>
    <definedName name="S1561S">#REF!</definedName>
    <definedName name="S1591S">#REF!</definedName>
    <definedName name="S1C00S">#REF!</definedName>
    <definedName name="S1D10S">#REF!</definedName>
    <definedName name="S1D20S">#REF!</definedName>
    <definedName name="S1D30S">#REF!</definedName>
    <definedName name="S1D40S">#REF!</definedName>
    <definedName name="S1D50S">#REF!</definedName>
    <definedName name="S1D60S">#REF!</definedName>
    <definedName name="S1E00S">#REF!</definedName>
    <definedName name="S1E01S">#REF!</definedName>
    <definedName name="S1G10S">#REF!</definedName>
    <definedName name="S1G20S">#REF!</definedName>
    <definedName name="S1G50S">#REF!</definedName>
    <definedName name="S1G60S">#REF!</definedName>
    <definedName name="S1H00S">#REF!</definedName>
    <definedName name="S1I00S">#REF!</definedName>
    <definedName name="S1J00S">#REF!</definedName>
    <definedName name="S1K11S">#REF!</definedName>
    <definedName name="S1K21S">#REF!</definedName>
    <definedName name="S1K31S">#REF!</definedName>
    <definedName name="S1L11S">#REF!</definedName>
    <definedName name="S1L12S">#REF!</definedName>
    <definedName name="S1L31S">#REF!</definedName>
    <definedName name="S1L61S">#REF!</definedName>
    <definedName name="S1M00S">#REF!</definedName>
    <definedName name="S1N00S">#REF!</definedName>
    <definedName name="S2620S">#REF!</definedName>
    <definedName name="S2626S">#REF!</definedName>
    <definedName name="S2640S">#REF!</definedName>
    <definedName name="S2650S">#REF!</definedName>
    <definedName name="S2660S">#REF!</definedName>
    <definedName name="S2C00S">#REF!</definedName>
    <definedName name="S2D00S">#REF!</definedName>
    <definedName name="S2E00S">#REF!</definedName>
    <definedName name="S2G00S">#REF!</definedName>
    <definedName name="S2H00S">#REF!</definedName>
    <definedName name="S2J00S">#REF!</definedName>
    <definedName name="S2K21S">#REF!</definedName>
    <definedName name="S2K31S">#REF!</definedName>
    <definedName name="S2M00S">#REF!</definedName>
    <definedName name="S3800S">#REF!</definedName>
    <definedName name="S3900S">#REF!</definedName>
    <definedName name="S3910S">#REF!</definedName>
    <definedName name="S3920S">#REF!</definedName>
    <definedName name="S3930S">#REF!</definedName>
    <definedName name="S3940S">#REF!</definedName>
    <definedName name="S3990S">#REF!</definedName>
    <definedName name="sa" localSheetId="7" hidden="1">{#N/A,#N/A,FALSE,"Aging Summary";#N/A,#N/A,FALSE,"Ratio Analysis";#N/A,#N/A,FALSE,"Test 120 Day Accts";#N/A,#N/A,FALSE,"Tickmarks"}</definedName>
    <definedName name="sa" hidden="1">{#N/A,#N/A,FALSE,"Aging Summary";#N/A,#N/A,FALSE,"Ratio Analysis";#N/A,#N/A,FALSE,"Test 120 Day Accts";#N/A,#N/A,FALSE,"Tickmarks"}</definedName>
    <definedName name="SA.1">#REF!</definedName>
    <definedName name="SA.1_5">#REF!</definedName>
    <definedName name="SA.10">#REF!</definedName>
    <definedName name="SA.10_10">#REF!</definedName>
    <definedName name="SA.10_5">#REF!</definedName>
    <definedName name="SA.11">#REF!</definedName>
    <definedName name="SA.11_10">#REF!</definedName>
    <definedName name="SA.11_5">#REF!</definedName>
    <definedName name="SA.12">#REF!</definedName>
    <definedName name="SA.12_10">#REF!</definedName>
    <definedName name="SA.12_5">#REF!</definedName>
    <definedName name="SA.13">#REF!</definedName>
    <definedName name="SA.13_10">#REF!</definedName>
    <definedName name="SA.13_5">#REF!</definedName>
    <definedName name="SA.14">#REF!</definedName>
    <definedName name="SA.14_10">#REF!</definedName>
    <definedName name="SA.14_5">#REF!</definedName>
    <definedName name="SA.2">#REF!</definedName>
    <definedName name="SA.2_5">#REF!</definedName>
    <definedName name="SA.3">#REF!</definedName>
    <definedName name="SA.3_5">#REF!</definedName>
    <definedName name="SA.4">#REF!</definedName>
    <definedName name="SA.4_10">#REF!</definedName>
    <definedName name="SA.4_5">#REF!</definedName>
    <definedName name="SA.5">#REF!</definedName>
    <definedName name="SA.5_10">#REF!</definedName>
    <definedName name="SA.5_5">#REF!</definedName>
    <definedName name="SA.6">#REF!</definedName>
    <definedName name="SA.6_10">#REF!</definedName>
    <definedName name="SA.6_5">#REF!</definedName>
    <definedName name="SA.7">#REF!</definedName>
    <definedName name="SA.7_10">#REF!</definedName>
    <definedName name="SA.7_5">#REF!</definedName>
    <definedName name="SA.8">#REF!</definedName>
    <definedName name="SA.8_10">#REF!</definedName>
    <definedName name="SA.8_5">#REF!</definedName>
    <definedName name="SA.9">#REF!</definedName>
    <definedName name="SA.9_10">#REF!</definedName>
    <definedName name="SA.9_5">#REF!</definedName>
    <definedName name="saada" localSheetId="9" hidden="1">{#N/A,#N/A,FALSE,"特殊室（ＢＱ表）"}</definedName>
    <definedName name="saada" localSheetId="7" hidden="1">{#N/A,#N/A,FALSE,"特殊室（ＢＱ表）"}</definedName>
    <definedName name="saada" localSheetId="10" hidden="1">{#N/A,#N/A,FALSE,"特殊室（ＢＱ表）"}</definedName>
    <definedName name="saada" hidden="1">{#N/A,#N/A,FALSE,"特殊室（ＢＱ表）"}</definedName>
    <definedName name="saada_1" localSheetId="7" hidden="1">{"rp_only",#N/A,FALSE,"2225"}</definedName>
    <definedName name="saada_1" hidden="1">{"rp_only",#N/A,FALSE,"2225"}</definedName>
    <definedName name="saadasd" localSheetId="7" hidden="1">{"rp_only",#N/A,FALSE,"2225"}</definedName>
    <definedName name="saadasd" hidden="1">{"rp_only",#N/A,FALSE,"2225"}</definedName>
    <definedName name="saadasd_1" localSheetId="7" hidden="1">{"rp_only",#N/A,FALSE,"2225"}</definedName>
    <definedName name="saadasd_1" hidden="1">{"rp_only",#N/A,FALSE,"2225"}</definedName>
    <definedName name="saaf" localSheetId="7" hidden="1">{"rp_only",#N/A,FALSE,"2225"}</definedName>
    <definedName name="saaf" hidden="1">{"rp_only",#N/A,FALSE,"2225"}</definedName>
    <definedName name="saaf_1" localSheetId="7" hidden="1">{"rp_only",#N/A,FALSE,"2225"}</definedName>
    <definedName name="saaf_1" hidden="1">{"rp_only",#N/A,FALSE,"2225"}</definedName>
    <definedName name="saasdsa" localSheetId="7" hidden="1">{"rp_only",#N/A,FALSE,"2225"}</definedName>
    <definedName name="saasdsa" hidden="1">{"rp_only",#N/A,FALSE,"2225"}</definedName>
    <definedName name="saasdsa_1" localSheetId="7" hidden="1">{"rp_only",#N/A,FALSE,"2225"}</definedName>
    <definedName name="saasdsa_1" hidden="1">{"rp_only",#N/A,FALSE,"2225"}</definedName>
    <definedName name="sad" localSheetId="7" hidden="1">{"WORK IN PROCESS",#N/A,FALSE,"COGS"}</definedName>
    <definedName name="sad" hidden="1">{"WORK IN PROCESS",#N/A,FALSE,"COGS"}</definedName>
    <definedName name="sad_1" localSheetId="7" hidden="1">{"WORK IN PROCESS",#N/A,FALSE,"COGS"}</definedName>
    <definedName name="sad_1" hidden="1">{"WORK IN PROCESS",#N/A,FALSE,"COGS"}</definedName>
    <definedName name="SADA" localSheetId="7" hidden="1">{"with_oth_curr",#N/A,FALSE,"2225"}</definedName>
    <definedName name="SADA" hidden="1">{"with_oth_curr",#N/A,FALSE,"2225"}</definedName>
    <definedName name="SADA_1" localSheetId="7" hidden="1">{"with_oth_curr",#N/A,FALSE,"2225"}</definedName>
    <definedName name="SADA_1" hidden="1">{"with_oth_curr",#N/A,FALSE,"2225"}</definedName>
    <definedName name="sadaa" localSheetId="7" hidden="1">{"with_oth_curr",#N/A,FALSE,"2225"}</definedName>
    <definedName name="sadaa" hidden="1">{"with_oth_curr",#N/A,FALSE,"2225"}</definedName>
    <definedName name="sadaa_1" localSheetId="7" hidden="1">{"with_oth_curr",#N/A,FALSE,"2225"}</definedName>
    <definedName name="sadaa_1" hidden="1">{"with_oth_curr",#N/A,FALSE,"2225"}</definedName>
    <definedName name="sadad" localSheetId="7" hidden="1">{"rp_only",#N/A,FALSE,"2225"}</definedName>
    <definedName name="sadad" hidden="1">{"rp_only",#N/A,FALSE,"2225"}</definedName>
    <definedName name="sadad_1" localSheetId="7" hidden="1">{"rp_only",#N/A,FALSE,"2225"}</definedName>
    <definedName name="sadad_1" hidden="1">{"rp_only",#N/A,FALSE,"2225"}</definedName>
    <definedName name="sadadad" localSheetId="7" hidden="1">{"rp_only",#N/A,FALSE,"2225"}</definedName>
    <definedName name="sadadad" hidden="1">{"rp_only",#N/A,FALSE,"2225"}</definedName>
    <definedName name="sadadad_1" localSheetId="7" hidden="1">{"rp_only",#N/A,FALSE,"2225"}</definedName>
    <definedName name="sadadad_1" hidden="1">{"rp_only",#N/A,FALSE,"2225"}</definedName>
    <definedName name="sadadasd" localSheetId="7" hidden="1">{"rp_only",#N/A,FALSE,"2225"}</definedName>
    <definedName name="sadadasd" hidden="1">{"rp_only",#N/A,FALSE,"2225"}</definedName>
    <definedName name="sadadasd_1" localSheetId="7" hidden="1">{"rp_only",#N/A,FALSE,"2225"}</definedName>
    <definedName name="sadadasd_1" hidden="1">{"rp_only",#N/A,FALSE,"2225"}</definedName>
    <definedName name="sadadds" localSheetId="7" hidden="1">{"with_oth_curr",#N/A,FALSE,"2225"}</definedName>
    <definedName name="sadadds" hidden="1">{"with_oth_curr",#N/A,FALSE,"2225"}</definedName>
    <definedName name="sadadds_1" localSheetId="7" hidden="1">{"with_oth_curr",#N/A,FALSE,"2225"}</definedName>
    <definedName name="sadadds_1" hidden="1">{"with_oth_curr",#N/A,FALSE,"2225"}</definedName>
    <definedName name="sadads" localSheetId="7" hidden="1">{"rp_only",#N/A,FALSE,"2225"}</definedName>
    <definedName name="sadads" hidden="1">{"rp_only",#N/A,FALSE,"2225"}</definedName>
    <definedName name="sadads_1" localSheetId="7" hidden="1">{"rp_only",#N/A,FALSE,"2225"}</definedName>
    <definedName name="sadads_1" hidden="1">{"rp_only",#N/A,FALSE,"2225"}</definedName>
    <definedName name="sadadsad" localSheetId="7" hidden="1">{"rp_only",#N/A,FALSE,"2225"}</definedName>
    <definedName name="sadadsad" hidden="1">{"rp_only",#N/A,FALSE,"2225"}</definedName>
    <definedName name="sadadsad_1" localSheetId="7" hidden="1">{"rp_only",#N/A,FALSE,"2225"}</definedName>
    <definedName name="sadadsad_1" hidden="1">{"rp_only",#N/A,FALSE,"2225"}</definedName>
    <definedName name="sadadsada" localSheetId="7" hidden="1">{"rp_only",#N/A,FALSE,"2225"}</definedName>
    <definedName name="sadadsada" hidden="1">{"rp_only",#N/A,FALSE,"2225"}</definedName>
    <definedName name="sadadsada_1" localSheetId="7" hidden="1">{"rp_only",#N/A,FALSE,"2225"}</definedName>
    <definedName name="sadadsada_1" hidden="1">{"rp_only",#N/A,FALSE,"2225"}</definedName>
    <definedName name="sadadsadasd" localSheetId="7" hidden="1">{"rp_only",#N/A,FALSE,"2225"}</definedName>
    <definedName name="sadadsadasd" hidden="1">{"rp_only",#N/A,FALSE,"2225"}</definedName>
    <definedName name="sadadsadasd_1" localSheetId="7" hidden="1">{"rp_only",#N/A,FALSE,"2225"}</definedName>
    <definedName name="sadadsadasd_1" hidden="1">{"rp_only",#N/A,FALSE,"2225"}</definedName>
    <definedName name="sadadsasad" localSheetId="7" hidden="1">{"rp_only",#N/A,FALSE,"2225"}</definedName>
    <definedName name="sadadsasad" hidden="1">{"rp_only",#N/A,FALSE,"2225"}</definedName>
    <definedName name="sadadsasad_1" localSheetId="7" hidden="1">{"rp_only",#N/A,FALSE,"2225"}</definedName>
    <definedName name="sadadsasad_1" hidden="1">{"rp_only",#N/A,FALSE,"2225"}</definedName>
    <definedName name="sadadsd" localSheetId="7" hidden="1">{"rp_only",#N/A,FALSE,"2225"}</definedName>
    <definedName name="sadadsd" hidden="1">{"rp_only",#N/A,FALSE,"2225"}</definedName>
    <definedName name="sadadsd_1" localSheetId="7" hidden="1">{"rp_only",#N/A,FALSE,"2225"}</definedName>
    <definedName name="sadadsd_1" hidden="1">{"rp_only",#N/A,FALSE,"2225"}</definedName>
    <definedName name="SADAFD" localSheetId="7" hidden="1">{"with_oth_curr",#N/A,FALSE,"2225"}</definedName>
    <definedName name="SADAFD" hidden="1">{"with_oth_curr",#N/A,FALSE,"2225"}</definedName>
    <definedName name="SADAFD_1" localSheetId="7" hidden="1">{"with_oth_curr",#N/A,FALSE,"2225"}</definedName>
    <definedName name="SADAFD_1" hidden="1">{"with_oth_curr",#N/A,FALSE,"2225"}</definedName>
    <definedName name="SADAS" localSheetId="7" hidden="1">{"rp_only",#N/A,FALSE,"2225"}</definedName>
    <definedName name="SADAS" hidden="1">{"rp_only",#N/A,FALSE,"2225"}</definedName>
    <definedName name="SADAS_1" localSheetId="7" hidden="1">{"rp_only",#N/A,FALSE,"2225"}</definedName>
    <definedName name="SADAS_1" hidden="1">{"rp_only",#N/A,FALSE,"2225"}</definedName>
    <definedName name="sadasda" localSheetId="7" hidden="1">{"rp_only",#N/A,FALSE,"2225"}</definedName>
    <definedName name="sadasda" hidden="1">{"rp_only",#N/A,FALSE,"2225"}</definedName>
    <definedName name="sadasda_1" localSheetId="7" hidden="1">{"rp_only",#N/A,FALSE,"2225"}</definedName>
    <definedName name="sadasda_1" hidden="1">{"rp_only",#N/A,FALSE,"2225"}</definedName>
    <definedName name="sadasdad" localSheetId="7" hidden="1">{"with_oth_curr",#N/A,FALSE,"2225"}</definedName>
    <definedName name="sadasdad" hidden="1">{"with_oth_curr",#N/A,FALSE,"2225"}</definedName>
    <definedName name="sadasdad_1" localSheetId="7" hidden="1">{"with_oth_curr",#N/A,FALSE,"2225"}</definedName>
    <definedName name="sadasdad_1" hidden="1">{"with_oth_curr",#N/A,FALSE,"2225"}</definedName>
    <definedName name="sadasdadads" localSheetId="7" hidden="1">{"rp_only",#N/A,FALSE,"2225"}</definedName>
    <definedName name="sadasdadads" hidden="1">{"rp_only",#N/A,FALSE,"2225"}</definedName>
    <definedName name="sadasdadads_1" localSheetId="7" hidden="1">{"rp_only",#N/A,FALSE,"2225"}</definedName>
    <definedName name="sadasdadads_1" hidden="1">{"rp_only",#N/A,FALSE,"2225"}</definedName>
    <definedName name="sadasdas" localSheetId="7" hidden="1">{"rp_only",#N/A,FALSE,"2225"}</definedName>
    <definedName name="sadasdas" hidden="1">{"rp_only",#N/A,FALSE,"2225"}</definedName>
    <definedName name="sadasdas_1" localSheetId="7" hidden="1">{"rp_only",#N/A,FALSE,"2225"}</definedName>
    <definedName name="sadasdas_1" hidden="1">{"rp_only",#N/A,FALSE,"2225"}</definedName>
    <definedName name="sadasdasd" localSheetId="7" hidden="1">{"with_oth_curr",#N/A,FALSE,"2225"}</definedName>
    <definedName name="sadasdasd" hidden="1">{"with_oth_curr",#N/A,FALSE,"2225"}</definedName>
    <definedName name="sadasdasd_1" localSheetId="7" hidden="1">{"with_oth_curr",#N/A,FALSE,"2225"}</definedName>
    <definedName name="sadasdasd_1" hidden="1">{"with_oth_curr",#N/A,FALSE,"2225"}</definedName>
    <definedName name="sadasdasdasdasd" localSheetId="7" hidden="1">{"rp_only",#N/A,FALSE,"2225"}</definedName>
    <definedName name="sadasdasdasdasd" hidden="1">{"rp_only",#N/A,FALSE,"2225"}</definedName>
    <definedName name="sadasdasdasdasd_1" localSheetId="7" hidden="1">{"rp_only",#N/A,FALSE,"2225"}</definedName>
    <definedName name="sadasdasdasdasd_1" hidden="1">{"rp_only",#N/A,FALSE,"2225"}</definedName>
    <definedName name="sadasdasdsadsd" localSheetId="7" hidden="1">{"rp_only",#N/A,FALSE,"2225"}</definedName>
    <definedName name="sadasdasdsadsd" hidden="1">{"rp_only",#N/A,FALSE,"2225"}</definedName>
    <definedName name="sadasdasdsadsd_1" localSheetId="7" hidden="1">{"rp_only",#N/A,FALSE,"2225"}</definedName>
    <definedName name="sadasdasdsadsd_1" hidden="1">{"rp_only",#N/A,FALSE,"2225"}</definedName>
    <definedName name="sadasdsad" localSheetId="7" hidden="1">{"with_oth_curr",#N/A,FALSE,"2225"}</definedName>
    <definedName name="sadasdsad" hidden="1">{"with_oth_curr",#N/A,FALSE,"2225"}</definedName>
    <definedName name="sadasdsad_1" localSheetId="7" hidden="1">{"with_oth_curr",#N/A,FALSE,"2225"}</definedName>
    <definedName name="sadasdsad_1" hidden="1">{"with_oth_curr",#N/A,FALSE,"2225"}</definedName>
    <definedName name="SADASF" localSheetId="7" hidden="1">{"rp_only",#N/A,FALSE,"2225"}</definedName>
    <definedName name="SADASF" hidden="1">{"rp_only",#N/A,FALSE,"2225"}</definedName>
    <definedName name="SADASF_1" localSheetId="7" hidden="1">{"rp_only",#N/A,FALSE,"2225"}</definedName>
    <definedName name="SADASF_1" hidden="1">{"rp_only",#N/A,FALSE,"2225"}</definedName>
    <definedName name="sadasfdfsafsd" localSheetId="7" hidden="1">{"rp_only",#N/A,FALSE,"2225"}</definedName>
    <definedName name="sadasfdfsafsd" hidden="1">{"rp_only",#N/A,FALSE,"2225"}</definedName>
    <definedName name="sadasfdfsafsd_1" localSheetId="7" hidden="1">{"rp_only",#N/A,FALSE,"2225"}</definedName>
    <definedName name="sadasfdfsafsd_1" hidden="1">{"rp_only",#N/A,FALSE,"2225"}</definedName>
    <definedName name="sadasfdsa" localSheetId="7" hidden="1">{"with_oth_curr",#N/A,FALSE,"2225"}</definedName>
    <definedName name="sadasfdsa" hidden="1">{"with_oth_curr",#N/A,FALSE,"2225"}</definedName>
    <definedName name="sadasfdsa_1" localSheetId="7" hidden="1">{"with_oth_curr",#N/A,FALSE,"2225"}</definedName>
    <definedName name="sadasfdsa_1" hidden="1">{"with_oth_curr",#N/A,FALSE,"2225"}</definedName>
    <definedName name="SADDA" localSheetId="7" hidden="1">{"with_oth_curr",#N/A,FALSE,"2225"}</definedName>
    <definedName name="SADDA" hidden="1">{"with_oth_curr",#N/A,FALSE,"2225"}</definedName>
    <definedName name="SADDA_1" localSheetId="7" hidden="1">{"with_oth_curr",#N/A,FALSE,"2225"}</definedName>
    <definedName name="SADDA_1" hidden="1">{"with_oth_curr",#N/A,FALSE,"2225"}</definedName>
    <definedName name="saddadsa" localSheetId="7" hidden="1">{"with_oth_curr",#N/A,FALSE,"2225"}</definedName>
    <definedName name="saddadsa" hidden="1">{"with_oth_curr",#N/A,FALSE,"2225"}</definedName>
    <definedName name="saddadsa_1" localSheetId="7" hidden="1">{"with_oth_curr",#N/A,FALSE,"2225"}</definedName>
    <definedName name="saddadsa_1" hidden="1">{"with_oth_curr",#N/A,FALSE,"2225"}</definedName>
    <definedName name="saddfs" localSheetId="7" hidden="1">{"with_oth_curr",#N/A,FALSE,"2225"}</definedName>
    <definedName name="saddfs" hidden="1">{"with_oth_curr",#N/A,FALSE,"2225"}</definedName>
    <definedName name="saddfs_1" localSheetId="7" hidden="1">{"with_oth_curr",#N/A,FALSE,"2225"}</definedName>
    <definedName name="saddfs_1" hidden="1">{"with_oth_curr",#N/A,FALSE,"2225"}</definedName>
    <definedName name="sadds" localSheetId="7" hidden="1">{"rp_only",#N/A,FALSE,"2225"}</definedName>
    <definedName name="sadds" hidden="1">{"rp_only",#N/A,FALSE,"2225"}</definedName>
    <definedName name="sadds_1" localSheetId="7" hidden="1">{"rp_only",#N/A,FALSE,"2225"}</definedName>
    <definedName name="sadds_1" hidden="1">{"rp_only",#N/A,FALSE,"2225"}</definedName>
    <definedName name="SADDSA" localSheetId="7" hidden="1">{"rp_only",#N/A,FALSE,"2225"}</definedName>
    <definedName name="SADDSA" hidden="1">{"rp_only",#N/A,FALSE,"2225"}</definedName>
    <definedName name="SADDSA_1" localSheetId="7" hidden="1">{"rp_only",#N/A,FALSE,"2225"}</definedName>
    <definedName name="SADDSA_1" hidden="1">{"rp_only",#N/A,FALSE,"2225"}</definedName>
    <definedName name="saddsadsa" localSheetId="7" hidden="1">{"rp_only",#N/A,FALSE,"2225"}</definedName>
    <definedName name="saddsadsa" hidden="1">{"rp_only",#N/A,FALSE,"2225"}</definedName>
    <definedName name="saddsadsa_1" localSheetId="7" hidden="1">{"rp_only",#N/A,FALSE,"2225"}</definedName>
    <definedName name="saddsadsa_1" hidden="1">{"rp_only",#N/A,FALSE,"2225"}</definedName>
    <definedName name="saddsasad" localSheetId="7" hidden="1">{"rp_only",#N/A,FALSE,"2225"}</definedName>
    <definedName name="saddsasad" hidden="1">{"rp_only",#N/A,FALSE,"2225"}</definedName>
    <definedName name="saddsasad_1" localSheetId="7" hidden="1">{"rp_only",#N/A,FALSE,"2225"}</definedName>
    <definedName name="saddsasad_1" hidden="1">{"rp_only",#N/A,FALSE,"2225"}</definedName>
    <definedName name="saddsasdadsa" localSheetId="7" hidden="1">{"with_oth_curr",#N/A,FALSE,"2225"}</definedName>
    <definedName name="saddsasdadsa" hidden="1">{"with_oth_curr",#N/A,FALSE,"2225"}</definedName>
    <definedName name="saddsasdadsa_1" localSheetId="7" hidden="1">{"with_oth_curr",#N/A,FALSE,"2225"}</definedName>
    <definedName name="saddsasdadsa_1" hidden="1">{"with_oth_curr",#N/A,FALSE,"2225"}</definedName>
    <definedName name="sadf" localSheetId="7" hidden="1">{"rp_only",#N/A,FALSE,"2225"}</definedName>
    <definedName name="sadf" hidden="1">{"rp_only",#N/A,FALSE,"2225"}</definedName>
    <definedName name="sadf_1" localSheetId="7" hidden="1">{"rp_only",#N/A,FALSE,"2225"}</definedName>
    <definedName name="sadf_1" hidden="1">{"rp_only",#N/A,FALSE,"2225"}</definedName>
    <definedName name="sadfadsfd" localSheetId="7" hidden="1">{"rp_only",#N/A,FALSE,"2225"}</definedName>
    <definedName name="sadfadsfd" hidden="1">{"rp_only",#N/A,FALSE,"2225"}</definedName>
    <definedName name="sadfadsfd_1" localSheetId="7" hidden="1">{"rp_only",#N/A,FALSE,"2225"}</definedName>
    <definedName name="sadfadsfd_1" hidden="1">{"rp_only",#N/A,FALSE,"2225"}</definedName>
    <definedName name="sadfasdf" localSheetId="7" hidden="1">{"with_oth_curr",#N/A,FALSE,"2225"}</definedName>
    <definedName name="sadfasdf" hidden="1">{"with_oth_curr",#N/A,FALSE,"2225"}</definedName>
    <definedName name="sadfasdf_1" localSheetId="7" hidden="1">{"with_oth_curr",#N/A,FALSE,"2225"}</definedName>
    <definedName name="sadfasdf_1" hidden="1">{"with_oth_curr",#N/A,FALSE,"2225"}</definedName>
    <definedName name="sadfasdfa" localSheetId="7" hidden="1">{"rp_only",#N/A,FALSE,"2225"}</definedName>
    <definedName name="sadfasdfa" hidden="1">{"rp_only",#N/A,FALSE,"2225"}</definedName>
    <definedName name="sadfasdfa_1" localSheetId="7" hidden="1">{"rp_only",#N/A,FALSE,"2225"}</definedName>
    <definedName name="sadfasdfa_1" hidden="1">{"rp_only",#N/A,FALSE,"2225"}</definedName>
    <definedName name="sadfasdfsadf" localSheetId="7" hidden="1">{"rp_only",#N/A,FALSE,"2225"}</definedName>
    <definedName name="sadfasdfsadf" hidden="1">{"rp_only",#N/A,FALSE,"2225"}</definedName>
    <definedName name="sadfasdfsadf_1" localSheetId="7" hidden="1">{"rp_only",#N/A,FALSE,"2225"}</definedName>
    <definedName name="sadfasdfsadf_1" hidden="1">{"rp_only",#N/A,FALSE,"2225"}</definedName>
    <definedName name="sadfasdfsfad" localSheetId="7" hidden="1">{"rp_only",#N/A,FALSE,"2225"}</definedName>
    <definedName name="sadfasdfsfad" hidden="1">{"rp_only",#N/A,FALSE,"2225"}</definedName>
    <definedName name="sadfasdfsfad_1" localSheetId="7" hidden="1">{"rp_only",#N/A,FALSE,"2225"}</definedName>
    <definedName name="sadfasdfsfad_1" hidden="1">{"rp_only",#N/A,FALSE,"2225"}</definedName>
    <definedName name="sadfasfdsadfsadf" localSheetId="7" hidden="1">{"rp_only",#N/A,FALSE,"2225"}</definedName>
    <definedName name="sadfasfdsadfsadf" hidden="1">{"rp_only",#N/A,FALSE,"2225"}</definedName>
    <definedName name="sadfasfdsadfsadf_1" localSheetId="7" hidden="1">{"rp_only",#N/A,FALSE,"2225"}</definedName>
    <definedName name="sadfasfdsadfsadf_1" hidden="1">{"rp_only",#N/A,FALSE,"2225"}</definedName>
    <definedName name="sadfdasf" localSheetId="7" hidden="1">{"rp_only",#N/A,FALSE,"2225"}</definedName>
    <definedName name="sadfdasf" hidden="1">{"rp_only",#N/A,FALSE,"2225"}</definedName>
    <definedName name="sadfdasf_1" localSheetId="7" hidden="1">{"rp_only",#N/A,FALSE,"2225"}</definedName>
    <definedName name="sadfdasf_1" hidden="1">{"rp_only",#N/A,FALSE,"2225"}</definedName>
    <definedName name="sadfdsa" localSheetId="7" hidden="1">{"rp_only",#N/A,FALSE,"2225"}</definedName>
    <definedName name="sadfdsa" hidden="1">{"rp_only",#N/A,FALSE,"2225"}</definedName>
    <definedName name="sadfdsa_1" localSheetId="7" hidden="1">{"rp_only",#N/A,FALSE,"2225"}</definedName>
    <definedName name="sadfdsa_1" hidden="1">{"rp_only",#N/A,FALSE,"2225"}</definedName>
    <definedName name="sadfdsfadsf" localSheetId="7" hidden="1">{"rp_only",#N/A,FALSE,"2225"}</definedName>
    <definedName name="sadfdsfadsf" hidden="1">{"rp_only",#N/A,FALSE,"2225"}</definedName>
    <definedName name="sadfdsfadsf_1" localSheetId="7" hidden="1">{"rp_only",#N/A,FALSE,"2225"}</definedName>
    <definedName name="sadfdsfadsf_1" hidden="1">{"rp_only",#N/A,FALSE,"2225"}</definedName>
    <definedName name="sadfsa" localSheetId="7" hidden="1">{"rp_only",#N/A,FALSE,"2225"}</definedName>
    <definedName name="sadfsa" hidden="1">{"rp_only",#N/A,FALSE,"2225"}</definedName>
    <definedName name="sadfsa_1" localSheetId="7" hidden="1">{"rp_only",#N/A,FALSE,"2225"}</definedName>
    <definedName name="sadfsa_1" hidden="1">{"rp_only",#N/A,FALSE,"2225"}</definedName>
    <definedName name="sadfsadf" localSheetId="7" hidden="1">{"with_oth_curr",#N/A,FALSE,"2225"}</definedName>
    <definedName name="sadfsadf" hidden="1">{"with_oth_curr",#N/A,FALSE,"2225"}</definedName>
    <definedName name="sadfsadf_1" localSheetId="7" hidden="1">{"with_oth_curr",#N/A,FALSE,"2225"}</definedName>
    <definedName name="sadfsadf_1" hidden="1">{"with_oth_curr",#N/A,FALSE,"2225"}</definedName>
    <definedName name="sadfsadfa" localSheetId="7" hidden="1">{"with_oth_curr",#N/A,FALSE,"2225"}</definedName>
    <definedName name="sadfsadfa" hidden="1">{"with_oth_curr",#N/A,FALSE,"2225"}</definedName>
    <definedName name="sadfsadfa_1" localSheetId="7" hidden="1">{"with_oth_curr",#N/A,FALSE,"2225"}</definedName>
    <definedName name="sadfsadfa_1" hidden="1">{"with_oth_curr",#N/A,FALSE,"2225"}</definedName>
    <definedName name="sadfsafdsd" localSheetId="7" hidden="1">{"rp_only",#N/A,FALSE,"2225"}</definedName>
    <definedName name="sadfsafdsd" hidden="1">{"rp_only",#N/A,FALSE,"2225"}</definedName>
    <definedName name="sadfsafdsd_1" localSheetId="7" hidden="1">{"rp_only",#N/A,FALSE,"2225"}</definedName>
    <definedName name="sadfsafdsd_1" hidden="1">{"rp_only",#N/A,FALSE,"2225"}</definedName>
    <definedName name="sadfsdadfdsaf" localSheetId="7" hidden="1">{"with_oth_curr",#N/A,FALSE,"2225"}</definedName>
    <definedName name="sadfsdadfdsaf" hidden="1">{"with_oth_curr",#N/A,FALSE,"2225"}</definedName>
    <definedName name="sadfsdadfdsaf_1" localSheetId="7" hidden="1">{"with_oth_curr",#N/A,FALSE,"2225"}</definedName>
    <definedName name="sadfsdadfdsaf_1" hidden="1">{"with_oth_curr",#N/A,FALSE,"2225"}</definedName>
    <definedName name="sadfsdaf" localSheetId="7" hidden="1">{"rp_only",#N/A,FALSE,"2225"}</definedName>
    <definedName name="sadfsdaf" hidden="1">{"rp_only",#N/A,FALSE,"2225"}</definedName>
    <definedName name="sadfsdaf_1" localSheetId="7" hidden="1">{"rp_only",#N/A,FALSE,"2225"}</definedName>
    <definedName name="sadfsdaf_1" hidden="1">{"rp_only",#N/A,FALSE,"2225"}</definedName>
    <definedName name="sadfsdafasdf" localSheetId="7" hidden="1">{"rp_only",#N/A,FALSE,"2225"}</definedName>
    <definedName name="sadfsdafasdf" hidden="1">{"rp_only",#N/A,FALSE,"2225"}</definedName>
    <definedName name="sadfsdafasdf_1" localSheetId="7" hidden="1">{"rp_only",#N/A,FALSE,"2225"}</definedName>
    <definedName name="sadfsdafasdf_1" hidden="1">{"rp_only",#N/A,FALSE,"2225"}</definedName>
    <definedName name="sadfsdaffsd" localSheetId="7" hidden="1">{"rp_only",#N/A,FALSE,"2225"}</definedName>
    <definedName name="sadfsdaffsd" hidden="1">{"rp_only",#N/A,FALSE,"2225"}</definedName>
    <definedName name="sadfsdaffsd_1" localSheetId="7" hidden="1">{"rp_only",#N/A,FALSE,"2225"}</definedName>
    <definedName name="sadfsdaffsd_1" hidden="1">{"rp_only",#N/A,FALSE,"2225"}</definedName>
    <definedName name="sadfsdafsfd" localSheetId="7" hidden="1">{"with_oth_curr",#N/A,FALSE,"2225"}</definedName>
    <definedName name="sadfsdafsfd" hidden="1">{"with_oth_curr",#N/A,FALSE,"2225"}</definedName>
    <definedName name="sadfsdafsfd_1" localSheetId="7" hidden="1">{"with_oth_curr",#N/A,FALSE,"2225"}</definedName>
    <definedName name="sadfsdafsfd_1" hidden="1">{"with_oth_curr",#N/A,FALSE,"2225"}</definedName>
    <definedName name="sadfsdf" localSheetId="7" hidden="1">{"rp_only",#N/A,FALSE,"2225"}</definedName>
    <definedName name="sadfsdf" hidden="1">{"rp_only",#N/A,FALSE,"2225"}</definedName>
    <definedName name="sadfsdf_1" localSheetId="7" hidden="1">{"rp_only",#N/A,FALSE,"2225"}</definedName>
    <definedName name="sadfsdf_1" hidden="1">{"rp_only",#N/A,FALSE,"2225"}</definedName>
    <definedName name="sadfsfa" localSheetId="7" hidden="1">{"rp_only",#N/A,FALSE,"2225"}</definedName>
    <definedName name="sadfsfa" hidden="1">{"rp_only",#N/A,FALSE,"2225"}</definedName>
    <definedName name="sadfsfa_1" localSheetId="7" hidden="1">{"rp_only",#N/A,FALSE,"2225"}</definedName>
    <definedName name="sadfsfa_1" hidden="1">{"rp_only",#N/A,FALSE,"2225"}</definedName>
    <definedName name="sadgdfgsagfsd" localSheetId="7" hidden="1">{"rp_only",#N/A,FALSE,"2225"}</definedName>
    <definedName name="sadgdfgsagfsd" hidden="1">{"rp_only",#N/A,FALSE,"2225"}</definedName>
    <definedName name="sadgdfgsagfsd_1" localSheetId="7" hidden="1">{"rp_only",#N/A,FALSE,"2225"}</definedName>
    <definedName name="sadgdfgsagfsd_1" hidden="1">{"rp_only",#N/A,FALSE,"2225"}</definedName>
    <definedName name="sads" hidden="1">#REF!</definedName>
    <definedName name="sadsa" localSheetId="7" hidden="1">{#N/A,#N/A,FALSE,"Aging Summary";#N/A,#N/A,FALSE,"Ratio Analysis";#N/A,#N/A,FALSE,"Test 120 Day Accts";#N/A,#N/A,FALSE,"Tickmarks"}</definedName>
    <definedName name="sadsa" hidden="1">{#N/A,#N/A,FALSE,"Aging Summary";#N/A,#N/A,FALSE,"Ratio Analysis";#N/A,#N/A,FALSE,"Test 120 Day Accts";#N/A,#N/A,FALSE,"Tickmarks"}</definedName>
    <definedName name="sadsad" localSheetId="7" hidden="1">{"rp_only",#N/A,FALSE,"2225"}</definedName>
    <definedName name="sadsad" hidden="1">{"rp_only",#N/A,FALSE,"2225"}</definedName>
    <definedName name="sadsad_1" localSheetId="7" hidden="1">{"rp_only",#N/A,FALSE,"2225"}</definedName>
    <definedName name="sadsad_1" hidden="1">{"rp_only",#N/A,FALSE,"2225"}</definedName>
    <definedName name="sadsada" localSheetId="7" hidden="1">{"with_oth_curr",#N/A,FALSE,"2225"}</definedName>
    <definedName name="sadsada" hidden="1">{"with_oth_curr",#N/A,FALSE,"2225"}</definedName>
    <definedName name="sadsada_1" localSheetId="7" hidden="1">{"with_oth_curr",#N/A,FALSE,"2225"}</definedName>
    <definedName name="sadsada_1" hidden="1">{"with_oth_curr",#N/A,FALSE,"2225"}</definedName>
    <definedName name="sadsadasd" localSheetId="7" hidden="1">{"rp_only",#N/A,FALSE,"2225"}</definedName>
    <definedName name="sadsadasd" hidden="1">{"rp_only",#N/A,FALSE,"2225"}</definedName>
    <definedName name="sadsadasd_1" localSheetId="7" hidden="1">{"rp_only",#N/A,FALSE,"2225"}</definedName>
    <definedName name="sadsadasd_1" hidden="1">{"rp_only",#N/A,FALSE,"2225"}</definedName>
    <definedName name="sadsaddsa" localSheetId="7" hidden="1">{"with_oth_curr",#N/A,FALSE,"2225"}</definedName>
    <definedName name="sadsaddsa" hidden="1">{"with_oth_curr",#N/A,FALSE,"2225"}</definedName>
    <definedName name="sadsaddsa_1" localSheetId="7" hidden="1">{"with_oth_curr",#N/A,FALSE,"2225"}</definedName>
    <definedName name="sadsaddsa_1" hidden="1">{"with_oth_curr",#N/A,FALSE,"2225"}</definedName>
    <definedName name="sadsads" localSheetId="7" hidden="1">{"rp_only",#N/A,FALSE,"2225"}</definedName>
    <definedName name="sadsads" hidden="1">{"rp_only",#N/A,FALSE,"2225"}</definedName>
    <definedName name="sadsads_1" localSheetId="7" hidden="1">{"rp_only",#N/A,FALSE,"2225"}</definedName>
    <definedName name="sadsads_1" hidden="1">{"rp_only",#N/A,FALSE,"2225"}</definedName>
    <definedName name="sadsas" localSheetId="7" hidden="1">{"rp_only",#N/A,FALSE,"2225"}</definedName>
    <definedName name="sadsas" hidden="1">{"rp_only",#N/A,FALSE,"2225"}</definedName>
    <definedName name="sadsas_1" localSheetId="7" hidden="1">{"rp_only",#N/A,FALSE,"2225"}</definedName>
    <definedName name="sadsas_1" hidden="1">{"rp_only",#N/A,FALSE,"2225"}</definedName>
    <definedName name="SADSASDA" localSheetId="7" hidden="1">{"with_oth_curr",#N/A,FALSE,"2225"}</definedName>
    <definedName name="SADSASDA" hidden="1">{"with_oth_curr",#N/A,FALSE,"2225"}</definedName>
    <definedName name="SADSASDA_1" localSheetId="7" hidden="1">{"with_oth_curr",#N/A,FALSE,"2225"}</definedName>
    <definedName name="SADSASDA_1" hidden="1">{"with_oth_curr",#N/A,FALSE,"2225"}</definedName>
    <definedName name="sadsdadsa" localSheetId="7" hidden="1">{"rp_only",#N/A,FALSE,"2225"}</definedName>
    <definedName name="sadsdadsa" hidden="1">{"rp_only",#N/A,FALSE,"2225"}</definedName>
    <definedName name="sadsdadsa_1" localSheetId="7" hidden="1">{"rp_only",#N/A,FALSE,"2225"}</definedName>
    <definedName name="sadsdadsa_1" hidden="1">{"rp_only",#N/A,FALSE,"2225"}</definedName>
    <definedName name="sadsdsa" localSheetId="7" hidden="1">{"rp_only",#N/A,FALSE,"2225"}</definedName>
    <definedName name="sadsdsa" hidden="1">{"rp_only",#N/A,FALSE,"2225"}</definedName>
    <definedName name="sadsdsa_1" localSheetId="7" hidden="1">{"rp_only",#N/A,FALSE,"2225"}</definedName>
    <definedName name="sadsdsa_1" hidden="1">{"rp_only",#N/A,FALSE,"2225"}</definedName>
    <definedName name="sadsf" localSheetId="7" hidden="1">{"rp_only",#N/A,FALSE,"2225"}</definedName>
    <definedName name="sadsf" hidden="1">{"rp_only",#N/A,FALSE,"2225"}</definedName>
    <definedName name="sadsf_1" localSheetId="7" hidden="1">{"rp_only",#N/A,FALSE,"2225"}</definedName>
    <definedName name="sadsf_1" hidden="1">{"rp_only",#N/A,FALSE,"2225"}</definedName>
    <definedName name="saf" localSheetId="7" hidden="1">{"with_oth_curr",#N/A,FALSE,"2225"}</definedName>
    <definedName name="saf" hidden="1">{"with_oth_curr",#N/A,FALSE,"2225"}</definedName>
    <definedName name="saf_1" localSheetId="7" hidden="1">{"with_oth_curr",#N/A,FALSE,"2225"}</definedName>
    <definedName name="saf_1" hidden="1">{"with_oth_curr",#N/A,FALSE,"2225"}</definedName>
    <definedName name="safadsfaaffdsfd" localSheetId="7" hidden="1">{"rp_only",#N/A,FALSE,"2225"}</definedName>
    <definedName name="safadsfaaffdsfd" hidden="1">{"rp_only",#N/A,FALSE,"2225"}</definedName>
    <definedName name="safadsfaaffdsfd_1" localSheetId="7" hidden="1">{"rp_only",#N/A,FALSE,"2225"}</definedName>
    <definedName name="safadsfaaffdsfd_1" hidden="1">{"rp_only",#N/A,FALSE,"2225"}</definedName>
    <definedName name="SAFAFS" localSheetId="7" hidden="1">{"rp_only",#N/A,FALSE,"2225"}</definedName>
    <definedName name="SAFAFS" hidden="1">{"rp_only",#N/A,FALSE,"2225"}</definedName>
    <definedName name="SAFAFS_1" localSheetId="7" hidden="1">{"rp_only",#N/A,FALSE,"2225"}</definedName>
    <definedName name="SAFAFS_1" hidden="1">{"rp_only",#N/A,FALSE,"2225"}</definedName>
    <definedName name="safd" localSheetId="7" hidden="1">{"with_oth_curr",#N/A,FALSE,"2225"}</definedName>
    <definedName name="safd" hidden="1">{"with_oth_curr",#N/A,FALSE,"2225"}</definedName>
    <definedName name="safd_1" localSheetId="7" hidden="1">{"with_oth_curr",#N/A,FALSE,"2225"}</definedName>
    <definedName name="safd_1" hidden="1">{"with_oth_curr",#N/A,FALSE,"2225"}</definedName>
    <definedName name="safdd" localSheetId="7" hidden="1">{"with_oth_curr",#N/A,FALSE,"2225"}</definedName>
    <definedName name="safdd" hidden="1">{"with_oth_curr",#N/A,FALSE,"2225"}</definedName>
    <definedName name="safdd_1" localSheetId="7" hidden="1">{"with_oth_curr",#N/A,FALSE,"2225"}</definedName>
    <definedName name="safdd_1" hidden="1">{"with_oth_curr",#N/A,FALSE,"2225"}</definedName>
    <definedName name="safdfdsa" localSheetId="7" hidden="1">{"rp_only",#N/A,FALSE,"2225"}</definedName>
    <definedName name="safdfdsa" hidden="1">{"rp_only",#N/A,FALSE,"2225"}</definedName>
    <definedName name="safdfdsa_1" localSheetId="7" hidden="1">{"rp_only",#N/A,FALSE,"2225"}</definedName>
    <definedName name="safdfdsa_1" hidden="1">{"rp_only",#N/A,FALSE,"2225"}</definedName>
    <definedName name="safdfsdfds" localSheetId="7" hidden="1">{"rp_only",#N/A,FALSE,"2225"}</definedName>
    <definedName name="safdfsdfds" hidden="1">{"rp_only",#N/A,FALSE,"2225"}</definedName>
    <definedName name="safdfsdfds_1" localSheetId="7" hidden="1">{"rp_only",#N/A,FALSE,"2225"}</definedName>
    <definedName name="safdfsdfds_1" hidden="1">{"rp_only",#N/A,FALSE,"2225"}</definedName>
    <definedName name="safdsad" localSheetId="7" hidden="1">{"rp_only",#N/A,FALSE,"2225"}</definedName>
    <definedName name="safdsad" hidden="1">{"rp_only",#N/A,FALSE,"2225"}</definedName>
    <definedName name="safdsad_1" localSheetId="7" hidden="1">{"rp_only",#N/A,FALSE,"2225"}</definedName>
    <definedName name="safdsad_1" hidden="1">{"rp_only",#N/A,FALSE,"2225"}</definedName>
    <definedName name="safdsdsf" localSheetId="7" hidden="1">{"with_oth_curr",#N/A,FALSE,"2225"}</definedName>
    <definedName name="safdsdsf" hidden="1">{"with_oth_curr",#N/A,FALSE,"2225"}</definedName>
    <definedName name="safdsdsf_1" localSheetId="7" hidden="1">{"with_oth_curr",#N/A,FALSE,"2225"}</definedName>
    <definedName name="safdsdsf_1" hidden="1">{"with_oth_curr",#N/A,FALSE,"2225"}</definedName>
    <definedName name="safdsf" localSheetId="7" hidden="1">{"with_oth_curr",#N/A,FALSE,"2225"}</definedName>
    <definedName name="safdsf" hidden="1">{"with_oth_curr",#N/A,FALSE,"2225"}</definedName>
    <definedName name="safdsf_1" localSheetId="7" hidden="1">{"with_oth_curr",#N/A,FALSE,"2225"}</definedName>
    <definedName name="safdsf_1" hidden="1">{"with_oth_curr",#N/A,FALSE,"2225"}</definedName>
    <definedName name="safdsfd" localSheetId="7" hidden="1">{"with_oth_curr",#N/A,FALSE,"2225"}</definedName>
    <definedName name="safdsfd" hidden="1">{"with_oth_curr",#N/A,FALSE,"2225"}</definedName>
    <definedName name="safdsfd_1" localSheetId="7" hidden="1">{"with_oth_curr",#N/A,FALSE,"2225"}</definedName>
    <definedName name="safdsfd_1" hidden="1">{"with_oth_curr",#N/A,FALSE,"2225"}</definedName>
    <definedName name="SAFETY_CONTROL">#REF!</definedName>
    <definedName name="safs" localSheetId="7" hidden="1">{"with_oth_curr",#N/A,FALSE,"2225"}</definedName>
    <definedName name="safs" hidden="1">{"with_oth_curr",#N/A,FALSE,"2225"}</definedName>
    <definedName name="safs_1" localSheetId="7" hidden="1">{"with_oth_curr",#N/A,FALSE,"2225"}</definedName>
    <definedName name="safs_1" hidden="1">{"with_oth_curr",#N/A,FALSE,"2225"}</definedName>
    <definedName name="SAFSADA" localSheetId="7" hidden="1">{"rp_only",#N/A,FALSE,"2225"}</definedName>
    <definedName name="SAFSADA" hidden="1">{"rp_only",#N/A,FALSE,"2225"}</definedName>
    <definedName name="SAFSADA_1" localSheetId="7" hidden="1">{"rp_only",#N/A,FALSE,"2225"}</definedName>
    <definedName name="SAFSADA_1" hidden="1">{"rp_only",#N/A,FALSE,"2225"}</definedName>
    <definedName name="safsadfd" localSheetId="7" hidden="1">{"rp_only",#N/A,FALSE,"2225"}</definedName>
    <definedName name="safsadfd" hidden="1">{"rp_only",#N/A,FALSE,"2225"}</definedName>
    <definedName name="safsadfd_1" localSheetId="7" hidden="1">{"rp_only",#N/A,FALSE,"2225"}</definedName>
    <definedName name="safsadfd_1" hidden="1">{"rp_only",#N/A,FALSE,"2225"}</definedName>
    <definedName name="safsaf" localSheetId="7" hidden="1">{"rp_only",#N/A,FALSE,"2225"}</definedName>
    <definedName name="safsaf" hidden="1">{"rp_only",#N/A,FALSE,"2225"}</definedName>
    <definedName name="safsaf_1" localSheetId="7" hidden="1">{"rp_only",#N/A,FALSE,"2225"}</definedName>
    <definedName name="safsaf_1" hidden="1">{"rp_only",#N/A,FALSE,"2225"}</definedName>
    <definedName name="safsafd" localSheetId="7" hidden="1">{"rp_only",#N/A,FALSE,"2225"}</definedName>
    <definedName name="safsafd" hidden="1">{"rp_only",#N/A,FALSE,"2225"}</definedName>
    <definedName name="safsafd_1" localSheetId="7" hidden="1">{"rp_only",#N/A,FALSE,"2225"}</definedName>
    <definedName name="safsafd_1" hidden="1">{"rp_only",#N/A,FALSE,"2225"}</definedName>
    <definedName name="safsd" localSheetId="7" hidden="1">{"rp_only",#N/A,FALSE,"2225"}</definedName>
    <definedName name="safsd" hidden="1">{"rp_only",#N/A,FALSE,"2225"}</definedName>
    <definedName name="safsd_1" localSheetId="7" hidden="1">{"rp_only",#N/A,FALSE,"2225"}</definedName>
    <definedName name="safsd_1" hidden="1">{"rp_only",#N/A,FALSE,"2225"}</definedName>
    <definedName name="safsda" localSheetId="7" hidden="1">{"with_oth_curr",#N/A,FALSE,"2225"}</definedName>
    <definedName name="safsda" hidden="1">{"with_oth_curr",#N/A,FALSE,"2225"}</definedName>
    <definedName name="safsda_1" localSheetId="7" hidden="1">{"with_oth_curr",#N/A,FALSE,"2225"}</definedName>
    <definedName name="safsda_1" hidden="1">{"with_oth_curr",#N/A,FALSE,"2225"}</definedName>
    <definedName name="safsdfs" localSheetId="7" hidden="1">{"rp_only",#N/A,FALSE,"2225"}</definedName>
    <definedName name="safsdfs" hidden="1">{"rp_only",#N/A,FALSE,"2225"}</definedName>
    <definedName name="safsdfs_1" localSheetId="7" hidden="1">{"rp_only",#N/A,FALSE,"2225"}</definedName>
    <definedName name="safsdfs_1" hidden="1">{"rp_only",#N/A,FALSE,"2225"}</definedName>
    <definedName name="SAGards">#REF!</definedName>
    <definedName name="SAH">#REF!</definedName>
    <definedName name="SAHAM" hidden="1">#REF!</definedName>
    <definedName name="sak.1">#REF!</definedName>
    <definedName name="sak.2">#REF!</definedName>
    <definedName name="Saklar_doble_sekualitas_broco">#REF!</definedName>
    <definedName name="Saklar_tunggal_sekualitas_broco">#REF!</definedName>
    <definedName name="SAL">#REF!</definedName>
    <definedName name="Sal_inc">#REF!</definedName>
    <definedName name="Salary">#REF!</definedName>
    <definedName name="SALARY___WAGE">#REF!</definedName>
    <definedName name="salecomments.cmt">#REF!</definedName>
    <definedName name="SALES">#REF!</definedName>
    <definedName name="Sales_Estimate_Most_Recent_Changes">#REF!:#REF!</definedName>
    <definedName name="SalesDiscount">#REF!</definedName>
    <definedName name="saletable.tbl">#REF!</definedName>
    <definedName name="saletext.txt">#REF!</definedName>
    <definedName name="saluran">#REF!</definedName>
    <definedName name="SAM">#REF!</definedName>
    <definedName name="sambung450">#REF!</definedName>
    <definedName name="sambung600">#REF!</definedName>
    <definedName name="SAMBUNGAN_LISTRIK">#REF!</definedName>
    <definedName name="sampl" hidden="1">#REF!</definedName>
    <definedName name="Sampl_bags">#REF!</definedName>
    <definedName name="Sampl_kgs">#REF!</definedName>
    <definedName name="SAMPLE" localSheetId="7">BLCH</definedName>
    <definedName name="SAMPLE">BLCH</definedName>
    <definedName name="sampling" hidden="1">#REF!</definedName>
    <definedName name="san">#REF!</definedName>
    <definedName name="SANDB">#REF!</definedName>
    <definedName name="SANDFA">#REF!</definedName>
    <definedName name="SANDIBOM">#REF!</definedName>
    <definedName name="SANDIBRTSSC">#REF!</definedName>
    <definedName name="SANDIBRTWS">#REF!</definedName>
    <definedName name="sandra">#REF!</definedName>
    <definedName name="sandstone">#REF!</definedName>
    <definedName name="SANITAIR1">#REF!</definedName>
    <definedName name="SAO">#REF!</definedName>
    <definedName name="SAP">#REF!</definedName>
    <definedName name="SAPBEXdnldView" hidden="1">"1STS3P8X2I1LZXA98OTVCVZ4B"</definedName>
    <definedName name="SAPBEXhrIndnt">1</definedName>
    <definedName name="SAPBEXrevision" hidden="1">12</definedName>
    <definedName name="SAPBEXsysID" hidden="1">"PW1"</definedName>
    <definedName name="SAPBEXwbID" hidden="1">"3T4XS4DFEJPZFIQLUIMU0CAIW"</definedName>
    <definedName name="SAPFuncF4Help" localSheetId="7">Main.SAPF4Help()</definedName>
    <definedName name="SAPFuncF4Help">Main.SAPF4Help()</definedName>
    <definedName name="SAPsysID" hidden="1">"708C5W7SBKP804JT78WJ0JNKI"</definedName>
    <definedName name="SAPwbID" hidden="1">"ARS"</definedName>
    <definedName name="sas" localSheetId="7" hidden="1">{#N/A,#N/A,FALSE,"Aging Summary";#N/A,#N/A,FALSE,"Ratio Analysis";#N/A,#N/A,FALSE,"Test 120 Day Accts";#N/A,#N/A,FALSE,"Tickmarks"}</definedName>
    <definedName name="sas" hidden="1">{#N/A,#N/A,FALSE,"Aging Summary";#N/A,#N/A,FALSE,"Ratio Analysis";#N/A,#N/A,FALSE,"Test 120 Day Accts";#N/A,#N/A,FALSE,"Tickmarks"}</definedName>
    <definedName name="SASA" hidden="1">#REF!</definedName>
    <definedName name="sasad" localSheetId="7" hidden="1">{"with_oth_curr",#N/A,FALSE,"2225"}</definedName>
    <definedName name="sasad" hidden="1">{"with_oth_curr",#N/A,FALSE,"2225"}</definedName>
    <definedName name="sasad_1" localSheetId="7" hidden="1">{"with_oth_curr",#N/A,FALSE,"2225"}</definedName>
    <definedName name="sasad_1" hidden="1">{"with_oth_curr",#N/A,FALSE,"2225"}</definedName>
    <definedName name="sasdads" localSheetId="7" hidden="1">{"rp_only",#N/A,FALSE,"2225"}</definedName>
    <definedName name="sasdads" hidden="1">{"rp_only",#N/A,FALSE,"2225"}</definedName>
    <definedName name="sasdads_1" localSheetId="7" hidden="1">{"rp_only",#N/A,FALSE,"2225"}</definedName>
    <definedName name="sasdads_1" hidden="1">{"rp_only",#N/A,FALSE,"2225"}</definedName>
    <definedName name="sasdas" localSheetId="7" hidden="1">{"with_oth_curr",#N/A,FALSE,"2225"}</definedName>
    <definedName name="sasdas" hidden="1">{"with_oth_curr",#N/A,FALSE,"2225"}</definedName>
    <definedName name="sasdas_1" localSheetId="7" hidden="1">{"with_oth_curr",#N/A,FALSE,"2225"}</definedName>
    <definedName name="sasdas_1" hidden="1">{"with_oth_curr",#N/A,FALSE,"2225"}</definedName>
    <definedName name="sasdasf" localSheetId="7" hidden="1">{"with_oth_curr",#N/A,FALSE,"2225"}</definedName>
    <definedName name="sasdasf" hidden="1">{"with_oth_curr",#N/A,FALSE,"2225"}</definedName>
    <definedName name="sasdasf_1" localSheetId="7" hidden="1">{"with_oth_curr",#N/A,FALSE,"2225"}</definedName>
    <definedName name="sasdasf_1" hidden="1">{"with_oth_curr",#N/A,FALSE,"2225"}</definedName>
    <definedName name="sasfdsa" localSheetId="7" hidden="1">{"rp_only",#N/A,FALSE,"2225"}</definedName>
    <definedName name="sasfdsa" hidden="1">{"rp_only",#N/A,FALSE,"2225"}</definedName>
    <definedName name="sasfdsa_1" localSheetId="7" hidden="1">{"rp_only",#N/A,FALSE,"2225"}</definedName>
    <definedName name="sasfdsa_1" hidden="1">{"rp_only",#N/A,FALSE,"2225"}</definedName>
    <definedName name="saskj" localSheetId="7" hidden="1">{"rp_only",#N/A,FALSE,"2225"}</definedName>
    <definedName name="saskj" hidden="1">{"rp_only",#N/A,FALSE,"2225"}</definedName>
    <definedName name="saskj_1" localSheetId="7" hidden="1">{"rp_only",#N/A,FALSE,"2225"}</definedName>
    <definedName name="saskj_1" hidden="1">{"rp_only",#N/A,FALSE,"2225"}</definedName>
    <definedName name="satu">#REF!</definedName>
    <definedName name="Satuan">#REF!</definedName>
    <definedName name="Say">#REF!</definedName>
    <definedName name="SB.1">#REF!</definedName>
    <definedName name="SB.1_10">#REF!</definedName>
    <definedName name="SB.1_5">#REF!</definedName>
    <definedName name="SB.2">#REF!</definedName>
    <definedName name="SB.2_10">#REF!</definedName>
    <definedName name="SB.2_5">#REF!</definedName>
    <definedName name="SB.3">#REF!</definedName>
    <definedName name="SB.3_10">#REF!</definedName>
    <definedName name="SB.3_5">#REF!</definedName>
    <definedName name="SB.4">#REF!</definedName>
    <definedName name="SB.4_10">#REF!</definedName>
    <definedName name="SB.4_5">#REF!</definedName>
    <definedName name="SB.5">#REF!</definedName>
    <definedName name="SB.5_10">#REF!</definedName>
    <definedName name="SB.5_5">#REF!</definedName>
    <definedName name="SBASE">#REF!</definedName>
    <definedName name="sby">#REF!</definedName>
    <definedName name="sby_1">#REF!</definedName>
    <definedName name="sby_1_10">#REF!</definedName>
    <definedName name="sby_10">#REF!</definedName>
    <definedName name="sby_5">#REF!</definedName>
    <definedName name="Sc" localSheetId="7" hidden="1">{"SCH2B",#N/A,FALSE,"Canada"}</definedName>
    <definedName name="Sc" hidden="1">{"SCH2B",#N/A,FALSE,"Canada"}</definedName>
    <definedName name="SC.1">#REF!</definedName>
    <definedName name="SC.1_10">#REF!</definedName>
    <definedName name="SC.1_5">#REF!</definedName>
    <definedName name="sc_0.51">#REF!</definedName>
    <definedName name="SCAFFOLDING">#REF!</definedName>
    <definedName name="scafolding">#REF!</definedName>
    <definedName name="Scale">#REF!</definedName>
    <definedName name="Scale2">#REF!</definedName>
    <definedName name="scarce" localSheetId="9" hidden="1">{#N/A,#N/A,FALSE,"Summary";#N/A,#N/A,FALSE,"3TJ";#N/A,#N/A,FALSE,"3TN";#N/A,#N/A,FALSE,"3TP";#N/A,#N/A,FALSE,"3SJ";#N/A,#N/A,FALSE,"3CJ";#N/A,#N/A,FALSE,"3CN";#N/A,#N/A,FALSE,"3CP";#N/A,#N/A,FALSE,"3A"}</definedName>
    <definedName name="scarce" localSheetId="7" hidden="1">{#N/A,#N/A,FALSE,"Summary";#N/A,#N/A,FALSE,"3TJ";#N/A,#N/A,FALSE,"3TN";#N/A,#N/A,FALSE,"3TP";#N/A,#N/A,FALSE,"3SJ";#N/A,#N/A,FALSE,"3CJ";#N/A,#N/A,FALSE,"3CN";#N/A,#N/A,FALSE,"3CP";#N/A,#N/A,FALSE,"3A"}</definedName>
    <definedName name="scarce" localSheetId="10" hidden="1">{#N/A,#N/A,FALSE,"Summary";#N/A,#N/A,FALSE,"3TJ";#N/A,#N/A,FALSE,"3TN";#N/A,#N/A,FALSE,"3TP";#N/A,#N/A,FALSE,"3SJ";#N/A,#N/A,FALSE,"3CJ";#N/A,#N/A,FALSE,"3CN";#N/A,#N/A,FALSE,"3CP";#N/A,#N/A,FALSE,"3A"}</definedName>
    <definedName name="scarce" hidden="1">{#N/A,#N/A,FALSE,"Summary";#N/A,#N/A,FALSE,"3TJ";#N/A,#N/A,FALSE,"3TN";#N/A,#N/A,FALSE,"3TP";#N/A,#N/A,FALSE,"3SJ";#N/A,#N/A,FALSE,"3CJ";#N/A,#N/A,FALSE,"3CN";#N/A,#N/A,FALSE,"3CP";#N/A,#N/A,FALSE,"3A"}</definedName>
    <definedName name="scc">#REF!</definedName>
    <definedName name="SCCR">#REF!</definedName>
    <definedName name="SCDT">#REF!</definedName>
    <definedName name="scedu">#REF!</definedName>
    <definedName name="scedule" localSheetId="7" hidden="1">{"SCH1A",#N/A,FALSE,"US";"SCH2A",#N/A,FALSE,"US"}</definedName>
    <definedName name="scedule" hidden="1">{"SCH1A",#N/A,FALSE,"US";"SCH2A",#N/A,FALSE,"US"}</definedName>
    <definedName name="SCementS">#REF!</definedName>
    <definedName name="Scenario_Number">#REF!</definedName>
    <definedName name="SCH">#REF!</definedName>
    <definedName name="SCH1.0">#REF!</definedName>
    <definedName name="Schdasd" localSheetId="7" hidden="1">{"SCH1C",#N/A,FALSE,"North America";"SCH2C",#N/A,FALSE,"North America"}</definedName>
    <definedName name="Schdasd" hidden="1">{"SCH1C",#N/A,FALSE,"North America";"SCH2C",#N/A,FALSE,"North America"}</definedName>
    <definedName name="SCHED__5">#REF!</definedName>
    <definedName name="SCHED__5A">#REF!</definedName>
    <definedName name="SCHED__6">#REF!</definedName>
    <definedName name="SCHED__6A">#REF!</definedName>
    <definedName name="SCHED__7">#REF!</definedName>
    <definedName name="schedule" localSheetId="7" hidden="1">{"SCH1C",#N/A,FALSE,"North America";"SCH2C",#N/A,FALSE,"North America"}</definedName>
    <definedName name="schedule" hidden="1">{"SCH1C",#N/A,FALSE,"North America";"SCH2C",#N/A,FALSE,"North America"}</definedName>
    <definedName name="school">#REF!</definedName>
    <definedName name="SClinkerS">#REF!</definedName>
    <definedName name="SCP">#REF!</definedName>
    <definedName name="scratchClear">#REF!</definedName>
    <definedName name="SCREED10">#REF!</definedName>
    <definedName name="SCREED5">#REF!</definedName>
    <definedName name="scsw">#REF!</definedName>
    <definedName name="scsw2">#REF!</definedName>
    <definedName name="SCT_BKTC">#REF!</definedName>
    <definedName name="SD">#REF!</definedName>
    <definedName name="sda" hidden="1">#REF!</definedName>
    <definedName name="sdaas" localSheetId="7" hidden="1">{"with_oth_curr",#N/A,FALSE,"2225"}</definedName>
    <definedName name="sdaas" hidden="1">{"with_oth_curr",#N/A,FALSE,"2225"}</definedName>
    <definedName name="sdaas_1" localSheetId="7" hidden="1">{"with_oth_curr",#N/A,FALSE,"2225"}</definedName>
    <definedName name="sdaas_1" hidden="1">{"with_oth_curr",#N/A,FALSE,"2225"}</definedName>
    <definedName name="sdad" hidden="1">#REF!</definedName>
    <definedName name="sdada" localSheetId="7" hidden="1">{"rp_only",#N/A,FALSE,"2225"}</definedName>
    <definedName name="sdada" hidden="1">{"rp_only",#N/A,FALSE,"2225"}</definedName>
    <definedName name="sdada_1" localSheetId="7" hidden="1">{"rp_only",#N/A,FALSE,"2225"}</definedName>
    <definedName name="sdada_1" hidden="1">{"rp_only",#N/A,FALSE,"2225"}</definedName>
    <definedName name="sdadad" localSheetId="7" hidden="1">{"with_oth_curr",#N/A,FALSE,"2225"}</definedName>
    <definedName name="sdadad" hidden="1">{"with_oth_curr",#N/A,FALSE,"2225"}</definedName>
    <definedName name="sdadad_1" localSheetId="7" hidden="1">{"with_oth_curr",#N/A,FALSE,"2225"}</definedName>
    <definedName name="sdadad_1" hidden="1">{"with_oth_curr",#N/A,FALSE,"2225"}</definedName>
    <definedName name="sdadadad" localSheetId="7" hidden="1">{"rp_only",#N/A,FALSE,"2225"}</definedName>
    <definedName name="sdadadad" hidden="1">{"rp_only",#N/A,FALSE,"2225"}</definedName>
    <definedName name="sdadadad_1" localSheetId="7" hidden="1">{"rp_only",#N/A,FALSE,"2225"}</definedName>
    <definedName name="sdadadad_1" hidden="1">{"rp_only",#N/A,FALSE,"2225"}</definedName>
    <definedName name="sdadads" localSheetId="7" hidden="1">{"with_oth_curr",#N/A,FALSE,"2225"}</definedName>
    <definedName name="sdadads" hidden="1">{"with_oth_curr",#N/A,FALSE,"2225"}</definedName>
    <definedName name="sdadads_1" localSheetId="7" hidden="1">{"with_oth_curr",#N/A,FALSE,"2225"}</definedName>
    <definedName name="sdadads_1" hidden="1">{"with_oth_curr",#N/A,FALSE,"2225"}</definedName>
    <definedName name="sdadadsa" localSheetId="7" hidden="1">{"with_oth_curr",#N/A,FALSE,"2225"}</definedName>
    <definedName name="sdadadsa" hidden="1">{"with_oth_curr",#N/A,FALSE,"2225"}</definedName>
    <definedName name="sdadadsa_1" localSheetId="7" hidden="1">{"with_oth_curr",#N/A,FALSE,"2225"}</definedName>
    <definedName name="sdadadsa_1" hidden="1">{"with_oth_curr",#N/A,FALSE,"2225"}</definedName>
    <definedName name="sdadasd" localSheetId="7" hidden="1">{"rp_only",#N/A,FALSE,"2225"}</definedName>
    <definedName name="sdadasd" hidden="1">{"rp_only",#N/A,FALSE,"2225"}</definedName>
    <definedName name="sdadasd_1" localSheetId="7" hidden="1">{"rp_only",#N/A,FALSE,"2225"}</definedName>
    <definedName name="sdadasd_1" hidden="1">{"rp_only",#N/A,FALSE,"2225"}</definedName>
    <definedName name="sdadasdsa" localSheetId="7" hidden="1">{"with_oth_curr",#N/A,FALSE,"2225"}</definedName>
    <definedName name="sdadasdsa" hidden="1">{"with_oth_curr",#N/A,FALSE,"2225"}</definedName>
    <definedName name="sdadasdsa_1" localSheetId="7" hidden="1">{"with_oth_curr",#N/A,FALSE,"2225"}</definedName>
    <definedName name="sdadasdsa_1" hidden="1">{"with_oth_curr",#N/A,FALSE,"2225"}</definedName>
    <definedName name="sdadsad" localSheetId="7" hidden="1">{"rp_only",#N/A,FALSE,"2225"}</definedName>
    <definedName name="sdadsad" hidden="1">{"rp_only",#N/A,FALSE,"2225"}</definedName>
    <definedName name="sdadsad_1" localSheetId="7" hidden="1">{"rp_only",#N/A,FALSE,"2225"}</definedName>
    <definedName name="sdadsad_1" hidden="1">{"rp_only",#N/A,FALSE,"2225"}</definedName>
    <definedName name="sdadsasddsa" localSheetId="7" hidden="1">{"with_oth_curr",#N/A,FALSE,"2225"}</definedName>
    <definedName name="sdadsasddsa" hidden="1">{"with_oth_curr",#N/A,FALSE,"2225"}</definedName>
    <definedName name="sdadsasddsa_1" localSheetId="7" hidden="1">{"with_oth_curr",#N/A,FALSE,"2225"}</definedName>
    <definedName name="sdadsasddsa_1" hidden="1">{"with_oth_curr",#N/A,FALSE,"2225"}</definedName>
    <definedName name="sdadsdsa" localSheetId="7" hidden="1">{"with_oth_curr",#N/A,FALSE,"2225"}</definedName>
    <definedName name="sdadsdsa" hidden="1">{"with_oth_curr",#N/A,FALSE,"2225"}</definedName>
    <definedName name="sdadsdsa_1" localSheetId="7" hidden="1">{"with_oth_curr",#N/A,FALSE,"2225"}</definedName>
    <definedName name="sdadsdsa_1" hidden="1">{"with_oth_curr",#N/A,FALSE,"2225"}</definedName>
    <definedName name="sdaf" localSheetId="7" hidden="1">{"with_oth_curr",#N/A,FALSE,"2225"}</definedName>
    <definedName name="sdaf" hidden="1">{"with_oth_curr",#N/A,FALSE,"2225"}</definedName>
    <definedName name="sdaf_1" localSheetId="7" hidden="1">{"with_oth_curr",#N/A,FALSE,"2225"}</definedName>
    <definedName name="sdaf_1" hidden="1">{"with_oth_curr",#N/A,FALSE,"2225"}</definedName>
    <definedName name="sdafasdf" localSheetId="7" hidden="1">{"with_oth_curr",#N/A,FALSE,"2225"}</definedName>
    <definedName name="sdafasdf" hidden="1">{"with_oth_curr",#N/A,FALSE,"2225"}</definedName>
    <definedName name="sdafasdf_1" localSheetId="7" hidden="1">{"with_oth_curr",#N/A,FALSE,"2225"}</definedName>
    <definedName name="sdafasdf_1" hidden="1">{"with_oth_curr",#N/A,FALSE,"2225"}</definedName>
    <definedName name="sdafd" localSheetId="7" hidden="1">{"with_oth_curr",#N/A,FALSE,"2225"}</definedName>
    <definedName name="sdafd" hidden="1">{"with_oth_curr",#N/A,FALSE,"2225"}</definedName>
    <definedName name="sdafd_1" localSheetId="7" hidden="1">{"with_oth_curr",#N/A,FALSE,"2225"}</definedName>
    <definedName name="sdafd_1" hidden="1">{"with_oth_curr",#N/A,FALSE,"2225"}</definedName>
    <definedName name="sdafdfasf" localSheetId="7" hidden="1">{"with_oth_curr",#N/A,FALSE,"2225"}</definedName>
    <definedName name="sdafdfasf" hidden="1">{"with_oth_curr",#N/A,FALSE,"2225"}</definedName>
    <definedName name="sdafdfasf_1" localSheetId="7" hidden="1">{"with_oth_curr",#N/A,FALSE,"2225"}</definedName>
    <definedName name="sdafdfasf_1" hidden="1">{"with_oth_curr",#N/A,FALSE,"2225"}</definedName>
    <definedName name="sdafsadfdsf" localSheetId="7" hidden="1">{"rp_only",#N/A,FALSE,"2225"}</definedName>
    <definedName name="sdafsadfdsf" hidden="1">{"rp_only",#N/A,FALSE,"2225"}</definedName>
    <definedName name="sdafsadfdsf_1" localSheetId="7" hidden="1">{"rp_only",#N/A,FALSE,"2225"}</definedName>
    <definedName name="sdafsadfdsf_1" hidden="1">{"rp_only",#N/A,FALSE,"2225"}</definedName>
    <definedName name="sdafsadfsdf" localSheetId="7" hidden="1">{"with_oth_curr",#N/A,FALSE,"2225"}</definedName>
    <definedName name="sdafsadfsdf" hidden="1">{"with_oth_curr",#N/A,FALSE,"2225"}</definedName>
    <definedName name="sdafsadfsdf_1" localSheetId="7" hidden="1">{"with_oth_curr",#N/A,FALSE,"2225"}</definedName>
    <definedName name="sdafsadfsdf_1" hidden="1">{"with_oth_curr",#N/A,FALSE,"2225"}</definedName>
    <definedName name="sdafsdf" localSheetId="7" hidden="1">{"rp_only",#N/A,FALSE,"2225"}</definedName>
    <definedName name="sdafsdf" hidden="1">{"rp_only",#N/A,FALSE,"2225"}</definedName>
    <definedName name="sdafsdf_1" localSheetId="7" hidden="1">{"rp_only",#N/A,FALSE,"2225"}</definedName>
    <definedName name="sdafsdf_1" hidden="1">{"rp_only",#N/A,FALSE,"2225"}</definedName>
    <definedName name="sdagfdsgsdggd" localSheetId="7" hidden="1">{"rp_only",#N/A,FALSE,"2225"}</definedName>
    <definedName name="sdagfdsgsdggd" hidden="1">{"rp_only",#N/A,FALSE,"2225"}</definedName>
    <definedName name="sdagfdsgsdggd_1" localSheetId="7" hidden="1">{"rp_only",#N/A,FALSE,"2225"}</definedName>
    <definedName name="sdagfdsgsdggd_1" hidden="1">{"rp_only",#N/A,FALSE,"2225"}</definedName>
    <definedName name="sdasadsad" localSheetId="7" hidden="1">{"rp_only",#N/A,FALSE,"2225"}</definedName>
    <definedName name="sdasadsad" hidden="1">{"rp_only",#N/A,FALSE,"2225"}</definedName>
    <definedName name="sdasadsad_1" localSheetId="7" hidden="1">{"rp_only",#N/A,FALSE,"2225"}</definedName>
    <definedName name="sdasadsad_1" hidden="1">{"rp_only",#N/A,FALSE,"2225"}</definedName>
    <definedName name="sdasd" localSheetId="7" hidden="1">{"rp_only",#N/A,FALSE,"2225"}</definedName>
    <definedName name="sdasd" hidden="1">{"rp_only",#N/A,FALSE,"2225"}</definedName>
    <definedName name="sdasd_1" localSheetId="7" hidden="1">{"rp_only",#N/A,FALSE,"2225"}</definedName>
    <definedName name="sdasd_1" hidden="1">{"rp_only",#N/A,FALSE,"2225"}</definedName>
    <definedName name="sdasda" localSheetId="7" hidden="1">{"rp_only",#N/A,FALSE,"2225"}</definedName>
    <definedName name="sdasda" hidden="1">{"rp_only",#N/A,FALSE,"2225"}</definedName>
    <definedName name="sdasda_1" localSheetId="7" hidden="1">{"rp_only",#N/A,FALSE,"2225"}</definedName>
    <definedName name="sdasda_1" hidden="1">{"rp_only",#N/A,FALSE,"2225"}</definedName>
    <definedName name="sdasdaads" localSheetId="7" hidden="1">{"rp_only",#N/A,FALSE,"2225"}</definedName>
    <definedName name="sdasdaads" hidden="1">{"rp_only",#N/A,FALSE,"2225"}</definedName>
    <definedName name="sdasdaads_1" localSheetId="7" hidden="1">{"rp_only",#N/A,FALSE,"2225"}</definedName>
    <definedName name="sdasdaads_1" hidden="1">{"rp_only",#N/A,FALSE,"2225"}</definedName>
    <definedName name="sdasdad" localSheetId="7" hidden="1">{"rp_only",#N/A,FALSE,"2225"}</definedName>
    <definedName name="sdasdad" hidden="1">{"rp_only",#N/A,FALSE,"2225"}</definedName>
    <definedName name="sdasdad_1" localSheetId="7" hidden="1">{"rp_only",#N/A,FALSE,"2225"}</definedName>
    <definedName name="sdasdad_1" hidden="1">{"rp_only",#N/A,FALSE,"2225"}</definedName>
    <definedName name="sdasdads" localSheetId="7" hidden="1">{"rp_only",#N/A,FALSE,"2225"}</definedName>
    <definedName name="sdasdads" hidden="1">{"rp_only",#N/A,FALSE,"2225"}</definedName>
    <definedName name="sdasdads_1" localSheetId="7" hidden="1">{"rp_only",#N/A,FALSE,"2225"}</definedName>
    <definedName name="sdasdads_1" hidden="1">{"rp_only",#N/A,FALSE,"2225"}</definedName>
    <definedName name="sdasdadsa" localSheetId="7" hidden="1">{"rp_only",#N/A,FALSE,"2225"}</definedName>
    <definedName name="sdasdadsa" hidden="1">{"rp_only",#N/A,FALSE,"2225"}</definedName>
    <definedName name="sdasdadsa_1" localSheetId="7" hidden="1">{"rp_only",#N/A,FALSE,"2225"}</definedName>
    <definedName name="sdasdadsa_1" hidden="1">{"rp_only",#N/A,FALSE,"2225"}</definedName>
    <definedName name="sdasdasad" localSheetId="7" hidden="1">{"with_oth_curr",#N/A,FALSE,"2225"}</definedName>
    <definedName name="sdasdasad" hidden="1">{"with_oth_curr",#N/A,FALSE,"2225"}</definedName>
    <definedName name="sdasdasad_1" localSheetId="7" hidden="1">{"with_oth_curr",#N/A,FALSE,"2225"}</definedName>
    <definedName name="sdasdasad_1" hidden="1">{"with_oth_curr",#N/A,FALSE,"2225"}</definedName>
    <definedName name="sdasdasda" localSheetId="7" hidden="1">{"rp_only",#N/A,FALSE,"2225"}</definedName>
    <definedName name="sdasdasda" hidden="1">{"rp_only",#N/A,FALSE,"2225"}</definedName>
    <definedName name="sdasdasda_1" localSheetId="7" hidden="1">{"rp_only",#N/A,FALSE,"2225"}</definedName>
    <definedName name="sdasdasda_1" hidden="1">{"rp_only",#N/A,FALSE,"2225"}</definedName>
    <definedName name="sdasdasdasd" localSheetId="7" hidden="1">{"rp_only",#N/A,FALSE,"2225"}</definedName>
    <definedName name="sdasdasdasd" hidden="1">{"rp_only",#N/A,FALSE,"2225"}</definedName>
    <definedName name="sdasdasdasd_1" localSheetId="7" hidden="1">{"rp_only",#N/A,FALSE,"2225"}</definedName>
    <definedName name="sdasdasdasd_1" hidden="1">{"rp_only",#N/A,FALSE,"2225"}</definedName>
    <definedName name="sdasds" localSheetId="7" hidden="1">{"with_oth_curr",#N/A,FALSE,"2225"}</definedName>
    <definedName name="sdasds" hidden="1">{"with_oth_curr",#N/A,FALSE,"2225"}</definedName>
    <definedName name="sdasds_1" localSheetId="7" hidden="1">{"with_oth_curr",#N/A,FALSE,"2225"}</definedName>
    <definedName name="sdasds_1" hidden="1">{"with_oth_curr",#N/A,FALSE,"2225"}</definedName>
    <definedName name="sdasfasdfsdfsdf" localSheetId="7" hidden="1">{"rp_only",#N/A,FALSE,"2225"}</definedName>
    <definedName name="sdasfasdfsdfsdf" hidden="1">{"rp_only",#N/A,FALSE,"2225"}</definedName>
    <definedName name="sdasfasdfsdfsdf_1" localSheetId="7" hidden="1">{"rp_only",#N/A,FALSE,"2225"}</definedName>
    <definedName name="sdasfasdfsdfsdf_1" hidden="1">{"rp_only",#N/A,FALSE,"2225"}</definedName>
    <definedName name="sdasfdd" localSheetId="7" hidden="1">{"rp_only",#N/A,FALSE,"2225"}</definedName>
    <definedName name="sdasfdd" hidden="1">{"rp_only",#N/A,FALSE,"2225"}</definedName>
    <definedName name="sdasfdd_1" localSheetId="7" hidden="1">{"rp_only",#N/A,FALSE,"2225"}</definedName>
    <definedName name="sdasfdd_1" hidden="1">{"rp_only",#N/A,FALSE,"2225"}</definedName>
    <definedName name="sdatu">#REF!</definedName>
    <definedName name="SDd" localSheetId="7" hidden="1">{"with_oth_curr",#N/A,FALSE,"2225"}</definedName>
    <definedName name="SDd" hidden="1">{"with_oth_curr",#N/A,FALSE,"2225"}</definedName>
    <definedName name="SDd_1" localSheetId="7" hidden="1">{"with_oth_curr",#N/A,FALSE,"2225"}</definedName>
    <definedName name="SDd_1" hidden="1">{"with_oth_curr",#N/A,FALSE,"2225"}</definedName>
    <definedName name="sddsadsa" localSheetId="7" hidden="1">{"with_oth_curr",#N/A,FALSE,"2225"}</definedName>
    <definedName name="sddsadsa" hidden="1">{"with_oth_curr",#N/A,FALSE,"2225"}</definedName>
    <definedName name="sddsadsa_1" localSheetId="7" hidden="1">{"with_oth_curr",#N/A,FALSE,"2225"}</definedName>
    <definedName name="sddsadsa_1" hidden="1">{"with_oth_curr",#N/A,FALSE,"2225"}</definedName>
    <definedName name="sddsfsdf" localSheetId="7" hidden="1">{"rp_only",#N/A,FALSE,"2225"}</definedName>
    <definedName name="sddsfsdf" hidden="1">{"rp_only",#N/A,FALSE,"2225"}</definedName>
    <definedName name="sddsfsdf_1" localSheetId="7" hidden="1">{"rp_only",#N/A,FALSE,"2225"}</definedName>
    <definedName name="sddsfsdf_1" hidden="1">{"rp_only",#N/A,FALSE,"2225"}</definedName>
    <definedName name="sddsgd" localSheetId="7" hidden="1">{"with_oth_curr",#N/A,FALSE,"2225"}</definedName>
    <definedName name="sddsgd" hidden="1">{"with_oth_curr",#N/A,FALSE,"2225"}</definedName>
    <definedName name="sddsgd_1" localSheetId="7" hidden="1">{"with_oth_curr",#N/A,FALSE,"2225"}</definedName>
    <definedName name="sddsgd_1" hidden="1">{"with_oth_curr",#N/A,FALSE,"2225"}</definedName>
    <definedName name="SDE" hidden="1">#REF!</definedName>
    <definedName name="sdewe" localSheetId="7" hidden="1">{"rp_only",#N/A,FALSE,"2225"}</definedName>
    <definedName name="sdewe" hidden="1">{"rp_only",#N/A,FALSE,"2225"}</definedName>
    <definedName name="sdewe_1" localSheetId="7" hidden="1">{"rp_only",#N/A,FALSE,"2225"}</definedName>
    <definedName name="sdewe_1" hidden="1">{"rp_only",#N/A,FALSE,"2225"}</definedName>
    <definedName name="sdf" localSheetId="7" hidden="1">{#N/A,#N/A,FALSE,"Calc";#N/A,#N/A,FALSE,"Sensitivity";#N/A,#N/A,FALSE,"LT Earn.Dil.";#N/A,#N/A,FALSE,"Dil. AVP"}</definedName>
    <definedName name="sdf" hidden="1">{#N/A,#N/A,FALSE,"Calc";#N/A,#N/A,FALSE,"Sensitivity";#N/A,#N/A,FALSE,"LT Earn.Dil.";#N/A,#N/A,FALSE,"Dil. AVP"}</definedName>
    <definedName name="sdfa" localSheetId="7" hidden="1">{"rp_only",#N/A,FALSE,"2225"}</definedName>
    <definedName name="sdfa" hidden="1">{"rp_only",#N/A,FALSE,"2225"}</definedName>
    <definedName name="sdfa_1" localSheetId="7" hidden="1">{"rp_only",#N/A,FALSE,"2225"}</definedName>
    <definedName name="sdfa_1" hidden="1">{"rp_only",#N/A,FALSE,"2225"}</definedName>
    <definedName name="sdfasdfa" localSheetId="7" hidden="1">{"rp_only",#N/A,FALSE,"2225"}</definedName>
    <definedName name="sdfasdfa" hidden="1">{"rp_only",#N/A,FALSE,"2225"}</definedName>
    <definedName name="sdfasdfa_1" localSheetId="7" hidden="1">{"rp_only",#N/A,FALSE,"2225"}</definedName>
    <definedName name="sdfasdfa_1" hidden="1">{"rp_only",#N/A,FALSE,"2225"}</definedName>
    <definedName name="sdfasfasf" localSheetId="7" hidden="1">{"with_oth_curr",#N/A,FALSE,"2225"}</definedName>
    <definedName name="sdfasfasf" hidden="1">{"with_oth_curr",#N/A,FALSE,"2225"}</definedName>
    <definedName name="sdfasfasf_1" localSheetId="7" hidden="1">{"with_oth_curr",#N/A,FALSE,"2225"}</definedName>
    <definedName name="sdfasfasf_1" hidden="1">{"with_oth_curr",#N/A,FALSE,"2225"}</definedName>
    <definedName name="sdfasfdaf" localSheetId="7" hidden="1">{"with_oth_curr",#N/A,FALSE,"2225"}</definedName>
    <definedName name="sdfasfdaf" hidden="1">{"with_oth_curr",#N/A,FALSE,"2225"}</definedName>
    <definedName name="sdfasfdaf_1" localSheetId="7" hidden="1">{"with_oth_curr",#N/A,FALSE,"2225"}</definedName>
    <definedName name="sdfasfdaf_1" hidden="1">{"with_oth_curr",#N/A,FALSE,"2225"}</definedName>
    <definedName name="sdfasfsadf" localSheetId="7" hidden="1">{"rp_only",#N/A,FALSE,"2225"}</definedName>
    <definedName name="sdfasfsadf" hidden="1">{"rp_only",#N/A,FALSE,"2225"}</definedName>
    <definedName name="sdfasfsadf_1" localSheetId="7" hidden="1">{"rp_only",#N/A,FALSE,"2225"}</definedName>
    <definedName name="sdfasfsadf_1" hidden="1">{"rp_only",#N/A,FALSE,"2225"}</definedName>
    <definedName name="sdfcdsfds" localSheetId="7" hidden="1">{"with_oth_curr",#N/A,FALSE,"2225"}</definedName>
    <definedName name="sdfcdsfds" hidden="1">{"with_oth_curr",#N/A,FALSE,"2225"}</definedName>
    <definedName name="sdfcdsfds_1" localSheetId="7" hidden="1">{"with_oth_curr",#N/A,FALSE,"2225"}</definedName>
    <definedName name="sdfcdsfds_1" hidden="1">{"with_oth_curr",#N/A,FALSE,"2225"}</definedName>
    <definedName name="sdfdf" localSheetId="7" hidden="1">{"rp_only",#N/A,FALSE,"2225"}</definedName>
    <definedName name="sdfdf" hidden="1">{"rp_only",#N/A,FALSE,"2225"}</definedName>
    <definedName name="sdfdf_1" localSheetId="7" hidden="1">{"rp_only",#N/A,FALSE,"2225"}</definedName>
    <definedName name="sdfdf_1" hidden="1">{"rp_only",#N/A,FALSE,"2225"}</definedName>
    <definedName name="sdfdfs" localSheetId="7" hidden="1">{"rp_only",#N/A,FALSE,"2225"}</definedName>
    <definedName name="sdfdfs" hidden="1">{"rp_only",#N/A,FALSE,"2225"}</definedName>
    <definedName name="sdfdfs_1" localSheetId="7" hidden="1">{"rp_only",#N/A,FALSE,"2225"}</definedName>
    <definedName name="sdfdfs_1" hidden="1">{"rp_only",#N/A,FALSE,"2225"}</definedName>
    <definedName name="sdfdfsdfsdfs" localSheetId="7" hidden="1">{"with_oth_curr",#N/A,FALSE,"2225"}</definedName>
    <definedName name="sdfdfsdfsdfs" hidden="1">{"with_oth_curr",#N/A,FALSE,"2225"}</definedName>
    <definedName name="sdfdfsdfsdfs_1" localSheetId="7" hidden="1">{"with_oth_curr",#N/A,FALSE,"2225"}</definedName>
    <definedName name="sdfdfsdfsdfs_1" hidden="1">{"with_oth_curr",#N/A,FALSE,"2225"}</definedName>
    <definedName name="sdfdg" localSheetId="7" hidden="1">{"rp_only",#N/A,FALSE,"2225"}</definedName>
    <definedName name="sdfdg" hidden="1">{"rp_only",#N/A,FALSE,"2225"}</definedName>
    <definedName name="sdfdg_1" localSheetId="7" hidden="1">{"rp_only",#N/A,FALSE,"2225"}</definedName>
    <definedName name="sdfdg_1" hidden="1">{"rp_only",#N/A,FALSE,"2225"}</definedName>
    <definedName name="sdfds" localSheetId="7" hidden="1">{"rp_only",#N/A,FALSE,"2225"}</definedName>
    <definedName name="sdfds" hidden="1">{"rp_only",#N/A,FALSE,"2225"}</definedName>
    <definedName name="sdfds_1" localSheetId="7" hidden="1">{"rp_only",#N/A,FALSE,"2225"}</definedName>
    <definedName name="sdfds_1" hidden="1">{"rp_only",#N/A,FALSE,"2225"}</definedName>
    <definedName name="sdfdsds" localSheetId="7" hidden="1">{"rp_only",#N/A,FALSE,"2225"}</definedName>
    <definedName name="sdfdsds" hidden="1">{"rp_only",#N/A,FALSE,"2225"}</definedName>
    <definedName name="sdfdsds_1" localSheetId="7" hidden="1">{"rp_only",#N/A,FALSE,"2225"}</definedName>
    <definedName name="sdfdsds_1" hidden="1">{"rp_only",#N/A,FALSE,"2225"}</definedName>
    <definedName name="sdfdsf" hidden="1">#REF!</definedName>
    <definedName name="sdfdsffdsfds" localSheetId="7" hidden="1">{"rp_only",#N/A,FALSE,"2225"}</definedName>
    <definedName name="sdfdsffdsfds" hidden="1">{"rp_only",#N/A,FALSE,"2225"}</definedName>
    <definedName name="sdfdsffdsfds_1" localSheetId="7" hidden="1">{"rp_only",#N/A,FALSE,"2225"}</definedName>
    <definedName name="sdfdsffdsfds_1" hidden="1">{"rp_only",#N/A,FALSE,"2225"}</definedName>
    <definedName name="sdfdsfsdfds" localSheetId="7" hidden="1">{"rp_only",#N/A,FALSE,"2225"}</definedName>
    <definedName name="sdfdsfsdfds" hidden="1">{"rp_only",#N/A,FALSE,"2225"}</definedName>
    <definedName name="sdfdsfsdfds_1" localSheetId="7" hidden="1">{"rp_only",#N/A,FALSE,"2225"}</definedName>
    <definedName name="sdfdsfsdfds_1" hidden="1">{"rp_only",#N/A,FALSE,"2225"}</definedName>
    <definedName name="sdfdsg" localSheetId="7" hidden="1">{"with_oth_curr",#N/A,FALSE,"2225"}</definedName>
    <definedName name="sdfdsg" hidden="1">{"with_oth_curr",#N/A,FALSE,"2225"}</definedName>
    <definedName name="sdfdsg_1" localSheetId="7" hidden="1">{"with_oth_curr",#N/A,FALSE,"2225"}</definedName>
    <definedName name="sdfdsg_1" hidden="1">{"with_oth_curr",#N/A,FALSE,"2225"}</definedName>
    <definedName name="sdfdsgd" localSheetId="7" hidden="1">{"with_oth_curr",#N/A,FALSE,"2225"}</definedName>
    <definedName name="sdfdsgd" hidden="1">{"with_oth_curr",#N/A,FALSE,"2225"}</definedName>
    <definedName name="sdfdsgd_1" localSheetId="7" hidden="1">{"with_oth_curr",#N/A,FALSE,"2225"}</definedName>
    <definedName name="sdfdsgd_1" hidden="1">{"with_oth_curr",#N/A,FALSE,"2225"}</definedName>
    <definedName name="SDFE" localSheetId="7" hidden="1">{"with_oth_curr",#N/A,FALSE,"2225"}</definedName>
    <definedName name="SDFE" hidden="1">{"with_oth_curr",#N/A,FALSE,"2225"}</definedName>
    <definedName name="SDFE_1" localSheetId="7" hidden="1">{"with_oth_curr",#N/A,FALSE,"2225"}</definedName>
    <definedName name="SDFE_1" hidden="1">{"with_oth_curr",#N/A,FALSE,"2225"}</definedName>
    <definedName name="sdffdsfds" localSheetId="7" hidden="1">{"rp_only",#N/A,FALSE,"2225"}</definedName>
    <definedName name="sdffdsfds" hidden="1">{"rp_only",#N/A,FALSE,"2225"}</definedName>
    <definedName name="sdffdsfds_1" localSheetId="7" hidden="1">{"rp_only",#N/A,FALSE,"2225"}</definedName>
    <definedName name="sdffdsfds_1" hidden="1">{"rp_only",#N/A,FALSE,"2225"}</definedName>
    <definedName name="sdfff" localSheetId="7" hidden="1">{"rp_only",#N/A,FALSE,"2225"}</definedName>
    <definedName name="sdfff" hidden="1">{"rp_only",#N/A,FALSE,"2225"}</definedName>
    <definedName name="sdfff_1" localSheetId="7" hidden="1">{"rp_only",#N/A,FALSE,"2225"}</definedName>
    <definedName name="sdfff_1" hidden="1">{"rp_only",#N/A,FALSE,"2225"}</definedName>
    <definedName name="sdffsfd" localSheetId="7" hidden="1">{"rp_only",#N/A,FALSE,"2225"}</definedName>
    <definedName name="sdffsfd" hidden="1">{"rp_only",#N/A,FALSE,"2225"}</definedName>
    <definedName name="sdffsfd_1" localSheetId="7" hidden="1">{"rp_only",#N/A,FALSE,"2225"}</definedName>
    <definedName name="sdffsfd_1" hidden="1">{"rp_only",#N/A,FALSE,"2225"}</definedName>
    <definedName name="sdffsfdsf" localSheetId="7" hidden="1">{"rp_only",#N/A,FALSE,"2225"}</definedName>
    <definedName name="sdffsfdsf" hidden="1">{"rp_only",#N/A,FALSE,"2225"}</definedName>
    <definedName name="sdffsfdsf_1" localSheetId="7" hidden="1">{"rp_only",#N/A,FALSE,"2225"}</definedName>
    <definedName name="sdffsfdsf_1" hidden="1">{"rp_only",#N/A,FALSE,"2225"}</definedName>
    <definedName name="sdffsfs" localSheetId="7" hidden="1">{"rp_only",#N/A,FALSE,"2225"}</definedName>
    <definedName name="sdffsfs" hidden="1">{"rp_only",#N/A,FALSE,"2225"}</definedName>
    <definedName name="sdffsfs_1" localSheetId="7" hidden="1">{"rp_only",#N/A,FALSE,"2225"}</definedName>
    <definedName name="sdffsfs_1" hidden="1">{"rp_only",#N/A,FALSE,"2225"}</definedName>
    <definedName name="sdfgdsgsd" localSheetId="7" hidden="1">{"with_oth_curr",#N/A,FALSE,"2225"}</definedName>
    <definedName name="sdfgdsgsd" hidden="1">{"with_oth_curr",#N/A,FALSE,"2225"}</definedName>
    <definedName name="sdfgdsgsd_1" localSheetId="7" hidden="1">{"with_oth_curr",#N/A,FALSE,"2225"}</definedName>
    <definedName name="sdfgdsgsd_1" hidden="1">{"with_oth_curr",#N/A,FALSE,"2225"}</definedName>
    <definedName name="sdfgfdsh" localSheetId="7" hidden="1">{"with_oth_curr",#N/A,FALSE,"2225"}</definedName>
    <definedName name="sdfgfdsh" hidden="1">{"with_oth_curr",#N/A,FALSE,"2225"}</definedName>
    <definedName name="sdfgfdsh_1" localSheetId="7" hidden="1">{"with_oth_curr",#N/A,FALSE,"2225"}</definedName>
    <definedName name="sdfgfdsh_1" hidden="1">{"with_oth_curr",#N/A,FALSE,"2225"}</definedName>
    <definedName name="sdfgsdfgsdfg" localSheetId="7" hidden="1">{"rp_only",#N/A,FALSE,"2225"}</definedName>
    <definedName name="sdfgsdfgsdfg" hidden="1">{"rp_only",#N/A,FALSE,"2225"}</definedName>
    <definedName name="sdfgsdfgsdfg_1" localSheetId="7" hidden="1">{"rp_only",#N/A,FALSE,"2225"}</definedName>
    <definedName name="sdfgsdfgsdfg_1" hidden="1">{"rp_only",#N/A,FALSE,"2225"}</definedName>
    <definedName name="SDFJSDJKF" hidden="1">#REF!</definedName>
    <definedName name="sdfmn">#REF!</definedName>
    <definedName name="SDFS" localSheetId="7" hidden="1">{"rp_only",#N/A,FALSE,"2225"}</definedName>
    <definedName name="SDFS" hidden="1">{"rp_only",#N/A,FALSE,"2225"}</definedName>
    <definedName name="SDFS_1" localSheetId="7" hidden="1">{"rp_only",#N/A,FALSE,"2225"}</definedName>
    <definedName name="SDFS_1" hidden="1">{"rp_only",#N/A,FALSE,"2225"}</definedName>
    <definedName name="sdfsa" localSheetId="7" hidden="1">{"rp_only",#N/A,FALSE,"2225"}</definedName>
    <definedName name="sdfsa" hidden="1">{"rp_only",#N/A,FALSE,"2225"}</definedName>
    <definedName name="sdfsa_1" localSheetId="7" hidden="1">{"rp_only",#N/A,FALSE,"2225"}</definedName>
    <definedName name="sdfsa_1" hidden="1">{"rp_only",#N/A,FALSE,"2225"}</definedName>
    <definedName name="sdfsadfsad" localSheetId="7" hidden="1">{"with_oth_curr",#N/A,FALSE,"2225"}</definedName>
    <definedName name="sdfsadfsad" hidden="1">{"with_oth_curr",#N/A,FALSE,"2225"}</definedName>
    <definedName name="sdfsadfsad_1" localSheetId="7" hidden="1">{"with_oth_curr",#N/A,FALSE,"2225"}</definedName>
    <definedName name="sdfsadfsad_1" hidden="1">{"with_oth_curr",#N/A,FALSE,"2225"}</definedName>
    <definedName name="sdfSAESR" localSheetId="7" hidden="1">{"rp_only",#N/A,FALSE,"2225"}</definedName>
    <definedName name="sdfSAESR" hidden="1">{"rp_only",#N/A,FALSE,"2225"}</definedName>
    <definedName name="sdfSAESR_1" localSheetId="7" hidden="1">{"rp_only",#N/A,FALSE,"2225"}</definedName>
    <definedName name="sdfSAESR_1" hidden="1">{"rp_only",#N/A,FALSE,"2225"}</definedName>
    <definedName name="sdfsd" hidden="1">#REF!</definedName>
    <definedName name="sdfsdf" localSheetId="7" hidden="1">{"with_oth_curr",#N/A,FALSE,"2225"}</definedName>
    <definedName name="sdfsdf" hidden="1">{"with_oth_curr",#N/A,FALSE,"2225"}</definedName>
    <definedName name="sdfsdf_1" localSheetId="7" hidden="1">{"with_oth_curr",#N/A,FALSE,"2225"}</definedName>
    <definedName name="sdfsdf_1" hidden="1">{"with_oth_curr",#N/A,FALSE,"2225"}</definedName>
    <definedName name="sdfsdfdgfd" localSheetId="7" hidden="1">{"rp_only",#N/A,FALSE,"2225"}</definedName>
    <definedName name="sdfsdfdgfd" hidden="1">{"rp_only",#N/A,FALSE,"2225"}</definedName>
    <definedName name="sdfsdfdgfd_1" localSheetId="7" hidden="1">{"rp_only",#N/A,FALSE,"2225"}</definedName>
    <definedName name="sdfsdfdgfd_1" hidden="1">{"rp_only",#N/A,FALSE,"2225"}</definedName>
    <definedName name="sdfsdfdsf" localSheetId="7" hidden="1">{"rp_only",#N/A,FALSE,"2225"}</definedName>
    <definedName name="sdfsdfdsf" hidden="1">{"rp_only",#N/A,FALSE,"2225"}</definedName>
    <definedName name="sdfsdfdsf_1" localSheetId="7" hidden="1">{"rp_only",#N/A,FALSE,"2225"}</definedName>
    <definedName name="sdfsdfdsf_1" hidden="1">{"rp_only",#N/A,FALSE,"2225"}</definedName>
    <definedName name="sdfsdfffsd" localSheetId="7" hidden="1">{"rp_only",#N/A,FALSE,"2225"}</definedName>
    <definedName name="sdfsdfffsd" hidden="1">{"rp_only",#N/A,FALSE,"2225"}</definedName>
    <definedName name="sdfsdfffsd_1" localSheetId="7" hidden="1">{"rp_only",#N/A,FALSE,"2225"}</definedName>
    <definedName name="sdfsdfffsd_1" hidden="1">{"rp_only",#N/A,FALSE,"2225"}</definedName>
    <definedName name="sdfsdfs" localSheetId="7" hidden="1">{"rp_only",#N/A,FALSE,"2225"}</definedName>
    <definedName name="sdfsdfs" hidden="1">{"rp_only",#N/A,FALSE,"2225"}</definedName>
    <definedName name="sdfsdfs_1" localSheetId="7" hidden="1">{"rp_only",#N/A,FALSE,"2225"}</definedName>
    <definedName name="sdfsdfs_1" hidden="1">{"rp_only",#N/A,FALSE,"2225"}</definedName>
    <definedName name="SDFSDFSDF" localSheetId="7" hidden="1">{"rp_only",#N/A,FALSE,"2225"}</definedName>
    <definedName name="SDFSDFSDF" hidden="1">{"rp_only",#N/A,FALSE,"2225"}</definedName>
    <definedName name="SDFSDFSDF_1" localSheetId="7" hidden="1">{"rp_only",#N/A,FALSE,"2225"}</definedName>
    <definedName name="SDFSDFSDF_1" hidden="1">{"rp_only",#N/A,FALSE,"2225"}</definedName>
    <definedName name="sdfsdfsdfsfsdf" localSheetId="7" hidden="1">{"with_oth_curr",#N/A,FALSE,"2225"}</definedName>
    <definedName name="sdfsdfsdfsfsdf" hidden="1">{"with_oth_curr",#N/A,FALSE,"2225"}</definedName>
    <definedName name="sdfsdfsdfsfsdf_1" localSheetId="7" hidden="1">{"with_oth_curr",#N/A,FALSE,"2225"}</definedName>
    <definedName name="sdfsdfsdfsfsdf_1" hidden="1">{"with_oth_curr",#N/A,FALSE,"2225"}</definedName>
    <definedName name="sdfsdfsf" localSheetId="7" hidden="1">{"rp_only",#N/A,FALSE,"2225"}</definedName>
    <definedName name="sdfsdfsf" hidden="1">{"rp_only",#N/A,FALSE,"2225"}</definedName>
    <definedName name="sdfsdfsf_1" localSheetId="7" hidden="1">{"rp_only",#N/A,FALSE,"2225"}</definedName>
    <definedName name="sdfsdfsf_1" hidden="1">{"rp_only",#N/A,FALSE,"2225"}</definedName>
    <definedName name="sdfsdfsfsf" localSheetId="7" hidden="1">{"rp_only",#N/A,FALSE,"2225"}</definedName>
    <definedName name="sdfsdfsfsf" hidden="1">{"rp_only",#N/A,FALSE,"2225"}</definedName>
    <definedName name="sdfsdfsfsf_1" localSheetId="7" hidden="1">{"rp_only",#N/A,FALSE,"2225"}</definedName>
    <definedName name="sdfsdfsfsf_1" hidden="1">{"rp_only",#N/A,FALSE,"2225"}</definedName>
    <definedName name="sdfsdfsfsfsdf" localSheetId="7" hidden="1">{"rp_only",#N/A,FALSE,"2225"}</definedName>
    <definedName name="sdfsdfsfsfsdf" hidden="1">{"rp_only",#N/A,FALSE,"2225"}</definedName>
    <definedName name="sdfsdfsfsfsdf_1" localSheetId="7" hidden="1">{"rp_only",#N/A,FALSE,"2225"}</definedName>
    <definedName name="sdfsdfsfsfsdf_1" hidden="1">{"rp_only",#N/A,FALSE,"2225"}</definedName>
    <definedName name="sdfsdfsfsg" localSheetId="7" hidden="1">{"with_oth_curr",#N/A,FALSE,"2225"}</definedName>
    <definedName name="sdfsdfsfsg" hidden="1">{"with_oth_curr",#N/A,FALSE,"2225"}</definedName>
    <definedName name="sdfsdfsfsg_1" localSheetId="7" hidden="1">{"with_oth_curr",#N/A,FALSE,"2225"}</definedName>
    <definedName name="sdfsdfsfsg_1" hidden="1">{"with_oth_curr",#N/A,FALSE,"2225"}</definedName>
    <definedName name="sdfsdsf" localSheetId="7" hidden="1">{"rp_only",#N/A,FALSE,"2225"}</definedName>
    <definedName name="sdfsdsf" hidden="1">{"rp_only",#N/A,FALSE,"2225"}</definedName>
    <definedName name="sdfsdsf_1" localSheetId="7" hidden="1">{"rp_only",#N/A,FALSE,"2225"}</definedName>
    <definedName name="sdfsdsf_1" hidden="1">{"rp_only",#N/A,FALSE,"2225"}</definedName>
    <definedName name="SDFSF" localSheetId="7" hidden="1">{"rp_only",#N/A,FALSE,"2225"}</definedName>
    <definedName name="SDFSF" hidden="1">{"rp_only",#N/A,FALSE,"2225"}</definedName>
    <definedName name="SDFSF_1" localSheetId="7" hidden="1">{"rp_only",#N/A,FALSE,"2225"}</definedName>
    <definedName name="SDFSF_1" hidden="1">{"rp_only",#N/A,FALSE,"2225"}</definedName>
    <definedName name="sdfsfd" localSheetId="7" hidden="1">{"rp_only",#N/A,FALSE,"2225"}</definedName>
    <definedName name="sdfsfd" hidden="1">{"rp_only",#N/A,FALSE,"2225"}</definedName>
    <definedName name="sdfsfd_1" localSheetId="7" hidden="1">{"rp_only",#N/A,FALSE,"2225"}</definedName>
    <definedName name="sdfsfd_1" hidden="1">{"rp_only",#N/A,FALSE,"2225"}</definedName>
    <definedName name="sdfsfs" localSheetId="7" hidden="1">{"rp_only",#N/A,FALSE,"2225"}</definedName>
    <definedName name="sdfsfs" hidden="1">{"rp_only",#N/A,FALSE,"2225"}</definedName>
    <definedName name="sdfsfs_1" localSheetId="7" hidden="1">{"rp_only",#N/A,FALSE,"2225"}</definedName>
    <definedName name="sdfsfs_1" hidden="1">{"rp_only",#N/A,FALSE,"2225"}</definedName>
    <definedName name="sdfsfsd" localSheetId="7" hidden="1">{"with_oth_curr",#N/A,FALSE,"2225"}</definedName>
    <definedName name="sdfsfsd" hidden="1">{"with_oth_curr",#N/A,FALSE,"2225"}</definedName>
    <definedName name="sdfsfsd_1" localSheetId="7" hidden="1">{"with_oth_curr",#N/A,FALSE,"2225"}</definedName>
    <definedName name="sdfsfsd_1" hidden="1">{"with_oth_curr",#N/A,FALSE,"2225"}</definedName>
    <definedName name="sdfsfsdf" localSheetId="7" hidden="1">{"with_oth_curr",#N/A,FALSE,"2225"}</definedName>
    <definedName name="sdfsfsdf" hidden="1">{"with_oth_curr",#N/A,FALSE,"2225"}</definedName>
    <definedName name="sdfsfsdf_1" localSheetId="7" hidden="1">{"with_oth_curr",#N/A,FALSE,"2225"}</definedName>
    <definedName name="sdfsfsdf_1" hidden="1">{"with_oth_curr",#N/A,FALSE,"2225"}</definedName>
    <definedName name="sdfsfsf" localSheetId="7" hidden="1">{"rp_only",#N/A,FALSE,"2225"}</definedName>
    <definedName name="sdfsfsf" hidden="1">{"rp_only",#N/A,FALSE,"2225"}</definedName>
    <definedName name="sdfsfsf_1" localSheetId="7" hidden="1">{"rp_only",#N/A,FALSE,"2225"}</definedName>
    <definedName name="sdfsfsf_1" hidden="1">{"rp_only",#N/A,FALSE,"2225"}</definedName>
    <definedName name="sdfsfsfsfsf" localSheetId="7" hidden="1">{"with_oth_curr",#N/A,FALSE,"2225"}</definedName>
    <definedName name="sdfsfsfsfsf" hidden="1">{"with_oth_curr",#N/A,FALSE,"2225"}</definedName>
    <definedName name="sdfsfsfsfsf_1" localSheetId="7" hidden="1">{"with_oth_curr",#N/A,FALSE,"2225"}</definedName>
    <definedName name="sdfsfsfsfsf_1" hidden="1">{"with_oth_curr",#N/A,FALSE,"2225"}</definedName>
    <definedName name="sdfssfd" localSheetId="7" hidden="1">{"rp_only",#N/A,FALSE,"2225"}</definedName>
    <definedName name="sdfssfd" hidden="1">{"rp_only",#N/A,FALSE,"2225"}</definedName>
    <definedName name="sdfssfd_1" localSheetId="7" hidden="1">{"rp_only",#N/A,FALSE,"2225"}</definedName>
    <definedName name="sdfssfd_1" hidden="1">{"rp_only",#N/A,FALSE,"2225"}</definedName>
    <definedName name="sdfsz" localSheetId="7" hidden="1">{"with_oth_curr",#N/A,FALSE,"2225"}</definedName>
    <definedName name="sdfsz" hidden="1">{"with_oth_curr",#N/A,FALSE,"2225"}</definedName>
    <definedName name="sdfsz_1" localSheetId="7" hidden="1">{"with_oth_curr",#N/A,FALSE,"2225"}</definedName>
    <definedName name="sdfsz_1" hidden="1">{"with_oth_curr",#N/A,FALSE,"2225"}</definedName>
    <definedName name="sdg">#REF!</definedName>
    <definedName name="sdgdf" localSheetId="7" hidden="1">{"rp_only",#N/A,FALSE,"2225"}</definedName>
    <definedName name="sdgdf" hidden="1">{"rp_only",#N/A,FALSE,"2225"}</definedName>
    <definedName name="sdgdf_1" localSheetId="7" hidden="1">{"rp_only",#N/A,FALSE,"2225"}</definedName>
    <definedName name="sdgdf_1" hidden="1">{"rp_only",#N/A,FALSE,"2225"}</definedName>
    <definedName name="sdgsd" localSheetId="7" hidden="1">{"rp_only",#N/A,FALSE,"2225"}</definedName>
    <definedName name="sdgsd" hidden="1">{"rp_only",#N/A,FALSE,"2225"}</definedName>
    <definedName name="sdgsd_1" localSheetId="7" hidden="1">{"rp_only",#N/A,FALSE,"2225"}</definedName>
    <definedName name="sdgsd_1" hidden="1">{"rp_only",#N/A,FALSE,"2225"}</definedName>
    <definedName name="sdgsdfds" localSheetId="7" hidden="1">{"rp_only",#N/A,FALSE,"2225"}</definedName>
    <definedName name="sdgsdfds" hidden="1">{"rp_only",#N/A,FALSE,"2225"}</definedName>
    <definedName name="sdgsdfds_1" localSheetId="7" hidden="1">{"rp_only",#N/A,FALSE,"2225"}</definedName>
    <definedName name="sdgsdfds_1" hidden="1">{"rp_only",#N/A,FALSE,"2225"}</definedName>
    <definedName name="sdgsdg" localSheetId="7" hidden="1">{"with_oth_curr",#N/A,FALSE,"2225"}</definedName>
    <definedName name="sdgsdg" hidden="1">{"with_oth_curr",#N/A,FALSE,"2225"}</definedName>
    <definedName name="sdgsdg_1" localSheetId="7" hidden="1">{"with_oth_curr",#N/A,FALSE,"2225"}</definedName>
    <definedName name="sdgsdg_1" hidden="1">{"with_oth_curr",#N/A,FALSE,"2225"}</definedName>
    <definedName name="sdgshs">#REF!</definedName>
    <definedName name="SDMONG">#REF!</definedName>
    <definedName name="SDP">#REF!</definedName>
    <definedName name="sds">#REF!</definedName>
    <definedName name="sdsa" hidden="1">#REF!</definedName>
    <definedName name="sdsaads" localSheetId="7" hidden="1">{"rp_only",#N/A,FALSE,"2225"}</definedName>
    <definedName name="sdsaads" hidden="1">{"rp_only",#N/A,FALSE,"2225"}</definedName>
    <definedName name="sdsaads_1" localSheetId="7" hidden="1">{"rp_only",#N/A,FALSE,"2225"}</definedName>
    <definedName name="sdsaads_1" hidden="1">{"rp_only",#N/A,FALSE,"2225"}</definedName>
    <definedName name="sdsadasd" localSheetId="7" hidden="1">{"rp_only",#N/A,FALSE,"2225"}</definedName>
    <definedName name="sdsadasd" hidden="1">{"rp_only",#N/A,FALSE,"2225"}</definedName>
    <definedName name="sdsadasd_1" localSheetId="7" hidden="1">{"rp_only",#N/A,FALSE,"2225"}</definedName>
    <definedName name="sdsadasd_1" hidden="1">{"rp_only",#N/A,FALSE,"2225"}</definedName>
    <definedName name="sdsafasfsdafsaf" localSheetId="7" hidden="1">{"rp_only",#N/A,FALSE,"2225"}</definedName>
    <definedName name="sdsafasfsdafsaf" hidden="1">{"rp_only",#N/A,FALSE,"2225"}</definedName>
    <definedName name="sdsafasfsdafsaf_1" localSheetId="7" hidden="1">{"rp_only",#N/A,FALSE,"2225"}</definedName>
    <definedName name="sdsafasfsdafsaf_1" hidden="1">{"rp_only",#N/A,FALSE,"2225"}</definedName>
    <definedName name="sdsasa" hidden="1">#REF!</definedName>
    <definedName name="sdsd" localSheetId="7" hidden="1">{"with_oth_curr",#N/A,FALSE,"2225"}</definedName>
    <definedName name="sdsd" hidden="1">{"with_oth_curr",#N/A,FALSE,"2225"}</definedName>
    <definedName name="sdsd_1" localSheetId="7" hidden="1">{"with_oth_curr",#N/A,FALSE,"2225"}</definedName>
    <definedName name="sdsd_1" hidden="1">{"with_oth_curr",#N/A,FALSE,"2225"}</definedName>
    <definedName name="SDSDFDG" localSheetId="7" hidden="1">{"with_oth_curr",#N/A,FALSE,"2225"}</definedName>
    <definedName name="SDSDFDG" hidden="1">{"with_oth_curr",#N/A,FALSE,"2225"}</definedName>
    <definedName name="SDSDFDG_1" localSheetId="7" hidden="1">{"with_oth_curr",#N/A,FALSE,"2225"}</definedName>
    <definedName name="SDSDFDG_1" hidden="1">{"with_oth_curr",#N/A,FALSE,"2225"}</definedName>
    <definedName name="sdsf" localSheetId="7" hidden="1">{"with_oth_curr",#N/A,FALSE,"2225"}</definedName>
    <definedName name="sdsf" hidden="1">{"with_oth_curr",#N/A,FALSE,"2225"}</definedName>
    <definedName name="sdsf_1" localSheetId="7" hidden="1">{"with_oth_curr",#N/A,FALSE,"2225"}</definedName>
    <definedName name="sdsf_1" hidden="1">{"with_oth_curr",#N/A,FALSE,"2225"}</definedName>
    <definedName name="sdsfdf" localSheetId="7" hidden="1">{"rp_only",#N/A,FALSE,"2225"}</definedName>
    <definedName name="sdsfdf" hidden="1">{"rp_only",#N/A,FALSE,"2225"}</definedName>
    <definedName name="sdsfdf_1" localSheetId="7" hidden="1">{"rp_only",#N/A,FALSE,"2225"}</definedName>
    <definedName name="sdsfdf_1" hidden="1">{"rp_only",#N/A,FALSE,"2225"}</definedName>
    <definedName name="sdsfs" localSheetId="7" hidden="1">{"with_oth_curr",#N/A,FALSE,"2225"}</definedName>
    <definedName name="sdsfs" hidden="1">{"with_oth_curr",#N/A,FALSE,"2225"}</definedName>
    <definedName name="sdsfs_1" localSheetId="7" hidden="1">{"with_oth_curr",#N/A,FALSE,"2225"}</definedName>
    <definedName name="sdsfs_1" hidden="1">{"with_oth_curr",#N/A,FALSE,"2225"}</definedName>
    <definedName name="SDSFSF" localSheetId="7" hidden="1">{"with_oth_curr",#N/A,FALSE,"2225"}</definedName>
    <definedName name="SDSFSF" hidden="1">{"with_oth_curr",#N/A,FALSE,"2225"}</definedName>
    <definedName name="SDSFSF_1" localSheetId="7" hidden="1">{"with_oth_curr",#N/A,FALSE,"2225"}</definedName>
    <definedName name="SDSFSF_1" hidden="1">{"with_oth_curr",#N/A,FALSE,"2225"}</definedName>
    <definedName name="sealent">#REF!</definedName>
    <definedName name="Seamless_Boiler_Tubes">#REF!</definedName>
    <definedName name="Seat" hidden="1">#REF!</definedName>
    <definedName name="sebut">#REF!</definedName>
    <definedName name="SecondaryLevel">#REF!</definedName>
    <definedName name="Section">#REF!</definedName>
    <definedName name="Section_1_Title">#REF!</definedName>
    <definedName name="Section_8_Title">#REF!</definedName>
    <definedName name="SectorList">#REF!</definedName>
    <definedName name="SECURITIESPAYABLE">#REF!</definedName>
    <definedName name="sed" localSheetId="7" hidden="1">{#N/A,#N/A,FALSE,"Bank Rec Cover Sheet";#N/A,#N/A,FALSE,"Bank Rec Details"}</definedName>
    <definedName name="sed" hidden="1">{#N/A,#N/A,FALSE,"Bank Rec Cover Sheet";#N/A,#N/A,FALSE,"Bank Rec Details"}</definedName>
    <definedName name="sed_1" localSheetId="7" hidden="1">{#N/A,#N/A,FALSE,"Bank Rec Cover Sheet";#N/A,#N/A,FALSE,"Bank Rec Details"}</definedName>
    <definedName name="sed_1" hidden="1">{#N/A,#N/A,FALSE,"Bank Rec Cover Sheet";#N/A,#N/A,FALSE,"Bank Rec Details"}</definedName>
    <definedName name="SEDI">#REF!</definedName>
    <definedName name="sedia">#REF!</definedName>
    <definedName name="seed" localSheetId="7" hidden="1">{"BUILD_MACHINERIES",#N/A,FALSE,"PREPAID-1"}</definedName>
    <definedName name="seed" hidden="1">{"BUILD_MACHINERIES",#N/A,FALSE,"PREPAID-1"}</definedName>
    <definedName name="seed_1" localSheetId="7" hidden="1">{"BUILD_MACHINERIES",#N/A,FALSE,"PREPAID-1"}</definedName>
    <definedName name="seed_1" hidden="1">{"BUILD_MACHINERIES",#N/A,FALSE,"PREPAID-1"}</definedName>
    <definedName name="SEGMENT2">#REF!</definedName>
    <definedName name="sekgnd">#REF!</definedName>
    <definedName name="sektgl">#REF!</definedName>
    <definedName name="SEL">#REF!</definedName>
    <definedName name="SELCOA_JHHPIKP">#REF!</definedName>
    <definedName name="selfaddhitivemembran">#REF!</definedName>
    <definedName name="Selimut">#REF!</definedName>
    <definedName name="Selimut_1">#REF!</definedName>
    <definedName name="selot">#REF!</definedName>
    <definedName name="Selot.1">#REF!</definedName>
    <definedName name="selot_1">#REF!</definedName>
    <definedName name="selotb">#REF!</definedName>
    <definedName name="selotb_1">#REF!</definedName>
    <definedName name="selotc">#REF!</definedName>
    <definedName name="selotc_1">#REF!</definedName>
    <definedName name="SEMEN">#REF!</definedName>
    <definedName name="Semen_Batu_Raja_50_kg">#REF!</definedName>
    <definedName name="semen_grouting">#REF!</definedName>
    <definedName name="Semen_Kujang_50_kg">#REF!</definedName>
    <definedName name="Semen_Padang_50_kg">#REF!</definedName>
    <definedName name="Semen_PC">#REF!</definedName>
    <definedName name="Semen_Tiga_roda__50_kg">#REF!</definedName>
    <definedName name="semen_warna">#REF!</definedName>
    <definedName name="semenb">#REF!</definedName>
    <definedName name="semenb_1">#REF!</definedName>
    <definedName name="semenc">#REF!</definedName>
    <definedName name="semenc_1">#REF!</definedName>
    <definedName name="semenputih">#REF!</definedName>
    <definedName name="semenputihb">#REF!</definedName>
    <definedName name="semenputihb_1">#REF!</definedName>
    <definedName name="semenputihc">#REF!</definedName>
    <definedName name="semenputihc_1">#REF!</definedName>
    <definedName name="semua">#REF!</definedName>
    <definedName name="sencount" hidden="1">1</definedName>
    <definedName name="SEND_CE">#REF!</definedName>
    <definedName name="SEND_FINANCIER">#REF!</definedName>
    <definedName name="SenDebt">#REF!</definedName>
    <definedName name="seng">#REF!</definedName>
    <definedName name="Seng_BJLS_20_gelombang">#REF!</definedName>
    <definedName name="seng_pagar">#REF!</definedName>
    <definedName name="Seng_plat_lebar_50_cm__panjang_50_m">#REF!</definedName>
    <definedName name="sengbjls30">#REF!</definedName>
    <definedName name="sengg20">#REF!</definedName>
    <definedName name="sengg20b">#REF!</definedName>
    <definedName name="sengg20b_1">#REF!</definedName>
    <definedName name="sengg20c">#REF!</definedName>
    <definedName name="sengg20c_1">#REF!</definedName>
    <definedName name="sengg25">#REF!</definedName>
    <definedName name="sengg25_1">#REF!</definedName>
    <definedName name="sengg25b">#REF!</definedName>
    <definedName name="sengg25b_1">#REF!</definedName>
    <definedName name="sengg25c">#REF!</definedName>
    <definedName name="sengg25c_1">#REF!</definedName>
    <definedName name="sengg30">#REF!</definedName>
    <definedName name="sengg30b">#REF!</definedName>
    <definedName name="sengg30b_1">#REF!</definedName>
    <definedName name="sengg30c">#REF!</definedName>
    <definedName name="sengg30c_1">#REF!</definedName>
    <definedName name="senggbc">#REF!</definedName>
    <definedName name="senggbc_1">#REF!</definedName>
    <definedName name="sengplat">#REF!</definedName>
    <definedName name="sengplat30">#REF!</definedName>
    <definedName name="sengplat30b">#REF!</definedName>
    <definedName name="sengplat30b_1">#REF!</definedName>
    <definedName name="sengplat30c">#REF!</definedName>
    <definedName name="sengplat30c_1">#REF!</definedName>
    <definedName name="sengplatb">#REF!</definedName>
    <definedName name="sengplatb_1">#REF!</definedName>
    <definedName name="sengplatc">#REF!</definedName>
    <definedName name="sengplatc_1">#REF!</definedName>
    <definedName name="sep" hidden="1">#REF!</definedName>
    <definedName name="Sep_00">#REF!</definedName>
    <definedName name="sepperton">#REF!</definedName>
    <definedName name="Sept">#REF!</definedName>
    <definedName name="sept.1">#REF!</definedName>
    <definedName name="sept.2">#REF!</definedName>
    <definedName name="Sept_01">#REF!</definedName>
    <definedName name="Sept_lc">#REF!</definedName>
    <definedName name="SEPT02" hidden="1">#REF!</definedName>
    <definedName name="september" localSheetId="7" hidden="1">{#N/A,#N/A,FALSE,"Sheet1"}</definedName>
    <definedName name="september" hidden="1">{#N/A,#N/A,FALSE,"Sheet1"}</definedName>
    <definedName name="septick1.5">#REF!</definedName>
    <definedName name="septick2">#REF!</definedName>
    <definedName name="septick4">#REF!</definedName>
    <definedName name="septick5">#REF!</definedName>
    <definedName name="ser">#REF!</definedName>
    <definedName name="service">#REF!</definedName>
    <definedName name="Services">#REF!</definedName>
    <definedName name="Services2" localSheetId="9" hidden="1">{#N/A,#N/A,FALSE,"Pricing";#N/A,#N/A,FALSE,"Summary";#N/A,#N/A,FALSE,"CompProd";#N/A,#N/A,FALSE,"CompJobhrs";#N/A,#N/A,FALSE,"Escalation";#N/A,#N/A,FALSE,"Contingency";#N/A,#N/A,FALSE,"GM";#N/A,#N/A,FALSE,"CompWage";#N/A,#N/A,FALSE,"costSum"}</definedName>
    <definedName name="Services2" localSheetId="7" hidden="1">{#N/A,#N/A,FALSE,"Pricing";#N/A,#N/A,FALSE,"Summary";#N/A,#N/A,FALSE,"CompProd";#N/A,#N/A,FALSE,"CompJobhrs";#N/A,#N/A,FALSE,"Escalation";#N/A,#N/A,FALSE,"Contingency";#N/A,#N/A,FALSE,"GM";#N/A,#N/A,FALSE,"CompWage";#N/A,#N/A,FALSE,"costSum"}</definedName>
    <definedName name="Services2" localSheetId="10" hidden="1">{#N/A,#N/A,FALSE,"Pricing";#N/A,#N/A,FALSE,"Summary";#N/A,#N/A,FALSE,"CompProd";#N/A,#N/A,FALSE,"CompJobhrs";#N/A,#N/A,FALSE,"Escalation";#N/A,#N/A,FALSE,"Contingency";#N/A,#N/A,FALSE,"GM";#N/A,#N/A,FALSE,"CompWage";#N/A,#N/A,FALSE,"costSum"}</definedName>
    <definedName name="Services2" hidden="1">{#N/A,#N/A,FALSE,"Pricing";#N/A,#N/A,FALSE,"Summary";#N/A,#N/A,FALSE,"CompProd";#N/A,#N/A,FALSE,"CompJobhrs";#N/A,#N/A,FALSE,"Escalation";#N/A,#N/A,FALSE,"Contingency";#N/A,#N/A,FALSE,"GM";#N/A,#N/A,FALSE,"CompWage";#N/A,#N/A,FALSE,"costSum"}</definedName>
    <definedName name="set" hidden="1">#REF!</definedName>
    <definedName name="setgbr">#REF!</definedName>
    <definedName name="SETOFBOOKSID1">#REF!</definedName>
    <definedName name="SETOFBOOKSID2">#REF!</definedName>
    <definedName name="SETOFBOOKSNAME1">#REF!</definedName>
    <definedName name="SETOFBOOKSNAME2">#REF!</definedName>
    <definedName name="setrandom">#REF!</definedName>
    <definedName name="sf">#REF!</definedName>
    <definedName name="sf_civil_usd">#REF!</definedName>
    <definedName name="sfadsdfdsa" localSheetId="7" hidden="1">{"with_oth_curr",#N/A,FALSE,"2225"}</definedName>
    <definedName name="sfadsdfdsa" hidden="1">{"with_oth_curr",#N/A,FALSE,"2225"}</definedName>
    <definedName name="sfadsdfdsa_1" localSheetId="7" hidden="1">{"with_oth_curr",#N/A,FALSE,"2225"}</definedName>
    <definedName name="sfadsdfdsa_1" hidden="1">{"with_oth_curr",#N/A,FALSE,"2225"}</definedName>
    <definedName name="sfafdsfds" localSheetId="7" hidden="1">{"rp_only",#N/A,FALSE,"2225"}</definedName>
    <definedName name="sfafdsfds" hidden="1">{"rp_only",#N/A,FALSE,"2225"}</definedName>
    <definedName name="sfafdsfds_1" localSheetId="7" hidden="1">{"rp_only",#N/A,FALSE,"2225"}</definedName>
    <definedName name="sfafdsfds_1" hidden="1">{"rp_only",#N/A,FALSE,"2225"}</definedName>
    <definedName name="sfaffsd" localSheetId="7" hidden="1">{"rp_only",#N/A,FALSE,"2225"}</definedName>
    <definedName name="sfaffsd" hidden="1">{"rp_only",#N/A,FALSE,"2225"}</definedName>
    <definedName name="sfaffsd_1" localSheetId="7" hidden="1">{"rp_only",#N/A,FALSE,"2225"}</definedName>
    <definedName name="sfaffsd_1" hidden="1">{"rp_only",#N/A,FALSE,"2225"}</definedName>
    <definedName name="sfas" localSheetId="7" hidden="1">{"rp_only",#N/A,FALSE,"2225"}</definedName>
    <definedName name="sfas" hidden="1">{"rp_only",#N/A,FALSE,"2225"}</definedName>
    <definedName name="sfas_1" localSheetId="7" hidden="1">{"rp_only",#N/A,FALSE,"2225"}</definedName>
    <definedName name="sfas_1" hidden="1">{"rp_only",#N/A,FALSE,"2225"}</definedName>
    <definedName name="sfdafdgs" localSheetId="7" hidden="1">{"with_oth_curr",#N/A,FALSE,"2225"}</definedName>
    <definedName name="sfdafdgs" hidden="1">{"with_oth_curr",#N/A,FALSE,"2225"}</definedName>
    <definedName name="sfdafdgs_1" localSheetId="7" hidden="1">{"with_oth_curr",#N/A,FALSE,"2225"}</definedName>
    <definedName name="sfdafdgs_1" hidden="1">{"with_oth_curr",#N/A,FALSE,"2225"}</definedName>
    <definedName name="sfdafsddsffda" localSheetId="7" hidden="1">{"rp_only",#N/A,FALSE,"2225"}</definedName>
    <definedName name="sfdafsddsffda" hidden="1">{"rp_only",#N/A,FALSE,"2225"}</definedName>
    <definedName name="sfdafsddsffda_1" localSheetId="7" hidden="1">{"rp_only",#N/A,FALSE,"2225"}</definedName>
    <definedName name="sfdafsddsffda_1" hidden="1">{"rp_only",#N/A,FALSE,"2225"}</definedName>
    <definedName name="sfdfdsdfs" localSheetId="7" hidden="1">{"with_oth_curr",#N/A,FALSE,"2225"}</definedName>
    <definedName name="sfdfdsdfs" hidden="1">{"with_oth_curr",#N/A,FALSE,"2225"}</definedName>
    <definedName name="sfdfdsdfs_1" localSheetId="7" hidden="1">{"with_oth_curr",#N/A,FALSE,"2225"}</definedName>
    <definedName name="sfdfdsdfs_1" hidden="1">{"with_oth_curr",#N/A,FALSE,"2225"}</definedName>
    <definedName name="sfdfdsfd" localSheetId="7" hidden="1">{"rp_only",#N/A,FALSE,"2225"}</definedName>
    <definedName name="sfdfdsfd" hidden="1">{"rp_only",#N/A,FALSE,"2225"}</definedName>
    <definedName name="sfdfdsfd_1" localSheetId="7" hidden="1">{"rp_only",#N/A,FALSE,"2225"}</definedName>
    <definedName name="sfdfdsfd_1" hidden="1">{"rp_only",#N/A,FALSE,"2225"}</definedName>
    <definedName name="sfdfdsfds" localSheetId="7" hidden="1">{"with_oth_curr",#N/A,FALSE,"2225"}</definedName>
    <definedName name="sfdfdsfds" hidden="1">{"with_oth_curr",#N/A,FALSE,"2225"}</definedName>
    <definedName name="sfdfdsfds_1" localSheetId="7" hidden="1">{"with_oth_curr",#N/A,FALSE,"2225"}</definedName>
    <definedName name="sfdfdsfds_1" hidden="1">{"with_oth_curr",#N/A,FALSE,"2225"}</definedName>
    <definedName name="sfdfdsfsd" localSheetId="7" hidden="1">{"rp_only",#N/A,FALSE,"2225"}</definedName>
    <definedName name="sfdfdsfsd" hidden="1">{"rp_only",#N/A,FALSE,"2225"}</definedName>
    <definedName name="sfdfdsfsd_1" localSheetId="7" hidden="1">{"rp_only",#N/A,FALSE,"2225"}</definedName>
    <definedName name="sfdfdsfsd_1" hidden="1">{"rp_only",#N/A,FALSE,"2225"}</definedName>
    <definedName name="sfds" localSheetId="7" hidden="1">{"rp_only",#N/A,FALSE,"2225"}</definedName>
    <definedName name="sfds" hidden="1">{"rp_only",#N/A,FALSE,"2225"}</definedName>
    <definedName name="sfds_1" localSheetId="7" hidden="1">{"rp_only",#N/A,FALSE,"2225"}</definedName>
    <definedName name="sfds_1" hidden="1">{"rp_only",#N/A,FALSE,"2225"}</definedName>
    <definedName name="sfdsdffds" localSheetId="7" hidden="1">{"rp_only",#N/A,FALSE,"2225"}</definedName>
    <definedName name="sfdsdffds" hidden="1">{"rp_only",#N/A,FALSE,"2225"}</definedName>
    <definedName name="sfdsdffds_1" localSheetId="7" hidden="1">{"rp_only",#N/A,FALSE,"2225"}</definedName>
    <definedName name="sfdsdffds_1" hidden="1">{"rp_only",#N/A,FALSE,"2225"}</definedName>
    <definedName name="sfdsdfsafds" localSheetId="7" hidden="1">{"rp_only",#N/A,FALSE,"2225"}</definedName>
    <definedName name="sfdsdfsafds" hidden="1">{"rp_only",#N/A,FALSE,"2225"}</definedName>
    <definedName name="sfdsdfsafds_1" localSheetId="7" hidden="1">{"rp_only",#N/A,FALSE,"2225"}</definedName>
    <definedName name="sfdsdfsafds_1" hidden="1">{"rp_only",#N/A,FALSE,"2225"}</definedName>
    <definedName name="sfdsfd" localSheetId="7" hidden="1">{"rp_only",#N/A,FALSE,"2225"}</definedName>
    <definedName name="sfdsfd" hidden="1">{"rp_only",#N/A,FALSE,"2225"}</definedName>
    <definedName name="sfdsfd_1" localSheetId="7" hidden="1">{"rp_only",#N/A,FALSE,"2225"}</definedName>
    <definedName name="sfdsfd_1" hidden="1">{"rp_only",#N/A,FALSE,"2225"}</definedName>
    <definedName name="sfdsffd" localSheetId="7" hidden="1">{"rp_only",#N/A,FALSE,"2225"}</definedName>
    <definedName name="sfdsffd" hidden="1">{"rp_only",#N/A,FALSE,"2225"}</definedName>
    <definedName name="sfdsffd_1" localSheetId="7" hidden="1">{"rp_only",#N/A,FALSE,"2225"}</definedName>
    <definedName name="sfdsffd_1" hidden="1">{"rp_only",#N/A,FALSE,"2225"}</definedName>
    <definedName name="sffff" localSheetId="9" hidden="1">{#N/A,#N/A,FALSE,"SumD";#N/A,#N/A,FALSE,"ElecD";#N/A,#N/A,FALSE,"MechD";#N/A,#N/A,FALSE,"GeotD";#N/A,#N/A,FALSE,"PrcsD";#N/A,#N/A,FALSE,"TunnD";#N/A,#N/A,FALSE,"CivlD";#N/A,#N/A,FALSE,"NtwkD";#N/A,#N/A,FALSE,"EstgD";#N/A,#N/A,FALSE,"PEngD"}</definedName>
    <definedName name="sffff" localSheetId="7" hidden="1">{#N/A,#N/A,FALSE,"SumD";#N/A,#N/A,FALSE,"ElecD";#N/A,#N/A,FALSE,"MechD";#N/A,#N/A,FALSE,"GeotD";#N/A,#N/A,FALSE,"PrcsD";#N/A,#N/A,FALSE,"TunnD";#N/A,#N/A,FALSE,"CivlD";#N/A,#N/A,FALSE,"NtwkD";#N/A,#N/A,FALSE,"EstgD";#N/A,#N/A,FALSE,"PEngD"}</definedName>
    <definedName name="sffff" localSheetId="10" hidden="1">{#N/A,#N/A,FALSE,"SumD";#N/A,#N/A,FALSE,"ElecD";#N/A,#N/A,FALSE,"MechD";#N/A,#N/A,FALSE,"GeotD";#N/A,#N/A,FALSE,"PrcsD";#N/A,#N/A,FALSE,"TunnD";#N/A,#N/A,FALSE,"CivlD";#N/A,#N/A,FALSE,"NtwkD";#N/A,#N/A,FALSE,"EstgD";#N/A,#N/A,FALSE,"PEngD"}</definedName>
    <definedName name="sffff" hidden="1">{#N/A,#N/A,FALSE,"SumD";#N/A,#N/A,FALSE,"ElecD";#N/A,#N/A,FALSE,"MechD";#N/A,#N/A,FALSE,"GeotD";#N/A,#N/A,FALSE,"PrcsD";#N/A,#N/A,FALSE,"TunnD";#N/A,#N/A,FALSE,"CivlD";#N/A,#N/A,FALSE,"NtwkD";#N/A,#N/A,FALSE,"EstgD";#N/A,#N/A,FALSE,"PEngD"}</definedName>
    <definedName name="sfg">#N/A</definedName>
    <definedName name="SFL">#REF!</definedName>
    <definedName name="SFL_1">#REF!</definedName>
    <definedName name="SFL1_1">#REF!</definedName>
    <definedName name="SFL2_1">#REF!</definedName>
    <definedName name="SFL3_1">#REF!</definedName>
    <definedName name="SFM1_1">#REF!</definedName>
    <definedName name="SFM2_1">#REF!</definedName>
    <definedName name="SFM3_1">#REF!</definedName>
    <definedName name="SFM4_1">#REF!</definedName>
    <definedName name="SFM5_1">#REF!</definedName>
    <definedName name="SFM6_1">#REF!</definedName>
    <definedName name="SFM7_1">#REF!</definedName>
    <definedName name="SFQ1_1">#REF!</definedName>
    <definedName name="SFQ1_5">#REF!</definedName>
    <definedName name="SFQ2_1">#REF!</definedName>
    <definedName name="SFQ2_5">#REF!</definedName>
    <definedName name="SFQ3_1">#REF!</definedName>
    <definedName name="SFQ3_5">#REF!</definedName>
    <definedName name="SFQ4_1">#REF!</definedName>
    <definedName name="SFQ4_5">#REF!</definedName>
    <definedName name="sfs" localSheetId="7" hidden="1">{"rp_only",#N/A,FALSE,"2225"}</definedName>
    <definedName name="sfs" hidden="1">{"rp_only",#N/A,FALSE,"2225"}</definedName>
    <definedName name="sfs_1" localSheetId="7" hidden="1">{"rp_only",#N/A,FALSE,"2225"}</definedName>
    <definedName name="sfs_1" hidden="1">{"rp_only",#N/A,FALSE,"2225"}</definedName>
    <definedName name="sfsadfadsffdsafdas" localSheetId="7" hidden="1">{"rp_only",#N/A,FALSE,"2225"}</definedName>
    <definedName name="sfsadfadsffdsafdas" hidden="1">{"rp_only",#N/A,FALSE,"2225"}</definedName>
    <definedName name="sfsadfadsffdsafdas_1" localSheetId="7" hidden="1">{"rp_only",#N/A,FALSE,"2225"}</definedName>
    <definedName name="sfsadfadsffdsafdas_1" hidden="1">{"rp_only",#N/A,FALSE,"2225"}</definedName>
    <definedName name="sfsd" localSheetId="7" hidden="1">{"with_oth_curr",#N/A,FALSE,"2225"}</definedName>
    <definedName name="sfsd" hidden="1">{"with_oth_curr",#N/A,FALSE,"2225"}</definedName>
    <definedName name="sfsd_1" localSheetId="7" hidden="1">{"with_oth_curr",#N/A,FALSE,"2225"}</definedName>
    <definedName name="sfsd_1" hidden="1">{"with_oth_curr",#N/A,FALSE,"2225"}</definedName>
    <definedName name="sfsdadsffdas" localSheetId="7" hidden="1">{"rp_only",#N/A,FALSE,"2225"}</definedName>
    <definedName name="sfsdadsffdas" hidden="1">{"rp_only",#N/A,FALSE,"2225"}</definedName>
    <definedName name="sfsdadsffdas_1" localSheetId="7" hidden="1">{"rp_only",#N/A,FALSE,"2225"}</definedName>
    <definedName name="sfsdadsffdas_1" hidden="1">{"rp_only",#N/A,FALSE,"2225"}</definedName>
    <definedName name="sfsdasf" localSheetId="7" hidden="1">{"with_oth_curr",#N/A,FALSE,"2225"}</definedName>
    <definedName name="sfsdasf" hidden="1">{"with_oth_curr",#N/A,FALSE,"2225"}</definedName>
    <definedName name="sfsdasf_1" localSheetId="7" hidden="1">{"with_oth_curr",#N/A,FALSE,"2225"}</definedName>
    <definedName name="sfsdasf_1" hidden="1">{"with_oth_curr",#N/A,FALSE,"2225"}</definedName>
    <definedName name="sfsdf" localSheetId="7" hidden="1">{"rp_only",#N/A,FALSE,"2225"}</definedName>
    <definedName name="sfsdf" hidden="1">{"rp_only",#N/A,FALSE,"2225"}</definedName>
    <definedName name="sfsdf_1" localSheetId="7" hidden="1">{"rp_only",#N/A,FALSE,"2225"}</definedName>
    <definedName name="sfsdf_1" hidden="1">{"rp_only",#N/A,FALSE,"2225"}</definedName>
    <definedName name="sfsdffd" localSheetId="7" hidden="1">{"with_oth_curr",#N/A,FALSE,"2225"}</definedName>
    <definedName name="sfsdffd" hidden="1">{"with_oth_curr",#N/A,FALSE,"2225"}</definedName>
    <definedName name="sfsdffd_1" localSheetId="7" hidden="1">{"with_oth_curr",#N/A,FALSE,"2225"}</definedName>
    <definedName name="sfsdffd_1" hidden="1">{"with_oth_curr",#N/A,FALSE,"2225"}</definedName>
    <definedName name="sfsdfsd" localSheetId="7" hidden="1">{"rp_only",#N/A,FALSE,"2225"}</definedName>
    <definedName name="sfsdfsd" hidden="1">{"rp_only",#N/A,FALSE,"2225"}</definedName>
    <definedName name="sfsdfsd_1" localSheetId="7" hidden="1">{"rp_only",#N/A,FALSE,"2225"}</definedName>
    <definedName name="sfsdfsd_1" hidden="1">{"rp_only",#N/A,FALSE,"2225"}</definedName>
    <definedName name="sfsf" localSheetId="7" hidden="1">{"with_oth_curr",#N/A,FALSE,"2225"}</definedName>
    <definedName name="sfsf" hidden="1">{"with_oth_curr",#N/A,FALSE,"2225"}</definedName>
    <definedName name="sfsf_1" localSheetId="7" hidden="1">{"with_oth_curr",#N/A,FALSE,"2225"}</definedName>
    <definedName name="sfsf_1" hidden="1">{"with_oth_curr",#N/A,FALSE,"2225"}</definedName>
    <definedName name="SFSFDS" localSheetId="7" hidden="1">{"rp_only",#N/A,FALSE,"2225"}</definedName>
    <definedName name="SFSFDS" hidden="1">{"rp_only",#N/A,FALSE,"2225"}</definedName>
    <definedName name="SFSFDS_1" localSheetId="7" hidden="1">{"rp_only",#N/A,FALSE,"2225"}</definedName>
    <definedName name="SFSFDS_1" hidden="1">{"rp_only",#N/A,FALSE,"2225"}</definedName>
    <definedName name="SFSFF" localSheetId="7" hidden="1">{"with_oth_curr",#N/A,FALSE,"2225"}</definedName>
    <definedName name="SFSFF" hidden="1">{"with_oth_curr",#N/A,FALSE,"2225"}</definedName>
    <definedName name="SFSFF_1" localSheetId="7" hidden="1">{"with_oth_curr",#N/A,FALSE,"2225"}</definedName>
    <definedName name="SFSFF_1" hidden="1">{"with_oth_curr",#N/A,FALSE,"2225"}</definedName>
    <definedName name="SFSFS" localSheetId="7" hidden="1">{"rp_only",#N/A,FALSE,"2225"}</definedName>
    <definedName name="SFSFS" hidden="1">{"rp_only",#N/A,FALSE,"2225"}</definedName>
    <definedName name="SFSFS_1" localSheetId="7" hidden="1">{"rp_only",#N/A,FALSE,"2225"}</definedName>
    <definedName name="SFSFS_1" hidden="1">{"rp_only",#N/A,FALSE,"2225"}</definedName>
    <definedName name="SFSFSD" localSheetId="7" hidden="1">{"rp_only",#N/A,FALSE,"2225"}</definedName>
    <definedName name="SFSFSD" hidden="1">{"rp_only",#N/A,FALSE,"2225"}</definedName>
    <definedName name="SFSFSD_1" localSheetId="7" hidden="1">{"rp_only",#N/A,FALSE,"2225"}</definedName>
    <definedName name="SFSFSD_1" hidden="1">{"rp_only",#N/A,FALSE,"2225"}</definedName>
    <definedName name="SFSFSDF" localSheetId="7" hidden="1">{"with_oth_curr",#N/A,FALSE,"2225"}</definedName>
    <definedName name="SFSFSDF" hidden="1">{"with_oth_curr",#N/A,FALSE,"2225"}</definedName>
    <definedName name="SFSFSDF_1" localSheetId="7" hidden="1">{"with_oth_curr",#N/A,FALSE,"2225"}</definedName>
    <definedName name="SFSFSDF_1" hidden="1">{"with_oth_curr",#N/A,FALSE,"2225"}</definedName>
    <definedName name="SFSFSF" localSheetId="7" hidden="1">{"rp_only",#N/A,FALSE,"2225"}</definedName>
    <definedName name="SFSFSF" hidden="1">{"rp_only",#N/A,FALSE,"2225"}</definedName>
    <definedName name="SFSFSF_1" localSheetId="7" hidden="1">{"rp_only",#N/A,FALSE,"2225"}</definedName>
    <definedName name="SFSFSF_1" hidden="1">{"rp_only",#N/A,FALSE,"2225"}</definedName>
    <definedName name="sfv150_1">#REF!</definedName>
    <definedName name="sfv150_1_10">#REF!</definedName>
    <definedName name="sfv150_1_3">#REF!</definedName>
    <definedName name="sfv150_1_5">#REF!</definedName>
    <definedName name="sfv150_10">#REF!</definedName>
    <definedName name="sfv150_10_1">#REF!</definedName>
    <definedName name="sfv150_11">#REF!</definedName>
    <definedName name="sfv150_3">#REF!</definedName>
    <definedName name="sfv150_3_1">#REF!</definedName>
    <definedName name="sfv150_4">#REF!</definedName>
    <definedName name="sfv150_4_10">#REF!</definedName>
    <definedName name="sfv150_5">#REF!</definedName>
    <definedName name="sfv150_5_1">#REF!</definedName>
    <definedName name="sfv150_5_10">#REF!</definedName>
    <definedName name="sfv150_6">#REF!</definedName>
    <definedName name="sfv150_6_10">#REF!</definedName>
    <definedName name="sfv150_7">#REF!</definedName>
    <definedName name="sfv150_7_10">#REF!</definedName>
    <definedName name="sfv150_8">#REF!</definedName>
    <definedName name="sfv150_8_10">#REF!</definedName>
    <definedName name="sfv150_9">#REF!</definedName>
    <definedName name="sfv150_9_10">#REF!</definedName>
    <definedName name="sfvd100">#REF!</definedName>
    <definedName name="sfvd100_1">#REF!</definedName>
    <definedName name="sfvd100_1_10">#REF!</definedName>
    <definedName name="sfvd100_1_3">#REF!</definedName>
    <definedName name="sfvd100_1_5">#REF!</definedName>
    <definedName name="sfvd100_10">#REF!</definedName>
    <definedName name="sfvd100_10_1">#REF!</definedName>
    <definedName name="sfvd100_11">#REF!</definedName>
    <definedName name="sfvd100_3">#REF!</definedName>
    <definedName name="sfvd100_3_1">#REF!</definedName>
    <definedName name="sfvd100_4">#REF!</definedName>
    <definedName name="sfvd100_4_10">#REF!</definedName>
    <definedName name="sfvd100_5">#REF!</definedName>
    <definedName name="sfvd100_5_1">#REF!</definedName>
    <definedName name="sfvd100_5_10">#REF!</definedName>
    <definedName name="sfvd100_6">#REF!</definedName>
    <definedName name="sfvd100_6_10">#REF!</definedName>
    <definedName name="sfvd100_7">#REF!</definedName>
    <definedName name="sfvd100_7_10">#REF!</definedName>
    <definedName name="sfvd100_8">#REF!</definedName>
    <definedName name="sfvd100_8_10">#REF!</definedName>
    <definedName name="sfvd100_9">#REF!</definedName>
    <definedName name="sfvd100_9_10">#REF!</definedName>
    <definedName name="sg" hidden="1">#REF!</definedName>
    <definedName name="sg_1">#REF!</definedName>
    <definedName name="sg_1_10">#REF!</definedName>
    <definedName name="sg_10">#REF!</definedName>
    <definedName name="sg_10_1">#REF!</definedName>
    <definedName name="sg_11">#REF!</definedName>
    <definedName name="sg_3">#REF!</definedName>
    <definedName name="sg_3_1">#REF!</definedName>
    <definedName name="sg_4">#REF!</definedName>
    <definedName name="sg_4_10">#REF!</definedName>
    <definedName name="sg_5">#REF!</definedName>
    <definedName name="sg_5_1">#REF!</definedName>
    <definedName name="sg_5_10">#REF!</definedName>
    <definedName name="sg_6">#REF!</definedName>
    <definedName name="sg_6_1">#REF!</definedName>
    <definedName name="sg_6_10">#REF!</definedName>
    <definedName name="sg_7">#REF!</definedName>
    <definedName name="sg_7_10">#REF!</definedName>
    <definedName name="sg_8">#REF!</definedName>
    <definedName name="sg_8_10">#REF!</definedName>
    <definedName name="sg_9">#REF!</definedName>
    <definedName name="sg_9_10">#REF!</definedName>
    <definedName name="SGD">#REF!</definedName>
    <definedName name="sgdzhet" localSheetId="7" hidden="1">{"subs",#N/A,FALSE,"database ";"proportional",#N/A,FALSE,"database "}</definedName>
    <definedName name="sgdzhet" hidden="1">{"subs",#N/A,FALSE,"database ";"proportional",#N/A,FALSE,"database "}</definedName>
    <definedName name="sgf">#REF!</definedName>
    <definedName name="sgfdsfgsd" localSheetId="7" hidden="1">{"rp_only",#N/A,FALSE,"2225"}</definedName>
    <definedName name="sgfdsfgsd" hidden="1">{"rp_only",#N/A,FALSE,"2225"}</definedName>
    <definedName name="sgfdsfgsd_1" localSheetId="7" hidden="1">{"rp_only",#N/A,FALSE,"2225"}</definedName>
    <definedName name="sgfdsfgsd_1" hidden="1">{"rp_only",#N/A,FALSE,"2225"}</definedName>
    <definedName name="SGRD">#REF!</definedName>
    <definedName name="sgsd" localSheetId="7" hidden="1">{"with_oth_curr",#N/A,FALSE,"2225"}</definedName>
    <definedName name="sgsd" hidden="1">{"with_oth_curr",#N/A,FALSE,"2225"}</definedName>
    <definedName name="sgsd_1" localSheetId="7" hidden="1">{"with_oth_curr",#N/A,FALSE,"2225"}</definedName>
    <definedName name="sgsd_1" hidden="1">{"with_oth_curr",#N/A,FALSE,"2225"}</definedName>
    <definedName name="sgsdg" localSheetId="7" hidden="1">{"with_oth_curr",#N/A,FALSE,"2225"}</definedName>
    <definedName name="sgsdg" hidden="1">{"with_oth_curr",#N/A,FALSE,"2225"}</definedName>
    <definedName name="sgsdg_1" localSheetId="7" hidden="1">{"with_oth_curr",#N/A,FALSE,"2225"}</definedName>
    <definedName name="sgsdg_1" hidden="1">{"with_oth_curr",#N/A,FALSE,"2225"}</definedName>
    <definedName name="sgsgds" localSheetId="7" hidden="1">{"rp_only",#N/A,FALSE,"2225"}</definedName>
    <definedName name="sgsgds" hidden="1">{"rp_only",#N/A,FALSE,"2225"}</definedName>
    <definedName name="sgsgds_1" localSheetId="7" hidden="1">{"rp_only",#N/A,FALSE,"2225"}</definedName>
    <definedName name="sgsgds_1" hidden="1">{"rp_only",#N/A,FALSE,"2225"}</definedName>
    <definedName name="Sh_equ">#REF!</definedName>
    <definedName name="Sh_equ_ex_gw">#REF!</definedName>
    <definedName name="SHANGHAI">#REF!</definedName>
    <definedName name="SHANTOU">#REF!</definedName>
    <definedName name="shares">#REF!</definedName>
    <definedName name="SHEET" hidden="1">#REF!</definedName>
    <definedName name="Sheet1">#REF!</definedName>
    <definedName name="SHEET100" hidden="1">#REF!</definedName>
    <definedName name="Sheetpile">#REF!</definedName>
    <definedName name="shelf" localSheetId="7" hidden="1">{#N/A,#N/A,FALSE,"CHANGES";#N/A,#N/A,FALSE,"PROD SUMMARY";#N/A,#N/A,FALSE,"1995 PO SUM";#N/A,#N/A,FALSE,"1995 GEOG SUM";#N/A,#N/A,FALSE,"1996 PO SUM";#N/A,#N/A,FALSE,"1996 GEOG SUM"}</definedName>
    <definedName name="shelf" hidden="1">{#N/A,#N/A,FALSE,"CHANGES";#N/A,#N/A,FALSE,"PROD SUMMARY";#N/A,#N/A,FALSE,"1995 PO SUM";#N/A,#N/A,FALSE,"1995 GEOG SUM";#N/A,#N/A,FALSE,"1996 PO SUM";#N/A,#N/A,FALSE,"1996 GEOG SUM"}</definedName>
    <definedName name="SHF">#REF!</definedName>
    <definedName name="SHF_1">#REF!</definedName>
    <definedName name="SHF_1_10">#REF!</definedName>
    <definedName name="SHF_10">#REF!</definedName>
    <definedName name="SHF_10_1">#REF!</definedName>
    <definedName name="SHF_11">#REF!</definedName>
    <definedName name="SHF_3">#REF!</definedName>
    <definedName name="SHF_3_1">#REF!</definedName>
    <definedName name="SHF_4">#REF!</definedName>
    <definedName name="SHF_4_10">#REF!</definedName>
    <definedName name="SHF_5">#REF!</definedName>
    <definedName name="SHF_5_10">#REF!</definedName>
    <definedName name="SHF_6">#REF!</definedName>
    <definedName name="SHF_6_10">#REF!</definedName>
    <definedName name="SHF_7">#REF!</definedName>
    <definedName name="SHF_7_10">#REF!</definedName>
    <definedName name="SHF_8">#REF!</definedName>
    <definedName name="SHF_8_10">#REF!</definedName>
    <definedName name="SHF_9">#REF!</definedName>
    <definedName name="SHF_9_10">#REF!</definedName>
    <definedName name="SHHHH">#REF!</definedName>
    <definedName name="Ship_Bags">#REF!</definedName>
    <definedName name="Ship_kgs">#REF!</definedName>
    <definedName name="shjfgdsg">#REF!</definedName>
    <definedName name="SHM" hidden="1">#REF!</definedName>
    <definedName name="SHOP">#N/A</definedName>
    <definedName name="SHOP1">#N/A</definedName>
    <definedName name="short" localSheetId="7" hidden="1">{"'OTARI- IKAHO'!$A$11:$AF$42"}</definedName>
    <definedName name="short" hidden="1">{"'OTARI- IKAHO'!$A$11:$AF$42"}</definedName>
    <definedName name="SHORTERMINVESTMENT">#REF!</definedName>
    <definedName name="SHORTERMLOAN">#REF!</definedName>
    <definedName name="SHOWCOLD">#REF!</definedName>
    <definedName name="showerspray">#REF!</definedName>
    <definedName name="SHPRICE_EST">#REF!</definedName>
    <definedName name="SHPRICE_EST_L">#REF!</definedName>
    <definedName name="shsfdbxd" localSheetId="7" hidden="1">{"rp_only",#N/A,FALSE,"2225"}</definedName>
    <definedName name="shsfdbxd" hidden="1">{"rp_only",#N/A,FALSE,"2225"}</definedName>
    <definedName name="shsfdbxd_1" localSheetId="7" hidden="1">{"rp_only",#N/A,FALSE,"2225"}</definedName>
    <definedName name="shsfdbxd_1" hidden="1">{"rp_only",#N/A,FALSE,"2225"}</definedName>
    <definedName name="SICHERN">#REF!</definedName>
    <definedName name="sieucao">#REF!</definedName>
    <definedName name="SIF27PAT">#REF!</definedName>
    <definedName name="SIF33PAT">#REF!</definedName>
    <definedName name="SIF34PAT">#REF!</definedName>
    <definedName name="SIF35PAT">#REF!</definedName>
    <definedName name="sifacc">#REF!</definedName>
    <definedName name="SIGNATURE">#REF!</definedName>
    <definedName name="signdate">#REF!</definedName>
    <definedName name="signername">#REF!</definedName>
    <definedName name="signplace">#REF!</definedName>
    <definedName name="SIKU">#REF!</definedName>
    <definedName name="simon"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imon"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imon_1"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imon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imons" localSheetId="7" hidden="1">{#N/A,#N/A,FALSE,"Cost Report";#N/A,#N/A,FALSE,"Table 2.1";#N/A,#N/A,FALSE,"Plant Statistics";"Plant Costs",#N/A,FALSE,"Cost Summary"}</definedName>
    <definedName name="simons" hidden="1">{#N/A,#N/A,FALSE,"Cost Report";#N/A,#N/A,FALSE,"Table 2.1";#N/A,#N/A,FALSE,"Plant Statistics";"Plant Costs",#N/A,FALSE,"Cost Summary"}</definedName>
    <definedName name="simons_1" localSheetId="7" hidden="1">{#N/A,#N/A,FALSE,"Cost Report";#N/A,#N/A,FALSE,"Table 2.1";#N/A,#N/A,FALSE,"Plant Statistics";"Plant Costs",#N/A,FALSE,"Cost Summary"}</definedName>
    <definedName name="simons_1" hidden="1">{#N/A,#N/A,FALSE,"Cost Report";#N/A,#N/A,FALSE,"Table 2.1";#N/A,#N/A,FALSE,"Plant Statistics";"Plant Costs",#N/A,FALSE,"Cost Summary"}</definedName>
    <definedName name="Sin">#REF!</definedName>
    <definedName name="SING" localSheetId="7" hidden="1">{#N/A,#N/A,FALSE,"K-ISEWA-all";#N/A,#N/A,FALSE,"K-SEWA";#N/A,#N/A,FALSE,"K-ISEWA";#N/A,#N/A,FALSE,"K-THAI";#N/A,#N/A,FALSE,"K-INDIA";#N/A,#N/A,FALSE,"K-MAL";#N/A,#N/A,FALSE,"K-SWA";#N/A,#N/A,FALSE,"K-INDO";#N/A,#N/A,FALSE,"K-DIV";#N/A,#N/A,FALSE,"K-CONS.THAI";#N/A,#N/A,FALSE,"K-GTS";#N/A,#N/A,FALSE,"K-CCNR"}</definedName>
    <definedName name="SING" hidden="1">{#N/A,#N/A,FALSE,"K-ISEWA-all";#N/A,#N/A,FALSE,"K-SEWA";#N/A,#N/A,FALSE,"K-ISEWA";#N/A,#N/A,FALSE,"K-THAI";#N/A,#N/A,FALSE,"K-INDIA";#N/A,#N/A,FALSE,"K-MAL";#N/A,#N/A,FALSE,"K-SWA";#N/A,#N/A,FALSE,"K-INDO";#N/A,#N/A,FALSE,"K-DIV";#N/A,#N/A,FALSE,"K-CONS.THAI";#N/A,#N/A,FALSE,"K-GTS";#N/A,#N/A,FALSE,"K-CCNR"}</definedName>
    <definedName name="siphon">#REF!</definedName>
    <definedName name="SIPIL">#REF!</definedName>
    <definedName name="SIPIL_6">#REF!</definedName>
    <definedName name="SIPIL_8">#REF!</definedName>
    <definedName name="SIPIL_8_6">#REF!</definedName>
    <definedName name="sirbatu">#REF!</definedName>
    <definedName name="SIRIP">#REF!</definedName>
    <definedName name="SIRIP10">#REF!</definedName>
    <definedName name="Sirlak">#REF!</definedName>
    <definedName name="sirsang">#REF!</definedName>
    <definedName name="sirton">#REF!</definedName>
    <definedName name="SIRTU">#REF!</definedName>
    <definedName name="sirurug">#REF!</definedName>
    <definedName name="SISIS">#N/A</definedName>
    <definedName name="sislahani" localSheetId="7" hidden="1">{#N/A,#N/A,FALSE,"SUMMARY-NOV99";#N/A,#N/A,FALSE,"Labor";#N/A,#N/A,FALSE,"Warehouse";#N/A,#N/A,FALSE,"Fac Admin";#N/A,#N/A,FALSE,"Operations";#N/A,#N/A,FALSE,"Fixed MFG Sum";#N/A,#N/A,FALSE,"S&amp;M MARKETING SUMM";#N/A,#N/A,FALSE,"Selling";#N/A,#N/A,FALSE,"ADMIN SUMMARY"}</definedName>
    <definedName name="sislahani" hidden="1">{#N/A,#N/A,FALSE,"SUMMARY-NOV99";#N/A,#N/A,FALSE,"Labor";#N/A,#N/A,FALSE,"Warehouse";#N/A,#N/A,FALSE,"Fac Admin";#N/A,#N/A,FALSE,"Operations";#N/A,#N/A,FALSE,"Fixed MFG Sum";#N/A,#N/A,FALSE,"S&amp;M MARKETING SUMM";#N/A,#N/A,FALSE,"Selling";#N/A,#N/A,FALSE,"ADMIN SUMMARY"}</definedName>
    <definedName name="sislahani_1" localSheetId="7" hidden="1">{#N/A,#N/A,FALSE,"SUMMARY-NOV99";#N/A,#N/A,FALSE,"Labor";#N/A,#N/A,FALSE,"Warehouse";#N/A,#N/A,FALSE,"Fac Admin";#N/A,#N/A,FALSE,"Operations";#N/A,#N/A,FALSE,"Fixed MFG Sum";#N/A,#N/A,FALSE,"S&amp;M MARKETING SUMM";#N/A,#N/A,FALSE,"Selling";#N/A,#N/A,FALSE,"ADMIN SUMMARY"}</definedName>
    <definedName name="sislahani_1" hidden="1">{#N/A,#N/A,FALSE,"SUMMARY-NOV99";#N/A,#N/A,FALSE,"Labor";#N/A,#N/A,FALSE,"Warehouse";#N/A,#N/A,FALSE,"Fac Admin";#N/A,#N/A,FALSE,"Operations";#N/A,#N/A,FALSE,"Fixed MFG Sum";#N/A,#N/A,FALSE,"S&amp;M MARKETING SUMM";#N/A,#N/A,FALSE,"Selling";#N/A,#N/A,FALSE,"ADMIN SUMMARY"}</definedName>
    <definedName name="site">#REF!</definedName>
    <definedName name="SITEdATA">#REF!</definedName>
    <definedName name="SIZE">#REF!</definedName>
    <definedName name="SizePremia">#REF!</definedName>
    <definedName name="SizePremiaRange">#REF!</definedName>
    <definedName name="SJ00S">#REF!</definedName>
    <definedName name="sjy">#REF!</definedName>
    <definedName name="SK">#REF!</definedName>
    <definedName name="sk_1">#REF!</definedName>
    <definedName name="sk_1_10">#REF!</definedName>
    <definedName name="sk_10">#REF!</definedName>
    <definedName name="sk_5">#REF!</definedName>
    <definedName name="SKD">#REF!</definedName>
    <definedName name="skh">#REF!</definedName>
    <definedName name="skh_1">#REF!</definedName>
    <definedName name="skh_1_10">#REF!</definedName>
    <definedName name="skh_10">#REF!</definedName>
    <definedName name="skh_5">#REF!</definedName>
    <definedName name="skhal1">#REF!</definedName>
    <definedName name="skhal2">#REF!</definedName>
    <definedName name="skhal3">#REF!</definedName>
    <definedName name="skhal4">#REF!</definedName>
    <definedName name="skhal5">#REF!</definedName>
    <definedName name="skhal6">#REF!</definedName>
    <definedName name="skhal7">#REF!</definedName>
    <definedName name="skhd">#REF!</definedName>
    <definedName name="skhd_1">#REF!</definedName>
    <definedName name="skhd_1_10">#REF!</definedName>
    <definedName name="skhd_10">#REF!</definedName>
    <definedName name="skhd_5">#REF!</definedName>
    <definedName name="skhds">#REF!</definedName>
    <definedName name="skhds_1">#REF!</definedName>
    <definedName name="skhds_1_10">#REF!</definedName>
    <definedName name="skhds_10">#REF!</definedName>
    <definedName name="skhds_5">#REF!</definedName>
    <definedName name="skk">#REF!</definedName>
    <definedName name="skk_1">#REF!</definedName>
    <definedName name="skk_1_10">#REF!</definedName>
    <definedName name="skk_10">#REF!</definedName>
    <definedName name="skk_5">#REF!</definedName>
    <definedName name="skl">#REF!</definedName>
    <definedName name="skl_1">#REF!</definedName>
    <definedName name="skl_1_10">#REF!</definedName>
    <definedName name="skl_10">#REF!</definedName>
    <definedName name="skl_5">#REF!</definedName>
    <definedName name="sklrgnd">#REF!</definedName>
    <definedName name="sklrtgl">#REF!</definedName>
    <definedName name="Skrup_Key">#REF!</definedName>
    <definedName name="SKURS_TKY">#REF!</definedName>
    <definedName name="sky">#REF!</definedName>
    <definedName name="SL">#REF!</definedName>
    <definedName name="SL_CRD">#REF!</definedName>
    <definedName name="SL_CRS">#REF!</definedName>
    <definedName name="SL_CS">#REF!</definedName>
    <definedName name="SL_DD">#REF!</definedName>
    <definedName name="sl2030b210">#REF!</definedName>
    <definedName name="sl2540b220">#REF!</definedName>
    <definedName name="sl3050b200">#REF!</definedName>
    <definedName name="slabfw">#REF!</definedName>
    <definedName name="slabfw_6">#REF!</definedName>
    <definedName name="slank">#REF!</definedName>
    <definedName name="SLC_RAYON">#REF!</definedName>
    <definedName name="SLC_RUB">#REF!</definedName>
    <definedName name="SLC_RUBGM">#REF!</definedName>
    <definedName name="SLC_STORE">#REF!</definedName>
    <definedName name="SLEE">#REF!</definedName>
    <definedName name="SLEE_1">#REF!</definedName>
    <definedName name="SLEE_1_10">#REF!</definedName>
    <definedName name="SLEE_10">#REF!</definedName>
    <definedName name="SLEE_5">#REF!</definedName>
    <definedName name="slg">#REF!</definedName>
    <definedName name="SLH">#REF!</definedName>
    <definedName name="Slicer_Activity">#N/A</definedName>
    <definedName name="Slicer_BU_HO">#N/A</definedName>
    <definedName name="Slicer_BU_HO1">#N/A</definedName>
    <definedName name="Slicer_Cost_Center_Desc">#N/A</definedName>
    <definedName name="Slicer_Cost_Center_Desc1">#N/A</definedName>
    <definedName name="Slicer_Directorate">#N/A</definedName>
    <definedName name="Slicer_Div.__Dept.">#N/A</definedName>
    <definedName name="Slicer_Div.__Dept.1">#N/A</definedName>
    <definedName name="Slicer_GA___Selling">#N/A</definedName>
    <definedName name="Slicer_Ledger_Expense_Group___Type1">#N/A</definedName>
    <definedName name="Slicer_Ledger_Expense_Group___Type11">#N/A</definedName>
    <definedName name="Slicer_Project_Name___Capex_Name">#N/A</definedName>
    <definedName name="slide1">#REF!</definedName>
    <definedName name="slk">#REF!</definedName>
    <definedName name="sll">#REF!</definedName>
    <definedName name="slm">#REF!</definedName>
    <definedName name="SLOOF">#REF!</definedName>
    <definedName name="sloof1">#REF!</definedName>
    <definedName name="sloof1520">#REF!</definedName>
    <definedName name="sloof2">#REF!</definedName>
    <definedName name="sloof2030">#REF!</definedName>
    <definedName name="sloof2540">#REF!</definedName>
    <definedName name="sloof3">#REF!</definedName>
    <definedName name="sloof3050">#REF!</definedName>
    <definedName name="SLOPE">#REF!</definedName>
    <definedName name="Slovakia_1">#REF!</definedName>
    <definedName name="Slovakia_2">#REF!</definedName>
    <definedName name="Slovakia_3">#REF!</definedName>
    <definedName name="Slovakia_4">#REF!</definedName>
    <definedName name="SLW">#REF!</definedName>
    <definedName name="sm">#REF!</definedName>
    <definedName name="SM_1">#REF!</definedName>
    <definedName name="SM_2">#REF!</definedName>
    <definedName name="SM_3">#REF!</definedName>
    <definedName name="SMALL">#REF!</definedName>
    <definedName name="Smc">#REF!</definedName>
    <definedName name="Smd">#REF!</definedName>
    <definedName name="SMILE" hidden="1">#REF!</definedName>
    <definedName name="smith" localSheetId="7" hidden="1">{#N/A,#N/A,FALSE,"Cost Report";"Geology",#N/A,FALSE,"Cost Summary";"Geolgy Recon",#N/A,FALSE,"UG Geology Rep."}</definedName>
    <definedName name="smith" hidden="1">{#N/A,#N/A,FALSE,"Cost Report";"Geology",#N/A,FALSE,"Cost Summary";"Geolgy Recon",#N/A,FALSE,"UG Geology Rep."}</definedName>
    <definedName name="smith_1" localSheetId="7" hidden="1">{#N/A,#N/A,FALSE,"Cost Report";"Geology",#N/A,FALSE,"Cost Summary";"Geolgy Recon",#N/A,FALSE,"UG Geology Rep."}</definedName>
    <definedName name="smith_1" hidden="1">{#N/A,#N/A,FALSE,"Cost Report";"Geology",#N/A,FALSE,"Cost Summary";"Geolgy Recon",#N/A,FALSE,"UG Geology Rep."}</definedName>
    <definedName name="SMOF">#REF!</definedName>
    <definedName name="SMOL">#REF!</definedName>
    <definedName name="SMS1_Cap">#REF!</definedName>
    <definedName name="SMS2_Cap">#REF!</definedName>
    <definedName name="snack">#REF!</definedName>
    <definedName name="SNYM3X2.5">#REF!</definedName>
    <definedName name="SNYY4X10">#REF!</definedName>
    <definedName name="SNYY4X16">#REF!</definedName>
    <definedName name="SNYY4X6">#REF!</definedName>
    <definedName name="so">#REF!</definedName>
    <definedName name="soapholder">#REF!</definedName>
    <definedName name="SOARE_PARTS">#REF!</definedName>
    <definedName name="soc3p">#REF!</definedName>
    <definedName name="socando">#REF!</definedName>
    <definedName name="Social">#REF!</definedName>
    <definedName name="Socket_gip_ø_1_2">#REF!</definedName>
    <definedName name="Socket_gip_ø_3_4">#REF!</definedName>
    <definedName name="Socket_pvc_ø_2__maspion_D">#REF!</definedName>
    <definedName name="Socket_pvc_ø_4__maspion_D">#REF!</definedName>
    <definedName name="soet1" hidden="1">#REF!</definedName>
    <definedName name="SOH">#REF!</definedName>
    <definedName name="SOH_1">#REF!</definedName>
    <definedName name="SOH_5">#REF!</definedName>
    <definedName name="Soi">#REF!</definedName>
    <definedName name="SOLAR">#REF!</definedName>
    <definedName name="solomont0405">#REF!</definedName>
    <definedName name="solver_adj" hidden="1">#REF!</definedName>
    <definedName name="solver_lin" hidden="1">0</definedName>
    <definedName name="solver_num" hidden="1">0</definedName>
    <definedName name="solver_opt" hidden="1">#REF!</definedName>
    <definedName name="solver_tmp" hidden="1">#REF!</definedName>
    <definedName name="solver_typ" hidden="1">3</definedName>
    <definedName name="solver_val" hidden="1">0</definedName>
    <definedName name="SOMBER">#N/A</definedName>
    <definedName name="Son">#REF!</definedName>
    <definedName name="SONYIND">#REF!</definedName>
    <definedName name="Sopr">#REF!</definedName>
    <definedName name="sor" hidden="1">#REF!</definedName>
    <definedName name="SORT">#REF!</definedName>
    <definedName name="SOSHIN">#REF!</definedName>
    <definedName name="sosot">#REF!</definedName>
    <definedName name="SOTIEN_BKTC">#REF!</definedName>
    <definedName name="Sound">#REF!</definedName>
    <definedName name="Sound_car">#REF!</definedName>
    <definedName name="Sound_utama">#REF!</definedName>
    <definedName name="Sourcing_Information">#REF!</definedName>
    <definedName name="sp">#REF!</definedName>
    <definedName name="Sp.36">#REF!</definedName>
    <definedName name="Sp.37">#REF!</definedName>
    <definedName name="Sp.38">#REF!</definedName>
    <definedName name="Sp.39">#REF!</definedName>
    <definedName name="Sp.39a">#REF!</definedName>
    <definedName name="Sp.39b">#REF!</definedName>
    <definedName name="Sp.41">#REF!</definedName>
    <definedName name="Sp.42">#REF!</definedName>
    <definedName name="Sp.43">#REF!</definedName>
    <definedName name="Sp.LPP">#REF!</definedName>
    <definedName name="Sp.vb2">#REF!</definedName>
    <definedName name="Sp.vd11">#REF!</definedName>
    <definedName name="Sp.vd12">#REF!</definedName>
    <definedName name="Sp.vd13">#REF!</definedName>
    <definedName name="Sp.vd14">#REF!</definedName>
    <definedName name="Sp.vd15">#REF!</definedName>
    <definedName name="Sp.vd2">#REF!</definedName>
    <definedName name="Sp.vd3">#REF!</definedName>
    <definedName name="Sp.vd4">#REF!</definedName>
    <definedName name="Sp.vd5">#REF!</definedName>
    <definedName name="Sp.vd6">#REF!</definedName>
    <definedName name="Sp.vd7">#REF!</definedName>
    <definedName name="Sp.ve1">#REF!</definedName>
    <definedName name="Sp.Ve2">#REF!</definedName>
    <definedName name="Sp.ve3">#REF!</definedName>
    <definedName name="Sp.ve5">#REF!</definedName>
    <definedName name="Sp.ve6">#REF!</definedName>
    <definedName name="Sp.ve7">#REF!</definedName>
    <definedName name="Sp.ve8">#REF!</definedName>
    <definedName name="Sp.vf2">#REF!</definedName>
    <definedName name="Sp.vf4">#REF!</definedName>
    <definedName name="Sp.vg1">#REF!</definedName>
    <definedName name="Sp.vg2">#REF!</definedName>
    <definedName name="Sp.vg3">#REF!</definedName>
    <definedName name="Sp.vg4">#REF!</definedName>
    <definedName name="Sp.vg5">#REF!</definedName>
    <definedName name="Sp.vg6">#REF!</definedName>
    <definedName name="Sp.vg8">#REF!</definedName>
    <definedName name="Sp.vg9">#REF!</definedName>
    <definedName name="Sp.VIIb">#REF!</definedName>
    <definedName name="sp_1">#REF!</definedName>
    <definedName name="sp_1_10">#REF!</definedName>
    <definedName name="sp_10">#REF!</definedName>
    <definedName name="sp_4">#REF!</definedName>
    <definedName name="sp_5">#REF!</definedName>
    <definedName name="spacer">#REF!</definedName>
    <definedName name="Spain_2">#REF!</definedName>
    <definedName name="Spain_3">#REF!</definedName>
    <definedName name="Spain_4">#REF!</definedName>
    <definedName name="Spanner_Auto_File">"C:\My Documents\tinh cdo.x2a"</definedName>
    <definedName name="SPAPr.xls">#REF!</definedName>
    <definedName name="SPEC">#REF!</definedName>
    <definedName name="SpecialPrice" hidden="1">#REF!</definedName>
    <definedName name="SPECSUMMARY">#REF!</definedName>
    <definedName name="SPEMBA">#REF!</definedName>
    <definedName name="SPENING">#REF!</definedName>
    <definedName name="spirtus">#REF!</definedName>
    <definedName name="spj">#REF!</definedName>
    <definedName name="SPK">#REF!</definedName>
    <definedName name="SPL">#REF!</definedName>
    <definedName name="SPL_6">#REF!</definedName>
    <definedName name="SPL_8">#REF!</definedName>
    <definedName name="SPL_8_6">#REF!</definedName>
    <definedName name="split">#REF!</definedName>
    <definedName name="Split_Beton">#REF!</definedName>
    <definedName name="splitb">#REF!</definedName>
    <definedName name="splitb_1">#REF!</definedName>
    <definedName name="splitc">#REF!</definedName>
    <definedName name="splitc_1">#REF!</definedName>
    <definedName name="SPM_Cap">#REF!</definedName>
    <definedName name="SPOT_DATE">#REF!</definedName>
    <definedName name="SPOT_DATE_L">#REF!</definedName>
    <definedName name="SPOT1">#N/A</definedName>
    <definedName name="spp.regatta">#N/A</definedName>
    <definedName name="SPRAYER">#REF!</definedName>
    <definedName name="Spread">#N/A</definedName>
    <definedName name="SpreadsheetBuilder_1" hidden="1">#REF!</definedName>
    <definedName name="SpreadsheetBuilder_2" hidden="1">#REF!</definedName>
    <definedName name="SpreadsheetBuilder_3" hidden="1">#REF!</definedName>
    <definedName name="SpreadsheetBuilder_4" hidden="1">#REF!</definedName>
    <definedName name="SpreadsheetBuilder_5" hidden="1">#REF!</definedName>
    <definedName name="SpreadsheetBuilder_6" hidden="1">#REF!</definedName>
    <definedName name="Spring_Knip">#REF!</definedName>
    <definedName name="spritus">#REF!</definedName>
    <definedName name="SQLLOOKUP">#REF!</definedName>
    <definedName name="SREHAB">#REF!</definedName>
    <definedName name="SRICost">#REF!</definedName>
    <definedName name="SRIIN">#REF!</definedName>
    <definedName name="SS" hidden="1">#REF!</definedName>
    <definedName name="ss_1.2">#REF!</definedName>
    <definedName name="ssad" localSheetId="7" hidden="1">{"rp_only",#N/A,FALSE,"2225"}</definedName>
    <definedName name="ssad" hidden="1">{"rp_only",#N/A,FALSE,"2225"}</definedName>
    <definedName name="ssad_1" localSheetId="7" hidden="1">{"rp_only",#N/A,FALSE,"2225"}</definedName>
    <definedName name="ssad_1" hidden="1">{"rp_only",#N/A,FALSE,"2225"}</definedName>
    <definedName name="ssdffg" localSheetId="7" hidden="1">{#N/A,#N/A,FALSE,"Aging Summary";#N/A,#N/A,FALSE,"Ratio Analysis";#N/A,#N/A,FALSE,"Test 120 Day Accts";#N/A,#N/A,FALSE,"Tickmarks"}</definedName>
    <definedName name="ssdffg" hidden="1">{#N/A,#N/A,FALSE,"Aging Summary";#N/A,#N/A,FALSE,"Ratio Analysis";#N/A,#N/A,FALSE,"Test 120 Day Accts";#N/A,#N/A,FALSE,"Tickmarks"}</definedName>
    <definedName name="ssdffsdfds" localSheetId="7" hidden="1">{"rp_only",#N/A,FALSE,"2225"}</definedName>
    <definedName name="ssdffsdfds" hidden="1">{"rp_only",#N/A,FALSE,"2225"}</definedName>
    <definedName name="ssdffsdfds_1" localSheetId="7" hidden="1">{"rp_only",#N/A,FALSE,"2225"}</definedName>
    <definedName name="ssdffsdfds_1" hidden="1">{"rp_only",#N/A,FALSE,"2225"}</definedName>
    <definedName name="ssdfsf" localSheetId="7" hidden="1">{"rp_only",#N/A,FALSE,"2225"}</definedName>
    <definedName name="ssdfsf" hidden="1">{"rp_only",#N/A,FALSE,"2225"}</definedName>
    <definedName name="ssdfsf_1" localSheetId="7" hidden="1">{"rp_only",#N/A,FALSE,"2225"}</definedName>
    <definedName name="ssdfsf_1" hidden="1">{"rp_only",#N/A,FALSE,"2225"}</definedName>
    <definedName name="SSDP" localSheetId="7" hidden="1">{#N/A,#N/A,FALSE,"Cipta-All";#N/A,#N/A,FALSE,"Individual"}</definedName>
    <definedName name="SSDP" hidden="1">{#N/A,#N/A,FALSE,"Cipta-All";#N/A,#N/A,FALSE,"Individual"}</definedName>
    <definedName name="SSDP_1" localSheetId="7" hidden="1">{#N/A,#N/A,FALSE,"Cipta-All";#N/A,#N/A,FALSE,"Individual"}</definedName>
    <definedName name="SSDP_1" hidden="1">{#N/A,#N/A,FALSE,"Cipta-All";#N/A,#N/A,FALSE,"Individual"}</definedName>
    <definedName name="SSE">#REF!</definedName>
    <definedName name="SSE_1">#REF!</definedName>
    <definedName name="SSE_5">#REF!</definedName>
    <definedName name="ssgsd" localSheetId="7" hidden="1">{"rp_only",#N/A,FALSE,"2225"}</definedName>
    <definedName name="ssgsd" hidden="1">{"rp_only",#N/A,FALSE,"2225"}</definedName>
    <definedName name="ssgsd_1" localSheetId="7" hidden="1">{"rp_only",#N/A,FALSE,"2225"}</definedName>
    <definedName name="ssgsd_1" hidden="1">{"rp_only",#N/A,FALSE,"2225"}</definedName>
    <definedName name="ssp" hidden="1">#REF!</definedName>
    <definedName name="ssppph29">#REF!</definedName>
    <definedName name="ssrs" localSheetId="7" hidden="1">{"with_oth_curr",#N/A,FALSE,"2225"}</definedName>
    <definedName name="ssrs" hidden="1">{"with_oth_curr",#N/A,FALSE,"2225"}</definedName>
    <definedName name="ssrs_1" localSheetId="7" hidden="1">{"with_oth_curr",#N/A,FALSE,"2225"}</definedName>
    <definedName name="ssrs_1" hidden="1">{"with_oth_curr",#N/A,FALSE,"2225"}</definedName>
    <definedName name="sss"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ss"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ss_1"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ss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sshhh" localSheetId="9" hidden="1">{#N/A,#N/A,FALSE,"SumG";#N/A,#N/A,FALSE,"ElecG";#N/A,#N/A,FALSE,"MechG";#N/A,#N/A,FALSE,"GeotG";#N/A,#N/A,FALSE,"PrcsG";#N/A,#N/A,FALSE,"TunnG";#N/A,#N/A,FALSE,"CivlG";#N/A,#N/A,FALSE,"NtwkG";#N/A,#N/A,FALSE,"EstgG";#N/A,#N/A,FALSE,"PEngG"}</definedName>
    <definedName name="ssshhh" localSheetId="7" hidden="1">{#N/A,#N/A,FALSE,"SumG";#N/A,#N/A,FALSE,"ElecG";#N/A,#N/A,FALSE,"MechG";#N/A,#N/A,FALSE,"GeotG";#N/A,#N/A,FALSE,"PrcsG";#N/A,#N/A,FALSE,"TunnG";#N/A,#N/A,FALSE,"CivlG";#N/A,#N/A,FALSE,"NtwkG";#N/A,#N/A,FALSE,"EstgG";#N/A,#N/A,FALSE,"PEngG"}</definedName>
    <definedName name="ssshhh" localSheetId="10" hidden="1">{#N/A,#N/A,FALSE,"SumG";#N/A,#N/A,FALSE,"ElecG";#N/A,#N/A,FALSE,"MechG";#N/A,#N/A,FALSE,"GeotG";#N/A,#N/A,FALSE,"PrcsG";#N/A,#N/A,FALSE,"TunnG";#N/A,#N/A,FALSE,"CivlG";#N/A,#N/A,FALSE,"NtwkG";#N/A,#N/A,FALSE,"EstgG";#N/A,#N/A,FALSE,"PEngG"}</definedName>
    <definedName name="ssshhh" hidden="1">{#N/A,#N/A,FALSE,"SumG";#N/A,#N/A,FALSE,"ElecG";#N/A,#N/A,FALSE,"MechG";#N/A,#N/A,FALSE,"GeotG";#N/A,#N/A,FALSE,"PrcsG";#N/A,#N/A,FALSE,"TunnG";#N/A,#N/A,FALSE,"CivlG";#N/A,#N/A,FALSE,"NtwkG";#N/A,#N/A,FALSE,"EstgG";#N/A,#N/A,FALSE,"PEngG"}</definedName>
    <definedName name="SSSS" hidden="1">#REF!</definedName>
    <definedName name="ssss_1">#REF!</definedName>
    <definedName name="ssss_1_10">#REF!</definedName>
    <definedName name="ssss_10">#REF!</definedName>
    <definedName name="ssss_10_1">#REF!</definedName>
    <definedName name="ssss_11">#REF!</definedName>
    <definedName name="ssss_3">#REF!</definedName>
    <definedName name="ssss_3_1">#REF!</definedName>
    <definedName name="ssss_4">#REF!</definedName>
    <definedName name="ssss_4_10">#REF!</definedName>
    <definedName name="ssss_5">#REF!</definedName>
    <definedName name="ssss_5_1">#REF!</definedName>
    <definedName name="ssss_5_10">#REF!</definedName>
    <definedName name="ssss_6">#REF!</definedName>
    <definedName name="ssss_6_1">#REF!</definedName>
    <definedName name="ssss_6_10">#REF!</definedName>
    <definedName name="ssss_7">#REF!</definedName>
    <definedName name="ssss_7_10">#REF!</definedName>
    <definedName name="ssss_8">#REF!</definedName>
    <definedName name="ssss_8_10">#REF!</definedName>
    <definedName name="ssss_9">#REF!</definedName>
    <definedName name="ssss_9_10">#REF!</definedName>
    <definedName name="ssssdddd">#N/A</definedName>
    <definedName name="sssss" localSheetId="9" hidden="1">{#N/A,#N/A,FALSE,"SumD";#N/A,#N/A,FALSE,"ElecD";#N/A,#N/A,FALSE,"MechD";#N/A,#N/A,FALSE,"GeotD";#N/A,#N/A,FALSE,"PrcsD";#N/A,#N/A,FALSE,"TunnD";#N/A,#N/A,FALSE,"CivlD";#N/A,#N/A,FALSE,"NtwkD";#N/A,#N/A,FALSE,"EstgD";#N/A,#N/A,FALSE,"PEngD"}</definedName>
    <definedName name="sssss" localSheetId="7" hidden="1">{#N/A,#N/A,FALSE,"SumD";#N/A,#N/A,FALSE,"ElecD";#N/A,#N/A,FALSE,"MechD";#N/A,#N/A,FALSE,"GeotD";#N/A,#N/A,FALSE,"PrcsD";#N/A,#N/A,FALSE,"TunnD";#N/A,#N/A,FALSE,"CivlD";#N/A,#N/A,FALSE,"NtwkD";#N/A,#N/A,FALSE,"EstgD";#N/A,#N/A,FALSE,"PEngD"}</definedName>
    <definedName name="sssss" localSheetId="10" hidden="1">{#N/A,#N/A,FALSE,"SumD";#N/A,#N/A,FALSE,"ElecD";#N/A,#N/A,FALSE,"MechD";#N/A,#N/A,FALSE,"GeotD";#N/A,#N/A,FALSE,"PrcsD";#N/A,#N/A,FALSE,"TunnD";#N/A,#N/A,FALSE,"CivlD";#N/A,#N/A,FALSE,"NtwkD";#N/A,#N/A,FALSE,"EstgD";#N/A,#N/A,FALSE,"PEngD"}</definedName>
    <definedName name="sssss" hidden="1">{#N/A,#N/A,FALSE,"SumD";#N/A,#N/A,FALSE,"ElecD";#N/A,#N/A,FALSE,"MechD";#N/A,#N/A,FALSE,"GeotD";#N/A,#N/A,FALSE,"PrcsD";#N/A,#N/A,FALSE,"TunnD";#N/A,#N/A,FALSE,"CivlD";#N/A,#N/A,FALSE,"NtwkD";#N/A,#N/A,FALSE,"EstgD";#N/A,#N/A,FALSE,"PEngD"}</definedName>
    <definedName name="ssssssssss">#REF!</definedName>
    <definedName name="SSSSSSSSSSS">#REF!</definedName>
    <definedName name="ssus" localSheetId="7" hidden="1">{#N/A,#N/A,FALSE,"Aging Summary";#N/A,#N/A,FALSE,"Ratio Analysis";#N/A,#N/A,FALSE,"Test 120 Day Accts";#N/A,#N/A,FALSE,"Tickmarks"}</definedName>
    <definedName name="ssus" hidden="1">{#N/A,#N/A,FALSE,"Aging Summary";#N/A,#N/A,FALSE,"Ratio Analysis";#N/A,#N/A,FALSE,"Test 120 Day Accts";#N/A,#N/A,FALSE,"Tickmarks"}</definedName>
    <definedName name="ssw">#REF!</definedName>
    <definedName name="ST">#REF!</definedName>
    <definedName name="st_1">#REF!</definedName>
    <definedName name="st_1_10">#REF!</definedName>
    <definedName name="st_10">#REF!</definedName>
    <definedName name="st_10_1">#REF!</definedName>
    <definedName name="st_11">#REF!</definedName>
    <definedName name="st_3">#REF!</definedName>
    <definedName name="st_3_1">#REF!</definedName>
    <definedName name="st_4">#REF!</definedName>
    <definedName name="st_4_10">#REF!</definedName>
    <definedName name="st_5">#REF!</definedName>
    <definedName name="st_5_1">#REF!</definedName>
    <definedName name="st_5_10">#REF!</definedName>
    <definedName name="st_6">#REF!</definedName>
    <definedName name="st_6_1">#REF!</definedName>
    <definedName name="st_6_10">#REF!</definedName>
    <definedName name="st_7">#REF!</definedName>
    <definedName name="st_7_10">#REF!</definedName>
    <definedName name="st_8">#REF!</definedName>
    <definedName name="st_8_10">#REF!</definedName>
    <definedName name="st_9">#REF!</definedName>
    <definedName name="st_9_10">#REF!</definedName>
    <definedName name="ST_TH2_131">3</definedName>
    <definedName name="STAFF_MESS">#REF!</definedName>
    <definedName name="StaffNoIn">#REF!</definedName>
    <definedName name="StaffNumbers">#REF!</definedName>
    <definedName name="STAFFWELFARE">#REF!</definedName>
    <definedName name="stamp">#REF!</definedName>
    <definedName name="stamper">#REF!</definedName>
    <definedName name="START">#REF!</definedName>
    <definedName name="Start_1">#REF!</definedName>
    <definedName name="Start_10">#REF!</definedName>
    <definedName name="Start_11">#REF!</definedName>
    <definedName name="Start_12">#REF!</definedName>
    <definedName name="Start_13">#REF!</definedName>
    <definedName name="Start_2">#REF!</definedName>
    <definedName name="Start_3">#REF!</definedName>
    <definedName name="Start_4">#REF!</definedName>
    <definedName name="Start_5">#REF!</definedName>
    <definedName name="Start_6">#REF!</definedName>
    <definedName name="Start_7">#REF!</definedName>
    <definedName name="Start_8">#REF!</definedName>
    <definedName name="Start_9">#REF!</definedName>
    <definedName name="startdata">#REF!</definedName>
    <definedName name="StartDate">#REF!</definedName>
    <definedName name="StartDateWindow">#REF!</definedName>
    <definedName name="STARTJOURNALIMPORT1">#REF!</definedName>
    <definedName name="STARTJOURNALIMPORT2">#REF!</definedName>
    <definedName name="startyear">#REF!</definedName>
    <definedName name="StartYearIn">#REF!</definedName>
    <definedName name="State">#REF!</definedName>
    <definedName name="stater">#REF!</definedName>
    <definedName name="Stationaries">#REF!</definedName>
    <definedName name="Status">#REF!</definedName>
    <definedName name="STATUSSS">#REF!</definedName>
    <definedName name="STD">#REF!</definedName>
    <definedName name="std1.5">#REF!</definedName>
    <definedName name="std1.5_1">#REF!</definedName>
    <definedName name="std1.5_1_10">#REF!</definedName>
    <definedName name="std1.5_10">#REF!</definedName>
    <definedName name="std1.5_5">#REF!</definedName>
    <definedName name="std100_1">#REF!</definedName>
    <definedName name="std100_1_10">#REF!</definedName>
    <definedName name="std100_1_3">#REF!</definedName>
    <definedName name="std100_1_5">#REF!</definedName>
    <definedName name="std100_10">#REF!</definedName>
    <definedName name="std100_10_1">#REF!</definedName>
    <definedName name="std100_11">#REF!</definedName>
    <definedName name="std100_3">#REF!</definedName>
    <definedName name="std100_3_1">#REF!</definedName>
    <definedName name="std100_4">#REF!</definedName>
    <definedName name="std100_4_10">#REF!</definedName>
    <definedName name="std100_5">#REF!</definedName>
    <definedName name="std100_5_1">#REF!</definedName>
    <definedName name="std100_5_10">#REF!</definedName>
    <definedName name="std100_6">#REF!</definedName>
    <definedName name="std100_6_10">#REF!</definedName>
    <definedName name="std100_7">#REF!</definedName>
    <definedName name="std100_7_10">#REF!</definedName>
    <definedName name="std100_8">#REF!</definedName>
    <definedName name="std100_8_10">#REF!</definedName>
    <definedName name="std100_9">#REF!</definedName>
    <definedName name="std100_9_10">#REF!</definedName>
    <definedName name="std150_1">#REF!</definedName>
    <definedName name="std150_1_10">#REF!</definedName>
    <definedName name="std150_1_3">#REF!</definedName>
    <definedName name="std150_1_5">#REF!</definedName>
    <definedName name="std150_10">#REF!</definedName>
    <definedName name="std150_10_1">#REF!</definedName>
    <definedName name="std150_11">#REF!</definedName>
    <definedName name="std150_3">#REF!</definedName>
    <definedName name="std150_3_1">#REF!</definedName>
    <definedName name="std150_4">#REF!</definedName>
    <definedName name="std150_4_10">#REF!</definedName>
    <definedName name="std150_5">#REF!</definedName>
    <definedName name="std150_5_1">#REF!</definedName>
    <definedName name="std150_5_10">#REF!</definedName>
    <definedName name="std150_6">#REF!</definedName>
    <definedName name="std150_6_10">#REF!</definedName>
    <definedName name="std150_7">#REF!</definedName>
    <definedName name="std150_7_10">#REF!</definedName>
    <definedName name="std150_8">#REF!</definedName>
    <definedName name="std150_8_10">#REF!</definedName>
    <definedName name="std150_9">#REF!</definedName>
    <definedName name="std150_9_10">#REF!</definedName>
    <definedName name="std2.5">#REF!</definedName>
    <definedName name="std2.5_1">#REF!</definedName>
    <definedName name="std2.5_1_10">#REF!</definedName>
    <definedName name="std2.5_10">#REF!</definedName>
    <definedName name="std2.5_5">#REF!</definedName>
    <definedName name="std2_1">#REF!</definedName>
    <definedName name="std2_1_10">#REF!</definedName>
    <definedName name="std2_10">#REF!</definedName>
    <definedName name="std2_5">#REF!</definedName>
    <definedName name="std3_1">#REF!</definedName>
    <definedName name="std3_1_10">#REF!</definedName>
    <definedName name="std3_10">#REF!</definedName>
    <definedName name="std3_5">#REF!</definedName>
    <definedName name="std4_1">#REF!</definedName>
    <definedName name="std4_1_10">#REF!</definedName>
    <definedName name="std4_10">#REF!</definedName>
    <definedName name="std4_5">#REF!</definedName>
    <definedName name="std50_1">#REF!</definedName>
    <definedName name="std50_1_10">#REF!</definedName>
    <definedName name="std50_1_3">#REF!</definedName>
    <definedName name="std50_1_5">#REF!</definedName>
    <definedName name="std50_10">#REF!</definedName>
    <definedName name="std50_10_1">#REF!</definedName>
    <definedName name="std50_11">#REF!</definedName>
    <definedName name="std50_3">#REF!</definedName>
    <definedName name="std50_3_1">#REF!</definedName>
    <definedName name="std50_4">#REF!</definedName>
    <definedName name="std50_4_10">#REF!</definedName>
    <definedName name="std50_5">#REF!</definedName>
    <definedName name="std50_5_1">#REF!</definedName>
    <definedName name="std50_5_10">#REF!</definedName>
    <definedName name="std50_6">#REF!</definedName>
    <definedName name="std50_6_10">#REF!</definedName>
    <definedName name="std50_7">#REF!</definedName>
    <definedName name="std50_7_10">#REF!</definedName>
    <definedName name="std50_8">#REF!</definedName>
    <definedName name="std50_8_10">#REF!</definedName>
    <definedName name="std50_9">#REF!</definedName>
    <definedName name="std50_9_10">#REF!</definedName>
    <definedName name="std65_1">#REF!</definedName>
    <definedName name="std65_1_10">#REF!</definedName>
    <definedName name="std65_1_3">#REF!</definedName>
    <definedName name="std65_1_5">#REF!</definedName>
    <definedName name="std65_10">#REF!</definedName>
    <definedName name="std65_10_1">#REF!</definedName>
    <definedName name="std65_11">#REF!</definedName>
    <definedName name="std65_3">#REF!</definedName>
    <definedName name="std65_3_1">#REF!</definedName>
    <definedName name="std65_4">#REF!</definedName>
    <definedName name="std65_4_10">#REF!</definedName>
    <definedName name="std65_5">#REF!</definedName>
    <definedName name="std65_5_1">#REF!</definedName>
    <definedName name="std65_5_10">#REF!</definedName>
    <definedName name="std65_6">#REF!</definedName>
    <definedName name="std65_6_10">#REF!</definedName>
    <definedName name="std65_7">#REF!</definedName>
    <definedName name="std65_7_10">#REF!</definedName>
    <definedName name="std65_8">#REF!</definedName>
    <definedName name="std65_8_10">#REF!</definedName>
    <definedName name="std65_9">#REF!</definedName>
    <definedName name="std65_9_10">#REF!</definedName>
    <definedName name="STDUNT2">#REF!</definedName>
    <definedName name="steelformwork">#REF!</definedName>
    <definedName name="steelrailing">#REF!</definedName>
    <definedName name="sten1">#REF!</definedName>
    <definedName name="sten23">#REF!</definedName>
    <definedName name="sten35">#REF!</definedName>
    <definedName name="sten57">#REF!</definedName>
    <definedName name="Step_1">#REF!</definedName>
    <definedName name="Step_2">#REF!</definedName>
    <definedName name="Step_3">#REF!</definedName>
    <definedName name="Step_4">#REF!</definedName>
    <definedName name="Step_5">#REF!</definedName>
    <definedName name="Step_6">#REF!</definedName>
    <definedName name="step_nosing">#REF!</definedName>
    <definedName name="Step1">#REF!</definedName>
    <definedName name="Step2">#REF!</definedName>
    <definedName name="Step3">#REF!</definedName>
    <definedName name="Step4">#REF!</definedName>
    <definedName name="Step5">#REF!</definedName>
    <definedName name="Step6">#REF!</definedName>
    <definedName name="stepnos">#REF!</definedName>
    <definedName name="stepnos_kerampolis">#REF!</definedName>
    <definedName name="stmix175">#REF!</definedName>
    <definedName name="stmix225">#REF!</definedName>
    <definedName name="STNIKAH">#REF!</definedName>
    <definedName name="stock_candi_mas_copy" localSheetId="7" hidden="1">{#N/A,#N/A,FALSE,"Sheet1";#N/A,#N/A,FALSE,"Sheet2"}</definedName>
    <definedName name="stock_candi_mas_copy" hidden="1">{#N/A,#N/A,FALSE,"Sheet1";#N/A,#N/A,FALSE,"Sheet2"}</definedName>
    <definedName name="StocksBudget">OFFSET(#REF!,0,0,1,COUNT(#REF!))</definedName>
    <definedName name="StocksLastyear">OFFSET(#REF!,0,0,1,COUNT(#REF!))</definedName>
    <definedName name="StocksTitre">OFFSET(#REF!,0,0,1,COUNTA(#REF!))</definedName>
    <definedName name="Stone.Crusher">#REF!</definedName>
    <definedName name="STONECRUSHER">#REF!</definedName>
    <definedName name="Stonework">#REF!</definedName>
    <definedName name="stoot">#REF!</definedName>
    <definedName name="stootW">#REF!</definedName>
    <definedName name="STOP">#REF!</definedName>
    <definedName name="stop.ac">#REF!</definedName>
    <definedName name="stop.k">#REF!</definedName>
    <definedName name="STOP_1">#REF!</definedName>
    <definedName name="STOP_1_10">#REF!</definedName>
    <definedName name="STOP_10">#REF!</definedName>
    <definedName name="STOP_5">#REF!</definedName>
    <definedName name="Stop_kontak_sekualitas_broco">#REF!</definedName>
    <definedName name="Stop_kran_biasa">#REF!</definedName>
    <definedName name="Stop_kran_wasfhtafel">#REF!</definedName>
    <definedName name="STOP2">#REF!</definedName>
    <definedName name="STOP2_1">#REF!</definedName>
    <definedName name="STOP2_1_10">#REF!</definedName>
    <definedName name="STOP2_10">#REF!</definedName>
    <definedName name="STOP2_5">#REF!</definedName>
    <definedName name="STOP2E">#REF!</definedName>
    <definedName name="STOP2E_1">#REF!</definedName>
    <definedName name="STOP2E_1_10">#REF!</definedName>
    <definedName name="STOP2E_10">#REF!</definedName>
    <definedName name="STOP2E_5">#REF!</definedName>
    <definedName name="STOPE">#REF!</definedName>
    <definedName name="STOPE_1">#REF!</definedName>
    <definedName name="STOPE_1_10">#REF!</definedName>
    <definedName name="STOPE_10">#REF!</definedName>
    <definedName name="STOPE_5">#REF!</definedName>
    <definedName name="stopkontak3">#REF!</definedName>
    <definedName name="store">#REF!</definedName>
    <definedName name="STORES_INPUT">#REF!</definedName>
    <definedName name="Stot__3___5__cm">#REF!</definedName>
    <definedName name="Stressing316">#REF!</definedName>
    <definedName name="stressing400">#REF!</definedName>
    <definedName name="stressing405">#REF!</definedName>
    <definedName name="stressingdia316">#REF!</definedName>
    <definedName name="stressingdia400">#REF!</definedName>
    <definedName name="stressingdia405">#REF!</definedName>
    <definedName name="striping">#REF!</definedName>
    <definedName name="STROBO">#REF!</definedName>
    <definedName name="struktur">#REF!</definedName>
    <definedName name="struktur_1">#REF!</definedName>
    <definedName name="Struktur_globalcsd" hidden="1">#REF!</definedName>
    <definedName name="stt">#REF!</definedName>
    <definedName name="sttrwyet" localSheetId="7" hidden="1">{"rp_only",#N/A,FALSE,"2225"}</definedName>
    <definedName name="sttrwyet" hidden="1">{"rp_only",#N/A,FALSE,"2225"}</definedName>
    <definedName name="sttrwyet_1" localSheetId="7" hidden="1">{"rp_only",#N/A,FALSE,"2225"}</definedName>
    <definedName name="sttrwyet_1" hidden="1">{"rp_only",#N/A,FALSE,"2225"}</definedName>
    <definedName name="student">#REF!</definedName>
    <definedName name="SU_DIV">#REF!</definedName>
    <definedName name="SUB22_1">#REF!</definedName>
    <definedName name="SUB22_2">#REF!</definedName>
    <definedName name="SUB22_3">#REF!</definedName>
    <definedName name="SubAcqCostCap">#REF!</definedName>
    <definedName name="SubAcqCostCapIn">#REF!</definedName>
    <definedName name="SUBRY_1">#REF!</definedName>
    <definedName name="SUBRY_2">#REF!</definedName>
    <definedName name="SUBRY_3">#REF!</definedName>
    <definedName name="Subsidiary">#REF!</definedName>
    <definedName name="Substructure">#REF!</definedName>
    <definedName name="SUBT">#REF!</definedName>
    <definedName name="SUBT.FIELD_EXP">#REF!</definedName>
    <definedName name="SUBT.TEMP._WORK">#REF!</definedName>
    <definedName name="SUBT_1">#REF!</definedName>
    <definedName name="SUBT_1_10">#REF!</definedName>
    <definedName name="SUBT_10">#REF!</definedName>
    <definedName name="SUBT_5">#REF!</definedName>
    <definedName name="SUD" localSheetId="7" hidden="1">{#N/A,#N/A,FALSE,"Cost Report";#N/A,#N/A,FALSE,"Qtly Summ.";#N/A,#N/A,FALSE,"Mar  Qtr";#N/A,#N/A,FALSE,"Report Summary"}</definedName>
    <definedName name="SUD" hidden="1">{#N/A,#N/A,FALSE,"Cost Report";#N/A,#N/A,FALSE,"Qtly Summ.";#N/A,#N/A,FALSE,"Mar  Qtr";#N/A,#N/A,FALSE,"Report Summary"}</definedName>
    <definedName name="SUD_1" localSheetId="7" hidden="1">{#N/A,#N/A,FALSE,"Cost Report";#N/A,#N/A,FALSE,"Qtly Summ.";#N/A,#N/A,FALSE,"Mar  Qtr";#N/A,#N/A,FALSE,"Report Summary"}</definedName>
    <definedName name="SUD_1" hidden="1">{#N/A,#N/A,FALSE,"Cost Report";#N/A,#N/A,FALSE,"Qtly Summ.";#N/A,#N/A,FALSE,"Mar  Qtr";#N/A,#N/A,FALSE,"Report Summary"}</definedName>
    <definedName name="SUD_31.12.07"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SUD_31.12.0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SUD_SI" localSheetId="7" hidden="1">{#N/A,#N/A,FALSE,"SUMMARY-NOV99";#N/A,#N/A,FALSE,"Labor";#N/A,#N/A,FALSE,"Warehouse";#N/A,#N/A,FALSE,"Fac Admin";#N/A,#N/A,FALSE,"Operations";#N/A,#N/A,FALSE,"Fixed MFG Sum";#N/A,#N/A,FALSE,"S&amp;M MARKETING SUMM";#N/A,#N/A,FALSE,"Selling";#N/A,#N/A,FALSE,"ADMIN SUMMARY"}</definedName>
    <definedName name="SUD_SI" hidden="1">{#N/A,#N/A,FALSE,"SUMMARY-NOV99";#N/A,#N/A,FALSE,"Labor";#N/A,#N/A,FALSE,"Warehouse";#N/A,#N/A,FALSE,"Fac Admin";#N/A,#N/A,FALSE,"Operations";#N/A,#N/A,FALSE,"Fixed MFG Sum";#N/A,#N/A,FALSE,"S&amp;M MARKETING SUMM";#N/A,#N/A,FALSE,"Selling";#N/A,#N/A,FALSE,"ADMIN SUMMARY"}</definedName>
    <definedName name="SUD_SI_1" localSheetId="7" hidden="1">{#N/A,#N/A,FALSE,"SUMMARY-NOV99";#N/A,#N/A,FALSE,"Labor";#N/A,#N/A,FALSE,"Warehouse";#N/A,#N/A,FALSE,"Fac Admin";#N/A,#N/A,FALSE,"Operations";#N/A,#N/A,FALSE,"Fixed MFG Sum";#N/A,#N/A,FALSE,"S&amp;M MARKETING SUMM";#N/A,#N/A,FALSE,"Selling";#N/A,#N/A,FALSE,"ADMIN SUMMARY"}</definedName>
    <definedName name="SUD_SI_1" hidden="1">{#N/A,#N/A,FALSE,"SUMMARY-NOV99";#N/A,#N/A,FALSE,"Labor";#N/A,#N/A,FALSE,"Warehouse";#N/A,#N/A,FALSE,"Fac Admin";#N/A,#N/A,FALSE,"Operations";#N/A,#N/A,FALSE,"Fixed MFG Sum";#N/A,#N/A,FALSE,"S&amp;M MARKETING SUMM";#N/A,#N/A,FALSE,"Selling";#N/A,#N/A,FALSE,"ADMIN SUMMARY"}</definedName>
    <definedName name="SUGENG">#N/A</definedName>
    <definedName name="sukamandi">#REF!</definedName>
    <definedName name="sum">#REF!</definedName>
    <definedName name="SUM_A">#REF!</definedName>
    <definedName name="SUM_B">#REF!</definedName>
    <definedName name="SUM_C">#REF!</definedName>
    <definedName name="SUM_D">#REF!</definedName>
    <definedName name="SUM_E">#REF!</definedName>
    <definedName name="SUM_F">#REF!</definedName>
    <definedName name="SUM_G">#REF!</definedName>
    <definedName name="SUM_H">#REF!</definedName>
    <definedName name="SUM_J">#REF!</definedName>
    <definedName name="SUM_K">#REF!</definedName>
    <definedName name="SUM_L">#REF!</definedName>
    <definedName name="SUM_M">#REF!</definedName>
    <definedName name="SUM_N">#REF!</definedName>
    <definedName name="SUM_O">#REF!</definedName>
    <definedName name="SUM_P">#REF!</definedName>
    <definedName name="sum_print_page_1">#REF!</definedName>
    <definedName name="sum_print_page_2">#REF!</definedName>
    <definedName name="sum_print_page_3">#REF!</definedName>
    <definedName name="SUM_Q">#REF!</definedName>
    <definedName name="SUM_R">#REF!</definedName>
    <definedName name="SUM_S">#REF!</definedName>
    <definedName name="SUM_T">#REF!</definedName>
    <definedName name="SUM1_1">#REF!</definedName>
    <definedName name="SUM1_5">#REF!</definedName>
    <definedName name="SUM2_1">#REF!</definedName>
    <definedName name="SUM2_1_10">#REF!</definedName>
    <definedName name="SUM2_10">#REF!</definedName>
    <definedName name="SUM2_5">#REF!</definedName>
    <definedName name="SUM2A">#REF!</definedName>
    <definedName name="SUM2A_1">#REF!</definedName>
    <definedName name="SUM2A_1_10">#REF!</definedName>
    <definedName name="SUM2A_10">#REF!</definedName>
    <definedName name="SUM2A_5">#REF!</definedName>
    <definedName name="SUM3_1">#REF!</definedName>
    <definedName name="SUM3_5">#REF!</definedName>
    <definedName name="SUMBER">#REF!</definedName>
    <definedName name="sumboq1">#REF!</definedName>
    <definedName name="sumboq2">#REF!</definedName>
    <definedName name="sumbq">#REF!</definedName>
    <definedName name="sumbq1">#REF!</definedName>
    <definedName name="sumbq2">#REF!</definedName>
    <definedName name="SUMI">#REF!</definedName>
    <definedName name="SUMI_1">#REF!</definedName>
    <definedName name="SUMI_1_10">#REF!</definedName>
    <definedName name="SUMI_10">#REF!</definedName>
    <definedName name="SUMI_5">#REF!</definedName>
    <definedName name="SUMM">#REF!</definedName>
    <definedName name="summar" localSheetId="9" hidden="1">{#N/A,#N/A,FALSE,"特殊室（ＢＱ表）"}</definedName>
    <definedName name="summar" localSheetId="7" hidden="1">{#N/A,#N/A,FALSE,"特殊室（ＢＱ表）"}</definedName>
    <definedName name="summar" localSheetId="10" hidden="1">{#N/A,#N/A,FALSE,"特殊室（ＢＱ表）"}</definedName>
    <definedName name="summar" hidden="1">{#N/A,#N/A,FALSE,"特殊室（ＢＱ表）"}</definedName>
    <definedName name="SUMMARY">#REF!</definedName>
    <definedName name="Summary_1Mult">#REF!</definedName>
    <definedName name="Summary_1MultHold">#REF!</definedName>
    <definedName name="summarybranches">#REF!</definedName>
    <definedName name="summaryofficers">#REF!</definedName>
    <definedName name="summarypph22">#REF!</definedName>
    <definedName name="summarypph23">#REF!</definedName>
    <definedName name="summarypph24">#REF!</definedName>
    <definedName name="summarypph25">#REF!</definedName>
    <definedName name="summarypphgvb">#REF!</definedName>
    <definedName name="summaryrecipients">#REF!</definedName>
    <definedName name="summaryshareholders">#REF!</definedName>
    <definedName name="Sumprint">#REF!</definedName>
    <definedName name="sumTB">#REF!</definedName>
    <definedName name="Sumur__peresapan_air_kotor_dan_kotoran">#REF!</definedName>
    <definedName name="SUMV">#REF!</definedName>
    <definedName name="sumXL">#REF!</definedName>
    <definedName name="Sundries">#REF!</definedName>
    <definedName name="SUP">#REF!</definedName>
    <definedName name="SUP_1">#REF!</definedName>
    <definedName name="SUP_5">#REF!</definedName>
    <definedName name="super">#REF!</definedName>
    <definedName name="supergloss">#REF!</definedName>
    <definedName name="Superstructure">#REF!</definedName>
    <definedName name="SUPFS">#REF!</definedName>
    <definedName name="SUPFS_1">#REF!</definedName>
    <definedName name="SUPFS_5">#REF!</definedName>
    <definedName name="SUPIR_TRUK">#REF!</definedName>
    <definedName name="SUPIR_TRUK_5">#REF!</definedName>
    <definedName name="SUPL">#REF!</definedName>
    <definedName name="SUPL.IX">#REF!</definedName>
    <definedName name="Supl.IXa">#REF!</definedName>
    <definedName name="Supl.IXb">#REF!</definedName>
    <definedName name="SUPL.X">#REF!</definedName>
    <definedName name="SUPL.XI">#REF!</definedName>
    <definedName name="SUPL.XII">#REF!</definedName>
    <definedName name="SuplXI">#REF!</definedName>
    <definedName name="SUPPLIES">#REF!</definedName>
    <definedName name="SUPT">#REF!</definedName>
    <definedName name="SUPT_1">#REF!</definedName>
    <definedName name="survey">#REF!</definedName>
    <definedName name="SUUKHOAN">#REF!</definedName>
    <definedName name="SUULAPRAP">#REF!</definedName>
    <definedName name="SUULAPRAP2">#REF!</definedName>
    <definedName name="svcxv" localSheetId="7" hidden="1">{"with_oth_curr",#N/A,FALSE,"2225"}</definedName>
    <definedName name="svcxv" hidden="1">{"with_oth_curr",#N/A,FALSE,"2225"}</definedName>
    <definedName name="svcxv_1" localSheetId="7" hidden="1">{"with_oth_curr",#N/A,FALSE,"2225"}</definedName>
    <definedName name="svcxv_1" hidden="1">{"with_oth_curr",#N/A,FALSE,"2225"}</definedName>
    <definedName name="sw">#REF!</definedName>
    <definedName name="sw35besi">#REF!</definedName>
    <definedName name="sw45besi">#REF!</definedName>
    <definedName name="swap">#REF!</definedName>
    <definedName name="SWAPS97">#REF!</definedName>
    <definedName name="SWAPSPMD">#REF!</definedName>
    <definedName name="SWAPSUSD">#REF!</definedName>
    <definedName name="SWIM">#REF!</definedName>
    <definedName name="SWITCH">#REF!</definedName>
    <definedName name="Switzerland_1">#REF!</definedName>
    <definedName name="Switzerland_2">#REF!</definedName>
    <definedName name="Switzerland_3">#REF!</definedName>
    <definedName name="Switzerland_4">#REF!</definedName>
    <definedName name="SYNCRFP3">#REF!</definedName>
    <definedName name="SYNTHCCUS">#REF!</definedName>
    <definedName name="synthccus1">#REF!</definedName>
    <definedName name="SYNTHHGH">#REF!</definedName>
    <definedName name="SYNTHHH">#REF!</definedName>
    <definedName name="SYNTHHI">#REF!</definedName>
    <definedName name="SYNTHNF">#REF!</definedName>
    <definedName name="SYNTHON">#REF!</definedName>
    <definedName name="SYNTHPMDI">#REF!</definedName>
    <definedName name="sz" localSheetId="7" hidden="1">{#N/A,#N/A,FALSE,"Sheet1";#N/A,#N/A,FALSE,"Sheet2"}</definedName>
    <definedName name="sz" hidden="1">{#N/A,#N/A,FALSE,"Sheet1";#N/A,#N/A,FALSE,"Sheet2"}</definedName>
    <definedName name="szperhead.txt">#REF!</definedName>
    <definedName name="szpertable.tbl">#REF!</definedName>
    <definedName name="t">#REF!</definedName>
    <definedName name="t.dos">#REF!</definedName>
    <definedName name="T_ACCOUNT">#REF!</definedName>
    <definedName name="T1_">#REF!</definedName>
    <definedName name="T10_">#REF!</definedName>
    <definedName name="t101p">#REF!</definedName>
    <definedName name="t103p">#REF!</definedName>
    <definedName name="t10nc1p">#REF!</definedName>
    <definedName name="t10vl1p">#REF!</definedName>
    <definedName name="t121p">#REF!</definedName>
    <definedName name="t123p">#REF!</definedName>
    <definedName name="t141p">#REF!</definedName>
    <definedName name="t143p">#REF!</definedName>
    <definedName name="t14nc3p">#REF!</definedName>
    <definedName name="t14vl3p">#REF!</definedName>
    <definedName name="T1ม04">#REF!</definedName>
    <definedName name="T1ม06">#REF!</definedName>
    <definedName name="T1ม10">#REF!</definedName>
    <definedName name="T1ม18">#REF!</definedName>
    <definedName name="T1ห04">#REF!</definedName>
    <definedName name="T1ห06">#REF!</definedName>
    <definedName name="T1ห10">#REF!</definedName>
    <definedName name="T1ห18">#REF!</definedName>
    <definedName name="T2_">#REF!</definedName>
    <definedName name="T2ม04">#REF!</definedName>
    <definedName name="T2ม06">#REF!</definedName>
    <definedName name="T2ม10">#REF!</definedName>
    <definedName name="T2ม18">#REF!</definedName>
    <definedName name="T2ห04">#REF!</definedName>
    <definedName name="T2ห06">#REF!</definedName>
    <definedName name="T2ห10">#REF!</definedName>
    <definedName name="T2ห18">#REF!</definedName>
    <definedName name="T3_">#REF!</definedName>
    <definedName name="T3ม1000">#REF!</definedName>
    <definedName name="T3ม1001">#REF!</definedName>
    <definedName name="T3ห1000">#REF!</definedName>
    <definedName name="T3ห1001">#REF!</definedName>
    <definedName name="T4_">#REF!</definedName>
    <definedName name="T44QUAN3">#REF!</definedName>
    <definedName name="T45GOVAP1">#REF!</definedName>
    <definedName name="T45HCUCHI">#REF!</definedName>
    <definedName name="T45HHOCMON">#REF!</definedName>
    <definedName name="T45QBINHCHANH">#REF!</definedName>
    <definedName name="T45QBINHTAN">#REF!</definedName>
    <definedName name="T45QBINHTHANH1">#REF!</definedName>
    <definedName name="T45QBINHTHANH2">#REF!</definedName>
    <definedName name="T45QGOVAP1">#REF!</definedName>
    <definedName name="T45QGOVAP2">#REF!</definedName>
    <definedName name="T45QPHUNHUAN">#REF!</definedName>
    <definedName name="T45QTANBINH2">#REF!</definedName>
    <definedName name="T45QTANHBINH1">#REF!</definedName>
    <definedName name="T45QTANPHU">#REF!</definedName>
    <definedName name="T45QTHUDUC1">#REF!</definedName>
    <definedName name="T45QTHUDUC2">#REF!</definedName>
    <definedName name="T45QUAN1">#REF!</definedName>
    <definedName name="T45QUAN10">#REF!</definedName>
    <definedName name="T45QUAN11">#REF!</definedName>
    <definedName name="T45QUAN12">#REF!</definedName>
    <definedName name="T45QUAN2">#REF!</definedName>
    <definedName name="T45QUAN3">#REF!</definedName>
    <definedName name="T45QUAN4">#REF!</definedName>
    <definedName name="T45QUAN6A">#REF!</definedName>
    <definedName name="T45QUAN6B">#REF!</definedName>
    <definedName name="T45QUAN7">#REF!</definedName>
    <definedName name="T45QUAN8B">#REF!</definedName>
    <definedName name="T45QUAN9">#REF!</definedName>
    <definedName name="T4ม1000">#REF!</definedName>
    <definedName name="T4ม1001">#REF!</definedName>
    <definedName name="T4ห1000">#REF!</definedName>
    <definedName name="T4ห1001">#REF!</definedName>
    <definedName name="T5_">#REF!</definedName>
    <definedName name="T6_">#REF!</definedName>
    <definedName name="T7_">#REF!</definedName>
    <definedName name="T8_">#REF!</definedName>
    <definedName name="T9_">#REF!</definedName>
    <definedName name="ta" localSheetId="7" hidden="1">{#N/A,#N/A,FALSE,"Aging Summary";#N/A,#N/A,FALSE,"Ratio Analysis";#N/A,#N/A,FALSE,"Test 120 Day Accts";#N/A,#N/A,FALSE,"Tickmarks"}</definedName>
    <definedName name="ta" hidden="1">{#N/A,#N/A,FALSE,"Aging Summary";#N/A,#N/A,FALSE,"Ratio Analysis";#N/A,#N/A,FALSE,"Test 120 Day Accts";#N/A,#N/A,FALSE,"Tickmarks"}</definedName>
    <definedName name="ta_1" localSheetId="7" hidden="1">{#N/A,#N/A,FALSE,"Aging Summary";#N/A,#N/A,FALSE,"Ratio Analysis";#N/A,#N/A,FALSE,"Test 120 Day Accts";#N/A,#N/A,FALSE,"Tickmarks"}</definedName>
    <definedName name="ta_1" hidden="1">{#N/A,#N/A,FALSE,"Aging Summary";#N/A,#N/A,FALSE,"Ratio Analysis";#N/A,#N/A,FALSE,"Test 120 Day Accts";#N/A,#N/A,FALSE,"Tickmarks"}</definedName>
    <definedName name="tab">#REF!</definedName>
    <definedName name="tab_acuan">#REF!</definedName>
    <definedName name="Tab14_Acqui_lig21">#REF!</definedName>
    <definedName name="Tabel">NA()</definedName>
    <definedName name="Tabel_Material">#REF!</definedName>
    <definedName name="TABEL1">#REF!</definedName>
    <definedName name="tabel2">#REF!</definedName>
    <definedName name="tabelbln">#REF!</definedName>
    <definedName name="TabelReeks">#REF!</definedName>
    <definedName name="Table">#REF!</definedName>
    <definedName name="Table_PrgStrat">#REF!</definedName>
    <definedName name="TABLE1">#REF!</definedName>
    <definedName name="TABLE1_Last_Month">#REF!</definedName>
    <definedName name="Table103Field1">#REF!</definedName>
    <definedName name="Table1165Field1">#REF!</definedName>
    <definedName name="Table1329Field1">#REF!</definedName>
    <definedName name="Table1813Field1">#REF!</definedName>
    <definedName name="TABLE1LASTMONTH">#REF!</definedName>
    <definedName name="Table2">#REF!</definedName>
    <definedName name="Table210Field1">#REF!</definedName>
    <definedName name="Table211Field1">#REF!</definedName>
    <definedName name="Table212Field65534">#REF!</definedName>
    <definedName name="Table2196Field65534">#REF!</definedName>
    <definedName name="Table221Field1">#REF!</definedName>
    <definedName name="Table273Field1">#REF!</definedName>
    <definedName name="Table276Field1">#REF!</definedName>
    <definedName name="Table29Field6">#REF!</definedName>
    <definedName name="table3">#REF!</definedName>
    <definedName name="Table366Field1">#REF!</definedName>
    <definedName name="Table418Field2">#REF!</definedName>
    <definedName name="Table439Field1">#REF!</definedName>
    <definedName name="Table47Field1">#REF!</definedName>
    <definedName name="Table505Field1">#REF!</definedName>
    <definedName name="Table506Field65534">#REF!</definedName>
    <definedName name="Table65530Field1">#REF!</definedName>
    <definedName name="Table65531Field1">#REF!</definedName>
    <definedName name="Table78Field65534">#REF!</definedName>
    <definedName name="Table7Field1">#REF!</definedName>
    <definedName name="tableau">#REF!</definedName>
    <definedName name="TableauCAhorsEssence">#REF!</definedName>
    <definedName name="TableauCoutCapital">#REF!</definedName>
    <definedName name="tableyears">#REF!</definedName>
    <definedName name="tac">#REF!</definedName>
    <definedName name="tac_amr">#REF!</definedName>
    <definedName name="TAC_AP">#REF!</definedName>
    <definedName name="tac_bgp">#REF!</definedName>
    <definedName name="TAC_bgp_ly">#REF!</definedName>
    <definedName name="TAC_BPPKA">#REF!</definedName>
    <definedName name="tac_bppka_ly">#REF!</definedName>
    <definedName name="TAC_EP">#REF!</definedName>
    <definedName name="TAC_EP_LY">#REF!</definedName>
    <definedName name="TAC_KP">#REF!</definedName>
    <definedName name="TAC_KP_LY">#REF!</definedName>
    <definedName name="TAC_LNG">#REF!</definedName>
    <definedName name="TAC_LNG_LY">#REF!</definedName>
    <definedName name="tac_LY">#REF!</definedName>
    <definedName name="TAC_P">#REF!</definedName>
    <definedName name="tac_pdn">#REF!</definedName>
    <definedName name="TAC_PDN_LY">#REF!</definedName>
    <definedName name="TAC_PKK">#REF!</definedName>
    <definedName name="TAC_PKK_LY">#REF!</definedName>
    <definedName name="TAC_TKY">#REF!</definedName>
    <definedName name="TAC_TKY_LY">#REF!</definedName>
    <definedName name="Tackcoat">#REF!</definedName>
    <definedName name="tadao">#REF!</definedName>
    <definedName name="taed" localSheetId="7" hidden="1">{#N/A,#N/A,TRUE,"Forecast &amp; Analysis";#N/A,#N/A,TRUE,"Market Values";#N/A,#N/A,TRUE,"Ratios";#N/A,#N/A,TRUE,"Regressions";#N/A,#N/A,TRUE,"Market Values";#N/A,#N/A,TRUE,"Parameters &amp; Results"}</definedName>
    <definedName name="taed" hidden="1">{#N/A,#N/A,TRUE,"Forecast &amp; Analysis";#N/A,#N/A,TRUE,"Market Values";#N/A,#N/A,TRUE,"Ratios";#N/A,#N/A,TRUE,"Regressions";#N/A,#N/A,TRUE,"Market Values";#N/A,#N/A,TRUE,"Parameters &amp; Results"}</definedName>
    <definedName name="TAGIHAN_LAINNYA">#REF!</definedName>
    <definedName name="tahap2" localSheetId="7" hidden="1">{#N/A,#N/A,FALSE,"REK";#N/A,#N/A,FALSE,"rab"}</definedName>
    <definedName name="tahap2" hidden="1">{#N/A,#N/A,FALSE,"REK";#N/A,#N/A,FALSE,"rab"}</definedName>
    <definedName name="TAHAP21" localSheetId="7" hidden="1">{#N/A,#N/A,FALSE,"REK";#N/A,#N/A,FALSE,"rab"}</definedName>
    <definedName name="TAHAP21" hidden="1">{#N/A,#N/A,FALSE,"REK";#N/A,#N/A,FALSE,"rab"}</definedName>
    <definedName name="tahap22" localSheetId="7" hidden="1">{#N/A,#N/A,FALSE,"REK";#N/A,#N/A,FALSE,"rab"}</definedName>
    <definedName name="tahap22" hidden="1">{#N/A,#N/A,FALSE,"REK";#N/A,#N/A,FALSE,"rab"}</definedName>
    <definedName name="TAHAP221" localSheetId="7" hidden="1">{#N/A,#N/A,FALSE,"REK";#N/A,#N/A,FALSE,"rab"}</definedName>
    <definedName name="TAHAP221" hidden="1">{#N/A,#N/A,FALSE,"REK";#N/A,#N/A,FALSE,"rab"}</definedName>
    <definedName name="tahap222" localSheetId="7" hidden="1">{#N/A,#N/A,FALSE,"REK";#N/A,#N/A,FALSE,"rab"}</definedName>
    <definedName name="tahap222" hidden="1">{#N/A,#N/A,FALSE,"REK";#N/A,#N/A,FALSE,"rab"}</definedName>
    <definedName name="tahap3" localSheetId="7" hidden="1">{#N/A,#N/A,FALSE,"REK";#N/A,#N/A,FALSE,"rab"}</definedName>
    <definedName name="tahap3" hidden="1">{#N/A,#N/A,FALSE,"REK";#N/A,#N/A,FALSE,"rab"}</definedName>
    <definedName name="tahoma">#REF!</definedName>
    <definedName name="TAKINGOFFSHEET">#REF!</definedName>
    <definedName name="talkaret">#REF!</definedName>
    <definedName name="TAM">#REF!</definedName>
    <definedName name="TAMBAH">#REF!</definedName>
    <definedName name="TAMPER">#REF!</definedName>
    <definedName name="TAMTINH">#REF!</definedName>
    <definedName name="Tanah">#REF!</definedName>
    <definedName name="Tanah_">#REF!</definedName>
    <definedName name="tanah_urug">#REF!</definedName>
    <definedName name="tanahmerah">#REF!</definedName>
    <definedName name="TANBINH1">#REF!</definedName>
    <definedName name="TANBINH2">#REF!</definedName>
    <definedName name="tandem">#REF!</definedName>
    <definedName name="Tandem.Roller">#REF!</definedName>
    <definedName name="TANDEMROLLER">#REF!</definedName>
    <definedName name="TANGCUONGGDP">#REF!</definedName>
    <definedName name="tanjd" hidden="1">#REF!</definedName>
    <definedName name="TANKER">#REF!</definedName>
    <definedName name="TANPHU">#REF!</definedName>
    <definedName name="tansubur">#REF!</definedName>
    <definedName name="tanurug">#REF!</definedName>
    <definedName name="tarikan">#REF!</definedName>
    <definedName name="tarikan_1">#REF!</definedName>
    <definedName name="tarikanb">#REF!</definedName>
    <definedName name="tarikanb_1">#REF!</definedName>
    <definedName name="tarikanc">#REF!</definedName>
    <definedName name="tarikanc_1">#REF!</definedName>
    <definedName name="tawar">#REF!</definedName>
    <definedName name="tawg16">#REF!</definedName>
    <definedName name="tawg16_1">#REF!</definedName>
    <definedName name="tawg16_1_10">#REF!</definedName>
    <definedName name="tawg16_10">#REF!</definedName>
    <definedName name="tawg16_10_1">#REF!</definedName>
    <definedName name="tawg16_11">#REF!</definedName>
    <definedName name="tawg16_3">#REF!</definedName>
    <definedName name="tawg16_3_1">#REF!</definedName>
    <definedName name="tawg16_4">#REF!</definedName>
    <definedName name="tawg16_4_10">#REF!</definedName>
    <definedName name="tawg16_5">#REF!</definedName>
    <definedName name="tawg16_5_1">#REF!</definedName>
    <definedName name="tawg16_5_10">#REF!</definedName>
    <definedName name="tawg16_6">#REF!</definedName>
    <definedName name="tawg16_6_10">#REF!</definedName>
    <definedName name="tawg16_7">#REF!</definedName>
    <definedName name="tawg16_7_10">#REF!</definedName>
    <definedName name="tawg16_8">#REF!</definedName>
    <definedName name="tawg16_8_10">#REF!</definedName>
    <definedName name="tawg16_9">#REF!</definedName>
    <definedName name="tawg16_9_10">#REF!</definedName>
    <definedName name="tax">#REF!</definedName>
    <definedName name="tax_ba">#REF!</definedName>
    <definedName name="Tax_holiday?">#REF!</definedName>
    <definedName name="TaxCorp">#REF!</definedName>
    <definedName name="TaxDepreCalc">#N/A</definedName>
    <definedName name="taxdueorpaidabroad">#REF!</definedName>
    <definedName name="TAXESPAYABLE">#REF!</definedName>
    <definedName name="TaxHolEndDate">#REF!</definedName>
    <definedName name="TaxHolPeriod">#REF!</definedName>
    <definedName name="TaxHolStartDate">#REF!</definedName>
    <definedName name="taxi">#REF!</definedName>
    <definedName name="taxis">#REF!</definedName>
    <definedName name="taxlosstotal">#REF!</definedName>
    <definedName name="TaxRates">#REF!</definedName>
    <definedName name="TaxTV">10%</definedName>
    <definedName name="TaxXL">5%</definedName>
    <definedName name="TB">#REF!</definedName>
    <definedName name="TB_2">#REF!</definedName>
    <definedName name="TB_ACC">#REF!</definedName>
    <definedName name="tb_acuan">#REF!</definedName>
    <definedName name="TB_AMT">#REF!</definedName>
    <definedName name="TB_Data">#REF!</definedName>
    <definedName name="tb00">#REF!</definedName>
    <definedName name="tb3889a">#REF!</definedName>
    <definedName name="TBA">#REF!</definedName>
    <definedName name="TBcf996774_447c_4fba_8682_a02ec1630951" hidden="1">#REF!</definedName>
    <definedName name="tbCY">#REF!</definedName>
    <definedName name="tbi">#REF!</definedName>
    <definedName name="tbi_1">#REF!</definedName>
    <definedName name="tbi_1_10">#REF!</definedName>
    <definedName name="tbi_10">#REF!</definedName>
    <definedName name="tbi_5">#REF!</definedName>
    <definedName name="TBL">#REF!</definedName>
    <definedName name="tbl_ProdInfo" hidden="1">#REF!</definedName>
    <definedName name="Tbl0312_AfterConsol">#REF!</definedName>
    <definedName name="Tbl0412_AfterClosing">#REF!</definedName>
    <definedName name="Tbl0412_AfterConsol">#REF!</definedName>
    <definedName name="Tbl0412AfterMForm">#REF!</definedName>
    <definedName name="Tbl0512_B4Closing">#REF!</definedName>
    <definedName name="tblorganisasi">#REF!</definedName>
    <definedName name="TBS">#REF!</definedName>
    <definedName name="tbsm5tl2x36">#REF!</definedName>
    <definedName name="tbsm5tl2x36_1">#REF!</definedName>
    <definedName name="tbsm5tl2x36_1_10">#REF!</definedName>
    <definedName name="tbsm5tl2x36_10">#REF!</definedName>
    <definedName name="tbsm5tl2x36_5">#REF!</definedName>
    <definedName name="tbsm5tl2x36nb">#REF!</definedName>
    <definedName name="tbsm5tl2x36nb_1">#REF!</definedName>
    <definedName name="tbsm5tl2x36nb_1_10">#REF!</definedName>
    <definedName name="tbsm5tl2x36nb_10">#REF!</definedName>
    <definedName name="tbsm5tl2x36nb_5">#REF!</definedName>
    <definedName name="tbt">#REF!</definedName>
    <definedName name="tbt_1">#REF!</definedName>
    <definedName name="tbt_1_10">#REF!</definedName>
    <definedName name="tbt_10">#REF!</definedName>
    <definedName name="tbt_5">#REF!</definedName>
    <definedName name="TBTLP">#REF!</definedName>
    <definedName name="tbtram">#REF!</definedName>
    <definedName name="TBV">#REF!</definedName>
    <definedName name="TC">#REF!</definedName>
    <definedName name="TC_NHANH1">#REF!</definedName>
    <definedName name="TC44HCUCHI">#REF!</definedName>
    <definedName name="TC44HHOCMON">#REF!</definedName>
    <definedName name="TC44QBINHCHANH">#REF!</definedName>
    <definedName name="TC44QBINHTAN">#REF!</definedName>
    <definedName name="TC44QBINHTHANH1">#REF!</definedName>
    <definedName name="TC44QBINHTHANH2">#REF!</definedName>
    <definedName name="TC44QGOVAP1">#REF!</definedName>
    <definedName name="TC44QGOVAP2">#REF!</definedName>
    <definedName name="TC44QPHUNHUAN">#REF!</definedName>
    <definedName name="TC44QTANBINH1">#REF!</definedName>
    <definedName name="TC44QTANBINH2">#REF!</definedName>
    <definedName name="TC44QTANPHU">#REF!</definedName>
    <definedName name="TC44QTHUDUC1">#REF!</definedName>
    <definedName name="TC44QTHUDUC2">#REF!</definedName>
    <definedName name="TC44QUAN1">#REF!</definedName>
    <definedName name="TC44QUAN10">#REF!</definedName>
    <definedName name="TC44QUAN11">#REF!</definedName>
    <definedName name="TC44QUAN12">#REF!</definedName>
    <definedName name="TC44QUAN2">#REF!</definedName>
    <definedName name="TC44QUAN32">#REF!</definedName>
    <definedName name="TC44QUAN4">#REF!</definedName>
    <definedName name="TC44QUAN5">#REF!</definedName>
    <definedName name="TC44QUAN6A">#REF!</definedName>
    <definedName name="TC44QUAN6B">#REF!</definedName>
    <definedName name="TC44QUAN7">#REF!</definedName>
    <definedName name="TC44QUAN8A">#REF!</definedName>
    <definedName name="TC44QUAN8B">#REF!</definedName>
    <definedName name="Tchuan">#REF!</definedName>
    <definedName name="TCONVIH">#REF!</definedName>
    <definedName name="TCONVRE">#REF!</definedName>
    <definedName name="TCONVRH">#REF!</definedName>
    <definedName name="TCV">#REF!</definedName>
    <definedName name="td">#REF!</definedName>
    <definedName name="td1p">#REF!</definedName>
    <definedName name="td3p">#REF!</definedName>
    <definedName name="tdfgd" localSheetId="7" hidden="1">{"rp_only",#N/A,FALSE,"2225"}</definedName>
    <definedName name="tdfgd" hidden="1">{"rp_only",#N/A,FALSE,"2225"}</definedName>
    <definedName name="tdfgd_1" localSheetId="7" hidden="1">{"rp_only",#N/A,FALSE,"2225"}</definedName>
    <definedName name="tdfgd_1" hidden="1">{"rp_only",#N/A,FALSE,"2225"}</definedName>
    <definedName name="TDFYDFYU">#REF!</definedName>
    <definedName name="tdnc1p">#REF!</definedName>
    <definedName name="tdo">#REF!</definedName>
    <definedName name="TDOM">#REF!</definedName>
    <definedName name="tdt" localSheetId="7" hidden="1">{"with_oth_curr",#N/A,FALSE,"2225"}</definedName>
    <definedName name="tdt" hidden="1">{"with_oth_curr",#N/A,FALSE,"2225"}</definedName>
    <definedName name="tdt_1" localSheetId="7" hidden="1">{"with_oth_curr",#N/A,FALSE,"2225"}</definedName>
    <definedName name="tdt_1" hidden="1">{"with_oth_curr",#N/A,FALSE,"2225"}</definedName>
    <definedName name="tdtr2cnc">#REF!</definedName>
    <definedName name="tdtr2cvl">#REF!</definedName>
    <definedName name="tdvl1p">#REF!</definedName>
    <definedName name="teacher">#REF!</definedName>
    <definedName name="teachers">#REF!</definedName>
    <definedName name="teak">#REF!</definedName>
    <definedName name="teak.o">#REF!</definedName>
    <definedName name="teak4_3x7">#REF!</definedName>
    <definedName name="teak4_4x8">#REF!</definedName>
    <definedName name="Teakwood">#REF!</definedName>
    <definedName name="teakwood_1">#REF!</definedName>
    <definedName name="teakwoodb">#REF!</definedName>
    <definedName name="teakwoodb_1">#REF!</definedName>
    <definedName name="teakwoodc">#REF!</definedName>
    <definedName name="teakwoodc_1">#REF!</definedName>
    <definedName name="team">#REF!</definedName>
    <definedName name="ted">#REF!</definedName>
    <definedName name="Tee__gip__ø_3_4">#REF!</definedName>
    <definedName name="Tee__pvc__ø_2___maspion_D">#REF!</definedName>
    <definedName name="Tee_gip__ø_1_2">#REF!</definedName>
    <definedName name="Tee_pvc__ø_4___maspion_D">#REF!</definedName>
    <definedName name="tehel">#REF!</definedName>
    <definedName name="tehelb">#REF!</definedName>
    <definedName name="tehelb_1">#REF!</definedName>
    <definedName name="tehelc">#REF!</definedName>
    <definedName name="tehelc_1">#REF!</definedName>
    <definedName name="Telephone">#REF!</definedName>
    <definedName name="Telford">#REF!</definedName>
    <definedName name="TELP">#REF!</definedName>
    <definedName name="TEM" localSheetId="7" hidden="1">{#N/A,#N/A,FALSE,"Cover Page";#N/A,#N/A,FALSE,"Content Page";#N/A,#N/A,FALSE,"Fin Perform 1";#N/A,#N/A,FALSE,"Fin Perform 2";#N/A,#N/A,FALSE,"Fin Peform 3";#N/A,#N/A,FALSE,"Opn Peform 2";#N/A,#N/A,FALSE,"Employ Relations 1";#N/A,#N/A,FALSE,"Employ Relations 2";#N/A,#N/A,FALSE,"S&amp;M- Total SA";#N/A,#N/A,FALSE,"S&amp;M Metro 1";#N/A,#N/A,FALSE,"S&amp;M Metro 2";#N/A,#N/A,FALSE,"S&amp;M Country 1";#N/A,#N/A,FALSE,"S&amp;M Country 2";#N/A,#N/A,FALSE,"S&amp;M Statistics 1";#N/A,#N/A,FALSE,"S&amp;M Statistics 2";#N/A,#N/A,FALSE,"S&amp;M Statistics 3";#N/A,#N/A,FALSE,"Planning &amp; Supply";#N/A,#N/A,FALSE,"Manufacturing";#N/A,#N/A,FALSE,"Distn1";#N/A,#N/A,FALSE,"Finance &amp; Admin"}</definedName>
    <definedName name="TEM" hidden="1">{#N/A,#N/A,FALSE,"Cover Page";#N/A,#N/A,FALSE,"Content Page";#N/A,#N/A,FALSE,"Fin Perform 1";#N/A,#N/A,FALSE,"Fin Perform 2";#N/A,#N/A,FALSE,"Fin Peform 3";#N/A,#N/A,FALSE,"Opn Peform 2";#N/A,#N/A,FALSE,"Employ Relations 1";#N/A,#N/A,FALSE,"Employ Relations 2";#N/A,#N/A,FALSE,"S&amp;M- Total SA";#N/A,#N/A,FALSE,"S&amp;M Metro 1";#N/A,#N/A,FALSE,"S&amp;M Metro 2";#N/A,#N/A,FALSE,"S&amp;M Country 1";#N/A,#N/A,FALSE,"S&amp;M Country 2";#N/A,#N/A,FALSE,"S&amp;M Statistics 1";#N/A,#N/A,FALSE,"S&amp;M Statistics 2";#N/A,#N/A,FALSE,"S&amp;M Statistics 3";#N/A,#N/A,FALSE,"Planning &amp; Supply";#N/A,#N/A,FALSE,"Manufacturing";#N/A,#N/A,FALSE,"Distn1";#N/A,#N/A,FALSE,"Finance &amp; Admin"}</definedName>
    <definedName name="TEMP" localSheetId="7" hidden="1">{#N/A,#N/A,FALSE,"Cover Page";#N/A,#N/A,FALSE,"Content Page";#N/A,#N/A,FALSE,"Fin Perform 1";#N/A,#N/A,FALSE,"Fin Perform 2";#N/A,#N/A,FALSE,"Fin Peform 3";#N/A,#N/A,FALSE,"Strat Perform 1";#N/A,#N/A,FALSE,"Opn Peform 2";#N/A,#N/A,FALSE,"Employ Relations 1";#N/A,#N/A,FALSE,"Employ Relations 2";#N/A,#N/A,FALSE,"S&amp;M- Total SA";#N/A,#N/A,FALSE,"S&amp;M Metro 1";#N/A,#N/A,FALSE,"S&amp;M Metro 2";#N/A,#N/A,FALSE,"S&amp;M Country 1";#N/A,#N/A,FALSE,"S&amp;M Country 2";#N/A,#N/A,FALSE,"S&amp;M Statistics 1";#N/A,#N/A,FALSE,"S&amp;M Statistics 2";#N/A,#N/A,FALSE,"S&amp;M Statistics 3";#N/A,#N/A,FALSE,"Planning &amp; Supply";#N/A,#N/A,FALSE,"Distn1";#N/A,#N/A,FALSE,"Distn2";#N/A,#N/A,FALSE,"Manufacturing";#N/A,#N/A,FALSE,"Finance &amp; Admin"}</definedName>
    <definedName name="TEMP" hidden="1">{#N/A,#N/A,FALSE,"Cover Page";#N/A,#N/A,FALSE,"Content Page";#N/A,#N/A,FALSE,"Fin Perform 1";#N/A,#N/A,FALSE,"Fin Perform 2";#N/A,#N/A,FALSE,"Fin Peform 3";#N/A,#N/A,FALSE,"Strat Perform 1";#N/A,#N/A,FALSE,"Opn Peform 2";#N/A,#N/A,FALSE,"Employ Relations 1";#N/A,#N/A,FALSE,"Employ Relations 2";#N/A,#N/A,FALSE,"S&amp;M- Total SA";#N/A,#N/A,FALSE,"S&amp;M Metro 1";#N/A,#N/A,FALSE,"S&amp;M Metro 2";#N/A,#N/A,FALSE,"S&amp;M Country 1";#N/A,#N/A,FALSE,"S&amp;M Country 2";#N/A,#N/A,FALSE,"S&amp;M Statistics 1";#N/A,#N/A,FALSE,"S&amp;M Statistics 2";#N/A,#N/A,FALSE,"S&amp;M Statistics 3";#N/A,#N/A,FALSE,"Planning &amp; Supply";#N/A,#N/A,FALSE,"Distn1";#N/A,#N/A,FALSE,"Distn2";#N/A,#N/A,FALSE,"Manufacturing";#N/A,#N/A,FALSE,"Finance &amp; Admin"}</definedName>
    <definedName name="TEMP._BUILDING">#REF!</definedName>
    <definedName name="TEMP.ELEC_WATER">#REF!</definedName>
    <definedName name="TEMPLATENUMBER1">#REF!</definedName>
    <definedName name="TEMPLATENUMBER2">#REF!</definedName>
    <definedName name="TEMPLATESTYLE1">#REF!</definedName>
    <definedName name="TEMPLATESTYLE2">#REF!</definedName>
    <definedName name="TEMPLATETYPE1">#REF!</definedName>
    <definedName name="TEMPLATETYPE2">#REF!</definedName>
    <definedName name="TEMPORARY_WORK">#REF!</definedName>
    <definedName name="tenck">#REF!</definedName>
    <definedName name="Tend_Box" hidden="1">#REF!</definedName>
    <definedName name="tenvt">"""VLOOKUP($A5,'C:\My Documts\LQHAI\KHOI LUONG\DM.xls'!trlg,2,0)"""</definedName>
    <definedName name="ter" localSheetId="7" hidden="1">{"Variance Q4",#N/A,FALSE,"Var"}</definedName>
    <definedName name="ter" hidden="1">{"Variance Q4",#N/A,FALSE,"Var"}</definedName>
    <definedName name="ter_1" localSheetId="7" hidden="1">{"Variance Q4",#N/A,FALSE,"Var"}</definedName>
    <definedName name="ter_1" hidden="1">{"Variance Q4",#N/A,FALSE,"Var"}</definedName>
    <definedName name="ter_1_1" localSheetId="7">a27000_3112euro:#REF!</definedName>
    <definedName name="ter_1_1">a27000_3112euro:#REF!</definedName>
    <definedName name="ter_1_1_1" localSheetId="7">a27000_3112euro:#REF!</definedName>
    <definedName name="ter_1_1_1">a27000_3112euro:#REF!</definedName>
    <definedName name="ter_1_10">#REF!:#REF!</definedName>
    <definedName name="ter_10" localSheetId="7">#REF!:a27000_avret</definedName>
    <definedName name="ter_10">#REF!:a27000_avret</definedName>
    <definedName name="ter_10_5">#REF!:#REF!</definedName>
    <definedName name="ter_2" localSheetId="7">#REF!:a27000_avret</definedName>
    <definedName name="ter_2">#REF!:a27000_avret</definedName>
    <definedName name="ter_3" localSheetId="7">#REF!:a27000_avret</definedName>
    <definedName name="ter_3">#REF!:a27000_avret</definedName>
    <definedName name="ter_5">#REF!:#REF!</definedName>
    <definedName name="ter_5_1">#REF!:#REF!</definedName>
    <definedName name="ter_5_5">#REF!:#REF!</definedName>
    <definedName name="ter_6">#REF!:#REF!</definedName>
    <definedName name="ter_6_5">#REF!:#REF!</definedName>
    <definedName name="ter_7">#REF!:#REF!</definedName>
    <definedName name="ter_7_5">#REF!:#REF!</definedName>
    <definedName name="ter_8">#REF!:#REF!</definedName>
    <definedName name="ter_8_5">#REF!:#REF!</definedName>
    <definedName name="ter_9">#REF!:#REF!</definedName>
    <definedName name="ter_9_5">#REF!:#REF!</definedName>
    <definedName name="teracota">#REF!</definedName>
    <definedName name="TERBIL">#REF!</definedName>
    <definedName name="tert" localSheetId="7" hidden="1">{"rp_only",#N/A,FALSE,"2225"}</definedName>
    <definedName name="tert" hidden="1">{"rp_only",#N/A,FALSE,"2225"}</definedName>
    <definedName name="tert_1" localSheetId="7" hidden="1">{"rp_only",#N/A,FALSE,"2225"}</definedName>
    <definedName name="tert_1" hidden="1">{"rp_only",#N/A,FALSE,"2225"}</definedName>
    <definedName name="terte" localSheetId="7" hidden="1">{"rp_only",#N/A,FALSE,"2225"}</definedName>
    <definedName name="terte" hidden="1">{"rp_only",#N/A,FALSE,"2225"}</definedName>
    <definedName name="terte_1" localSheetId="7" hidden="1">{"rp_only",#N/A,FALSE,"2225"}</definedName>
    <definedName name="terte_1" hidden="1">{"rp_only",#N/A,FALSE,"2225"}</definedName>
    <definedName name="tertertet" localSheetId="7" hidden="1">{"with_oth_curr",#N/A,FALSE,"2225"}</definedName>
    <definedName name="tertertet" hidden="1">{"with_oth_curr",#N/A,FALSE,"2225"}</definedName>
    <definedName name="tertertet_1" localSheetId="7" hidden="1">{"with_oth_curr",#N/A,FALSE,"2225"}</definedName>
    <definedName name="tertertet_1" hidden="1">{"with_oth_curr",#N/A,FALSE,"2225"}</definedName>
    <definedName name="TertiaryLevel">#REF!</definedName>
    <definedName name="TES">#REF!</definedName>
    <definedName name="test">#REF!</definedName>
    <definedName name="TEST_1">#REF!</definedName>
    <definedName name="TEST_1_10">#REF!</definedName>
    <definedName name="TEST_10">#REF!</definedName>
    <definedName name="test_11">#N/A</definedName>
    <definedName name="TEST_5">#REF!</definedName>
    <definedName name="TEST0">#REF!</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18">#REF!</definedName>
    <definedName name="TEST19">#REF!</definedName>
    <definedName name="test2" localSheetId="7" hidden="1">{"COGS DETAIL",#N/A,FALSE,"COGS"}</definedName>
    <definedName name="test2" hidden="1">{"COGS DETAIL",#N/A,FALSE,"COGS"}</definedName>
    <definedName name="test2_1" localSheetId="7" hidden="1">{"COGS DETAIL",#N/A,FALSE,"COGS"}</definedName>
    <definedName name="test2_1" hidden="1">{"COGS DETAIL",#N/A,FALSE,"COGS"}</definedName>
    <definedName name="TEST20">#REF!</definedName>
    <definedName name="TEST21">#REF!</definedName>
    <definedName name="TEST22">#REF!</definedName>
    <definedName name="TEST23">#REF!</definedName>
    <definedName name="TEST24">#REF!</definedName>
    <definedName name="TEST25">#REF!</definedName>
    <definedName name="TEST26">#REF!</definedName>
    <definedName name="TEST27">#REF!</definedName>
    <definedName name="TEST28">#REF!</definedName>
    <definedName name="TEST29">#REF!</definedName>
    <definedName name="test3" localSheetId="7" hidden="1">{"COGS SUMMARY",#N/A,FALSE,"COGS"}</definedName>
    <definedName name="test3" hidden="1">{"COGS SUMMARY",#N/A,FALSE,"COGS"}</definedName>
    <definedName name="test3_1" localSheetId="7" hidden="1">{"COGS SUMMARY",#N/A,FALSE,"COGS"}</definedName>
    <definedName name="test3_1" hidden="1">{"COGS SUMMARY",#N/A,FALSE,"COGS"}</definedName>
    <definedName name="TEST30">#REF!</definedName>
    <definedName name="TEST31">#REF!</definedName>
    <definedName name="TEST32">#REF!</definedName>
    <definedName name="TEST33">#REF!</definedName>
    <definedName name="test4" localSheetId="7" hidden="1">{"WORK IN PROCESS",#N/A,FALSE,"COGS"}</definedName>
    <definedName name="test4" hidden="1">{"WORK IN PROCESS",#N/A,FALSE,"COGS"}</definedName>
    <definedName name="test4_1" localSheetId="7" hidden="1">{"WORK IN PROCESS",#N/A,FALSE,"COGS"}</definedName>
    <definedName name="test4_1" hidden="1">{"WORK IN PROCESS",#N/A,FALSE,"COGS"}</definedName>
    <definedName name="test5" localSheetId="7" hidden="1">{"BUILD_MACHINERIES",#N/A,FALSE,"PREPAID-1"}</definedName>
    <definedName name="test5" hidden="1">{"BUILD_MACHINERIES",#N/A,FALSE,"PREPAID-1"}</definedName>
    <definedName name="test5_1" localSheetId="7" hidden="1">{"BUILD_MACHINERIES",#N/A,FALSE,"PREPAID-1"}</definedName>
    <definedName name="test5_1" hidden="1">{"BUILD_MACHINERIES",#N/A,FALSE,"PREPAID-1"}</definedName>
    <definedName name="test6" localSheetId="7" hidden="1">{"HOSPITALIZATION",#N/A,FALSE,"PREPAID-1"}</definedName>
    <definedName name="test6" hidden="1">{"HOSPITALIZATION",#N/A,FALSE,"PREPAID-1"}</definedName>
    <definedName name="test6_1" localSheetId="7" hidden="1">{"HOSPITALIZATION",#N/A,FALSE,"PREPAID-1"}</definedName>
    <definedName name="test6_1" hidden="1">{"HOSPITALIZATION",#N/A,FALSE,"PREPAID-1"}</definedName>
    <definedName name="test7" localSheetId="7" hidden="1">{"INV_INSURANCE",#N/A,FALSE,"PREPAID-1"}</definedName>
    <definedName name="test7" hidden="1">{"INV_INSURANCE",#N/A,FALSE,"PREPAID-1"}</definedName>
    <definedName name="test7_1" localSheetId="7" hidden="1">{"INV_INSURANCE",#N/A,FALSE,"PREPAID-1"}</definedName>
    <definedName name="test7_1" hidden="1">{"INV_INSURANCE",#N/A,FALSE,"PREPAID-1"}</definedName>
    <definedName name="test8" localSheetId="7" hidden="1">{"PERS_ACCD",#N/A,FALSE,"PREPAID-1"}</definedName>
    <definedName name="test8" hidden="1">{"PERS_ACCD",#N/A,FALSE,"PREPAID-1"}</definedName>
    <definedName name="test8_1" localSheetId="7" hidden="1">{"PERS_ACCD",#N/A,FALSE,"PREPAID-1"}</definedName>
    <definedName name="test8_1" hidden="1">{"PERS_ACCD",#N/A,FALSE,"PREPAID-1"}</definedName>
    <definedName name="test9" localSheetId="7" hidden="1">{"VEHICLE_INS",#N/A,FALSE,"PREPAID-1"}</definedName>
    <definedName name="test9" hidden="1">{"VEHICLE_INS",#N/A,FALSE,"PREPAID-1"}</definedName>
    <definedName name="test9_1" localSheetId="7" hidden="1">{"VEHICLE_INS",#N/A,FALSE,"PREPAID-1"}</definedName>
    <definedName name="test9_1" hidden="1">{"VEHICLE_INS",#N/A,FALSE,"PREPAID-1"}</definedName>
    <definedName name="TESTCOM">#REF!</definedName>
    <definedName name="TESTHKEY">#REF!</definedName>
    <definedName name="TESTKEYS">#REF!</definedName>
    <definedName name="testo">#REF!</definedName>
    <definedName name="testpile">#REF!</definedName>
    <definedName name="tests" localSheetId="7" hidden="1">{#N/A,#N/A,FALSE,"F_Plan";#N/A,#N/A,FALSE,"Parameter"}</definedName>
    <definedName name="tests" hidden="1">{#N/A,#N/A,FALSE,"F_Plan";#N/A,#N/A,FALSE,"Parameter"}</definedName>
    <definedName name="TESTVKEY">#REF!</definedName>
    <definedName name="tete" localSheetId="7" hidden="1">{"rp_only",#N/A,FALSE,"2225"}</definedName>
    <definedName name="tete" hidden="1">{"rp_only",#N/A,FALSE,"2225"}</definedName>
    <definedName name="tete_1" localSheetId="7" hidden="1">{"rp_only",#N/A,FALSE,"2225"}</definedName>
    <definedName name="tete_1" hidden="1">{"rp_only",#N/A,FALSE,"2225"}</definedName>
    <definedName name="tetre" localSheetId="7" hidden="1">{"with_oth_curr",#N/A,FALSE,"2225"}</definedName>
    <definedName name="tetre" hidden="1">{"with_oth_curr",#N/A,FALSE,"2225"}</definedName>
    <definedName name="tetre_1" localSheetId="7" hidden="1">{"with_oth_curr",#N/A,FALSE,"2225"}</definedName>
    <definedName name="tetre_1" hidden="1">{"with_oth_curr",#N/A,FALSE,"2225"}</definedName>
    <definedName name="tetret" localSheetId="7" hidden="1">{"rp_only",#N/A,FALSE,"2225"}</definedName>
    <definedName name="tetret" hidden="1">{"rp_only",#N/A,FALSE,"2225"}</definedName>
    <definedName name="tetret_1" localSheetId="7" hidden="1">{"rp_only",#N/A,FALSE,"2225"}</definedName>
    <definedName name="tetret_1" hidden="1">{"rp_only",#N/A,FALSE,"2225"}</definedName>
    <definedName name="tetwe" localSheetId="7" hidden="1">{"with_oth_curr",#N/A,FALSE,"2225"}</definedName>
    <definedName name="tetwe" hidden="1">{"with_oth_curr",#N/A,FALSE,"2225"}</definedName>
    <definedName name="tetwe_1" localSheetId="7" hidden="1">{"with_oth_curr",#N/A,FALSE,"2225"}</definedName>
    <definedName name="tetwe_1" hidden="1">{"with_oth_curr",#N/A,FALSE,"2225"}</definedName>
    <definedName name="tewrty" localSheetId="7" hidden="1">{"rp_only",#N/A,FALSE,"2225"}</definedName>
    <definedName name="tewrty" hidden="1">{"rp_only",#N/A,FALSE,"2225"}</definedName>
    <definedName name="tewrty_1" localSheetId="7" hidden="1">{"rp_only",#N/A,FALSE,"2225"}</definedName>
    <definedName name="tewrty_1" hidden="1">{"rp_only",#N/A,FALSE,"2225"}</definedName>
    <definedName name="TEXP">#REF!</definedName>
    <definedName name="text">#REF!</definedName>
    <definedName name="TextRefCopy1">#REF!</definedName>
    <definedName name="TextRefCopy10">#REF!</definedName>
    <definedName name="TextRefCopy100">#REF!</definedName>
    <definedName name="TextRefCopy101">#REF!</definedName>
    <definedName name="TextRefCopy103">#REF!</definedName>
    <definedName name="TextRefCopy104">#REF!</definedName>
    <definedName name="TextRefCopy105">#REF!</definedName>
    <definedName name="TextRefCopy106">#REF!</definedName>
    <definedName name="TextRefCopy11">#REF!</definedName>
    <definedName name="TextRefCopy19">#REF!</definedName>
    <definedName name="TextRefCopy2">#REF!</definedName>
    <definedName name="TextRefCopy21">#REF!</definedName>
    <definedName name="TextRefCopy22">#REF!</definedName>
    <definedName name="TextRefCopy23">#REF!</definedName>
    <definedName name="TextRefCopy28">#REF!</definedName>
    <definedName name="TextRefCopy29">#REF!</definedName>
    <definedName name="TextRefCopy3">#REF!</definedName>
    <definedName name="TextRefCopy30">#REF!</definedName>
    <definedName name="TextRefCopy4">#REF!</definedName>
    <definedName name="TextRefCopy5">#REF!</definedName>
    <definedName name="TextRefCopy6">#REF!</definedName>
    <definedName name="TextRefCopy7">#REF!</definedName>
    <definedName name="TextRefCopy8">#REF!</definedName>
    <definedName name="TextRefCopy84">#REF!</definedName>
    <definedName name="TextRefCopy85">#REF!</definedName>
    <definedName name="TextRefCopy86">#REF!</definedName>
    <definedName name="TextRefCopy87">#REF!</definedName>
    <definedName name="TextRefCopy9">#REF!</definedName>
    <definedName name="TextRefCopy92">#REF!</definedName>
    <definedName name="TextRefCopy93">#REF!</definedName>
    <definedName name="TextRefCopy96">#REF!</definedName>
    <definedName name="TextRefCopy97">#REF!</definedName>
    <definedName name="TextRefCopy98">#REF!</definedName>
    <definedName name="TextRefCopy99">#REF!</definedName>
    <definedName name="TextRefCopyRangeCount" hidden="1">1</definedName>
    <definedName name="TFI_synth">#REF!</definedName>
    <definedName name="TFI_synth_bud">#REF!</definedName>
    <definedName name="tfiacc">#REF!</definedName>
    <definedName name="tg">#REF!</definedName>
    <definedName name="tgfgtg" localSheetId="7" hidden="1">{"rp_only",#N/A,FALSE,"2225"}</definedName>
    <definedName name="tgfgtg" hidden="1">{"rp_only",#N/A,FALSE,"2225"}</definedName>
    <definedName name="tgfgtg_1" localSheetId="7" hidden="1">{"rp_only",#N/A,FALSE,"2225"}</definedName>
    <definedName name="tgfgtg_1" hidden="1">{"rp_only",#N/A,FALSE,"2225"}</definedName>
    <definedName name="tgg" localSheetId="7" hidden="1">{"rp_only",#N/A,FALSE,"2225"}</definedName>
    <definedName name="tgg" hidden="1">{"rp_only",#N/A,FALSE,"2225"}</definedName>
    <definedName name="tgg_1" localSheetId="7" hidden="1">{"rp_only",#N/A,FALSE,"2225"}</definedName>
    <definedName name="tgg_1" hidden="1">{"rp_only",#N/A,FALSE,"2225"}</definedName>
    <definedName name="tgl">#REF!</definedName>
    <definedName name="tglabu2020">#REF!</definedName>
    <definedName name="TGrowth">#REF!</definedName>
    <definedName name="tgstainlis">#REF!</definedName>
    <definedName name="th">#REF!</definedName>
    <definedName name="THA">#N/A</definedName>
    <definedName name="THAI">#REF!</definedName>
    <definedName name="thamesport">#REF!</definedName>
    <definedName name="thang">#REF!</definedName>
    <definedName name="Thanh">#REF!</definedName>
    <definedName name="thanhtien">#REF!</definedName>
    <definedName name="Thao">#REF!</definedName>
    <definedName name="Theodolite">#REF!</definedName>
    <definedName name="thepban">#REF!</definedName>
    <definedName name="thepto">#REF!</definedName>
    <definedName name="ther">#REF!</definedName>
    <definedName name="ther_1">#REF!</definedName>
    <definedName name="ther_1_10">#REF!</definedName>
    <definedName name="ther_10">#REF!</definedName>
    <definedName name="ther_5">#REF!</definedName>
    <definedName name="thetichck">#REF!</definedName>
    <definedName name="THGO1pnc">#REF!</definedName>
    <definedName name="thht">#REF!</definedName>
    <definedName name="THI">#REF!</definedName>
    <definedName name="thinh">#REF!</definedName>
    <definedName name="thinner">#REF!</definedName>
    <definedName name="thkp3">#REF!</definedName>
    <definedName name="THN">#REF!</definedName>
    <definedName name="thomoc">#REF!</definedName>
    <definedName name="THOMOCCONGTRINH">#REF!</definedName>
    <definedName name="THONG1">#REF!</definedName>
    <definedName name="THONG2">#REF!</definedName>
    <definedName name="THONG3">#REF!</definedName>
    <definedName name="THONGKHOAN">#REF!</definedName>
    <definedName name="Thousand">#REF!</definedName>
    <definedName name="Three.Wheel.Rol">#REF!</definedName>
    <definedName name="THREEWHEELROLLER">#REF!</definedName>
    <definedName name="Threshold">#REF!</definedName>
    <definedName name="Throughput">#REF!</definedName>
    <definedName name="thtich1">#REF!</definedName>
    <definedName name="thtich2">#REF!</definedName>
    <definedName name="thtich3">#REF!</definedName>
    <definedName name="thtich4">#REF!</definedName>
    <definedName name="thtich5">#REF!</definedName>
    <definedName name="thtich6">#REF!</definedName>
    <definedName name="thtt">#REF!</definedName>
    <definedName name="THUDUC1">#REF!</definedName>
    <definedName name="THUDUC2">#REF!</definedName>
    <definedName name="thue">6</definedName>
    <definedName name="THUONG1">#REF!</definedName>
    <definedName name="THUONG2">#REF!</definedName>
    <definedName name="THUONG3">#REF!</definedName>
    <definedName name="THUONG4">#REF!</definedName>
    <definedName name="TI">#REF!</definedName>
    <definedName name="ti100_1">#REF!</definedName>
    <definedName name="ti100_5">#REF!</definedName>
    <definedName name="ti120_1">#REF!</definedName>
    <definedName name="ti120_5">#REF!</definedName>
    <definedName name="ti50_1">#REF!</definedName>
    <definedName name="ti50_5">#REF!</definedName>
    <definedName name="ti60_1">#REF!</definedName>
    <definedName name="ti60_5">#REF!</definedName>
    <definedName name="ti80_1">#REF!</definedName>
    <definedName name="ti80_1_10">#REF!</definedName>
    <definedName name="ti80_10">#REF!</definedName>
    <definedName name="ti80_5">#REF!</definedName>
    <definedName name="tiang">#REF!</definedName>
    <definedName name="Tiang_Pancang_28_x_28">#REF!</definedName>
    <definedName name="Tiang_Pancang_30_x_30">#REF!</definedName>
    <definedName name="tidak">#REF!</definedName>
    <definedName name="tidak_10">#REF!</definedName>
    <definedName name="tidak_5">#REF!</definedName>
    <definedName name="tidf10">#REF!</definedName>
    <definedName name="tidf10_1">#REF!</definedName>
    <definedName name="tidf10_1_10">#REF!</definedName>
    <definedName name="tidf10_10">#REF!</definedName>
    <definedName name="tidf10_10_1">#REF!</definedName>
    <definedName name="tidf10_11">#REF!</definedName>
    <definedName name="tidf10_3">#REF!</definedName>
    <definedName name="tidf10_3_1">#REF!</definedName>
    <definedName name="tidf10_4">#REF!</definedName>
    <definedName name="tidf10_4_10">#REF!</definedName>
    <definedName name="tidf10_5">#REF!</definedName>
    <definedName name="tidf10_5_1">#REF!</definedName>
    <definedName name="tidf10_5_10">#REF!</definedName>
    <definedName name="tidf10_6">#REF!</definedName>
    <definedName name="tidf10_6_10">#REF!</definedName>
    <definedName name="tidf10_7">#REF!</definedName>
    <definedName name="tidf10_7_10">#REF!</definedName>
    <definedName name="tidf10_8">#REF!</definedName>
    <definedName name="tidf10_8_10">#REF!</definedName>
    <definedName name="tidf10_9">#REF!</definedName>
    <definedName name="tidf10_9_10">#REF!</definedName>
    <definedName name="tidf100">#REF!</definedName>
    <definedName name="tidf100_1">#REF!</definedName>
    <definedName name="tidf100_1_10">#REF!</definedName>
    <definedName name="tidf100_10">#REF!</definedName>
    <definedName name="tidf100_10_1">#REF!</definedName>
    <definedName name="tidf100_11">#REF!</definedName>
    <definedName name="tidf350">#REF!</definedName>
    <definedName name="TIE">#REF!</definedName>
    <definedName name="tie_rod">#REF!</definedName>
    <definedName name="Tien">#REF!</definedName>
    <definedName name="Tiering_1">#REF!</definedName>
    <definedName name="Tiering_2">#REF!</definedName>
    <definedName name="Tiering_3">#REF!</definedName>
    <definedName name="Tiering_4">#REF!</definedName>
    <definedName name="Tiering_Old">#REF!</definedName>
    <definedName name="Tim_lan_xuat_hien">#REF!</definedName>
    <definedName name="tim_xuat_hien">#REF!</definedName>
    <definedName name="timbdat">#REF!</definedName>
    <definedName name="TIMBUN">#REF!</definedName>
    <definedName name="TIMBUNAN">#REF!</definedName>
    <definedName name="timdat">#REF!</definedName>
    <definedName name="timing">#REF!</definedName>
    <definedName name="tiner">#REF!</definedName>
    <definedName name="tinner">#REF!</definedName>
    <definedName name="tinner_1">#REF!</definedName>
    <definedName name="tinnerb">#REF!</definedName>
    <definedName name="tinnerb_1">#REF!</definedName>
    <definedName name="tinnerc">#REF!</definedName>
    <definedName name="tinnerc_1">#REF!</definedName>
    <definedName name="tioyo" localSheetId="7" hidden="1">{"with_oth_curr",#N/A,FALSE,"2225"}</definedName>
    <definedName name="tioyo" hidden="1">{"with_oth_curr",#N/A,FALSE,"2225"}</definedName>
    <definedName name="tioyo_1" localSheetId="7" hidden="1">{"with_oth_curr",#N/A,FALSE,"2225"}</definedName>
    <definedName name="tioyo_1" hidden="1">{"with_oth_curr",#N/A,FALSE,"2225"}</definedName>
    <definedName name="Tire.Roller">#REF!</definedName>
    <definedName name="TIREROLLER">#REF!</definedName>
    <definedName name="tirtr" localSheetId="7" hidden="1">{"with_oth_curr",#N/A,FALSE,"2225"}</definedName>
    <definedName name="tirtr" hidden="1">{"with_oth_curr",#N/A,FALSE,"2225"}</definedName>
    <definedName name="tirtr_1" localSheetId="7" hidden="1">{"with_oth_curr",#N/A,FALSE,"2225"}</definedName>
    <definedName name="tirtr_1" hidden="1">{"with_oth_curr",#N/A,FALSE,"2225"}</definedName>
    <definedName name="tit">#REF!</definedName>
    <definedName name="TITAN">#REF!</definedName>
    <definedName name="Titik_lampu">#REF!</definedName>
    <definedName name="Title">#REF!</definedName>
    <definedName name="Title1">#REF!</definedName>
    <definedName name="Titre12moisglissants">OFFSET(#REF!,0,0,1,COUNTA(#REF!))</definedName>
    <definedName name="tiyi" localSheetId="7" hidden="1">{"with_oth_curr",#N/A,FALSE,"2225"}</definedName>
    <definedName name="tiyi" hidden="1">{"with_oth_curr",#N/A,FALSE,"2225"}</definedName>
    <definedName name="tiyi_1" localSheetId="7" hidden="1">{"with_oth_curr",#N/A,FALSE,"2225"}</definedName>
    <definedName name="tiyi_1" hidden="1">{"with_oth_curr",#N/A,FALSE,"2225"}</definedName>
    <definedName name="tj" localSheetId="7" hidden="1">{#N/A,#N/A,FALSE,"REK";#N/A,#N/A,FALSE,"Bq-ARS"}</definedName>
    <definedName name="tj" hidden="1">{#N/A,#N/A,FALSE,"REK";#N/A,#N/A,FALSE,"Bq-ARS"}</definedName>
    <definedName name="TK">#REF!</definedName>
    <definedName name="Tk.Batu">#REF!</definedName>
    <definedName name="Tk.Gali">#REF!</definedName>
    <definedName name="Tk.Kayu">#REF!</definedName>
    <definedName name="TK_01">#REF!</definedName>
    <definedName name="TK_03">#REF!</definedName>
    <definedName name="TK_03A">#REF!</definedName>
    <definedName name="TK_03B">#REF!</definedName>
    <definedName name="TK_04">#REF!</definedName>
    <definedName name="TK_04A">#REF!</definedName>
    <definedName name="TK_04B">#REF!</definedName>
    <definedName name="TK_13">#REF!</definedName>
    <definedName name="tk_batu">#REF!</definedName>
    <definedName name="tk_besi">#REF!</definedName>
    <definedName name="tk_cat">#REF!</definedName>
    <definedName name="tk_kayu">#REF!</definedName>
    <definedName name="TKCOÙ">#REF!</definedName>
    <definedName name="tki">#REF!</definedName>
    <definedName name="tkitc10x2x0.6">#REF!</definedName>
    <definedName name="tkledeng">#REF!</definedName>
    <definedName name="tklistrik">#REF!</definedName>
    <definedName name="TKNÔÏ">#REF!</definedName>
    <definedName name="tkplitur">#REF!</definedName>
    <definedName name="tl">#REF!</definedName>
    <definedName name="tl.2x">#REF!</definedName>
    <definedName name="tl1x18b">#REF!</definedName>
    <definedName name="tl1x18bnb">#REF!</definedName>
    <definedName name="tl1x18ep">#REF!</definedName>
    <definedName name="tl1x18gmsnb">#REF!</definedName>
    <definedName name="tl1x18tki">#REF!</definedName>
    <definedName name="tl1x18tkinb">#REF!</definedName>
    <definedName name="tl1x18tko">#REF!</definedName>
    <definedName name="tl1x18tkonb">#REF!</definedName>
    <definedName name="tl1x20">#REF!</definedName>
    <definedName name="tl1x36b">#REF!</definedName>
    <definedName name="tl1x36bimc">#REF!</definedName>
    <definedName name="tl1x36bnb">#REF!</definedName>
    <definedName name="tl1x36gmsnb">#REF!</definedName>
    <definedName name="tl1x36tbs">#REF!</definedName>
    <definedName name="tl1x36tbsnb">#REF!</definedName>
    <definedName name="tl1x36tki">#REF!</definedName>
    <definedName name="tl1x36tkinb">#REF!</definedName>
    <definedName name="tl1x36tko">#REF!</definedName>
    <definedName name="tl1x36tkonb">#REF!</definedName>
    <definedName name="tl1x40">#REF!</definedName>
    <definedName name="TL236METALLOV">#REF!</definedName>
    <definedName name="tl2x18tbsm2">#REF!</definedName>
    <definedName name="tl2x20">#REF!</definedName>
    <definedName name="tl2x36tbs">#REF!</definedName>
    <definedName name="tl2x36tbsnb">#REF!</definedName>
    <definedName name="tl2x36tki">#REF!</definedName>
    <definedName name="tl2x36tkinb">#REF!</definedName>
    <definedName name="tl2x36tko">#REF!</definedName>
    <definedName name="tl2x36tkonb">#REF!</definedName>
    <definedName name="tla2x18iac">#REF!</definedName>
    <definedName name="tla2x18iacbimc">#REF!</definedName>
    <definedName name="TLAC120">#REF!</definedName>
    <definedName name="TLAC35">#REF!</definedName>
    <definedName name="TLAC50">#REF!</definedName>
    <definedName name="TLAC70">#REF!</definedName>
    <definedName name="TLAC95">#REF!</definedName>
    <definedName name="tlb1x18">#REF!</definedName>
    <definedName name="tlb1x36">#REF!</definedName>
    <definedName name="tlb1x36bimc">#REF!</definedName>
    <definedName name="tlb1x36w">#REF!</definedName>
    <definedName name="tlbk1x36">#REF!</definedName>
    <definedName name="tlbvs2x18">#REF!</definedName>
    <definedName name="tlbvs2x18bimc">#REF!</definedName>
    <definedName name="tlc20bimc">#REF!</definedName>
    <definedName name="Tle">#REF!</definedName>
    <definedName name="tlidf250p">#REF!</definedName>
    <definedName name="TLOADER">#REF!</definedName>
    <definedName name="tlp">#REF!</definedName>
    <definedName name="tltko2x36">#REF!</definedName>
    <definedName name="tltko2x36bimc">#REF!</definedName>
    <definedName name="tltl20nb">#REF!</definedName>
    <definedName name="tluong">#REF!</definedName>
    <definedName name="TM">#REF!</definedName>
    <definedName name="TM_Opening_Euro">#REF!</definedName>
    <definedName name="TM_Opening_LC">#REF!</definedName>
    <definedName name="TMActual">OFFSET(#REF!,0,0,1,COUNT(#REF!))</definedName>
    <definedName name="TMBudget">OFFSET(#REF!,0,0,1,COUNT(#REF!))</definedName>
    <definedName name="TMjActual">OFFSET(#REF!,0,0,1,COUNT(#REF!))</definedName>
    <definedName name="TMjBudget">OFFSET(#REF!,0,0,1,COUNT(#REF!))</definedName>
    <definedName name="TMjLastyear">OFFSET(#REF!,0,0,1,COUNT(#REF!))</definedName>
    <definedName name="TMLastyear">OFFSET(#REF!,0,0,1,COUNT(#REF!))</definedName>
    <definedName name="TMN_No">#REF!</definedName>
    <definedName name="TMN_Raw_Mat_Description">#REF!</definedName>
    <definedName name="TmpGlobalExport0056">#REF!</definedName>
    <definedName name="TMTitre">OFFSET(#REF!,0,0,1,COUNTA(#REF!))</definedName>
    <definedName name="tnhtanam">#REF!</definedName>
    <definedName name="tnhurug">#REF!</definedName>
    <definedName name="TOCD">#REF!</definedName>
    <definedName name="today">#REF!</definedName>
    <definedName name="Today_">#REF!</definedName>
    <definedName name="TOMAY">#REF!</definedName>
    <definedName name="TOMAY2">#REF!</definedName>
    <definedName name="ton">#REF!</definedName>
    <definedName name="Tong_nhom">#REF!</definedName>
    <definedName name="tongbt">#REF!</definedName>
    <definedName name="tongcong">#REF!</definedName>
    <definedName name="tongdientich">#REF!</definedName>
    <definedName name="tonghop_t5">#REF!</definedName>
    <definedName name="tongthep">#REF!</definedName>
    <definedName name="tongthetich">#REF!</definedName>
    <definedName name="tools">#REF!</definedName>
    <definedName name="TOP">#REF!</definedName>
    <definedName name="topmanager">#REF!</definedName>
    <definedName name="toppaje">#REF!</definedName>
    <definedName name="topValuationTick">#REF!</definedName>
    <definedName name="TotAdminCost">#REF!</definedName>
    <definedName name="TOTAL">#REF!</definedName>
    <definedName name="Total_Adjustment">#REF!</definedName>
    <definedName name="total_Adjustment_June">#REF!</definedName>
    <definedName name="total_project_cost">#REF!</definedName>
    <definedName name="TOTAL_TEMP.__FE">#REF!</definedName>
    <definedName name="totalamount" hidden="1">#REF!</definedName>
    <definedName name="totalamt">#REF!</definedName>
    <definedName name="TotalCompany">#REF!</definedName>
    <definedName name="totalcredit154">#REF!</definedName>
    <definedName name="totald">#REF!</definedName>
    <definedName name="TotCommCost">#REF!</definedName>
    <definedName name="TotFixedCost">#REF!</definedName>
    <definedName name="TotLicFeeIn">#REF!</definedName>
    <definedName name="toto_A100">#REF!</definedName>
    <definedName name="toto_L521V1A">#REF!</definedName>
    <definedName name="toto_LW230J">#REF!</definedName>
    <definedName name="toto_S11N">#REF!</definedName>
    <definedName name="toto_S160V1">#REF!</definedName>
    <definedName name="toto_T23B13">#REF!</definedName>
    <definedName name="toto_T30ARQ13N">#REF!</definedName>
    <definedName name="toto_TS119AS5">#REF!</definedName>
    <definedName name="toto_TX1B">#REF!</definedName>
    <definedName name="toto_TX403SV3">#REF!</definedName>
    <definedName name="toto_TX4A">#REF!</definedName>
    <definedName name="toto_U57M">#REF!</definedName>
    <definedName name="TotOpsCost">#REF!</definedName>
    <definedName name="totTAlt5minplatTAlt6">#REF!</definedName>
    <definedName name="TotvalueAdded">#REF!</definedName>
    <definedName name="town_a">#REF!</definedName>
    <definedName name="town_b">#REF!</definedName>
    <definedName name="town_c">#REF!</definedName>
    <definedName name="town_d">#REF!</definedName>
    <definedName name="town_e">#REF!</definedName>
    <definedName name="tp">#REF!</definedName>
    <definedName name="TPLRP">#REF!</definedName>
    <definedName name="tpm">#REF!</definedName>
    <definedName name="Tprices">#REF!</definedName>
    <definedName name="tr" localSheetId="7" hidden="1">{#N/A,#N/A,FALSE,"Aging Summary";#N/A,#N/A,FALSE,"Ratio Analysis";#N/A,#N/A,FALSE,"Test 120 Day Accts";#N/A,#N/A,FALSE,"Tickmarks"}</definedName>
    <definedName name="tr" hidden="1">{#N/A,#N/A,FALSE,"Aging Summary";#N/A,#N/A,FALSE,"Ratio Analysis";#N/A,#N/A,FALSE,"Test 120 Day Accts";#N/A,#N/A,FALSE,"Tickmarks"}</definedName>
    <definedName name="Tra_DM_su_dung">#REF!</definedName>
    <definedName name="Tra_don_gia_KS">#REF!</definedName>
    <definedName name="Tra_DTCT">#REF!</definedName>
    <definedName name="Tra_tim_hang_mucPT_trung">#REF!</definedName>
    <definedName name="Tra_TL">#REF!</definedName>
    <definedName name="Tra_ty_le2">#REF!</definedName>
    <definedName name="Tra_ty_le3">#REF!</definedName>
    <definedName name="Tra_ty_le4">#REF!</definedName>
    <definedName name="Tra_ty_le5">#REF!</definedName>
    <definedName name="TRA_VAT_LIEU">#REF!</definedName>
    <definedName name="TRA_VL">#REF!</definedName>
    <definedName name="Track.Loader">#REF!</definedName>
    <definedName name="TRACKLOADER">#REF!</definedName>
    <definedName name="TRADE2">#REF!</definedName>
    <definedName name="TRADING">#REF!</definedName>
    <definedName name="trafo">#REF!</definedName>
    <definedName name="TRAILLER">#REF!</definedName>
    <definedName name="tralis">#REF!</definedName>
    <definedName name="traljend">#REF!</definedName>
    <definedName name="TRAM">#REF!</definedName>
    <definedName name="TRANS">#REF!</definedName>
    <definedName name="trans_n_min">#REF!</definedName>
    <definedName name="Trans_Transaction_Exp">#REF!</definedName>
    <definedName name="trans_y_group">#REF!</definedName>
    <definedName name="trans_y_min">#REF!</definedName>
    <definedName name="Transactionbefore05015">#REF!</definedName>
    <definedName name="TransationExportExcel">#REF!</definedName>
    <definedName name="TransExportbyDate">#REF!</definedName>
    <definedName name="TRANSF">#N/A</definedName>
    <definedName name="Transport">#REF!</definedName>
    <definedName name="traTNHH">#REF!</definedName>
    <definedName name="TRAVEL">#REF!</definedName>
    <definedName name="TRAVELLING">#REF!</definedName>
    <definedName name="TRAvH">#REF!</definedName>
    <definedName name="TRAVL">#REF!</definedName>
    <definedName name="trd">#REF!</definedName>
    <definedName name="treatkode">#REF!</definedName>
    <definedName name="trehgn" localSheetId="7" hidden="1">{"rp_only",#N/A,FALSE,"2225"}</definedName>
    <definedName name="trehgn" hidden="1">{"rp_only",#N/A,FALSE,"2225"}</definedName>
    <definedName name="trehgn_1" localSheetId="7" hidden="1">{"rp_only",#N/A,FALSE,"2225"}</definedName>
    <definedName name="trehgn_1" hidden="1">{"rp_only",#N/A,FALSE,"2225"}</definedName>
    <definedName name="trertert" localSheetId="7" hidden="1">{"rp_only",#N/A,FALSE,"2225"}</definedName>
    <definedName name="trertert" hidden="1">{"rp_only",#N/A,FALSE,"2225"}</definedName>
    <definedName name="trertert_1" localSheetId="7" hidden="1">{"rp_only",#N/A,FALSE,"2225"}</definedName>
    <definedName name="trertert_1" hidden="1">{"rp_only",#N/A,FALSE,"2225"}</definedName>
    <definedName name="trertetet" localSheetId="7" hidden="1">{"rp_only",#N/A,FALSE,"2225"}</definedName>
    <definedName name="trertetet" hidden="1">{"rp_only",#N/A,FALSE,"2225"}</definedName>
    <definedName name="trertetet_1" localSheetId="7" hidden="1">{"rp_only",#N/A,FALSE,"2225"}</definedName>
    <definedName name="trertetet_1" hidden="1">{"rp_only",#N/A,FALSE,"2225"}</definedName>
    <definedName name="tretert" localSheetId="7" hidden="1">{"rp_only",#N/A,FALSE,"2225"}</definedName>
    <definedName name="tretert" hidden="1">{"rp_only",#N/A,FALSE,"2225"}</definedName>
    <definedName name="tretert_1" localSheetId="7" hidden="1">{"rp_only",#N/A,FALSE,"2225"}</definedName>
    <definedName name="tretert_1" hidden="1">{"rp_only",#N/A,FALSE,"2225"}</definedName>
    <definedName name="trfdg" localSheetId="7" hidden="1">{"rp_only",#N/A,FALSE,"2225"}</definedName>
    <definedName name="trfdg" hidden="1">{"rp_only",#N/A,FALSE,"2225"}</definedName>
    <definedName name="trfdg_1" localSheetId="7" hidden="1">{"rp_only",#N/A,FALSE,"2225"}</definedName>
    <definedName name="trfdg_1" hidden="1">{"rp_only",#N/A,FALSE,"2225"}</definedName>
    <definedName name="trfg" localSheetId="7" hidden="1">{"rp_only",#N/A,FALSE,"2225"}</definedName>
    <definedName name="trfg" hidden="1">{"rp_only",#N/A,FALSE,"2225"}</definedName>
    <definedName name="trfg_1" localSheetId="7" hidden="1">{"rp_only",#N/A,FALSE,"2225"}</definedName>
    <definedName name="trfg_1" hidden="1">{"rp_only",#N/A,FALSE,"2225"}</definedName>
    <definedName name="TRI">#REF!</definedName>
    <definedName name="trip110">#REF!</definedName>
    <definedName name="tripalm110">#REF!</definedName>
    <definedName name="Triplek_Uk.2_2_mm">#REF!</definedName>
    <definedName name="Triplek_Uk.3_0_mm">#REF!</definedName>
    <definedName name="Triplek_Uk.4_0_mm">#REF!</definedName>
    <definedName name="Triplek_Uk.6_0_mm">#REF!</definedName>
    <definedName name="triplek12">#REF!</definedName>
    <definedName name="triplek12_1">#REF!</definedName>
    <definedName name="triplek12c">#REF!</definedName>
    <definedName name="triplek12c_1">#REF!</definedName>
    <definedName name="triplek3">#REF!</definedName>
    <definedName name="triplek3_1">#REF!</definedName>
    <definedName name="triplek3b">#REF!</definedName>
    <definedName name="triplek3b_1">#REF!</definedName>
    <definedName name="triplek3c">#REF!</definedName>
    <definedName name="triplek3c_1">#REF!</definedName>
    <definedName name="triplek4">#REF!</definedName>
    <definedName name="triplek4_1">#REF!</definedName>
    <definedName name="triplek4b">#REF!</definedName>
    <definedName name="triplek4b_1">#REF!</definedName>
    <definedName name="triplek4c">#REF!</definedName>
    <definedName name="triplek4c_1">#REF!</definedName>
    <definedName name="triplek9">#REF!</definedName>
    <definedName name="Tripleks_4_mm_4__x_8">#REF!</definedName>
    <definedName name="trisakti" localSheetId="7" hidden="1">{#N/A,#N/A,FALSE,"Aging Summary";#N/A,#N/A,FALSE,"Ratio Analysis";#N/A,#N/A,FALSE,"Test 120 Day Accts";#N/A,#N/A,FALSE,"Tickmarks"}</definedName>
    <definedName name="trisakti" hidden="1">{#N/A,#N/A,FALSE,"Aging Summary";#N/A,#N/A,FALSE,"Ratio Analysis";#N/A,#N/A,FALSE,"Test 120 Day Accts";#N/A,#N/A,FALSE,"Tickmarks"}</definedName>
    <definedName name="TRIX">#REF!</definedName>
    <definedName name="TRL">#REF!</definedName>
    <definedName name="trlg">#REF!</definedName>
    <definedName name="TRNP_REVENUE_IF">#REF!</definedName>
    <definedName name="tro">#REF!</definedName>
    <definedName name="TROLLER">#REF!</definedName>
    <definedName name="trplek12b">#REF!</definedName>
    <definedName name="trplek12b_1">#REF!</definedName>
    <definedName name="trret" localSheetId="7" hidden="1">{"rp_only",#N/A,FALSE,"2225"}</definedName>
    <definedName name="trret" hidden="1">{"rp_only",#N/A,FALSE,"2225"}</definedName>
    <definedName name="trret_1" localSheetId="7" hidden="1">{"rp_only",#N/A,FALSE,"2225"}</definedName>
    <definedName name="trret_1" hidden="1">{"rp_only",#N/A,FALSE,"2225"}</definedName>
    <definedName name="trruytry" localSheetId="7" hidden="1">{"rp_only",#N/A,FALSE,"2225"}</definedName>
    <definedName name="trruytry" hidden="1">{"rp_only",#N/A,FALSE,"2225"}</definedName>
    <definedName name="trruytry_1" localSheetId="7" hidden="1">{"rp_only",#N/A,FALSE,"2225"}</definedName>
    <definedName name="trruytry_1" hidden="1">{"rp_only",#N/A,FALSE,"2225"}</definedName>
    <definedName name="trsdtrsytes" localSheetId="7" hidden="1">{"rp_only",#N/A,FALSE,"2225"}</definedName>
    <definedName name="trsdtrsytes" hidden="1">{"rp_only",#N/A,FALSE,"2225"}</definedName>
    <definedName name="trsdtrsytes_1" localSheetId="7" hidden="1">{"rp_only",#N/A,FALSE,"2225"}</definedName>
    <definedName name="trsdtrsytes_1" hidden="1">{"rp_only",#N/A,FALSE,"2225"}</definedName>
    <definedName name="trtrtytr" localSheetId="7" hidden="1">{"with_oth_curr",#N/A,FALSE,"2225"}</definedName>
    <definedName name="trtrtytr" hidden="1">{"with_oth_curr",#N/A,FALSE,"2225"}</definedName>
    <definedName name="trtrtytr_1" localSheetId="7" hidden="1">{"with_oth_curr",#N/A,FALSE,"2225"}</definedName>
    <definedName name="trtrtytr_1" hidden="1">{"with_oth_curr",#N/A,FALSE,"2225"}</definedName>
    <definedName name="truck">#REF!</definedName>
    <definedName name="trUL">#REF!</definedName>
    <definedName name="Trung">#REF!</definedName>
    <definedName name="trungthu">#REF!</definedName>
    <definedName name="TRUSS">#REF!</definedName>
    <definedName name="TRY">#REF!</definedName>
    <definedName name="trygfh" localSheetId="7" hidden="1">{"rp_only",#N/A,FALSE,"2225"}</definedName>
    <definedName name="trygfh" hidden="1">{"rp_only",#N/A,FALSE,"2225"}</definedName>
    <definedName name="trygfh_1" localSheetId="7" hidden="1">{"rp_only",#N/A,FALSE,"2225"}</definedName>
    <definedName name="trygfh_1" hidden="1">{"rp_only",#N/A,FALSE,"2225"}</definedName>
    <definedName name="tryrty" localSheetId="7" hidden="1">{"rp_only",#N/A,FALSE,"2225"}</definedName>
    <definedName name="tryrty" hidden="1">{"rp_only",#N/A,FALSE,"2225"}</definedName>
    <definedName name="tryrty_1" localSheetId="7" hidden="1">{"rp_only",#N/A,FALSE,"2225"}</definedName>
    <definedName name="tryrty_1" hidden="1">{"rp_only",#N/A,FALSE,"2225"}</definedName>
    <definedName name="tryrtyfgh" localSheetId="7" hidden="1">{"rp_only",#N/A,FALSE,"2225"}</definedName>
    <definedName name="tryrtyfgh" hidden="1">{"rp_only",#N/A,FALSE,"2225"}</definedName>
    <definedName name="tryrtyfgh_1" localSheetId="7" hidden="1">{"rp_only",#N/A,FALSE,"2225"}</definedName>
    <definedName name="tryrtyfgh_1" hidden="1">{"rp_only",#N/A,FALSE,"2225"}</definedName>
    <definedName name="tryrtyrt" localSheetId="7" hidden="1">{"with_oth_curr",#N/A,FALSE,"2225"}</definedName>
    <definedName name="tryrtyrt" hidden="1">{"with_oth_curr",#N/A,FALSE,"2225"}</definedName>
    <definedName name="tryrtyrt_1" localSheetId="7" hidden="1">{"with_oth_curr",#N/A,FALSE,"2225"}</definedName>
    <definedName name="tryrtyrt_1" hidden="1">{"with_oth_curr",#N/A,FALSE,"2225"}</definedName>
    <definedName name="tryrtyrtyr" localSheetId="7" hidden="1">{"with_oth_curr",#N/A,FALSE,"2225"}</definedName>
    <definedName name="tryrtyrtyr" hidden="1">{"with_oth_curr",#N/A,FALSE,"2225"}</definedName>
    <definedName name="tryrtyrtyr_1" localSheetId="7" hidden="1">{"with_oth_curr",#N/A,FALSE,"2225"}</definedName>
    <definedName name="tryrtyrtyr_1" hidden="1">{"with_oth_curr",#N/A,FALSE,"2225"}</definedName>
    <definedName name="tryrtyrtyry" localSheetId="7" hidden="1">{"rp_only",#N/A,FALSE,"2225"}</definedName>
    <definedName name="tryrtyrtyry" hidden="1">{"rp_only",#N/A,FALSE,"2225"}</definedName>
    <definedName name="tryrtyrtyry_1" localSheetId="7" hidden="1">{"rp_only",#N/A,FALSE,"2225"}</definedName>
    <definedName name="tryrtyrtyry_1" hidden="1">{"rp_only",#N/A,FALSE,"2225"}</definedName>
    <definedName name="tryrtyry" localSheetId="7" hidden="1">{"rp_only",#N/A,FALSE,"2225"}</definedName>
    <definedName name="tryrtyry" hidden="1">{"rp_only",#N/A,FALSE,"2225"}</definedName>
    <definedName name="tryrtyry_1" localSheetId="7" hidden="1">{"rp_only",#N/A,FALSE,"2225"}</definedName>
    <definedName name="tryrtyry_1" hidden="1">{"rp_only",#N/A,FALSE,"2225"}</definedName>
    <definedName name="tryrtytry" localSheetId="7" hidden="1">{"rp_only",#N/A,FALSE,"2225"}</definedName>
    <definedName name="tryrtytry" hidden="1">{"rp_only",#N/A,FALSE,"2225"}</definedName>
    <definedName name="tryrtytry_1" localSheetId="7" hidden="1">{"rp_only",#N/A,FALSE,"2225"}</definedName>
    <definedName name="tryrtytry_1" hidden="1">{"rp_only",#N/A,FALSE,"2225"}</definedName>
    <definedName name="tryryrty" localSheetId="7" hidden="1">{"rp_only",#N/A,FALSE,"2225"}</definedName>
    <definedName name="tryryrty" hidden="1">{"rp_only",#N/A,FALSE,"2225"}</definedName>
    <definedName name="tryryrty_1" localSheetId="7" hidden="1">{"rp_only",#N/A,FALSE,"2225"}</definedName>
    <definedName name="tryryrty_1" hidden="1">{"rp_only",#N/A,FALSE,"2225"}</definedName>
    <definedName name="tryryryry" localSheetId="7" hidden="1">{"rp_only",#N/A,FALSE,"2225"}</definedName>
    <definedName name="tryryryry" hidden="1">{"rp_only",#N/A,FALSE,"2225"}</definedName>
    <definedName name="tryryryry_1" localSheetId="7" hidden="1">{"rp_only",#N/A,FALSE,"2225"}</definedName>
    <definedName name="tryryryry_1" hidden="1">{"rp_only",#N/A,FALSE,"2225"}</definedName>
    <definedName name="tryryughj" localSheetId="7" hidden="1">{"rp_only",#N/A,FALSE,"2225"}</definedName>
    <definedName name="tryryughj" hidden="1">{"rp_only",#N/A,FALSE,"2225"}</definedName>
    <definedName name="tryryughj_1" localSheetId="7" hidden="1">{"rp_only",#N/A,FALSE,"2225"}</definedName>
    <definedName name="tryryughj_1" hidden="1">{"rp_only",#N/A,FALSE,"2225"}</definedName>
    <definedName name="trytutit" localSheetId="7" hidden="1">{"rp_only",#N/A,FALSE,"2225"}</definedName>
    <definedName name="trytutit" hidden="1">{"rp_only",#N/A,FALSE,"2225"}</definedName>
    <definedName name="trytutit_1" localSheetId="7" hidden="1">{"rp_only",#N/A,FALSE,"2225"}</definedName>
    <definedName name="trytutit_1" hidden="1">{"rp_only",#N/A,FALSE,"2225"}</definedName>
    <definedName name="trytyhgf" localSheetId="7" hidden="1">{"rp_only",#N/A,FALSE,"2225"}</definedName>
    <definedName name="trytyhgf" hidden="1">{"rp_only",#N/A,FALSE,"2225"}</definedName>
    <definedName name="trytyhgf_1" localSheetId="7" hidden="1">{"rp_only",#N/A,FALSE,"2225"}</definedName>
    <definedName name="trytyhgf_1" hidden="1">{"rp_only",#N/A,FALSE,"2225"}</definedName>
    <definedName name="tryurtrui" localSheetId="7" hidden="1">{"with_oth_curr",#N/A,FALSE,"2225"}</definedName>
    <definedName name="tryurtrui" hidden="1">{"with_oth_curr",#N/A,FALSE,"2225"}</definedName>
    <definedName name="tryurtrui_1" localSheetId="7" hidden="1">{"with_oth_curr",#N/A,FALSE,"2225"}</definedName>
    <definedName name="tryurtrui_1" hidden="1">{"with_oth_curr",#N/A,FALSE,"2225"}</definedName>
    <definedName name="tryyty" localSheetId="7" hidden="1">{"rp_only",#N/A,FALSE,"2225"}</definedName>
    <definedName name="tryyty" hidden="1">{"rp_only",#N/A,FALSE,"2225"}</definedName>
    <definedName name="tryyty_1" localSheetId="7" hidden="1">{"rp_only",#N/A,FALSE,"2225"}</definedName>
    <definedName name="tryyty_1" hidden="1">{"rp_only",#N/A,FALSE,"2225"}</definedName>
    <definedName name="tryytytr" localSheetId="7" hidden="1">{"rp_only",#N/A,FALSE,"2225"}</definedName>
    <definedName name="tryytytr" hidden="1">{"rp_only",#N/A,FALSE,"2225"}</definedName>
    <definedName name="tryytytr_1" localSheetId="7" hidden="1">{"rp_only",#N/A,FALSE,"2225"}</definedName>
    <definedName name="tryytytr_1" hidden="1">{"rp_only",#N/A,FALSE,"2225"}</definedName>
    <definedName name="TS" localSheetId="7">HAJIME:OWARI</definedName>
    <definedName name="TS">HAJIME:OWARI</definedName>
    <definedName name="TSB1.">#REF!</definedName>
    <definedName name="TSB1_1">#REF!</definedName>
    <definedName name="tscb">#REF!</definedName>
    <definedName name="tscs3w">#REF!</definedName>
    <definedName name="tscs6w">#REF!</definedName>
    <definedName name="tshs15">#REF!</definedName>
    <definedName name="tshs6w">#REF!</definedName>
    <definedName name="tski">#REF!</definedName>
    <definedName name="tskie">#REF!</definedName>
    <definedName name="tsnya2x1.5">#REF!</definedName>
    <definedName name="tsnyafrc">#REF!</definedName>
    <definedName name="tso">#REF!</definedName>
    <definedName name="TT">#REF!</definedName>
    <definedName name="TT_1P">#REF!</definedName>
    <definedName name="TT_3p">#REF!</definedName>
    <definedName name="ttam">#REF!</definedName>
    <definedName name="ttao">#REF!</definedName>
    <definedName name="ttbt">#REF!</definedName>
    <definedName name="TTDesiredLevelOfEvidenceItems">#REF!</definedName>
    <definedName name="tthi">#REF!</definedName>
    <definedName name="ttklampu">#REF!</definedName>
    <definedName name="ttkstop">#REF!</definedName>
    <definedName name="ttronmk">#REF!</definedName>
    <definedName name="TTT" localSheetId="7"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TTT"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ttt\" localSheetId="7" hidden="1">{#N/A,#N/A,FALSE,"Aging Summary";#N/A,#N/A,FALSE,"Ratio Analysis";#N/A,#N/A,FALSE,"Test 120 Day Accts";#N/A,#N/A,FALSE,"Tickmarks"}</definedName>
    <definedName name="ttt\" hidden="1">{#N/A,#N/A,FALSE,"Aging Summary";#N/A,#N/A,FALSE,"Ratio Analysis";#N/A,#N/A,FALSE,"Test 120 Day Accts";#N/A,#N/A,FALSE,"Tickmarks"}</definedName>
    <definedName name="tttt" localSheetId="9" hidden="1">{"'Sheet1'!$L$16"}</definedName>
    <definedName name="tttt" localSheetId="7" hidden="1">{"'Sheet1'!$L$16"}</definedName>
    <definedName name="tttt" localSheetId="10" hidden="1">{"'Sheet1'!$L$16"}</definedName>
    <definedName name="tttt" hidden="1">{"'Sheet1'!$L$16"}</definedName>
    <definedName name="tttt_1" localSheetId="7" hidden="1">{"rp_only",#N/A,FALSE,"2225"}</definedName>
    <definedName name="tttt_1" hidden="1">{"rp_only",#N/A,FALSE,"2225"}</definedName>
    <definedName name="ttttt0405">#REF!</definedName>
    <definedName name="tty" localSheetId="7" hidden="1">{"with_oth_curr",#N/A,FALSE,"2225"}</definedName>
    <definedName name="tty" hidden="1">{"with_oth_curr",#N/A,FALSE,"2225"}</definedName>
    <definedName name="tty_1" localSheetId="7" hidden="1">{"with_oth_curr",#N/A,FALSE,"2225"}</definedName>
    <definedName name="tty_1" hidden="1">{"with_oth_curr",#N/A,FALSE,"2225"}</definedName>
    <definedName name="ttyiiyiu" localSheetId="7" hidden="1">{"rp_only",#N/A,FALSE,"2225"}</definedName>
    <definedName name="ttyiiyiu" hidden="1">{"rp_only",#N/A,FALSE,"2225"}</definedName>
    <definedName name="ttyiiyiu_1" localSheetId="7" hidden="1">{"rp_only",#N/A,FALSE,"2225"}</definedName>
    <definedName name="ttyiiyiu_1" hidden="1">{"rp_only",#N/A,FALSE,"2225"}</definedName>
    <definedName name="tualangb">#REF!</definedName>
    <definedName name="tualangb_1">#REF!</definedName>
    <definedName name="Tuan">#REF!</definedName>
    <definedName name="TUAN45">#REF!</definedName>
    <definedName name="TUAN46">#REF!</definedName>
    <definedName name="TUAN48">#REF!</definedName>
    <definedName name="TUAN49">#REF!</definedName>
    <definedName name="TUAN50">#REF!</definedName>
    <definedName name="TUAN51">#REF!</definedName>
    <definedName name="TUAN52">#REF!</definedName>
    <definedName name="tuei" localSheetId="7" hidden="1">{"rp_only",#N/A,FALSE,"2225"}</definedName>
    <definedName name="tuei" hidden="1">{"rp_only",#N/A,FALSE,"2225"}</definedName>
    <definedName name="tuei_1" localSheetId="7" hidden="1">{"rp_only",#N/A,FALSE,"2225"}</definedName>
    <definedName name="tuei_1" hidden="1">{"rp_only",#N/A,FALSE,"2225"}</definedName>
    <definedName name="TUGAL1">#REF!</definedName>
    <definedName name="tuiyii" localSheetId="7" hidden="1">{"rp_only",#N/A,FALSE,"2225"}</definedName>
    <definedName name="tuiyii" hidden="1">{"rp_only",#N/A,FALSE,"2225"}</definedName>
    <definedName name="tuiyii_1" localSheetId="7" hidden="1">{"rp_only",#N/A,FALSE,"2225"}</definedName>
    <definedName name="tuiyii_1" hidden="1">{"rp_only",#N/A,FALSE,"2225"}</definedName>
    <definedName name="tukang">#REF!</definedName>
    <definedName name="Tukang_Batu">#REF!</definedName>
    <definedName name="TUKANG_BATU_SETENGAH_TERAMPIL">#REF!</definedName>
    <definedName name="TUKANG_BATU_TERAMPIL">#REF!</definedName>
    <definedName name="Tukang_Besi">#REF!</definedName>
    <definedName name="TUKANG_BESI_BETON_SETENGAH_TERAMPIL">#REF!</definedName>
    <definedName name="TUKANG_BESI_BETON_TERAMPIL">#REF!</definedName>
    <definedName name="TUKANG_BESI_PROFIL_SETENGAH_TERAMPIL">#REF!</definedName>
    <definedName name="TUKANG_BESI_PROFIL_TERAMPIL">#REF!</definedName>
    <definedName name="TUKANG_CAT___PELITUR_SETENGAH_TERAMPIL">#REF!</definedName>
    <definedName name="TUKANG_CAT___PELITUR_TERAMPIL">#REF!</definedName>
    <definedName name="TUKANG_GALI">#REF!</definedName>
    <definedName name="Tukang_Kayu">#REF!</definedName>
    <definedName name="TUKANG_KAYU_SETENGAH_TERAMPIL">#REF!</definedName>
    <definedName name="TUKANG_KAYU_TERAMPIL">#REF!</definedName>
    <definedName name="TUKANG_MEUBELAIR">#REF!</definedName>
    <definedName name="TUKANG_TAMAN">#REF!</definedName>
    <definedName name="tukangb">#REF!</definedName>
    <definedName name="tukangb_1">#REF!</definedName>
    <definedName name="tukangc">#REF!</definedName>
    <definedName name="tukangc_1">#REF!</definedName>
    <definedName name="tukl">#REF!</definedName>
    <definedName name="tulang24">#REF!</definedName>
    <definedName name="tulang39">#REF!</definedName>
    <definedName name="tulangb">#REF!</definedName>
    <definedName name="tulangc">#REF!</definedName>
    <definedName name="Turkey_1">#REF!</definedName>
    <definedName name="Turkey_2">#REF!</definedName>
    <definedName name="Turkey_3">#REF!</definedName>
    <definedName name="Turkey_4">#REF!</definedName>
    <definedName name="turnovercomments.cmt">#REF!</definedName>
    <definedName name="turnoverhead.txt">#REF!</definedName>
    <definedName name="turnovertable.tbl">#REF!</definedName>
    <definedName name="tututyut" localSheetId="7" hidden="1">{"rp_only",#N/A,FALSE,"2225"}</definedName>
    <definedName name="tututyut" hidden="1">{"rp_only",#N/A,FALSE,"2225"}</definedName>
    <definedName name="tututyut_1" localSheetId="7" hidden="1">{"rp_only",#N/A,FALSE,"2225"}</definedName>
    <definedName name="tututyut_1" hidden="1">{"rp_only",#N/A,FALSE,"2225"}</definedName>
    <definedName name="tututyutyuty" localSheetId="7" hidden="1">{"rp_only",#N/A,FALSE,"2225"}</definedName>
    <definedName name="tututyutyuty" hidden="1">{"rp_only",#N/A,FALSE,"2225"}</definedName>
    <definedName name="tututyutyuty_1" localSheetId="7" hidden="1">{"rp_only",#N/A,FALSE,"2225"}</definedName>
    <definedName name="tututyutyuty_1" hidden="1">{"rp_only",#N/A,FALSE,"2225"}</definedName>
    <definedName name="tutyuughj" localSheetId="7" hidden="1">{"rp_only",#N/A,FALSE,"2225"}</definedName>
    <definedName name="tutyuughj" hidden="1">{"rp_only",#N/A,FALSE,"2225"}</definedName>
    <definedName name="tutyuughj_1" localSheetId="7" hidden="1">{"rp_only",#N/A,FALSE,"2225"}</definedName>
    <definedName name="tutyuughj_1" hidden="1">{"rp_only",#N/A,FALSE,"2225"}</definedName>
    <definedName name="Tuyen">#REF!</definedName>
    <definedName name="tuytyu" localSheetId="7" hidden="1">{"with_oth_curr",#N/A,FALSE,"2225"}</definedName>
    <definedName name="tuytyu" hidden="1">{"with_oth_curr",#N/A,FALSE,"2225"}</definedName>
    <definedName name="tuytyu_1" localSheetId="7" hidden="1">{"with_oth_curr",#N/A,FALSE,"2225"}</definedName>
    <definedName name="tuytyu_1" hidden="1">{"with_oth_curr",#N/A,FALSE,"2225"}</definedName>
    <definedName name="tv">#REF!</definedName>
    <definedName name="tv75nc">#REF!</definedName>
    <definedName name="tv75vl">#REF!</definedName>
    <definedName name="Tweights">#REF!</definedName>
    <definedName name="twood">#REF!</definedName>
    <definedName name="twood110">#REF!</definedName>
    <definedName name="twood122">#REF!</definedName>
    <definedName name="twoodalm">#REF!</definedName>
    <definedName name="TwoStepMisstatementIdentified">#REF!</definedName>
    <definedName name="TwoStepTolerableEstMisstmtCalc">#REF!</definedName>
    <definedName name="twroller">#REF!</definedName>
    <definedName name="TX_BUD_03">#REF!</definedName>
    <definedName name="TX_R">#REF!</definedName>
    <definedName name="TXB11QBINHCHANH">#REF!</definedName>
    <definedName name="TXB11QBINHTAN">#REF!</definedName>
    <definedName name="TXB11QBINHTHANH1">#REF!</definedName>
    <definedName name="TXB11QBINHTHANH2">#REF!</definedName>
    <definedName name="TXB11QCUCHI">#REF!</definedName>
    <definedName name="TXB11QGOVAP1">#REF!</definedName>
    <definedName name="TXB11QGOVAP2">#REF!</definedName>
    <definedName name="TXB11QHOCMON">#REF!</definedName>
    <definedName name="TXB11QPHUNHUAN">#REF!</definedName>
    <definedName name="TXB11QTANBINH1">#REF!</definedName>
    <definedName name="TXB11QTANBINH2">#REF!</definedName>
    <definedName name="TXB11QTANPHU">#REF!</definedName>
    <definedName name="TXB11QTHUDUC1">#REF!</definedName>
    <definedName name="TXB11QTHUDUC2">#REF!</definedName>
    <definedName name="TXB11QUAN1">#REF!</definedName>
    <definedName name="TXB11QUAN10">#REF!</definedName>
    <definedName name="TXB11QUAN11">#REF!</definedName>
    <definedName name="TXB11QUAN12">#REF!</definedName>
    <definedName name="TXB11QUAN2">#REF!</definedName>
    <definedName name="TXB11QUAN4">#REF!</definedName>
    <definedName name="TXB11QUAN6B">#REF!</definedName>
    <definedName name="TXB11QUAN7">#REF!</definedName>
    <definedName name="TXB11QUAN8A">#REF!</definedName>
    <definedName name="TXB11QUAN8B">#REF!</definedName>
    <definedName name="TXB44QUAN5">#REF!</definedName>
    <definedName name="TXB44QUAN6A">#REF!</definedName>
    <definedName name="ty" localSheetId="7" hidden="1">{#N/A,#N/A,FALSE,"Aging Summary";#N/A,#N/A,FALSE,"Ratio Analysis";#N/A,#N/A,FALSE,"Test 120 Day Accts";#N/A,#N/A,FALSE,"Tickmarks"}</definedName>
    <definedName name="ty" hidden="1">{#N/A,#N/A,FALSE,"Aging Summary";#N/A,#N/A,FALSE,"Ratio Analysis";#N/A,#N/A,FALSE,"Test 120 Day Accts";#N/A,#N/A,FALSE,"Tickmarks"}</definedName>
    <definedName name="TY_Growth_Rate">#REF!</definedName>
    <definedName name="ty_le">#REF!</definedName>
    <definedName name="ty_le_BTN">#REF!</definedName>
    <definedName name="Ty_le1">#REF!</definedName>
    <definedName name="tya" localSheetId="7" hidden="1">{#N/A,#N/A,FALSE,"M01";#N/A,#N/A,FALSE,"M02";#N/A,#N/A,FALSE,"M03";#N/A,#N/A,FALSE,"M04";#N/A,#N/A,FALSE,"M05";#N/A,#N/A,FALSE,"M08"}</definedName>
    <definedName name="tya" hidden="1">{#N/A,#N/A,FALSE,"M01";#N/A,#N/A,FALSE,"M02";#N/A,#N/A,FALSE,"M03";#N/A,#N/A,FALSE,"M04";#N/A,#N/A,FALSE,"M05";#N/A,#N/A,FALSE,"M08"}</definedName>
    <definedName name="tygjhj" localSheetId="7" hidden="1">{"with_oth_curr",#N/A,FALSE,"2225"}</definedName>
    <definedName name="tygjhj" hidden="1">{"with_oth_curr",#N/A,FALSE,"2225"}</definedName>
    <definedName name="tygjhj_1" localSheetId="7" hidden="1">{"with_oth_curr",#N/A,FALSE,"2225"}</definedName>
    <definedName name="tygjhj_1" hidden="1">{"with_oth_curr",#N/A,FALSE,"2225"}</definedName>
    <definedName name="tyiyi" localSheetId="7" hidden="1">{"rp_only",#N/A,FALSE,"2225"}</definedName>
    <definedName name="tyiyi" hidden="1">{"rp_only",#N/A,FALSE,"2225"}</definedName>
    <definedName name="tyiyi_1" localSheetId="7" hidden="1">{"rp_only",#N/A,FALSE,"2225"}</definedName>
    <definedName name="tyiyi_1" hidden="1">{"rp_only",#N/A,FALSE,"2225"}</definedName>
    <definedName name="tyk">#REF!</definedName>
    <definedName name="TYLin" hidden="1">#REF!</definedName>
    <definedName name="typ" hidden="1">#REF!</definedName>
    <definedName name="Type">#REF!</definedName>
    <definedName name="type_magasin">#REF!</definedName>
    <definedName name="type1" hidden="1">#REF!</definedName>
    <definedName name="TYPE2">#REF!</definedName>
    <definedName name="TYPE3">#REF!</definedName>
    <definedName name="TYPICAL_FLOOR___7_LEVEL">#REF!</definedName>
    <definedName name="tyreroller">#REF!</definedName>
    <definedName name="tyrty" localSheetId="7" hidden="1">{"rp_only",#N/A,FALSE,"2225"}</definedName>
    <definedName name="tyrty" hidden="1">{"rp_only",#N/A,FALSE,"2225"}</definedName>
    <definedName name="tyrty_1" localSheetId="7" hidden="1">{"rp_only",#N/A,FALSE,"2225"}</definedName>
    <definedName name="tyrty_1" hidden="1">{"rp_only",#N/A,FALSE,"2225"}</definedName>
    <definedName name="tyrtyrt" localSheetId="7" hidden="1">{"rp_only",#N/A,FALSE,"2225"}</definedName>
    <definedName name="tyrtyrt" hidden="1">{"rp_only",#N/A,FALSE,"2225"}</definedName>
    <definedName name="tyrtyrt_1" localSheetId="7" hidden="1">{"rp_only",#N/A,FALSE,"2225"}</definedName>
    <definedName name="tyrtyrt_1" hidden="1">{"rp_only",#N/A,FALSE,"2225"}</definedName>
    <definedName name="tyrtyrtyry" localSheetId="7" hidden="1">{"rp_only",#N/A,FALSE,"2225"}</definedName>
    <definedName name="tyrtyrtyry" hidden="1">{"rp_only",#N/A,FALSE,"2225"}</definedName>
    <definedName name="tyrtyrtyry_1" localSheetId="7" hidden="1">{"rp_only",#N/A,FALSE,"2225"}</definedName>
    <definedName name="tyrtyrtyry_1" hidden="1">{"rp_only",#N/A,FALSE,"2225"}</definedName>
    <definedName name="tyrtyuu" localSheetId="7" hidden="1">{"rp_only",#N/A,FALSE,"2225"}</definedName>
    <definedName name="tyrtyuu" hidden="1">{"rp_only",#N/A,FALSE,"2225"}</definedName>
    <definedName name="tyrtyuu_1" localSheetId="7" hidden="1">{"rp_only",#N/A,FALSE,"2225"}</definedName>
    <definedName name="tyrtyuu_1" hidden="1">{"rp_only",#N/A,FALSE,"2225"}</definedName>
    <definedName name="tyrtyyt" localSheetId="7" hidden="1">{"rp_only",#N/A,FALSE,"2225"}</definedName>
    <definedName name="tyrtyyt" hidden="1">{"rp_only",#N/A,FALSE,"2225"}</definedName>
    <definedName name="tyrtyyt_1" localSheetId="7" hidden="1">{"rp_only",#N/A,FALSE,"2225"}</definedName>
    <definedName name="tyrtyyt_1" hidden="1">{"rp_only",#N/A,FALSE,"2225"}</definedName>
    <definedName name="tytrtyr" localSheetId="7" hidden="1">{"rp_only",#N/A,FALSE,"2225"}</definedName>
    <definedName name="tytrtyr" hidden="1">{"rp_only",#N/A,FALSE,"2225"}</definedName>
    <definedName name="tytrtyr_1" localSheetId="7" hidden="1">{"rp_only",#N/A,FALSE,"2225"}</definedName>
    <definedName name="tytrtyr_1" hidden="1">{"rp_only",#N/A,FALSE,"2225"}</definedName>
    <definedName name="tyuet" localSheetId="7" hidden="1">{"rp_only",#N/A,FALSE,"2225"}</definedName>
    <definedName name="tyuet" hidden="1">{"rp_only",#N/A,FALSE,"2225"}</definedName>
    <definedName name="tyuet_1" localSheetId="7" hidden="1">{"rp_only",#N/A,FALSE,"2225"}</definedName>
    <definedName name="tyuet_1" hidden="1">{"rp_only",#N/A,FALSE,"2225"}</definedName>
    <definedName name="tyujhb" localSheetId="7" hidden="1">{"rp_only",#N/A,FALSE,"2225"}</definedName>
    <definedName name="tyujhb" hidden="1">{"rp_only",#N/A,FALSE,"2225"}</definedName>
    <definedName name="tyujhb_1" localSheetId="7" hidden="1">{"rp_only",#N/A,FALSE,"2225"}</definedName>
    <definedName name="tyujhb_1" hidden="1">{"rp_only",#N/A,FALSE,"2225"}</definedName>
    <definedName name="tyurytrty" localSheetId="7" hidden="1">{"with_oth_curr",#N/A,FALSE,"2225"}</definedName>
    <definedName name="tyurytrty" hidden="1">{"with_oth_curr",#N/A,FALSE,"2225"}</definedName>
    <definedName name="tyurytrty_1" localSheetId="7" hidden="1">{"with_oth_curr",#N/A,FALSE,"2225"}</definedName>
    <definedName name="tyurytrty_1" hidden="1">{"with_oth_curr",#N/A,FALSE,"2225"}</definedName>
    <definedName name="tyutty" localSheetId="7" hidden="1">{"rp_only",#N/A,FALSE,"2225"}</definedName>
    <definedName name="tyutty" hidden="1">{"rp_only",#N/A,FALSE,"2225"}</definedName>
    <definedName name="tyutty_1" localSheetId="7" hidden="1">{"rp_only",#N/A,FALSE,"2225"}</definedName>
    <definedName name="tyutty_1" hidden="1">{"rp_only",#N/A,FALSE,"2225"}</definedName>
    <definedName name="tyutut" localSheetId="7" hidden="1">{"rp_only",#N/A,FALSE,"2225"}</definedName>
    <definedName name="tyutut" hidden="1">{"rp_only",#N/A,FALSE,"2225"}</definedName>
    <definedName name="tyutut_1" localSheetId="7" hidden="1">{"rp_only",#N/A,FALSE,"2225"}</definedName>
    <definedName name="tyutut_1" hidden="1">{"rp_only",#N/A,FALSE,"2225"}</definedName>
    <definedName name="tyutuyt" localSheetId="7" hidden="1">{"rp_only",#N/A,FALSE,"2225"}</definedName>
    <definedName name="tyutuyt" hidden="1">{"rp_only",#N/A,FALSE,"2225"}</definedName>
    <definedName name="tyutuyt_1" localSheetId="7" hidden="1">{"rp_only",#N/A,FALSE,"2225"}</definedName>
    <definedName name="tyutuyt_1" hidden="1">{"rp_only",#N/A,FALSE,"2225"}</definedName>
    <definedName name="tyutuyu" localSheetId="7" hidden="1">{"rp_only",#N/A,FALSE,"2225"}</definedName>
    <definedName name="tyutuyu" hidden="1">{"rp_only",#N/A,FALSE,"2225"}</definedName>
    <definedName name="tyutuyu_1" localSheetId="7" hidden="1">{"rp_only",#N/A,FALSE,"2225"}</definedName>
    <definedName name="tyutuyu_1" hidden="1">{"rp_only",#N/A,FALSE,"2225"}</definedName>
    <definedName name="tyutyut" localSheetId="7" hidden="1">{"rp_only",#N/A,FALSE,"2225"}</definedName>
    <definedName name="tyutyut" hidden="1">{"rp_only",#N/A,FALSE,"2225"}</definedName>
    <definedName name="tyutyut_1" localSheetId="7" hidden="1">{"rp_only",#N/A,FALSE,"2225"}</definedName>
    <definedName name="tyutyut_1" hidden="1">{"rp_only",#N/A,FALSE,"2225"}</definedName>
    <definedName name="tyutyutu" localSheetId="7" hidden="1">{"rp_only",#N/A,FALSE,"2225"}</definedName>
    <definedName name="tyutyutu" hidden="1">{"rp_only",#N/A,FALSE,"2225"}</definedName>
    <definedName name="tyutyutu_1" localSheetId="7" hidden="1">{"rp_only",#N/A,FALSE,"2225"}</definedName>
    <definedName name="tyutyutu_1" hidden="1">{"rp_only",#N/A,FALSE,"2225"}</definedName>
    <definedName name="tyutyuty" localSheetId="7" hidden="1">{"rp_only",#N/A,FALSE,"2225"}</definedName>
    <definedName name="tyutyuty" hidden="1">{"rp_only",#N/A,FALSE,"2225"}</definedName>
    <definedName name="tyutyuty_1" localSheetId="7" hidden="1">{"rp_only",#N/A,FALSE,"2225"}</definedName>
    <definedName name="tyutyuty_1" hidden="1">{"rp_only",#N/A,FALSE,"2225"}</definedName>
    <definedName name="tyutyutyu" localSheetId="7" hidden="1">{"rp_only",#N/A,FALSE,"2225"}</definedName>
    <definedName name="tyutyutyu" hidden="1">{"rp_only",#N/A,FALSE,"2225"}</definedName>
    <definedName name="tyutyutyu_1" localSheetId="7" hidden="1">{"rp_only",#N/A,FALSE,"2225"}</definedName>
    <definedName name="tyutyutyu_1" hidden="1">{"rp_only",#N/A,FALSE,"2225"}</definedName>
    <definedName name="tyutyutyut" localSheetId="7" hidden="1">{"rp_only",#N/A,FALSE,"2225"}</definedName>
    <definedName name="tyutyutyut" hidden="1">{"rp_only",#N/A,FALSE,"2225"}</definedName>
    <definedName name="tyutyutyut_1" localSheetId="7" hidden="1">{"rp_only",#N/A,FALSE,"2225"}</definedName>
    <definedName name="tyutyutyut_1" hidden="1">{"rp_only",#N/A,FALSE,"2225"}</definedName>
    <definedName name="tyutyutyutyu" localSheetId="7" hidden="1">{"rp_only",#N/A,FALSE,"2225"}</definedName>
    <definedName name="tyutyutyutyu" hidden="1">{"rp_only",#N/A,FALSE,"2225"}</definedName>
    <definedName name="tyutyutyutyu_1" localSheetId="7" hidden="1">{"rp_only",#N/A,FALSE,"2225"}</definedName>
    <definedName name="tyutyutyutyu_1" hidden="1">{"rp_only",#N/A,FALSE,"2225"}</definedName>
    <definedName name="tyutyutyutyuty" localSheetId="7" hidden="1">{"with_oth_curr",#N/A,FALSE,"2225"}</definedName>
    <definedName name="tyutyutyutyuty" hidden="1">{"with_oth_curr",#N/A,FALSE,"2225"}</definedName>
    <definedName name="tyutyutyutyuty_1" localSheetId="7" hidden="1">{"with_oth_curr",#N/A,FALSE,"2225"}</definedName>
    <definedName name="tyutyutyutyuty_1" hidden="1">{"with_oth_curr",#N/A,FALSE,"2225"}</definedName>
    <definedName name="tyutyutyutyutyu" localSheetId="7" hidden="1">{"with_oth_curr",#N/A,FALSE,"2225"}</definedName>
    <definedName name="tyutyutyutyutyu" hidden="1">{"with_oth_curr",#N/A,FALSE,"2225"}</definedName>
    <definedName name="tyutyutyutyutyu_1" localSheetId="7" hidden="1">{"with_oth_curr",#N/A,FALSE,"2225"}</definedName>
    <definedName name="tyutyutyutyutyu_1" hidden="1">{"with_oth_curr",#N/A,FALSE,"2225"}</definedName>
    <definedName name="tyuythjnhg" localSheetId="7" hidden="1">{"rp_only",#N/A,FALSE,"2225"}</definedName>
    <definedName name="tyuythjnhg" hidden="1">{"rp_only",#N/A,FALSE,"2225"}</definedName>
    <definedName name="tyuythjnhg_1" localSheetId="7" hidden="1">{"rp_only",#N/A,FALSE,"2225"}</definedName>
    <definedName name="tyuythjnhg_1" hidden="1">{"rp_only",#N/A,FALSE,"2225"}</definedName>
    <definedName name="tyuytut" localSheetId="7" hidden="1">{"with_oth_curr",#N/A,FALSE,"2225"}</definedName>
    <definedName name="tyuytut" hidden="1">{"with_oth_curr",#N/A,FALSE,"2225"}</definedName>
    <definedName name="tyuytut_1" localSheetId="7" hidden="1">{"with_oth_curr",#N/A,FALSE,"2225"}</definedName>
    <definedName name="tyuytut_1" hidden="1">{"with_oth_curr",#N/A,FALSE,"2225"}</definedName>
    <definedName name="tyuytuyt" localSheetId="7" hidden="1">{"rp_only",#N/A,FALSE,"2225"}</definedName>
    <definedName name="tyuytuyt" hidden="1">{"rp_only",#N/A,FALSE,"2225"}</definedName>
    <definedName name="tyuytuyt_1" localSheetId="7" hidden="1">{"rp_only",#N/A,FALSE,"2225"}</definedName>
    <definedName name="tyuytuyt_1" hidden="1">{"rp_only",#N/A,FALSE,"2225"}</definedName>
    <definedName name="tyuytyut" localSheetId="7" hidden="1">{"rp_only",#N/A,FALSE,"2225"}</definedName>
    <definedName name="tyuytyut" hidden="1">{"rp_only",#N/A,FALSE,"2225"}</definedName>
    <definedName name="tyuytyut_1" localSheetId="7" hidden="1">{"rp_only",#N/A,FALSE,"2225"}</definedName>
    <definedName name="tyuytyut_1" hidden="1">{"rp_only",#N/A,FALSE,"2225"}</definedName>
    <definedName name="tyyte" localSheetId="7" hidden="1">{"rp_only",#N/A,FALSE,"2225"}</definedName>
    <definedName name="tyyte" hidden="1">{"rp_only",#N/A,FALSE,"2225"}</definedName>
    <definedName name="tyyte_1" localSheetId="7" hidden="1">{"rp_only",#N/A,FALSE,"2225"}</definedName>
    <definedName name="tyyte_1" hidden="1">{"rp_only",#N/A,FALSE,"2225"}</definedName>
    <definedName name="u">#REF!</definedName>
    <definedName name="U.." localSheetId="7" hidden="1">{"rp_only",#N/A,FALSE,"2225"}</definedName>
    <definedName name="U.." hidden="1">{"rp_only",#N/A,FALSE,"2225"}</definedName>
    <definedName name="U.._1" localSheetId="7" hidden="1">{"rp_only",#N/A,FALSE,"2225"}</definedName>
    <definedName name="U.._1" hidden="1">{"rp_only",#N/A,FALSE,"2225"}</definedName>
    <definedName name="U.Angkutbesi">#REF!</definedName>
    <definedName name="U.Batu">#REF!</definedName>
    <definedName name="U.Bekisting">#REF!</definedName>
    <definedName name="U.BongkarBkst">#REF!</definedName>
    <definedName name="U.Conduit">#REF!</definedName>
    <definedName name="U.Cor1">#REF!</definedName>
    <definedName name="U.Cor2">#REF!</definedName>
    <definedName name="U.Curing">#REF!</definedName>
    <definedName name="U.Gelarbase">#REF!</definedName>
    <definedName name="U.Gelarps">#REF!</definedName>
    <definedName name="U.pabrikasibesi">#REF!</definedName>
    <definedName name="U.Siapcor">#REF!</definedName>
    <definedName name="U.Stelbesi">#REF!</definedName>
    <definedName name="U_1">#REF!</definedName>
    <definedName name="U2..." localSheetId="7" hidden="1">{"rp_only",#N/A,FALSE,"2225"}</definedName>
    <definedName name="U2..." hidden="1">{"rp_only",#N/A,FALSE,"2225"}</definedName>
    <definedName name="U2..._1" localSheetId="7" hidden="1">{"rp_only",#N/A,FALSE,"2225"}</definedName>
    <definedName name="U2..._1" hidden="1">{"rp_only",#N/A,FALSE,"2225"}</definedName>
    <definedName name="U30_FSA" hidden="1">#REF!</definedName>
    <definedName name="u52.">#REF!</definedName>
    <definedName name="ua" localSheetId="7" hidden="1">{#N/A,#N/A,FALSE,"Aging Summary";#N/A,#N/A,FALSE,"Ratio Analysis";#N/A,#N/A,FALSE,"Test 120 Day Accts";#N/A,#N/A,FALSE,"Tickmarks"}</definedName>
    <definedName name="ua" hidden="1">{#N/A,#N/A,FALSE,"Aging Summary";#N/A,#N/A,FALSE,"Ratio Analysis";#N/A,#N/A,FALSE,"Test 120 Day Accts";#N/A,#N/A,FALSE,"Tickmarks"}</definedName>
    <definedName name="ua_1" localSheetId="7" hidden="1">{#N/A,#N/A,FALSE,"Aging Summary";#N/A,#N/A,FALSE,"Ratio Analysis";#N/A,#N/A,FALSE,"Test 120 Day Accts";#N/A,#N/A,FALSE,"Tickmarks"}</definedName>
    <definedName name="ua_1" hidden="1">{#N/A,#N/A,FALSE,"Aging Summary";#N/A,#N/A,FALSE,"Ratio Analysis";#N/A,#N/A,FALSE,"Test 120 Day Accts";#N/A,#N/A,FALSE,"Tickmarks"}</definedName>
    <definedName name="UAasdsa" localSheetId="7" hidden="1">{"rp_only",#N/A,FALSE,"2225"}</definedName>
    <definedName name="UAasdsa" hidden="1">{"rp_only",#N/A,FALSE,"2225"}</definedName>
    <definedName name="UAasdsa_1" localSheetId="7" hidden="1">{"rp_only",#N/A,FALSE,"2225"}</definedName>
    <definedName name="UAasdsa_1" hidden="1">{"rp_only",#N/A,FALSE,"2225"}</definedName>
    <definedName name="UAHU">#REF!</definedName>
    <definedName name="ubak">#REF!</definedName>
    <definedName name="ubekb">#REF!</definedName>
    <definedName name="ubekbal">#REF!</definedName>
    <definedName name="ubekmult">#REF!</definedName>
    <definedName name="ubekp">#REF!</definedName>
    <definedName name="ubekpan">#REF!</definedName>
    <definedName name="Ubin_abu_abu_20x20_cm">#REF!</definedName>
    <definedName name="Ubin_wafel__20x20_cm">#REF!</definedName>
    <definedName name="ubrav">#REF!</definedName>
    <definedName name="ubttemp">#REF!</definedName>
    <definedName name="ucatbes">#REF!</definedName>
    <definedName name="ucatdal">#REF!</definedName>
    <definedName name="ucatkay">#REF!</definedName>
    <definedName name="ucatluar">#REF!</definedName>
    <definedName name="ucatplaf">#REF!</definedName>
    <definedName name="ucian">#REF!</definedName>
    <definedName name="ucor">#REF!</definedName>
    <definedName name="udo" localSheetId="7" hidden="1">{#N/A,#N/A,FALSE,"REK";#N/A,#N/A,FALSE,"rab"}</definedName>
    <definedName name="udo" hidden="1">{#N/A,#N/A,FALSE,"REK";#N/A,#N/A,FALSE,"rab"}</definedName>
    <definedName name="Udsfda" localSheetId="7" hidden="1">{"rp_only",#N/A,FALSE,"2225"}</definedName>
    <definedName name="Udsfda" hidden="1">{"rp_only",#N/A,FALSE,"2225"}</definedName>
    <definedName name="Udsfda_1" localSheetId="7" hidden="1">{"rp_only",#N/A,FALSE,"2225"}</definedName>
    <definedName name="Udsfda_1" hidden="1">{"rp_only",#N/A,FALSE,"2225"}</definedName>
    <definedName name="UFCU">#REF!</definedName>
    <definedName name="ufyuyur" localSheetId="7" hidden="1">{"with_oth_curr",#N/A,FALSE,"2225"}</definedName>
    <definedName name="ufyuyur" hidden="1">{"with_oth_curr",#N/A,FALSE,"2225"}</definedName>
    <definedName name="ufyuyur_1" localSheetId="7" hidden="1">{"with_oth_curr",#N/A,FALSE,"2225"}</definedName>
    <definedName name="ufyuyur_1" hidden="1">{"with_oth_curr",#N/A,FALSE,"2225"}</definedName>
    <definedName name="ugal">#REF!</definedName>
    <definedName name="Ugf" localSheetId="7" hidden="1">{"rp_only",#N/A,FALSE,"2225"}</definedName>
    <definedName name="Ugf" hidden="1">{"rp_only",#N/A,FALSE,"2225"}</definedName>
    <definedName name="Ugf_1" localSheetId="7" hidden="1">{"rp_only",#N/A,FALSE,"2225"}</definedName>
    <definedName name="Ugf_1" hidden="1">{"rp_only",#N/A,FALSE,"2225"}</definedName>
    <definedName name="ui">#REF!</definedName>
    <definedName name="uiiooui" localSheetId="7" hidden="1">{"rp_only",#N/A,FALSE,"2225"}</definedName>
    <definedName name="uiiooui" hidden="1">{"rp_only",#N/A,FALSE,"2225"}</definedName>
    <definedName name="uiiooui_1" localSheetId="7" hidden="1">{"rp_only",#N/A,FALSE,"2225"}</definedName>
    <definedName name="uiiooui_1" hidden="1">{"rp_only",#N/A,FALSE,"2225"}</definedName>
    <definedName name="uiouioo" localSheetId="7" hidden="1">{"rp_only",#N/A,FALSE,"2225"}</definedName>
    <definedName name="uiouioo" hidden="1">{"rp_only",#N/A,FALSE,"2225"}</definedName>
    <definedName name="uiouioo_1" localSheetId="7" hidden="1">{"rp_only",#N/A,FALSE,"2225"}</definedName>
    <definedName name="uiouioo_1" hidden="1">{"rp_only",#N/A,FALSE,"2225"}</definedName>
    <definedName name="uiouiou" localSheetId="7" hidden="1">{"rp_only",#N/A,FALSE,"2225"}</definedName>
    <definedName name="uiouiou" hidden="1">{"rp_only",#N/A,FALSE,"2225"}</definedName>
    <definedName name="uiouiou_1" localSheetId="7" hidden="1">{"rp_only",#N/A,FALSE,"2225"}</definedName>
    <definedName name="uiouiou_1" hidden="1">{"rp_only",#N/A,FALSE,"2225"}</definedName>
    <definedName name="uiouiouio" localSheetId="7" hidden="1">{"rp_only",#N/A,FALSE,"2225"}</definedName>
    <definedName name="uiouiouio" hidden="1">{"rp_only",#N/A,FALSE,"2225"}</definedName>
    <definedName name="uiouiouio_1" localSheetId="7" hidden="1">{"rp_only",#N/A,FALSE,"2225"}</definedName>
    <definedName name="uiouiouio_1" hidden="1">{"rp_only",#N/A,FALSE,"2225"}</definedName>
    <definedName name="uiouiouiouio" localSheetId="7" hidden="1">{"with_oth_curr",#N/A,FALSE,"2225"}</definedName>
    <definedName name="uiouiouiouio" hidden="1">{"with_oth_curr",#N/A,FALSE,"2225"}</definedName>
    <definedName name="uiouiouiouio_1" localSheetId="7" hidden="1">{"with_oth_curr",#N/A,FALSE,"2225"}</definedName>
    <definedName name="uiouiouiouio_1" hidden="1">{"with_oth_curr",#N/A,FALSE,"2225"}</definedName>
    <definedName name="uiouiouo" localSheetId="7" hidden="1">{"with_oth_curr",#N/A,FALSE,"2225"}</definedName>
    <definedName name="uiouiouo" hidden="1">{"with_oth_curr",#N/A,FALSE,"2225"}</definedName>
    <definedName name="uiouiouo_1" localSheetId="7" hidden="1">{"with_oth_curr",#N/A,FALSE,"2225"}</definedName>
    <definedName name="uiouiouo_1" hidden="1">{"with_oth_curr",#N/A,FALSE,"2225"}</definedName>
    <definedName name="uiouiouoi" localSheetId="7" hidden="1">{"with_oth_curr",#N/A,FALSE,"2225"}</definedName>
    <definedName name="uiouiouoi" hidden="1">{"with_oth_curr",#N/A,FALSE,"2225"}</definedName>
    <definedName name="uiouiouoi_1" localSheetId="7" hidden="1">{"with_oth_curr",#N/A,FALSE,"2225"}</definedName>
    <definedName name="uiouiouoi_1" hidden="1">{"with_oth_curr",#N/A,FALSE,"2225"}</definedName>
    <definedName name="uiouo" localSheetId="7" hidden="1">{"with_oth_curr",#N/A,FALSE,"2225"}</definedName>
    <definedName name="uiouo" hidden="1">{"with_oth_curr",#N/A,FALSE,"2225"}</definedName>
    <definedName name="uiouo_1" localSheetId="7" hidden="1">{"with_oth_curr",#N/A,FALSE,"2225"}</definedName>
    <definedName name="uiouo_1" hidden="1">{"with_oth_curr",#N/A,FALSE,"2225"}</definedName>
    <definedName name="uipuiouo" localSheetId="7" hidden="1">{"rp_only",#N/A,FALSE,"2225"}</definedName>
    <definedName name="uipuiouo" hidden="1">{"rp_only",#N/A,FALSE,"2225"}</definedName>
    <definedName name="uipuiouo_1" localSheetId="7" hidden="1">{"rp_only",#N/A,FALSE,"2225"}</definedName>
    <definedName name="uipuiouo_1" hidden="1">{"rp_only",#N/A,FALSE,"2225"}</definedName>
    <definedName name="uiui" localSheetId="7" hidden="1">{"rp_only",#N/A,FALSE,"2225"}</definedName>
    <definedName name="uiui" hidden="1">{"rp_only",#N/A,FALSE,"2225"}</definedName>
    <definedName name="uiui_1" localSheetId="7" hidden="1">{"rp_only",#N/A,FALSE,"2225"}</definedName>
    <definedName name="uiui_1" hidden="1">{"rp_only",#N/A,FALSE,"2225"}</definedName>
    <definedName name="uiuiyuiyu" localSheetId="7" hidden="1">{"rp_only",#N/A,FALSE,"2225"}</definedName>
    <definedName name="uiuiyuiyu" hidden="1">{"rp_only",#N/A,FALSE,"2225"}</definedName>
    <definedName name="uiuiyuiyu_1" localSheetId="7" hidden="1">{"rp_only",#N/A,FALSE,"2225"}</definedName>
    <definedName name="uiuiyuiyu_1" hidden="1">{"rp_only",#N/A,FALSE,"2225"}</definedName>
    <definedName name="uiyiouio" localSheetId="7" hidden="1">{"with_oth_curr",#N/A,FALSE,"2225"}</definedName>
    <definedName name="uiyiouio" hidden="1">{"with_oth_curr",#N/A,FALSE,"2225"}</definedName>
    <definedName name="uiyiouio_1" localSheetId="7" hidden="1">{"with_oth_curr",#N/A,FALSE,"2225"}</definedName>
    <definedName name="uiyiouio_1" hidden="1">{"with_oth_curr",#N/A,FALSE,"2225"}</definedName>
    <definedName name="uiyiyi" localSheetId="7" hidden="1">{"rp_only",#N/A,FALSE,"2225"}</definedName>
    <definedName name="uiyiyi" hidden="1">{"rp_only",#N/A,FALSE,"2225"}</definedName>
    <definedName name="uiyiyi_1" localSheetId="7" hidden="1">{"rp_only",#N/A,FALSE,"2225"}</definedName>
    <definedName name="uiyiyi_1" hidden="1">{"rp_only",#N/A,FALSE,"2225"}</definedName>
    <definedName name="uiyiyiyu" localSheetId="7" hidden="1">{"rp_only",#N/A,FALSE,"2225"}</definedName>
    <definedName name="uiyiyiyu" hidden="1">{"rp_only",#N/A,FALSE,"2225"}</definedName>
    <definedName name="uiyiyiyu_1" localSheetId="7" hidden="1">{"rp_only",#N/A,FALSE,"2225"}</definedName>
    <definedName name="uiyiyiyu_1" hidden="1">{"rp_only",#N/A,FALSE,"2225"}</definedName>
    <definedName name="uiyiyuiyiyu" localSheetId="7" hidden="1">{"rp_only",#N/A,FALSE,"2225"}</definedName>
    <definedName name="uiyiyuiyiyu" hidden="1">{"rp_only",#N/A,FALSE,"2225"}</definedName>
    <definedName name="uiyiyuiyiyu_1" localSheetId="7" hidden="1">{"rp_only",#N/A,FALSE,"2225"}</definedName>
    <definedName name="uiyiyuiyiyu_1" hidden="1">{"rp_only",#N/A,FALSE,"2225"}</definedName>
    <definedName name="uiyuiyiyi" localSheetId="7" hidden="1">{"rp_only",#N/A,FALSE,"2225"}</definedName>
    <definedName name="uiyuiyiyi" hidden="1">{"rp_only",#N/A,FALSE,"2225"}</definedName>
    <definedName name="uiyuiyiyi_1" localSheetId="7" hidden="1">{"rp_only",#N/A,FALSE,"2225"}</definedName>
    <definedName name="uiyuiyiyi_1" hidden="1">{"rp_only",#N/A,FALSE,"2225"}</definedName>
    <definedName name="uiyuiyui" localSheetId="7" hidden="1">{"rp_only",#N/A,FALSE,"2225"}</definedName>
    <definedName name="uiyuiyui" hidden="1">{"rp_only",#N/A,FALSE,"2225"}</definedName>
    <definedName name="uiyuiyui_1" localSheetId="7" hidden="1">{"rp_only",#N/A,FALSE,"2225"}</definedName>
    <definedName name="uiyuiyui_1" hidden="1">{"rp_only",#N/A,FALSE,"2225"}</definedName>
    <definedName name="uiyuiyuy" localSheetId="7" hidden="1">{"with_oth_curr",#N/A,FALSE,"2225"}</definedName>
    <definedName name="uiyuiyuy" hidden="1">{"with_oth_curr",#N/A,FALSE,"2225"}</definedName>
    <definedName name="uiyuiyuy_1" localSheetId="7" hidden="1">{"with_oth_curr",#N/A,FALSE,"2225"}</definedName>
    <definedName name="uiyuiyuy_1" hidden="1">{"with_oth_curr",#N/A,FALSE,"2225"}</definedName>
    <definedName name="uiyuyuiyui" localSheetId="7" hidden="1">{"rp_only",#N/A,FALSE,"2225"}</definedName>
    <definedName name="uiyuyuiyui" hidden="1">{"rp_only",#N/A,FALSE,"2225"}</definedName>
    <definedName name="uiyuyuiyui_1" localSheetId="7" hidden="1">{"rp_only",#N/A,FALSE,"2225"}</definedName>
    <definedName name="uiyuyuiyui_1" hidden="1">{"rp_only",#N/A,FALSE,"2225"}</definedName>
    <definedName name="uj" localSheetId="9" hidden="1">{#N/A,#N/A,FALSE,"SumG";#N/A,#N/A,FALSE,"ElecG";#N/A,#N/A,FALSE,"MechG";#N/A,#N/A,FALSE,"GeotG";#N/A,#N/A,FALSE,"PrcsG";#N/A,#N/A,FALSE,"TunnG";#N/A,#N/A,FALSE,"CivlG";#N/A,#N/A,FALSE,"NtwkG";#N/A,#N/A,FALSE,"EstgG";#N/A,#N/A,FALSE,"PEngG"}</definedName>
    <definedName name="uj" localSheetId="7" hidden="1">{#N/A,#N/A,FALSE,"SumG";#N/A,#N/A,FALSE,"ElecG";#N/A,#N/A,FALSE,"MechG";#N/A,#N/A,FALSE,"GeotG";#N/A,#N/A,FALSE,"PrcsG";#N/A,#N/A,FALSE,"TunnG";#N/A,#N/A,FALSE,"CivlG";#N/A,#N/A,FALSE,"NtwkG";#N/A,#N/A,FALSE,"EstgG";#N/A,#N/A,FALSE,"PEngG"}</definedName>
    <definedName name="uj" localSheetId="10" hidden="1">{#N/A,#N/A,FALSE,"SumG";#N/A,#N/A,FALSE,"ElecG";#N/A,#N/A,FALSE,"MechG";#N/A,#N/A,FALSE,"GeotG";#N/A,#N/A,FALSE,"PrcsG";#N/A,#N/A,FALSE,"TunnG";#N/A,#N/A,FALSE,"CivlG";#N/A,#N/A,FALSE,"NtwkG";#N/A,#N/A,FALSE,"EstgG";#N/A,#N/A,FALSE,"PEngG"}</definedName>
    <definedName name="uj" hidden="1">{#N/A,#N/A,FALSE,"SumG";#N/A,#N/A,FALSE,"ElecG";#N/A,#N/A,FALSE,"MechG";#N/A,#N/A,FALSE,"GeotG";#N/A,#N/A,FALSE,"PrcsG";#N/A,#N/A,FALSE,"TunnG";#N/A,#N/A,FALSE,"CivlG";#N/A,#N/A,FALSE,"NtwkG";#N/A,#N/A,FALSE,"EstgG";#N/A,#N/A,FALSE,"PEngG"}</definedName>
    <definedName name="ujhj" localSheetId="7" hidden="1">{"rp_only",#N/A,FALSE,"2225"}</definedName>
    <definedName name="ujhj" hidden="1">{"rp_only",#N/A,FALSE,"2225"}</definedName>
    <definedName name="ujhj_1" localSheetId="7" hidden="1">{"rp_only",#N/A,FALSE,"2225"}</definedName>
    <definedName name="ujhj_1" hidden="1">{"rp_only",#N/A,FALSE,"2225"}</definedName>
    <definedName name="UJUNG_PANDANG_AIRPORT_DEVELOPMENT_PROJECT">#REF!</definedName>
    <definedName name="UK">#REF!</definedName>
    <definedName name="uker20">#REF!</definedName>
    <definedName name="uker30">#REF!</definedName>
    <definedName name="UKK">#REF!</definedName>
    <definedName name="ukol15">#REF!</definedName>
    <definedName name="ukuran">#REF!</definedName>
    <definedName name="ulaker">#REF!</definedName>
    <definedName name="ulwp60">#REF!</definedName>
    <definedName name="um">#REF!</definedName>
    <definedName name="umadat">#REF!</definedName>
    <definedName name="UMAN">#REF!</definedName>
    <definedName name="umu">#REF!</definedName>
    <definedName name="UMUM">#REF!</definedName>
    <definedName name="UNEARNEDINCOME">#REF!</definedName>
    <definedName name="UNI_AA_VERSION" hidden="1">"202.1.0"</definedName>
    <definedName name="UNI_FILT_END" hidden="1">8</definedName>
    <definedName name="UNI_FILT_OFFSPEC" hidden="1">2</definedName>
    <definedName name="UNI_FILT_ONSPEC" hidden="1">1</definedName>
    <definedName name="UNI_FILT_START" hidden="1">4</definedName>
    <definedName name="UNI_NOTHING" hidden="1">0</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OUTLIERS" hidden="1">32</definedName>
    <definedName name="UNI_PRES_POST" hidden="1">256</definedName>
    <definedName name="UNI_PRES_PRIOR" hidden="1">2048</definedName>
    <definedName name="UNI_PRES_RECENT" hidden="1">1024</definedName>
    <definedName name="UNI_PRES_STATIC" hidden="1">128</definedName>
    <definedName name="UNI_PRES_TRANSPOSE" hidden="1">4096</definedName>
    <definedName name="UNI_RET_ATTRIB" hidden="1">64</definedName>
    <definedName name="UNI_RET_CONF" hidden="1">32</definedName>
    <definedName name="UNI_RET_DESC" hidden="1">4</definedName>
    <definedName name="UNI_RET_END" hidden="1">16384</definedName>
    <definedName name="UNI_RET_EQUIP" hidden="1">1</definedName>
    <definedName name="UNI_RET_EVENT" hidden="1">4096</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START" hidden="1">8192</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Unified_Customer_Name">#REF!</definedName>
    <definedName name="Unified_ID">#REF!</definedName>
    <definedName name="unit">#REF!</definedName>
    <definedName name="unitD">#REF!</definedName>
    <definedName name="UNP">#REF!</definedName>
    <definedName name="UNP_UPN">#REF!</definedName>
    <definedName name="UnrealisedExchg.">#REF!</definedName>
    <definedName name="UNREALIZEDPROFIT">#REF!</definedName>
    <definedName name="uoiiouoi" localSheetId="7" hidden="1">{"with_oth_curr",#N/A,FALSE,"2225"}</definedName>
    <definedName name="uoiiouoi" hidden="1">{"with_oth_curr",#N/A,FALSE,"2225"}</definedName>
    <definedName name="uoiiouoi_1" localSheetId="7" hidden="1">{"with_oth_curr",#N/A,FALSE,"2225"}</definedName>
    <definedName name="uoiiouoi_1" hidden="1">{"with_oth_curr",#N/A,FALSE,"2225"}</definedName>
    <definedName name="uotyuty" localSheetId="7" hidden="1">{"rp_only",#N/A,FALSE,"2225"}</definedName>
    <definedName name="uotyuty" hidden="1">{"rp_only",#N/A,FALSE,"2225"}</definedName>
    <definedName name="uotyuty_1" localSheetId="7" hidden="1">{"rp_only",#N/A,FALSE,"2225"}</definedName>
    <definedName name="uotyuty_1" hidden="1">{"rp_only",#N/A,FALSE,"2225"}</definedName>
    <definedName name="UP">#REF!</definedName>
    <definedName name="UPAH">#REF!</definedName>
    <definedName name="UPAH_BAHAN_CK">#REF!</definedName>
    <definedName name="Upah_pasang_pipa_GI__ø_1_2">#REF!</definedName>
    <definedName name="Upah_pasang_pipa_GI__ø_3_4">#REF!</definedName>
    <definedName name="Upah_pasang_pipa_pvc__ø_2">#REF!</definedName>
    <definedName name="Upah_pasang_pipa_pvc__ø_4">#REF!</definedName>
    <definedName name="Upah_valve">#REF!</definedName>
    <definedName name="upahbatu">#REF!</definedName>
    <definedName name="upahbesi">#REF!</definedName>
    <definedName name="upahbeton">#REF!</definedName>
    <definedName name="upahk175">#REF!</definedName>
    <definedName name="upahk350">#REF!</definedName>
    <definedName name="upahkb0">#REF!</definedName>
    <definedName name="Upahmacadam">#REF!</definedName>
    <definedName name="upahplester">#REF!</definedName>
    <definedName name="upahsirtu">#REF!</definedName>
    <definedName name="upahsloof">#REF!</definedName>
    <definedName name="upahtamen">#REF!</definedName>
    <definedName name="upahwf">#REF!</definedName>
    <definedName name="upasbk5">#REF!</definedName>
    <definedName name="upasbm3">#REF!</definedName>
    <definedName name="upasbm5">#REF!</definedName>
    <definedName name="UPAVI">#REF!</definedName>
    <definedName name="upc">#REF!</definedName>
    <definedName name="UPDOME">#REF!</definedName>
    <definedName name="UPFE">#REF!</definedName>
    <definedName name="Uph">#REF!</definedName>
    <definedName name="UPHD">#REF!</definedName>
    <definedName name="UPIDRS">#REF!</definedName>
    <definedName name="UPITC10X2">#REF!</definedName>
    <definedName name="Upkeep">#REF!</definedName>
    <definedName name="UPKEYPAD">#REF!</definedName>
    <definedName name="UPL">#REF!</definedName>
    <definedName name="uplest3">#REF!</definedName>
    <definedName name="uplest5">#REF!</definedName>
    <definedName name="Upload1">#REF!</definedName>
    <definedName name="Upload2">#REF!</definedName>
    <definedName name="Upload3">#REF!</definedName>
    <definedName name="Upload4">#REF!</definedName>
    <definedName name="Upload5">#REF!</definedName>
    <definedName name="UPPABX">#REF!</definedName>
    <definedName name="UPPANELSCRTY">#REF!</definedName>
    <definedName name="UPPATCH">#REF!</definedName>
    <definedName name="UPPIR">#REF!</definedName>
    <definedName name="UPPUSHB">#REF!</definedName>
    <definedName name="UPREFRIG1">#REF!</definedName>
    <definedName name="UPREFRIG2">#REF!</definedName>
    <definedName name="UPRG3M">#REF!</definedName>
    <definedName name="UPSTD">#REF!</definedName>
    <definedName name="UPSTROBO">#REF!</definedName>
    <definedName name="UPSWPATCH">#REF!</definedName>
    <definedName name="UPTBTLP">#REF!</definedName>
    <definedName name="UPTLP">#REF!</definedName>
    <definedName name="upurug">#REF!</definedName>
    <definedName name="urabat">#REF!</definedName>
    <definedName name="URAIAN">#REF!</definedName>
    <definedName name="Uraian_Pekerjaan">#REF!</definedName>
    <definedName name="URAIAN101">#REF!</definedName>
    <definedName name="URAIAN1021">#REF!</definedName>
    <definedName name="URAIAN1022">#REF!</definedName>
    <definedName name="URAIAN1031">#REF!</definedName>
    <definedName name="URAIAN1032">#REF!</definedName>
    <definedName name="URAIAN1041">#REF!</definedName>
    <definedName name="URAIAN1042">#REF!</definedName>
    <definedName name="URAIAN21">#REF!</definedName>
    <definedName name="URAIAN22E">#REF!</definedName>
    <definedName name="URAIAN22L">#REF!</definedName>
    <definedName name="URAIAN231">#REF!</definedName>
    <definedName name="URAIAN232">#REF!</definedName>
    <definedName name="URAIAN233">#REF!</definedName>
    <definedName name="URAIAN234">#REF!</definedName>
    <definedName name="URAIAN234L">#REF!</definedName>
    <definedName name="Uraian235">#REF!</definedName>
    <definedName name="Uraian236">#REF!</definedName>
    <definedName name="URAIAN241">#REF!</definedName>
    <definedName name="URAIAN242">#REF!</definedName>
    <definedName name="URAIAN243">#REF!</definedName>
    <definedName name="Uraian319">#REF!</definedName>
    <definedName name="Uraian324">#REF!</definedName>
    <definedName name="Uraian331">#REF!</definedName>
    <definedName name="Uraian346">#REF!</definedName>
    <definedName name="URAIAN421">#REF!</definedName>
    <definedName name="URAIAN422">#REF!</definedName>
    <definedName name="URAIAN423">#REF!</definedName>
    <definedName name="URAIAN424">#REF!</definedName>
    <definedName name="URAIAN425">#REF!</definedName>
    <definedName name="URAIAN426">#REF!</definedName>
    <definedName name="URAIAN427">#REF!</definedName>
    <definedName name="URAIAN511">#REF!</definedName>
    <definedName name="URAIAN512">#REF!</definedName>
    <definedName name="URAIAN521">#REF!</definedName>
    <definedName name="URAIAN522">#REF!</definedName>
    <definedName name="URAIAN541">#REF!</definedName>
    <definedName name="URAIAN542">#REF!</definedName>
    <definedName name="URAIAN611">#REF!</definedName>
    <definedName name="URAIAN612">#REF!</definedName>
    <definedName name="URAIAN621">#REF!</definedName>
    <definedName name="URAIAN622">#REF!</definedName>
    <definedName name="URAIAN623">#REF!</definedName>
    <definedName name="URAIAN624">#REF!</definedName>
    <definedName name="URAIAN631">#REF!</definedName>
    <definedName name="URAIAN632">#REF!</definedName>
    <definedName name="URAIAN633">#REF!</definedName>
    <definedName name="URAIAN634">#REF!</definedName>
    <definedName name="URAIAN635">#REF!</definedName>
    <definedName name="URAIAN635A">#REF!</definedName>
    <definedName name="URAIAN636">#REF!</definedName>
    <definedName name="URAIAN641L">#REF!</definedName>
    <definedName name="URAIAN642">#REF!</definedName>
    <definedName name="URAIAN65">#REF!</definedName>
    <definedName name="URAIAN651">#REF!</definedName>
    <definedName name="URAIAN661">#REF!</definedName>
    <definedName name="URAIAN662">#REF!</definedName>
    <definedName name="URAIAN66PERATA">#REF!</definedName>
    <definedName name="URAIAN66PERMUKAAN">#REF!</definedName>
    <definedName name="URAIAN711">#REF!</definedName>
    <definedName name="URAIAN714">#REF!</definedName>
    <definedName name="URAIAN721">#REF!</definedName>
    <definedName name="URAIAN731">#REF!</definedName>
    <definedName name="URAIAN732">#REF!</definedName>
    <definedName name="URAIAN733">#REF!</definedName>
    <definedName name="URAIAN734">#REF!</definedName>
    <definedName name="URAIAN735">#REF!</definedName>
    <definedName name="URAIAN744">#REF!</definedName>
    <definedName name="URAIAN745">#REF!</definedName>
    <definedName name="URAIAN7610">#REF!</definedName>
    <definedName name="URAIAN7612a">#REF!</definedName>
    <definedName name="URAIAN7612b">#REF!</definedName>
    <definedName name="URAIAN7612c">#REF!</definedName>
    <definedName name="URAIAN7613a">#REF!</definedName>
    <definedName name="URAIAN7613b">#REF!</definedName>
    <definedName name="URAIAN7613c">#REF!</definedName>
    <definedName name="URAIAN7614a">#REF!</definedName>
    <definedName name="URAIAN7614b">#REF!</definedName>
    <definedName name="URAIAN7614d">#REF!</definedName>
    <definedName name="URAIAN7614e">#REF!</definedName>
    <definedName name="URAIAN771a">#REF!</definedName>
    <definedName name="URAIAN771b">#REF!</definedName>
    <definedName name="URAIAN771c">#REF!</definedName>
    <definedName name="URAIAN771d">#REF!</definedName>
    <definedName name="URAIAN772a">#REF!</definedName>
    <definedName name="URAIAN772b">#REF!</definedName>
    <definedName name="URAIAN772c">#REF!</definedName>
    <definedName name="URAIAN772d">#REF!</definedName>
    <definedName name="URAIAN79manual">#REF!</definedName>
    <definedName name="URAIAN79mekanis">#REF!</definedName>
    <definedName name="URAIAN811">#REF!</definedName>
    <definedName name="URAIAN812">#REF!</definedName>
    <definedName name="URAIAN813">#REF!</definedName>
    <definedName name="URAIAN814">#REF!</definedName>
    <definedName name="URAIAN815">#REF!</definedName>
    <definedName name="URAIAN817">#REF!</definedName>
    <definedName name="URAIAN818">#REF!</definedName>
    <definedName name="URAIAN819">#REF!</definedName>
    <definedName name="URAIAN82">#REF!</definedName>
    <definedName name="URAIAN83">#REF!</definedName>
    <definedName name="URAIAN910">#REF!</definedName>
    <definedName name="URAIAN911">#REF!</definedName>
    <definedName name="URAIAN912">#REF!</definedName>
    <definedName name="URAIAN913">#REF!</definedName>
    <definedName name="URAIAN914">#REF!</definedName>
    <definedName name="URAIAN915">#REF!</definedName>
    <definedName name="URAIAN916">#REF!</definedName>
    <definedName name="URAIAN917">#REF!</definedName>
    <definedName name="URAIAN918">#REF!</definedName>
    <definedName name="URAIAN919">#REF!</definedName>
    <definedName name="URAIAN920">#REF!</definedName>
    <definedName name="URAIAN94">#REF!</definedName>
    <definedName name="URAIAN95">#REF!</definedName>
    <definedName name="URAIAN96">#REF!</definedName>
    <definedName name="URAIAN97">#REF!</definedName>
    <definedName name="URAIAN98">#REF!</definedName>
    <definedName name="URAIAN99">#REF!</definedName>
    <definedName name="URAIANLatasirK">#REF!</definedName>
    <definedName name="URAIANLatasirKL">#REF!</definedName>
    <definedName name="ureserv">#REF!</definedName>
    <definedName name="urin">#REF!</definedName>
    <definedName name="urinoir">#REF!</definedName>
    <definedName name="urkemb">#REF!</definedName>
    <definedName name="urpas">#REF!</definedName>
    <definedName name="urpasir">#REF!</definedName>
    <definedName name="urug">#REF!</definedName>
    <definedName name="Urugan">#REF!</definedName>
    <definedName name="Urugan_Biasa">#REF!</definedName>
    <definedName name="Urugan_Pilihan">#REF!</definedName>
    <definedName name="urugbias3.21">#REF!</definedName>
    <definedName name="urugPilih">#REF!</definedName>
    <definedName name="us">#N/A</definedName>
    <definedName name="US_6">#REF!</definedName>
    <definedName name="Usadsa" localSheetId="7" hidden="1">{"with_oth_curr",#N/A,FALSE,"2225"}</definedName>
    <definedName name="Usadsa" hidden="1">{"with_oth_curr",#N/A,FALSE,"2225"}</definedName>
    <definedName name="Usadsa_1" localSheetId="7" hidden="1">{"with_oth_curr",#N/A,FALSE,"2225"}</definedName>
    <definedName name="Usadsa_1" hidden="1">{"with_oth_curr",#N/A,FALSE,"2225"}</definedName>
    <definedName name="usage">#REF!</definedName>
    <definedName name="USD">#REF!</definedName>
    <definedName name="USD_IDR">#REF!</definedName>
    <definedName name="USD00">#REF!</definedName>
    <definedName name="USDAUD_EST">#REF!</definedName>
    <definedName name="USDAUD_EST_L">#REF!</definedName>
    <definedName name="USDCAD_EST">#REF!</definedName>
    <definedName name="USDCAD_EST_L">#REF!</definedName>
    <definedName name="USDEC1">#REF!</definedName>
    <definedName name="USDEC2">#REF!</definedName>
    <definedName name="USDEC3">#REF!</definedName>
    <definedName name="USDEC4">#REF!</definedName>
    <definedName name="USDEC5">#REF!</definedName>
    <definedName name="USDEC6">#REF!</definedName>
    <definedName name="USDEC7">#REF!</definedName>
    <definedName name="USDEC8">#REF!</definedName>
    <definedName name="USDEC9">#REF!</definedName>
    <definedName name="USDR1">#REF!</definedName>
    <definedName name="USDR10">#REF!</definedName>
    <definedName name="USDR2">#REF!</definedName>
    <definedName name="USDR3">#REF!</definedName>
    <definedName name="USDR4">#REF!</definedName>
    <definedName name="USDR5">#REF!</definedName>
    <definedName name="USDR6">#REF!</definedName>
    <definedName name="USDR7">#REF!</definedName>
    <definedName name="USDR8">#REF!</definedName>
    <definedName name="USDR9">#REF!</definedName>
    <definedName name="USDS1">#REF!</definedName>
    <definedName name="USDS10">#REF!</definedName>
    <definedName name="USDS2">#REF!</definedName>
    <definedName name="USDS3">#REF!</definedName>
    <definedName name="USDS4">#REF!</definedName>
    <definedName name="USDS5">#REF!</definedName>
    <definedName name="USDS6">#REF!</definedName>
    <definedName name="USDS7">#REF!</definedName>
    <definedName name="USDS8">#REF!</definedName>
    <definedName name="USDS9">#REF!</definedName>
    <definedName name="Usdsaf" localSheetId="7" hidden="1">{"with_oth_curr",#N/A,FALSE,"2225"}</definedName>
    <definedName name="Usdsaf" hidden="1">{"with_oth_curr",#N/A,FALSE,"2225"}</definedName>
    <definedName name="Usdsaf_1" localSheetId="7" hidden="1">{"with_oth_curr",#N/A,FALSE,"2225"}</definedName>
    <definedName name="Usdsaf_1" hidden="1">{"with_oth_curr",#N/A,FALSE,"2225"}</definedName>
    <definedName name="USDZAR_EST">#REF!</definedName>
    <definedName name="USDZAR_EST_L">#REF!</definedName>
    <definedName name="useptick">#REF!</definedName>
    <definedName name="User_Country">#REF!</definedName>
    <definedName name="usg">#REF!</definedName>
    <definedName name="usgt">#REF!</definedName>
    <definedName name="USIA">#REF!</definedName>
    <definedName name="USMAN">#REF!</definedName>
    <definedName name="usname">#REF!</definedName>
    <definedName name="ustamp">#REF!</definedName>
    <definedName name="ut" hidden="1">#REF!</definedName>
    <definedName name="UT3LBG">#REF!</definedName>
    <definedName name="UTAIAN7614c">#REF!</definedName>
    <definedName name="UTAMA">#REF!</definedName>
    <definedName name="utd0.75">#REF!</definedName>
    <definedName name="utd1.25">#REF!</definedName>
    <definedName name="utd1.5">#REF!</definedName>
    <definedName name="uth">#REF!</definedName>
    <definedName name="utili">#REF!</definedName>
    <definedName name="Utilities">#REF!</definedName>
    <definedName name="utilizatio">#REF!</definedName>
    <definedName name="utilization">#REF!</definedName>
    <definedName name="UTILUNT2">#REF!</definedName>
    <definedName name="UTPCAT5e">#REF!</definedName>
    <definedName name="UTPCAT6">#REF!</definedName>
    <definedName name="utu5uythjmh" localSheetId="7" hidden="1">{"rp_only",#N/A,FALSE,"2225"}</definedName>
    <definedName name="utu5uythjmh" hidden="1">{"rp_only",#N/A,FALSE,"2225"}</definedName>
    <definedName name="utu5uythjmh_1" localSheetId="7" hidden="1">{"rp_only",#N/A,FALSE,"2225"}</definedName>
    <definedName name="utu5uythjmh_1" hidden="1">{"rp_only",#N/A,FALSE,"2225"}</definedName>
    <definedName name="utug" localSheetId="7" hidden="1">{"rp_only",#N/A,FALSE,"2225"}</definedName>
    <definedName name="utug" hidden="1">{"rp_only",#N/A,FALSE,"2225"}</definedName>
    <definedName name="utug_1" localSheetId="7" hidden="1">{"rp_only",#N/A,FALSE,"2225"}</definedName>
    <definedName name="utug_1" hidden="1">{"rp_only",#N/A,FALSE,"2225"}</definedName>
    <definedName name="utul24">#REF!</definedName>
    <definedName name="utul39">#REF!</definedName>
    <definedName name="ututyu" localSheetId="7" hidden="1">{"rp_only",#N/A,FALSE,"2225"}</definedName>
    <definedName name="ututyu" hidden="1">{"rp_only",#N/A,FALSE,"2225"}</definedName>
    <definedName name="ututyu_1" localSheetId="7" hidden="1">{"rp_only",#N/A,FALSE,"2225"}</definedName>
    <definedName name="ututyu_1" hidden="1">{"rp_only",#N/A,FALSE,"2225"}</definedName>
    <definedName name="utyhjhgj" localSheetId="7" hidden="1">{"rp_only",#N/A,FALSE,"2225"}</definedName>
    <definedName name="utyhjhgj" hidden="1">{"rp_only",#N/A,FALSE,"2225"}</definedName>
    <definedName name="utyhjhgj_1" localSheetId="7" hidden="1">{"rp_only",#N/A,FALSE,"2225"}</definedName>
    <definedName name="utyhjhgj_1" hidden="1">{"rp_only",#N/A,FALSE,"2225"}</definedName>
    <definedName name="utyutyutyu" localSheetId="7" hidden="1">{"rp_only",#N/A,FALSE,"2225"}</definedName>
    <definedName name="utyutyutyu" hidden="1">{"rp_only",#N/A,FALSE,"2225"}</definedName>
    <definedName name="utyutyutyu_1" localSheetId="7" hidden="1">{"rp_only",#N/A,FALSE,"2225"}</definedName>
    <definedName name="utyutyutyu_1" hidden="1">{"rp_only",#N/A,FALSE,"2225"}</definedName>
    <definedName name="utyutyuu" localSheetId="7" hidden="1">{"with_oth_curr",#N/A,FALSE,"2225"}</definedName>
    <definedName name="utyutyuu" hidden="1">{"with_oth_curr",#N/A,FALSE,"2225"}</definedName>
    <definedName name="utyutyuu_1" localSheetId="7" hidden="1">{"with_oth_curr",#N/A,FALSE,"2225"}</definedName>
    <definedName name="utyutyuu_1" hidden="1">{"with_oth_curr",#N/A,FALSE,"2225"}</definedName>
    <definedName name="uu" localSheetId="7" hidden="1">{#N/A,#N/A,FALSE,"Act.Fcst Costs"}</definedName>
    <definedName name="uu" hidden="1">{#N/A,#N/A,FALSE,"Act.Fcst Costs"}</definedName>
    <definedName name="uu_1" localSheetId="7" hidden="1">{#N/A,#N/A,FALSE,"Act.Fcst Costs"}</definedName>
    <definedName name="uu_1" hidden="1">{#N/A,#N/A,FALSE,"Act.Fcst Costs"}</definedName>
    <definedName name="uuk">#REF!</definedName>
    <definedName name="UUU" localSheetId="9" hidden="1">{#N/A,#N/A,FALSE,"CCTV"}</definedName>
    <definedName name="UUU" localSheetId="7" hidden="1">{#N/A,#N/A,FALSE,"CCTV"}</definedName>
    <definedName name="UUU" localSheetId="10" hidden="1">{#N/A,#N/A,FALSE,"CCTV"}</definedName>
    <definedName name="UUU" hidden="1">{#N/A,#N/A,FALSE,"CCTV"}</definedName>
    <definedName name="uuu_1" localSheetId="7" hidden="1">{#N/A,#N/A,FALSE,"Cost Report";"Geology",#N/A,FALSE,"Cost Summary";"Geolgy Recon",#N/A,FALSE,"UG Geology Rep."}</definedName>
    <definedName name="uuu_1" hidden="1">{#N/A,#N/A,FALSE,"Cost Report";"Geology",#N/A,FALSE,"Cost Summary";"Geolgy Recon",#N/A,FALSE,"UG Geology Rep."}</definedName>
    <definedName name="uv">#REF!</definedName>
    <definedName name="uwater">#REF!</definedName>
    <definedName name="uyiuuiy" localSheetId="7" hidden="1">{"rp_only",#N/A,FALSE,"2225"}</definedName>
    <definedName name="uyiuuiy" hidden="1">{"rp_only",#N/A,FALSE,"2225"}</definedName>
    <definedName name="uyiuuiy_1" localSheetId="7" hidden="1">{"rp_only",#N/A,FALSE,"2225"}</definedName>
    <definedName name="uyiuuiy_1" hidden="1">{"rp_only",#N/A,FALSE,"2225"}</definedName>
    <definedName name="uyiyiu" localSheetId="7" hidden="1">{"rp_only",#N/A,FALSE,"2225"}</definedName>
    <definedName name="uyiyiu" hidden="1">{"rp_only",#N/A,FALSE,"2225"}</definedName>
    <definedName name="uyiyiu_1" localSheetId="7" hidden="1">{"rp_only",#N/A,FALSE,"2225"}</definedName>
    <definedName name="uyiyiu_1" hidden="1">{"rp_only",#N/A,FALSE,"2225"}</definedName>
    <definedName name="uyiyiyiyi" localSheetId="7" hidden="1">{"rp_only",#N/A,FALSE,"2225"}</definedName>
    <definedName name="uyiyiyiyi" hidden="1">{"rp_only",#N/A,FALSE,"2225"}</definedName>
    <definedName name="uyiyiyiyi_1" localSheetId="7" hidden="1">{"rp_only",#N/A,FALSE,"2225"}</definedName>
    <definedName name="uyiyiyiyi_1" hidden="1">{"rp_only",#N/A,FALSE,"2225"}</definedName>
    <definedName name="uyiyiyui" localSheetId="7" hidden="1">{"rp_only",#N/A,FALSE,"2225"}</definedName>
    <definedName name="uyiyiyui" hidden="1">{"rp_only",#N/A,FALSE,"2225"}</definedName>
    <definedName name="uyiyiyui_1" localSheetId="7" hidden="1">{"rp_only",#N/A,FALSE,"2225"}</definedName>
    <definedName name="uyiyiyui_1" hidden="1">{"rp_only",#N/A,FALSE,"2225"}</definedName>
    <definedName name="uyiyuiouo" localSheetId="7" hidden="1">{"rp_only",#N/A,FALSE,"2225"}</definedName>
    <definedName name="uyiyuiouo" hidden="1">{"rp_only",#N/A,FALSE,"2225"}</definedName>
    <definedName name="uyiyuiouo_1" localSheetId="7" hidden="1">{"rp_only",#N/A,FALSE,"2225"}</definedName>
    <definedName name="uyiyuiouo_1" hidden="1">{"rp_only",#N/A,FALSE,"2225"}</definedName>
    <definedName name="uyiyuiyu" localSheetId="7" hidden="1">{"rp_only",#N/A,FALSE,"2225"}</definedName>
    <definedName name="uyiyuiyu" hidden="1">{"rp_only",#N/A,FALSE,"2225"}</definedName>
    <definedName name="uyiyuiyu_1" localSheetId="7" hidden="1">{"rp_only",#N/A,FALSE,"2225"}</definedName>
    <definedName name="uyiyuiyu_1" hidden="1">{"rp_only",#N/A,FALSE,"2225"}</definedName>
    <definedName name="uyiyuiyukj" localSheetId="7" hidden="1">{"with_oth_curr",#N/A,FALSE,"2225"}</definedName>
    <definedName name="uyiyuiyukj" hidden="1">{"with_oth_curr",#N/A,FALSE,"2225"}</definedName>
    <definedName name="uyiyuiyukj_1" localSheetId="7" hidden="1">{"with_oth_curr",#N/A,FALSE,"2225"}</definedName>
    <definedName name="uyiyuiyukj_1" hidden="1">{"with_oth_curr",#N/A,FALSE,"2225"}</definedName>
    <definedName name="uyjhgjgjf" localSheetId="7" hidden="1">{"with_oth_curr",#N/A,FALSE,"2225"}</definedName>
    <definedName name="uyjhgjgjf" hidden="1">{"with_oth_curr",#N/A,FALSE,"2225"}</definedName>
    <definedName name="uyjhgjgjf_1" localSheetId="7" hidden="1">{"with_oth_curr",#N/A,FALSE,"2225"}</definedName>
    <definedName name="uyjhgjgjf_1" hidden="1">{"with_oth_curr",#N/A,FALSE,"2225"}</definedName>
    <definedName name="uyrt">#REF!</definedName>
    <definedName name="uyutrutyu" localSheetId="7" hidden="1">{"rp_only",#N/A,FALSE,"2225"}</definedName>
    <definedName name="uyutrutyu" hidden="1">{"rp_only",#N/A,FALSE,"2225"}</definedName>
    <definedName name="uyutrutyu_1" localSheetId="7" hidden="1">{"rp_only",#N/A,FALSE,"2225"}</definedName>
    <definedName name="uyutrutyu_1" hidden="1">{"rp_only",#N/A,FALSE,"2225"}</definedName>
    <definedName name="uyyuoipoio" localSheetId="7" hidden="1">{"rp_only",#N/A,FALSE,"2225"}</definedName>
    <definedName name="uyyuoipoio" hidden="1">{"rp_only",#N/A,FALSE,"2225"}</definedName>
    <definedName name="uyyuoipoio_1" localSheetId="7" hidden="1">{"rp_only",#N/A,FALSE,"2225"}</definedName>
    <definedName name="uyyuoipoio_1" hidden="1">{"rp_only",#N/A,FALSE,"2225"}</definedName>
    <definedName name="uyyupoiygftryuoipopop" localSheetId="7" hidden="1">{"with_oth_curr",#N/A,FALSE,"2225"}</definedName>
    <definedName name="uyyupoiygftryuoipopop" hidden="1">{"with_oth_curr",#N/A,FALSE,"2225"}</definedName>
    <definedName name="uyyupoiygftryuoipopop_1" localSheetId="7" hidden="1">{"with_oth_curr",#N/A,FALSE,"2225"}</definedName>
    <definedName name="uyyupoiygftryuoipopop_1" hidden="1">{"with_oth_curr",#N/A,FALSE,"2225"}</definedName>
    <definedName name="v" localSheetId="7" hidden="1">{#N/A,#N/A,FALSE,"Aging Summary";#N/A,#N/A,FALSE,"Ratio Analysis";#N/A,#N/A,FALSE,"Test 120 Day Accts";#N/A,#N/A,FALSE,"Tickmarks"}</definedName>
    <definedName name="v" hidden="1">{#N/A,#N/A,FALSE,"Aging Summary";#N/A,#N/A,FALSE,"Ratio Analysis";#N/A,#N/A,FALSE,"Test 120 Day Accts";#N/A,#N/A,FALSE,"Tickmarks"}</definedName>
    <definedName name="v.1">#REF!</definedName>
    <definedName name="v.10">#REF!</definedName>
    <definedName name="v.11">#REF!</definedName>
    <definedName name="v.11_1">#REF!</definedName>
    <definedName name="v.12">#REF!</definedName>
    <definedName name="v.13">#REF!</definedName>
    <definedName name="v.13_1">#REF!</definedName>
    <definedName name="v.14">#REF!</definedName>
    <definedName name="v.14_1">#REF!</definedName>
    <definedName name="v.15">#REF!</definedName>
    <definedName name="v.16">#REF!</definedName>
    <definedName name="v.2">#REF!</definedName>
    <definedName name="v.2_1">#REF!</definedName>
    <definedName name="v.3">#REF!</definedName>
    <definedName name="v.4">#REF!</definedName>
    <definedName name="v.5">#REF!</definedName>
    <definedName name="v.5_1">#REF!</definedName>
    <definedName name="v.6">#REF!</definedName>
    <definedName name="v.6_1">#REF!</definedName>
    <definedName name="v.7">#REF!</definedName>
    <definedName name="v.8">#REF!</definedName>
    <definedName name="v.9">#REF!</definedName>
    <definedName name="V_A">#REF!</definedName>
    <definedName name="V_B">#REF!</definedName>
    <definedName name="V_C">#REF!</definedName>
    <definedName name="V_D">#REF!</definedName>
    <definedName name="V_t_tõ">#REF!</definedName>
    <definedName name="VAÄT_LIEÄU">"ATRAM"</definedName>
    <definedName name="ValidZone">#REF!</definedName>
    <definedName name="valTickClear">#REF!</definedName>
    <definedName name="Valuation_Date">#REF!</definedName>
    <definedName name="valuation_firstRow">#REF!</definedName>
    <definedName name="valuationArea">#REF!</definedName>
    <definedName name="valuationClear">#REF!</definedName>
    <definedName name="value1">#REF!</definedName>
    <definedName name="values">#REF!</definedName>
    <definedName name="valuevx">42.314159</definedName>
    <definedName name="Valve">#REF!</definedName>
    <definedName name="van" localSheetId="9" hidden="1">{#N/A,#N/A,FALSE,"CCTV"}</definedName>
    <definedName name="van" localSheetId="7" hidden="1">{#N/A,#N/A,FALSE,"CCTV"}</definedName>
    <definedName name="van" localSheetId="10" hidden="1">{#N/A,#N/A,FALSE,"CCTV"}</definedName>
    <definedName name="van" hidden="1">{#N/A,#N/A,FALSE,"CCTV"}</definedName>
    <definedName name="VAR">#N/A</definedName>
    <definedName name="var_a">#REF!</definedName>
    <definedName name="VAR3X">#REF!</definedName>
    <definedName name="VarAdminCostIn">#REF!</definedName>
    <definedName name="variancecomments.cmt">#REF!</definedName>
    <definedName name="variancehead.txt">#REF!</definedName>
    <definedName name="variancetable.tbl">#REF!</definedName>
    <definedName name="Variation" localSheetId="9" hidden="1">{#N/A,#N/A,FALSE,"SumD";#N/A,#N/A,FALSE,"ElecD";#N/A,#N/A,FALSE,"MechD";#N/A,#N/A,FALSE,"GeotD";#N/A,#N/A,FALSE,"PrcsD";#N/A,#N/A,FALSE,"TunnD";#N/A,#N/A,FALSE,"CivlD";#N/A,#N/A,FALSE,"NtwkD";#N/A,#N/A,FALSE,"EstgD";#N/A,#N/A,FALSE,"PEngD"}</definedName>
    <definedName name="Variation" localSheetId="7" hidden="1">{#N/A,#N/A,FALSE,"SumD";#N/A,#N/A,FALSE,"ElecD";#N/A,#N/A,FALSE,"MechD";#N/A,#N/A,FALSE,"GeotD";#N/A,#N/A,FALSE,"PrcsD";#N/A,#N/A,FALSE,"TunnD";#N/A,#N/A,FALSE,"CivlD";#N/A,#N/A,FALSE,"NtwkD";#N/A,#N/A,FALSE,"EstgD";#N/A,#N/A,FALSE,"PEngD"}</definedName>
    <definedName name="Variation" localSheetId="10" hidden="1">{#N/A,#N/A,FALSE,"SumD";#N/A,#N/A,FALSE,"ElecD";#N/A,#N/A,FALSE,"MechD";#N/A,#N/A,FALSE,"GeotD";#N/A,#N/A,FALSE,"PrcsD";#N/A,#N/A,FALSE,"TunnD";#N/A,#N/A,FALSE,"CivlD";#N/A,#N/A,FALSE,"NtwkD";#N/A,#N/A,FALSE,"EstgD";#N/A,#N/A,FALSE,"PEngD"}</definedName>
    <definedName name="Variation" hidden="1">{#N/A,#N/A,FALSE,"SumD";#N/A,#N/A,FALSE,"ElecD";#N/A,#N/A,FALSE,"MechD";#N/A,#N/A,FALSE,"GeotD";#N/A,#N/A,FALSE,"PrcsD";#N/A,#N/A,FALSE,"TunnD";#N/A,#N/A,FALSE,"CivlD";#N/A,#N/A,FALSE,"NtwkD";#N/A,#N/A,FALSE,"EstgD";#N/A,#N/A,FALSE,"PEngD"}</definedName>
    <definedName name="VARIINST">#REF!</definedName>
    <definedName name="VARIPURC">#REF!</definedName>
    <definedName name="VARMIN3X">#REF!</definedName>
    <definedName name="VARMINSX">#REF!</definedName>
    <definedName name="varminsx1">#REF!</definedName>
    <definedName name="varminsx3">#REF!</definedName>
    <definedName name="varsx1">#REF!</definedName>
    <definedName name="varsx2">#REF!</definedName>
    <definedName name="varsx3">#REF!</definedName>
    <definedName name="VAS">#REF!</definedName>
    <definedName name="VAT" hidden="1">#REF!</definedName>
    <definedName name="VAT_SUM">#REF!</definedName>
    <definedName name="vb" localSheetId="7" hidden="1">{"WORK IN PROCESS",#N/A,FALSE,"COGS"}</definedName>
    <definedName name="vb" hidden="1">{"WORK IN PROCESS",#N/A,FALSE,"COGS"}</definedName>
    <definedName name="vb_1" localSheetId="7" hidden="1">{"WORK IN PROCESS",#N/A,FALSE,"COGS"}</definedName>
    <definedName name="vb_1" hidden="1">{"WORK IN PROCESS",#N/A,FALSE,"COGS"}</definedName>
    <definedName name="vbbnvn" localSheetId="7" hidden="1">{"rp_only",#N/A,FALSE,"2225"}</definedName>
    <definedName name="vbbnvn" hidden="1">{"rp_only",#N/A,FALSE,"2225"}</definedName>
    <definedName name="vbbnvn_1" localSheetId="7" hidden="1">{"rp_only",#N/A,FALSE,"2225"}</definedName>
    <definedName name="vbbnvn_1" hidden="1">{"rp_only",#N/A,FALSE,"2225"}</definedName>
    <definedName name="vbbvbvcv" localSheetId="7" hidden="1">{"with_oth_curr",#N/A,FALSE,"2225"}</definedName>
    <definedName name="vbbvbvcv" hidden="1">{"with_oth_curr",#N/A,FALSE,"2225"}</definedName>
    <definedName name="vbbvbvcv_1" localSheetId="7" hidden="1">{"with_oth_curr",#N/A,FALSE,"2225"}</definedName>
    <definedName name="vbbvbvcv_1" hidden="1">{"with_oth_curr",#N/A,FALSE,"2225"}</definedName>
    <definedName name="vbbxgtr" localSheetId="7" hidden="1">{"rp_only",#N/A,FALSE,"2225"}</definedName>
    <definedName name="vbbxgtr" hidden="1">{"rp_only",#N/A,FALSE,"2225"}</definedName>
    <definedName name="vbbxgtr_1" localSheetId="7" hidden="1">{"rp_only",#N/A,FALSE,"2225"}</definedName>
    <definedName name="vbbxgtr_1" hidden="1">{"rp_only",#N/A,FALSE,"2225"}</definedName>
    <definedName name="vbcbc" localSheetId="7" hidden="1">{"rp_only",#N/A,FALSE,"2225"}</definedName>
    <definedName name="vbcbc" hidden="1">{"rp_only",#N/A,FALSE,"2225"}</definedName>
    <definedName name="vbcbc_1" localSheetId="7" hidden="1">{"rp_only",#N/A,FALSE,"2225"}</definedName>
    <definedName name="vbcbc_1" hidden="1">{"rp_only",#N/A,FALSE,"2225"}</definedName>
    <definedName name="vbcbcb" localSheetId="7" hidden="1">{"rp_only",#N/A,FALSE,"2225"}</definedName>
    <definedName name="vbcbcb" hidden="1">{"rp_only",#N/A,FALSE,"2225"}</definedName>
    <definedName name="vbcbcb_1" localSheetId="7" hidden="1">{"rp_only",#N/A,FALSE,"2225"}</definedName>
    <definedName name="vbcbcb_1" hidden="1">{"rp_only",#N/A,FALSE,"2225"}</definedName>
    <definedName name="vbcbvcbbv" localSheetId="7" hidden="1">{"rp_only",#N/A,FALSE,"2225"}</definedName>
    <definedName name="vbcbvcbbv" hidden="1">{"rp_only",#N/A,FALSE,"2225"}</definedName>
    <definedName name="vbcbvcbbv_1" localSheetId="7" hidden="1">{"rp_only",#N/A,FALSE,"2225"}</definedName>
    <definedName name="vbcbvcbbv_1" hidden="1">{"rp_only",#N/A,FALSE,"2225"}</definedName>
    <definedName name="vbcbvcv" localSheetId="7" hidden="1">{"rp_only",#N/A,FALSE,"2225"}</definedName>
    <definedName name="vbcbvcv" hidden="1">{"rp_only",#N/A,FALSE,"2225"}</definedName>
    <definedName name="vbcbvcv_1" localSheetId="7" hidden="1">{"rp_only",#N/A,FALSE,"2225"}</definedName>
    <definedName name="vbcbvcv_1" hidden="1">{"rp_only",#N/A,FALSE,"2225"}</definedName>
    <definedName name="vbcvb" localSheetId="7" hidden="1">{"rp_only",#N/A,FALSE,"2225"}</definedName>
    <definedName name="vbcvb" hidden="1">{"rp_only",#N/A,FALSE,"2225"}</definedName>
    <definedName name="vbcvb_1" localSheetId="7" hidden="1">{"rp_only",#N/A,FALSE,"2225"}</definedName>
    <definedName name="vbcvb_1" hidden="1">{"rp_only",#N/A,FALSE,"2225"}</definedName>
    <definedName name="vbcvbcbvcvb" localSheetId="7" hidden="1">{"rp_only",#N/A,FALSE,"2225"}</definedName>
    <definedName name="vbcvbcbvcvb" hidden="1">{"rp_only",#N/A,FALSE,"2225"}</definedName>
    <definedName name="vbcvbcbvcvb_1" localSheetId="7" hidden="1">{"rp_only",#N/A,FALSE,"2225"}</definedName>
    <definedName name="vbcvbcbvcvb_1" hidden="1">{"rp_only",#N/A,FALSE,"2225"}</definedName>
    <definedName name="vbcvbcv" localSheetId="7" hidden="1">{"rp_only",#N/A,FALSE,"2225"}</definedName>
    <definedName name="vbcvbcv" hidden="1">{"rp_only",#N/A,FALSE,"2225"}</definedName>
    <definedName name="vbcvbcv_1" localSheetId="7" hidden="1">{"rp_only",#N/A,FALSE,"2225"}</definedName>
    <definedName name="vbcvbcv_1" hidden="1">{"rp_only",#N/A,FALSE,"2225"}</definedName>
    <definedName name="vbhgfhfghfgh" localSheetId="7" hidden="1">{"rp_only",#N/A,FALSE,"2225"}</definedName>
    <definedName name="vbhgfhfghfgh" hidden="1">{"rp_only",#N/A,FALSE,"2225"}</definedName>
    <definedName name="vbhgfhfghfgh_1" localSheetId="7" hidden="1">{"rp_only",#N/A,FALSE,"2225"}</definedName>
    <definedName name="vbhgfhfghfgh_1" hidden="1">{"rp_only",#N/A,FALSE,"2225"}</definedName>
    <definedName name="vbnvbnvn" localSheetId="7" hidden="1">{"with_oth_curr",#N/A,FALSE,"2225"}</definedName>
    <definedName name="vbnvbnvn" hidden="1">{"with_oth_curr",#N/A,FALSE,"2225"}</definedName>
    <definedName name="vbnvbnvn_1" localSheetId="7" hidden="1">{"with_oth_curr",#N/A,FALSE,"2225"}</definedName>
    <definedName name="vbnvbnvn_1" hidden="1">{"with_oth_curr",#N/A,FALSE,"2225"}</definedName>
    <definedName name="vbnvn" localSheetId="7" hidden="1">{"with_oth_curr",#N/A,FALSE,"2225"}</definedName>
    <definedName name="vbnvn" hidden="1">{"with_oth_curr",#N/A,FALSE,"2225"}</definedName>
    <definedName name="vbnvn_1" localSheetId="7" hidden="1">{"with_oth_curr",#N/A,FALSE,"2225"}</definedName>
    <definedName name="vbnvn_1" hidden="1">{"with_oth_curr",#N/A,FALSE,"2225"}</definedName>
    <definedName name="vbnvnvn" localSheetId="7" hidden="1">{"rp_only",#N/A,FALSE,"2225"}</definedName>
    <definedName name="vbnvnvn" hidden="1">{"rp_only",#N/A,FALSE,"2225"}</definedName>
    <definedName name="vbnvnvn_1" localSheetId="7" hidden="1">{"rp_only",#N/A,FALSE,"2225"}</definedName>
    <definedName name="vbnvnvn_1" hidden="1">{"rp_only",#N/A,FALSE,"2225"}</definedName>
    <definedName name="vbvb" localSheetId="7" hidden="1">{"rp_only",#N/A,FALSE,"2225"}</definedName>
    <definedName name="vbvb" hidden="1">{"rp_only",#N/A,FALSE,"2225"}</definedName>
    <definedName name="vbvb_1" localSheetId="7" hidden="1">{"rp_only",#N/A,FALSE,"2225"}</definedName>
    <definedName name="vbvb_1" hidden="1">{"rp_only",#N/A,FALSE,"2225"}</definedName>
    <definedName name="vbvc" localSheetId="7" hidden="1">{"with_oth_curr",#N/A,FALSE,"2225"}</definedName>
    <definedName name="vbvc" hidden="1">{"with_oth_curr",#N/A,FALSE,"2225"}</definedName>
    <definedName name="vbvc_1" localSheetId="7" hidden="1">{"with_oth_curr",#N/A,FALSE,"2225"}</definedName>
    <definedName name="vbvc_1" hidden="1">{"with_oth_curr",#N/A,FALSE,"2225"}</definedName>
    <definedName name="vbvgxc" localSheetId="7" hidden="1">{"with_oth_curr",#N/A,FALSE,"2225"}</definedName>
    <definedName name="vbvgxc" hidden="1">{"with_oth_curr",#N/A,FALSE,"2225"}</definedName>
    <definedName name="vbvgxc_1" localSheetId="7" hidden="1">{"with_oth_curr",#N/A,FALSE,"2225"}</definedName>
    <definedName name="vbvgxc_1" hidden="1">{"with_oth_curr",#N/A,FALSE,"2225"}</definedName>
    <definedName name="vbvnn" localSheetId="7" hidden="1">{"rp_only",#N/A,FALSE,"2225"}</definedName>
    <definedName name="vbvnn" hidden="1">{"rp_only",#N/A,FALSE,"2225"}</definedName>
    <definedName name="vbvnn_1" localSheetId="7" hidden="1">{"rp_only",#N/A,FALSE,"2225"}</definedName>
    <definedName name="vbvnn_1" hidden="1">{"rp_only",#N/A,FALSE,"2225"}</definedName>
    <definedName name="vbx" localSheetId="7" hidden="1">{"rp_only",#N/A,FALSE,"2225"}</definedName>
    <definedName name="vbx" hidden="1">{"rp_only",#N/A,FALSE,"2225"}</definedName>
    <definedName name="vbx_1" localSheetId="7" hidden="1">{"rp_only",#N/A,FALSE,"2225"}</definedName>
    <definedName name="vbx_1" hidden="1">{"rp_only",#N/A,FALSE,"2225"}</definedName>
    <definedName name="vc">#REF!</definedName>
    <definedName name="vcbbvb" localSheetId="7" hidden="1">{"rp_only",#N/A,FALSE,"2225"}</definedName>
    <definedName name="vcbbvb" hidden="1">{"rp_only",#N/A,FALSE,"2225"}</definedName>
    <definedName name="vcbbvb_1" localSheetId="7" hidden="1">{"rp_only",#N/A,FALSE,"2225"}</definedName>
    <definedName name="vcbbvb_1" hidden="1">{"rp_only",#N/A,FALSE,"2225"}</definedName>
    <definedName name="vcbcbc" localSheetId="7" hidden="1">{"rp_only",#N/A,FALSE,"2225"}</definedName>
    <definedName name="vcbcbc" hidden="1">{"rp_only",#N/A,FALSE,"2225"}</definedName>
    <definedName name="vcbcbc_1" localSheetId="7" hidden="1">{"rp_only",#N/A,FALSE,"2225"}</definedName>
    <definedName name="vcbcbc_1" hidden="1">{"rp_only",#N/A,FALSE,"2225"}</definedName>
    <definedName name="vcbcbcb" localSheetId="7" hidden="1">{"rp_only",#N/A,FALSE,"2225"}</definedName>
    <definedName name="vcbcbcb" hidden="1">{"rp_only",#N/A,FALSE,"2225"}</definedName>
    <definedName name="vcbcbcb_1" localSheetId="7" hidden="1">{"rp_only",#N/A,FALSE,"2225"}</definedName>
    <definedName name="vcbcbcb_1" hidden="1">{"rp_only",#N/A,FALSE,"2225"}</definedName>
    <definedName name="vcbcbv" localSheetId="7" hidden="1">{"with_oth_curr",#N/A,FALSE,"2225"}</definedName>
    <definedName name="vcbcbv" hidden="1">{"with_oth_curr",#N/A,FALSE,"2225"}</definedName>
    <definedName name="vcbcbv_1" localSheetId="7" hidden="1">{"with_oth_curr",#N/A,FALSE,"2225"}</definedName>
    <definedName name="vcbcbv_1" hidden="1">{"with_oth_curr",#N/A,FALSE,"2225"}</definedName>
    <definedName name="vcbcbvc" localSheetId="7" hidden="1">{"rp_only",#N/A,FALSE,"2225"}</definedName>
    <definedName name="vcbcbvc" hidden="1">{"rp_only",#N/A,FALSE,"2225"}</definedName>
    <definedName name="vcbcbvc_1" localSheetId="7" hidden="1">{"rp_only",#N/A,FALSE,"2225"}</definedName>
    <definedName name="vcbcbvc_1" hidden="1">{"rp_only",#N/A,FALSE,"2225"}</definedName>
    <definedName name="vcbccv" localSheetId="7" hidden="1">{"with_oth_curr",#N/A,FALSE,"2225"}</definedName>
    <definedName name="vcbccv" hidden="1">{"with_oth_curr",#N/A,FALSE,"2225"}</definedName>
    <definedName name="vcbccv_1" localSheetId="7" hidden="1">{"with_oth_curr",#N/A,FALSE,"2225"}</definedName>
    <definedName name="vcbccv_1" hidden="1">{"with_oth_curr",#N/A,FALSE,"2225"}</definedName>
    <definedName name="vcbcvb" localSheetId="7" hidden="1">{"with_oth_curr",#N/A,FALSE,"2225"}</definedName>
    <definedName name="vcbcvb" hidden="1">{"with_oth_curr",#N/A,FALSE,"2225"}</definedName>
    <definedName name="vcbcvb_1" localSheetId="7" hidden="1">{"with_oth_curr",#N/A,FALSE,"2225"}</definedName>
    <definedName name="vcbcvb_1" hidden="1">{"with_oth_curr",#N/A,FALSE,"2225"}</definedName>
    <definedName name="vcbcvbcb" localSheetId="7" hidden="1">{"rp_only",#N/A,FALSE,"2225"}</definedName>
    <definedName name="vcbcvbcb" hidden="1">{"rp_only",#N/A,FALSE,"2225"}</definedName>
    <definedName name="vcbcvbcb_1" localSheetId="7" hidden="1">{"rp_only",#N/A,FALSE,"2225"}</definedName>
    <definedName name="vcbcvbcb_1" hidden="1">{"rp_only",#N/A,FALSE,"2225"}</definedName>
    <definedName name="vcbcvbxcgfvasdfds" localSheetId="7" hidden="1">{"rp_only",#N/A,FALSE,"2225"}</definedName>
    <definedName name="vcbcvbxcgfvasdfds" hidden="1">{"rp_only",#N/A,FALSE,"2225"}</definedName>
    <definedName name="vcbcvbxcgfvasdfds_1" localSheetId="7" hidden="1">{"rp_only",#N/A,FALSE,"2225"}</definedName>
    <definedName name="vcbcvbxcgfvasdfds_1" hidden="1">{"rp_only",#N/A,FALSE,"2225"}</definedName>
    <definedName name="vcbcvc" localSheetId="7" hidden="1">{"rp_only",#N/A,FALSE,"2225"}</definedName>
    <definedName name="vcbcvc" hidden="1">{"rp_only",#N/A,FALSE,"2225"}</definedName>
    <definedName name="vcbcvc_1" localSheetId="7" hidden="1">{"rp_only",#N/A,FALSE,"2225"}</definedName>
    <definedName name="vcbcvc_1" hidden="1">{"rp_only",#N/A,FALSE,"2225"}</definedName>
    <definedName name="vcbvcb" localSheetId="7" hidden="1">{"rp_only",#N/A,FALSE,"2225"}</definedName>
    <definedName name="vcbvcb" hidden="1">{"rp_only",#N/A,FALSE,"2225"}</definedName>
    <definedName name="vcbvcb_1" localSheetId="7" hidden="1">{"rp_only",#N/A,FALSE,"2225"}</definedName>
    <definedName name="vcbvcb_1" hidden="1">{"rp_only",#N/A,FALSE,"2225"}</definedName>
    <definedName name="vcbvcbvcbv" localSheetId="7" hidden="1">{"with_oth_curr",#N/A,FALSE,"2225"}</definedName>
    <definedName name="vcbvcbvcbv" hidden="1">{"with_oth_curr",#N/A,FALSE,"2225"}</definedName>
    <definedName name="vcbvcbvcbv_1" localSheetId="7" hidden="1">{"with_oth_curr",#N/A,FALSE,"2225"}</definedName>
    <definedName name="vcbvcbvcbv_1" hidden="1">{"with_oth_curr",#N/A,FALSE,"2225"}</definedName>
    <definedName name="vccbcvb" localSheetId="7" hidden="1">{"rp_only",#N/A,FALSE,"2225"}</definedName>
    <definedName name="vccbcvb" hidden="1">{"rp_only",#N/A,FALSE,"2225"}</definedName>
    <definedName name="vccbcvb_1" localSheetId="7" hidden="1">{"rp_only",#N/A,FALSE,"2225"}</definedName>
    <definedName name="vccbcvb_1" hidden="1">{"rp_only",#N/A,FALSE,"2225"}</definedName>
    <definedName name="vccot">#REF!</definedName>
    <definedName name="vccvb" localSheetId="7" hidden="1">{"with_oth_curr",#N/A,FALSE,"2225"}</definedName>
    <definedName name="vccvb" hidden="1">{"with_oth_curr",#N/A,FALSE,"2225"}</definedName>
    <definedName name="vccvb_1" localSheetId="7" hidden="1">{"with_oth_curr",#N/A,FALSE,"2225"}</definedName>
    <definedName name="vccvb_1" hidden="1">{"with_oth_curr",#N/A,FALSE,"2225"}</definedName>
    <definedName name="vccvbcbcvb" localSheetId="7" hidden="1">{"with_oth_curr",#N/A,FALSE,"2225"}</definedName>
    <definedName name="vccvbcbcvb" hidden="1">{"with_oth_curr",#N/A,FALSE,"2225"}</definedName>
    <definedName name="vccvbcbcvb_1" localSheetId="7" hidden="1">{"with_oth_curr",#N/A,FALSE,"2225"}</definedName>
    <definedName name="vccvbcbcvb_1" hidden="1">{"with_oth_curr",#N/A,FALSE,"2225"}</definedName>
    <definedName name="vccvcxcxvvxccxvzxcvc" localSheetId="7" hidden="1">{"with_oth_curr",#N/A,FALSE,"2225"}</definedName>
    <definedName name="vccvcxcxvvxccxvzxcvc" hidden="1">{"with_oth_curr",#N/A,FALSE,"2225"}</definedName>
    <definedName name="vccvcxcxvvxccxvzxcvc_1" localSheetId="7" hidden="1">{"with_oth_curr",#N/A,FALSE,"2225"}</definedName>
    <definedName name="vccvcxcxvvxccxvzxcvc_1" hidden="1">{"with_oth_curr",#N/A,FALSE,"2225"}</definedName>
    <definedName name="vccvcxvcvxcxv" localSheetId="7" hidden="1">{"rp_only",#N/A,FALSE,"2225"}</definedName>
    <definedName name="vccvcxvcvxcxv" hidden="1">{"rp_only",#N/A,FALSE,"2225"}</definedName>
    <definedName name="vccvcxvcvxcxv_1" localSheetId="7" hidden="1">{"rp_only",#N/A,FALSE,"2225"}</definedName>
    <definedName name="vccvcxvcvxcxv_1" hidden="1">{"rp_only",#N/A,FALSE,"2225"}</definedName>
    <definedName name="vccvxcvxvcx" localSheetId="7" hidden="1">{"rp_only",#N/A,FALSE,"2225"}</definedName>
    <definedName name="vccvxcvxvcx" hidden="1">{"rp_only",#N/A,FALSE,"2225"}</definedName>
    <definedName name="vccvxcvxvcx_1" localSheetId="7" hidden="1">{"rp_only",#N/A,FALSE,"2225"}</definedName>
    <definedName name="vccvxcvxvcx_1" hidden="1">{"rp_only",#N/A,FALSE,"2225"}</definedName>
    <definedName name="vccvxcxzvvxczfdfdas" localSheetId="7" hidden="1">{"rp_only",#N/A,FALSE,"2225"}</definedName>
    <definedName name="vccvxcxzvvxczfdfdas" hidden="1">{"rp_only",#N/A,FALSE,"2225"}</definedName>
    <definedName name="vccvxcxzvvxczfdfdas_1" localSheetId="7" hidden="1">{"rp_only",#N/A,FALSE,"2225"}</definedName>
    <definedName name="vccvxcxzvvxczfdfdas_1" hidden="1">{"rp_only",#N/A,FALSE,"2225"}</definedName>
    <definedName name="vcd0.5">#REF!</definedName>
    <definedName name="vcd1.25">#REF!</definedName>
    <definedName name="vcd1.5">#REF!</definedName>
    <definedName name="vcd2.5">#REF!</definedName>
    <definedName name="vcgfdtg" localSheetId="7" hidden="1">{"rp_only",#N/A,FALSE,"2225"}</definedName>
    <definedName name="vcgfdtg" hidden="1">{"rp_only",#N/A,FALSE,"2225"}</definedName>
    <definedName name="vcgfdtg_1" localSheetId="7" hidden="1">{"rp_only",#N/A,FALSE,"2225"}</definedName>
    <definedName name="vcgfdtg_1" hidden="1">{"rp_only",#N/A,FALSE,"2225"}</definedName>
    <definedName name="VCHT">#REF!</definedName>
    <definedName name="vctb">#REF!</definedName>
    <definedName name="VCTT">#REF!</definedName>
    <definedName name="vcv" localSheetId="7" hidden="1">{"rp_only",#N/A,FALSE,"2225"}</definedName>
    <definedName name="vcv" hidden="1">{"rp_only",#N/A,FALSE,"2225"}</definedName>
    <definedName name="vcv_1" localSheetId="7" hidden="1">{"rp_only",#N/A,FALSE,"2225"}</definedName>
    <definedName name="vcv_1" hidden="1">{"rp_only",#N/A,FALSE,"2225"}</definedName>
    <definedName name="vcvb" localSheetId="7" hidden="1">{"rp_only",#N/A,FALSE,"2225"}</definedName>
    <definedName name="vcvb" hidden="1">{"rp_only",#N/A,FALSE,"2225"}</definedName>
    <definedName name="vcvb_1" localSheetId="7" hidden="1">{"rp_only",#N/A,FALSE,"2225"}</definedName>
    <definedName name="vcvb_1" hidden="1">{"rp_only",#N/A,FALSE,"2225"}</definedName>
    <definedName name="vcvbcb" localSheetId="7" hidden="1">{"rp_only",#N/A,FALSE,"2225"}</definedName>
    <definedName name="vcvbcb" hidden="1">{"rp_only",#N/A,FALSE,"2225"}</definedName>
    <definedName name="vcvbcb_1" localSheetId="7" hidden="1">{"rp_only",#N/A,FALSE,"2225"}</definedName>
    <definedName name="vcvbcb_1" hidden="1">{"rp_only",#N/A,FALSE,"2225"}</definedName>
    <definedName name="vcvbcvb" localSheetId="7" hidden="1">{"rp_only",#N/A,FALSE,"2225"}</definedName>
    <definedName name="vcvbcvb" hidden="1">{"rp_only",#N/A,FALSE,"2225"}</definedName>
    <definedName name="vcvbcvb_1" localSheetId="7" hidden="1">{"rp_only",#N/A,FALSE,"2225"}</definedName>
    <definedName name="vcvbcvb_1" hidden="1">{"rp_only",#N/A,FALSE,"2225"}</definedName>
    <definedName name="vcvbvb" localSheetId="7" hidden="1">{"with_oth_curr",#N/A,FALSE,"2225"}</definedName>
    <definedName name="vcvbvb" hidden="1">{"with_oth_curr",#N/A,FALSE,"2225"}</definedName>
    <definedName name="vcvbvb_1" localSheetId="7" hidden="1">{"with_oth_curr",#N/A,FALSE,"2225"}</definedName>
    <definedName name="vcvbvb_1" hidden="1">{"with_oth_curr",#N/A,FALSE,"2225"}</definedName>
    <definedName name="vcvccb" localSheetId="7" hidden="1">{"rp_only",#N/A,FALSE,"2225"}</definedName>
    <definedName name="vcvccb" hidden="1">{"rp_only",#N/A,FALSE,"2225"}</definedName>
    <definedName name="vcvccb_1" localSheetId="7" hidden="1">{"rp_only",#N/A,FALSE,"2225"}</definedName>
    <definedName name="vcvccb_1" hidden="1">{"rp_only",#N/A,FALSE,"2225"}</definedName>
    <definedName name="vcvccvvcxvzcx" localSheetId="7" hidden="1">{"rp_only",#N/A,FALSE,"2225"}</definedName>
    <definedName name="vcvccvvcxvzcx" hidden="1">{"rp_only",#N/A,FALSE,"2225"}</definedName>
    <definedName name="vcvccvvcxvzcx_1" localSheetId="7" hidden="1">{"rp_only",#N/A,FALSE,"2225"}</definedName>
    <definedName name="vcvccvvcxvzcx_1" hidden="1">{"rp_only",#N/A,FALSE,"2225"}</definedName>
    <definedName name="vcvcvcx" localSheetId="7" hidden="1">{"rp_only",#N/A,FALSE,"2225"}</definedName>
    <definedName name="vcvcvcx" hidden="1">{"rp_only",#N/A,FALSE,"2225"}</definedName>
    <definedName name="vcvcvcx_1" localSheetId="7" hidden="1">{"rp_only",#N/A,FALSE,"2225"}</definedName>
    <definedName name="vcvcvcx_1" hidden="1">{"rp_only",#N/A,FALSE,"2225"}</definedName>
    <definedName name="vcvvzcxvxczvxczvxcz" localSheetId="7" hidden="1">{"rp_only",#N/A,FALSE,"2225"}</definedName>
    <definedName name="vcvvzcxvxczvxczvxcz" hidden="1">{"rp_only",#N/A,FALSE,"2225"}</definedName>
    <definedName name="vcvvzcxvxczvxczvxcz_1" localSheetId="7" hidden="1">{"rp_only",#N/A,FALSE,"2225"}</definedName>
    <definedName name="vcvvzcxvxczvxczvxcz_1" hidden="1">{"rp_only",#N/A,FALSE,"2225"}</definedName>
    <definedName name="vcvxcvxcv" hidden="1">#REF!</definedName>
    <definedName name="vcvxcvxcvxcv" localSheetId="7" hidden="1">{"rp_only",#N/A,FALSE,"2225"}</definedName>
    <definedName name="vcvxcvxcvxcv" hidden="1">{"rp_only",#N/A,FALSE,"2225"}</definedName>
    <definedName name="vcvxcvxcvxcv_1" localSheetId="7" hidden="1">{"rp_only",#N/A,FALSE,"2225"}</definedName>
    <definedName name="vcvxcvxcvxcv_1" hidden="1">{"rp_only",#N/A,FALSE,"2225"}</definedName>
    <definedName name="vcx" localSheetId="7" hidden="1">{"rp_only",#N/A,FALSE,"2225"}</definedName>
    <definedName name="vcx" hidden="1">{"rp_only",#N/A,FALSE,"2225"}</definedName>
    <definedName name="vcx_1" localSheetId="7" hidden="1">{"rp_only",#N/A,FALSE,"2225"}</definedName>
    <definedName name="vcx_1" hidden="1">{"rp_only",#N/A,FALSE,"2225"}</definedName>
    <definedName name="vcxccxvvcx" localSheetId="7" hidden="1">{"rp_only",#N/A,FALSE,"2225"}</definedName>
    <definedName name="vcxccxvvcx" hidden="1">{"rp_only",#N/A,FALSE,"2225"}</definedName>
    <definedName name="vcxccxvvcx_1" localSheetId="7" hidden="1">{"rp_only",#N/A,FALSE,"2225"}</definedName>
    <definedName name="vcxccxvvcx_1" hidden="1">{"rp_only",#N/A,FALSE,"2225"}</definedName>
    <definedName name="vcxccxzvvcxcvxzvcxz" localSheetId="7" hidden="1">{"with_oth_curr",#N/A,FALSE,"2225"}</definedName>
    <definedName name="vcxccxzvvcxcvxzvcxz" hidden="1">{"with_oth_curr",#N/A,FALSE,"2225"}</definedName>
    <definedName name="vcxccxzvvcxcvxzvcxz_1" localSheetId="7" hidden="1">{"with_oth_curr",#N/A,FALSE,"2225"}</definedName>
    <definedName name="vcxccxzvvcxcvxzvcxz_1" hidden="1">{"with_oth_curr",#N/A,FALSE,"2225"}</definedName>
    <definedName name="vcxcvxcvxvcxz" localSheetId="7" hidden="1">{"rp_only",#N/A,FALSE,"2225"}</definedName>
    <definedName name="vcxcvxcvxvcxz" hidden="1">{"rp_only",#N/A,FALSE,"2225"}</definedName>
    <definedName name="vcxcvxcvxvcxz_1" localSheetId="7" hidden="1">{"rp_only",#N/A,FALSE,"2225"}</definedName>
    <definedName name="vcxcvxcvxvcxz_1" hidden="1">{"rp_only",#N/A,FALSE,"2225"}</definedName>
    <definedName name="vcxcvxcxvczxv" localSheetId="7" hidden="1">{"rp_only",#N/A,FALSE,"2225"}</definedName>
    <definedName name="vcxcvxcxvczxv" hidden="1">{"rp_only",#N/A,FALSE,"2225"}</definedName>
    <definedName name="vcxcvxcxvczxv_1" localSheetId="7" hidden="1">{"rp_only",#N/A,FALSE,"2225"}</definedName>
    <definedName name="vcxcvxcxvczxv_1" hidden="1">{"rp_only",#N/A,FALSE,"2225"}</definedName>
    <definedName name="vcxcvxxvczcvxzvcxz" localSheetId="7" hidden="1">{"rp_only",#N/A,FALSE,"2225"}</definedName>
    <definedName name="vcxcvxxvczcvxzvcxz" hidden="1">{"rp_only",#N/A,FALSE,"2225"}</definedName>
    <definedName name="vcxcvxxvczcvxzvcxz_1" localSheetId="7" hidden="1">{"rp_only",#N/A,FALSE,"2225"}</definedName>
    <definedName name="vcxcvxxvczcvxzvcxz_1" hidden="1">{"rp_only",#N/A,FALSE,"2225"}</definedName>
    <definedName name="vcxcvzvcx" localSheetId="7" hidden="1">{"rp_only",#N/A,FALSE,"2225"}</definedName>
    <definedName name="vcxcvzvcx" hidden="1">{"rp_only",#N/A,FALSE,"2225"}</definedName>
    <definedName name="vcxcvzvcx_1" localSheetId="7" hidden="1">{"rp_only",#N/A,FALSE,"2225"}</definedName>
    <definedName name="vcxcvzvcx_1" hidden="1">{"rp_only",#N/A,FALSE,"2225"}</definedName>
    <definedName name="vcxcxcvvxc" localSheetId="7" hidden="1">{"rp_only",#N/A,FALSE,"2225"}</definedName>
    <definedName name="vcxcxcvvxc" hidden="1">{"rp_only",#N/A,FALSE,"2225"}</definedName>
    <definedName name="vcxcxcvvxc_1" localSheetId="7" hidden="1">{"rp_only",#N/A,FALSE,"2225"}</definedName>
    <definedName name="vcxcxcvvxc_1" hidden="1">{"rp_only",#N/A,FALSE,"2225"}</definedName>
    <definedName name="vcxcxvvcx" localSheetId="7" hidden="1">{"with_oth_curr",#N/A,FALSE,"2225"}</definedName>
    <definedName name="vcxcxvvcx" hidden="1">{"with_oth_curr",#N/A,FALSE,"2225"}</definedName>
    <definedName name="vcxcxvvcx_1" localSheetId="7" hidden="1">{"with_oth_curr",#N/A,FALSE,"2225"}</definedName>
    <definedName name="vcxcxvvcx_1" hidden="1">{"with_oth_curr",#N/A,FALSE,"2225"}</definedName>
    <definedName name="vcxcxvvxczczxv" localSheetId="7" hidden="1">{"rp_only",#N/A,FALSE,"2225"}</definedName>
    <definedName name="vcxcxvvxczczxv" hidden="1">{"rp_only",#N/A,FALSE,"2225"}</definedName>
    <definedName name="vcxcxvvxczczxv_1" localSheetId="7" hidden="1">{"rp_only",#N/A,FALSE,"2225"}</definedName>
    <definedName name="vcxcxvvxczczxv_1" hidden="1">{"rp_only",#N/A,FALSE,"2225"}</definedName>
    <definedName name="vcxcxvzvczxxvczczxvcvxz" localSheetId="7" hidden="1">{"rp_only",#N/A,FALSE,"2225"}</definedName>
    <definedName name="vcxcxvzvczxxvczczxvcvxz" hidden="1">{"rp_only",#N/A,FALSE,"2225"}</definedName>
    <definedName name="vcxcxvzvczxxvczczxvcvxz_1" localSheetId="7" hidden="1">{"rp_only",#N/A,FALSE,"2225"}</definedName>
    <definedName name="vcxcxvzvczxxvczczxvcvxz_1" hidden="1">{"rp_only",#N/A,FALSE,"2225"}</definedName>
    <definedName name="vcxvccvxcvxcxvc" localSheetId="7" hidden="1">{"rp_only",#N/A,FALSE,"2225"}</definedName>
    <definedName name="vcxvccvxcvxcxvc" hidden="1">{"rp_only",#N/A,FALSE,"2225"}</definedName>
    <definedName name="vcxvccvxcvxcxvc_1" localSheetId="7" hidden="1">{"rp_only",#N/A,FALSE,"2225"}</definedName>
    <definedName name="vcxvccvxcvxcxvc_1" hidden="1">{"rp_only",#N/A,FALSE,"2225"}</definedName>
    <definedName name="vcxvccvxzvzcxdsfsd" localSheetId="7" hidden="1">{"rp_only",#N/A,FALSE,"2225"}</definedName>
    <definedName name="vcxvccvxzvzcxdsfsd" hidden="1">{"rp_only",#N/A,FALSE,"2225"}</definedName>
    <definedName name="vcxvccvxzvzcxdsfsd_1" localSheetId="7" hidden="1">{"rp_only",#N/A,FALSE,"2225"}</definedName>
    <definedName name="vcxvccvxzvzcxdsfsd_1" hidden="1">{"rp_only",#N/A,FALSE,"2225"}</definedName>
    <definedName name="vcxvcvcxvcxvc" localSheetId="7" hidden="1">{"rp_only",#N/A,FALSE,"2225"}</definedName>
    <definedName name="vcxvcvcxvcxvc" hidden="1">{"rp_only",#N/A,FALSE,"2225"}</definedName>
    <definedName name="vcxvcvcxvcxvc_1" localSheetId="7" hidden="1">{"rp_only",#N/A,FALSE,"2225"}</definedName>
    <definedName name="vcxvcvcxvcxvc_1" hidden="1">{"rp_only",#N/A,FALSE,"2225"}</definedName>
    <definedName name="vcxvcxcvcvxzvcxcvx" localSheetId="7" hidden="1">{"rp_only",#N/A,FALSE,"2225"}</definedName>
    <definedName name="vcxvcxcvcvxzvcxcvx" hidden="1">{"rp_only",#N/A,FALSE,"2225"}</definedName>
    <definedName name="vcxvcxcvcvxzvcxcvx_1" localSheetId="7" hidden="1">{"rp_only",#N/A,FALSE,"2225"}</definedName>
    <definedName name="vcxvcxcvcvxzvcxcvx_1" hidden="1">{"rp_only",#N/A,FALSE,"2225"}</definedName>
    <definedName name="vcxvcxcvxz" localSheetId="7" hidden="1">{"rp_only",#N/A,FALSE,"2225"}</definedName>
    <definedName name="vcxvcxcvxz" hidden="1">{"rp_only",#N/A,FALSE,"2225"}</definedName>
    <definedName name="vcxvcxcvxz_1" localSheetId="7" hidden="1">{"rp_only",#N/A,FALSE,"2225"}</definedName>
    <definedName name="vcxvcxcvxz_1" hidden="1">{"rp_only",#N/A,FALSE,"2225"}</definedName>
    <definedName name="vcxvcxczxvvxc" localSheetId="7" hidden="1">{"rp_only",#N/A,FALSE,"2225"}</definedName>
    <definedName name="vcxvcxczxvvxc" hidden="1">{"rp_only",#N/A,FALSE,"2225"}</definedName>
    <definedName name="vcxvcxczxvvxc_1" localSheetId="7" hidden="1">{"rp_only",#N/A,FALSE,"2225"}</definedName>
    <definedName name="vcxvcxczxvvxc_1" hidden="1">{"rp_only",#N/A,FALSE,"2225"}</definedName>
    <definedName name="vcxvcxvcvxcvcx" localSheetId="7" hidden="1">{"rp_only",#N/A,FALSE,"2225"}</definedName>
    <definedName name="vcxvcxvcvxcvcx" hidden="1">{"rp_only",#N/A,FALSE,"2225"}</definedName>
    <definedName name="vcxvcxvcvxcvcx_1" localSheetId="7" hidden="1">{"rp_only",#N/A,FALSE,"2225"}</definedName>
    <definedName name="vcxvcxvcvxcvcx_1" hidden="1">{"rp_only",#N/A,FALSE,"2225"}</definedName>
    <definedName name="vcxvcxvcxzvcx" localSheetId="7" hidden="1">{"with_oth_curr",#N/A,FALSE,"2225"}</definedName>
    <definedName name="vcxvcxvcxzvcx" hidden="1">{"with_oth_curr",#N/A,FALSE,"2225"}</definedName>
    <definedName name="vcxvcxvcxzvcx_1" localSheetId="7" hidden="1">{"with_oth_curr",#N/A,FALSE,"2225"}</definedName>
    <definedName name="vcxvcxvcxzvcx_1" hidden="1">{"with_oth_curr",#N/A,FALSE,"2225"}</definedName>
    <definedName name="vcxvcxvczxcxvvxc" localSheetId="7" hidden="1">{"rp_only",#N/A,FALSE,"2225"}</definedName>
    <definedName name="vcxvcxvczxcxvvxc" hidden="1">{"rp_only",#N/A,FALSE,"2225"}</definedName>
    <definedName name="vcxvcxvczxcxvvxc_1" localSheetId="7" hidden="1">{"rp_only",#N/A,FALSE,"2225"}</definedName>
    <definedName name="vcxvcxvczxcxvvxc_1" hidden="1">{"rp_only",#N/A,FALSE,"2225"}</definedName>
    <definedName name="vcxvczxzcxvczxvcvxz" localSheetId="7" hidden="1">{"rp_only",#N/A,FALSE,"2225"}</definedName>
    <definedName name="vcxvczxzcxvczxvcvxz" hidden="1">{"rp_only",#N/A,FALSE,"2225"}</definedName>
    <definedName name="vcxvczxzcxvczxvcvxz_1" localSheetId="7" hidden="1">{"rp_only",#N/A,FALSE,"2225"}</definedName>
    <definedName name="vcxvczxzcxvczxvcvxz_1" hidden="1">{"rp_only",#N/A,FALSE,"2225"}</definedName>
    <definedName name="vcxvxccvxzvcx" localSheetId="7" hidden="1">{"rp_only",#N/A,FALSE,"2225"}</definedName>
    <definedName name="vcxvxccvxzvcx" hidden="1">{"rp_only",#N/A,FALSE,"2225"}</definedName>
    <definedName name="vcxvxccvxzvcx_1" localSheetId="7" hidden="1">{"rp_only",#N/A,FALSE,"2225"}</definedName>
    <definedName name="vcxvxccvxzvcx_1" hidden="1">{"rp_only",#N/A,FALSE,"2225"}</definedName>
    <definedName name="vcxvxccxvvxcvcvcx" localSheetId="7" hidden="1">{"rp_only",#N/A,FALSE,"2225"}</definedName>
    <definedName name="vcxvxccxvvxcvcvcx" hidden="1">{"rp_only",#N/A,FALSE,"2225"}</definedName>
    <definedName name="vcxvxccxvvxcvcvcx_1" localSheetId="7" hidden="1">{"rp_only",#N/A,FALSE,"2225"}</definedName>
    <definedName name="vcxvxccxvvxcvcvcx_1" hidden="1">{"rp_only",#N/A,FALSE,"2225"}</definedName>
    <definedName name="vcxvxczcvx" localSheetId="7" hidden="1">{"with_oth_curr",#N/A,FALSE,"2225"}</definedName>
    <definedName name="vcxvxczcvx" hidden="1">{"with_oth_curr",#N/A,FALSE,"2225"}</definedName>
    <definedName name="vcxvxczcvx_1" localSheetId="7" hidden="1">{"with_oth_curr",#N/A,FALSE,"2225"}</definedName>
    <definedName name="vcxvxczcvx_1" hidden="1">{"with_oth_curr",#N/A,FALSE,"2225"}</definedName>
    <definedName name="vcxvxczvxc" localSheetId="7" hidden="1">{"with_oth_curr",#N/A,FALSE,"2225"}</definedName>
    <definedName name="vcxvxczvxc" hidden="1">{"with_oth_curr",#N/A,FALSE,"2225"}</definedName>
    <definedName name="vcxvxczvxc_1" localSheetId="7" hidden="1">{"with_oth_curr",#N/A,FALSE,"2225"}</definedName>
    <definedName name="vcxvxczvxc_1" hidden="1">{"with_oth_curr",#N/A,FALSE,"2225"}</definedName>
    <definedName name="vcxvxvcxvc" localSheetId="7" hidden="1">{"with_oth_curr",#N/A,FALSE,"2225"}</definedName>
    <definedName name="vcxvxvcxvc" hidden="1">{"with_oth_curr",#N/A,FALSE,"2225"}</definedName>
    <definedName name="vcxvxvcxvc_1" localSheetId="7" hidden="1">{"with_oth_curr",#N/A,FALSE,"2225"}</definedName>
    <definedName name="vcxvxvcxvc_1" hidden="1">{"with_oth_curr",#N/A,FALSE,"2225"}</definedName>
    <definedName name="vcxvxvxcvxbv" localSheetId="7" hidden="1">{"rp_only",#N/A,FALSE,"2225"}</definedName>
    <definedName name="vcxvxvxcvxbv" hidden="1">{"rp_only",#N/A,FALSE,"2225"}</definedName>
    <definedName name="vcxvxvxcvxbv_1" localSheetId="7" hidden="1">{"rp_only",#N/A,FALSE,"2225"}</definedName>
    <definedName name="vcxvxvxcvxbv_1" hidden="1">{"rp_only",#N/A,FALSE,"2225"}</definedName>
    <definedName name="vcxxcvcxv" localSheetId="7" hidden="1">{"rp_only",#N/A,FALSE,"2225"}</definedName>
    <definedName name="vcxxcvcxv" hidden="1">{"rp_only",#N/A,FALSE,"2225"}</definedName>
    <definedName name="vcxxcvcxv_1" localSheetId="7" hidden="1">{"rp_only",#N/A,FALSE,"2225"}</definedName>
    <definedName name="vcxxcvcxv_1" hidden="1">{"rp_only",#N/A,FALSE,"2225"}</definedName>
    <definedName name="vcxxcvvcx" localSheetId="7" hidden="1">{"rp_only",#N/A,FALSE,"2225"}</definedName>
    <definedName name="vcxxcvvcx" hidden="1">{"rp_only",#N/A,FALSE,"2225"}</definedName>
    <definedName name="vcxxcvvcx_1" localSheetId="7" hidden="1">{"rp_only",#N/A,FALSE,"2225"}</definedName>
    <definedName name="vcxxcvvcx_1" hidden="1">{"rp_only",#N/A,FALSE,"2225"}</definedName>
    <definedName name="vcxzcxvvcxcxvz" localSheetId="7" hidden="1">{"with_oth_curr",#N/A,FALSE,"2225"}</definedName>
    <definedName name="vcxzcxvvcxcxvz" hidden="1">{"with_oth_curr",#N/A,FALSE,"2225"}</definedName>
    <definedName name="vcxzcxvvcxcxvz_1" localSheetId="7" hidden="1">{"with_oth_curr",#N/A,FALSE,"2225"}</definedName>
    <definedName name="vcxzcxvvcxcxvz_1" hidden="1">{"with_oth_curr",#N/A,FALSE,"2225"}</definedName>
    <definedName name="vczxvcxzcvxzcvxzcvxz" localSheetId="7" hidden="1">{"rp_only",#N/A,FALSE,"2225"}</definedName>
    <definedName name="vczxvcxzcvxzcvxzcvxz" hidden="1">{"rp_only",#N/A,FALSE,"2225"}</definedName>
    <definedName name="vczxvcxzcvxzcvxzcvxz_1" localSheetId="7" hidden="1">{"rp_only",#N/A,FALSE,"2225"}</definedName>
    <definedName name="vczxvcxzcvxzcvxzcvxz_1" hidden="1">{"rp_only",#N/A,FALSE,"2225"}</definedName>
    <definedName name="vd">#REF!</definedName>
    <definedName name="vd3p">#REF!</definedName>
    <definedName name="VDrain">#REF!</definedName>
    <definedName name="vdvf" localSheetId="7" hidden="1">{"rp_only",#N/A,FALSE,"2225"}</definedName>
    <definedName name="vdvf" hidden="1">{"rp_only",#N/A,FALSE,"2225"}</definedName>
    <definedName name="vdvf_1" localSheetId="7" hidden="1">{"rp_only",#N/A,FALSE,"2225"}</definedName>
    <definedName name="vdvf_1" hidden="1">{"rp_only",#N/A,FALSE,"2225"}</definedName>
    <definedName name="vegetation">#REF!</definedName>
    <definedName name="vehic_insurance">#REF!</definedName>
    <definedName name="vehicle">#REF!</definedName>
    <definedName name="VEHICLES">#REF!</definedName>
    <definedName name="Vendor">#REF!</definedName>
    <definedName name="VENT">#REF!</definedName>
    <definedName name="Ventilating_Fan">#REF!</definedName>
    <definedName name="Ver">#REF!</definedName>
    <definedName name="vera">#REF!</definedName>
    <definedName name="verawatie" hidden="1">#REF!</definedName>
    <definedName name="Verge">#REF!</definedName>
    <definedName name="VergeEnd">#REF!</definedName>
    <definedName name="versionno">1</definedName>
    <definedName name="vertex42_copyright" hidden="1">"© 2015 Vertex42 LLC"</definedName>
    <definedName name="vertex42_id" hidden="1">"waterfall-chart.xlsx"</definedName>
    <definedName name="vertex42_title" hidden="1">"Waterfall Chart Template"</definedName>
    <definedName name="vertical">#REF!</definedName>
    <definedName name="vf" localSheetId="7" hidden="1">{#N/A,#N/A,FALSE,"Aging Summary";#N/A,#N/A,FALSE,"Ratio Analysis";#N/A,#N/A,FALSE,"Test 120 Day Accts";#N/A,#N/A,FALSE,"Tickmarks"}</definedName>
    <definedName name="vf" hidden="1">{#N/A,#N/A,FALSE,"Aging Summary";#N/A,#N/A,FALSE,"Ratio Analysis";#N/A,#N/A,FALSE,"Test 120 Day Accts";#N/A,#N/A,FALSE,"Tickmarks"}</definedName>
    <definedName name="VFBGXDJBF" localSheetId="7" hidden="1">{#N/A,#N/A,FALSE,"Aging Summary";#N/A,#N/A,FALSE,"Ratio Analysis";#N/A,#N/A,FALSE,"Test 120 Day Accts";#N/A,#N/A,FALSE,"Tickmarks"}</definedName>
    <definedName name="VFBGXDJBF" hidden="1">{#N/A,#N/A,FALSE,"Aging Summary";#N/A,#N/A,FALSE,"Ratio Analysis";#N/A,#N/A,FALSE,"Test 120 Day Accts";#N/A,#N/A,FALSE,"Tickmarks"}</definedName>
    <definedName name="vfdfgfgffds" localSheetId="7" hidden="1">{"rp_only",#N/A,FALSE,"2225"}</definedName>
    <definedName name="vfdfgfgffds" hidden="1">{"rp_only",#N/A,FALSE,"2225"}</definedName>
    <definedName name="vfdfgfgffds_1" localSheetId="7" hidden="1">{"rp_only",#N/A,FALSE,"2225"}</definedName>
    <definedName name="vfdfgfgffds_1" hidden="1">{"rp_only",#N/A,FALSE,"2225"}</definedName>
    <definedName name="vffggfgthghgfgjjhhgfhjghjkjklhjl" localSheetId="7" hidden="1">{"with_oth_curr",#N/A,FALSE,"2225"}</definedName>
    <definedName name="vffggfgthghgfgjjhhgfhjghjkjklhjl" hidden="1">{"with_oth_curr",#N/A,FALSE,"2225"}</definedName>
    <definedName name="vffggfgthghgfgjjhhgfhjghjkjklhjl_1" localSheetId="7" hidden="1">{"with_oth_curr",#N/A,FALSE,"2225"}</definedName>
    <definedName name="vffggfgthghgfgjjhhgfhjghjkjklhjl_1" hidden="1">{"with_oth_curr",#N/A,FALSE,"2225"}</definedName>
    <definedName name="vffsdsgfs" localSheetId="7" hidden="1">{"rp_only",#N/A,FALSE,"2225"}</definedName>
    <definedName name="vffsdsgfs" hidden="1">{"rp_only",#N/A,FALSE,"2225"}</definedName>
    <definedName name="vffsdsgfs_1" localSheetId="7" hidden="1">{"rp_only",#N/A,FALSE,"2225"}</definedName>
    <definedName name="vffsdsgfs_1" hidden="1">{"rp_only",#N/A,FALSE,"2225"}</definedName>
    <definedName name="vfgffdsvdbbv" localSheetId="7" hidden="1">{"rp_only",#N/A,FALSE,"2225"}</definedName>
    <definedName name="vfgffdsvdbbv" hidden="1">{"rp_only",#N/A,FALSE,"2225"}</definedName>
    <definedName name="vfgffdsvdbbv_1" localSheetId="7" hidden="1">{"rp_only",#N/A,FALSE,"2225"}</definedName>
    <definedName name="vfgffdsvdbbv_1" hidden="1">{"rp_only",#N/A,FALSE,"2225"}</definedName>
    <definedName name="vggsffdghgghtg" localSheetId="7" hidden="1">{"rp_only",#N/A,FALSE,"2225"}</definedName>
    <definedName name="vggsffdghgghtg" hidden="1">{"rp_only",#N/A,FALSE,"2225"}</definedName>
    <definedName name="vggsffdghgghtg_1" localSheetId="7" hidden="1">{"rp_only",#N/A,FALSE,"2225"}</definedName>
    <definedName name="vggsffdghgghtg_1" hidden="1">{"rp_only",#N/A,FALSE,"2225"}</definedName>
    <definedName name="vgjh" localSheetId="9" hidden="1">{#N/A,#N/A,FALSE,"特殊室（ＢＱ表）"}</definedName>
    <definedName name="vgjh" localSheetId="7" hidden="1">{#N/A,#N/A,FALSE,"特殊室（ＢＱ表）"}</definedName>
    <definedName name="vgjh" localSheetId="10" hidden="1">{#N/A,#N/A,FALSE,"特殊室（ＢＱ表）"}</definedName>
    <definedName name="vgjh" hidden="1">{#N/A,#N/A,FALSE,"特殊室（ＢＱ表）"}</definedName>
    <definedName name="vgr" localSheetId="7" hidden="1">{#N/A,#N/A,TRUE,"TITLE";#N/A,#N/A,TRUE,"MKT Cellular Subs";#N/A,#N/A,TRUE,"Cellular sub ";#N/A,#N/A,TRUE,"P&amp;L - Cell";#N/A,#N/A,TRUE,"Rev &amp; Usage assump - Cell";#N/A,#N/A,TRUE,"Cost -  Cellular";"cellular",#N/A,TRUE,"Capex "}</definedName>
    <definedName name="vgr" hidden="1">{#N/A,#N/A,TRUE,"TITLE";#N/A,#N/A,TRUE,"MKT Cellular Subs";#N/A,#N/A,TRUE,"Cellular sub ";#N/A,#N/A,TRUE,"P&amp;L - Cell";#N/A,#N/A,TRUE,"Rev &amp; Usage assump - Cell";#N/A,#N/A,TRUE,"Cost -  Cellular";"cellular",#N/A,TRUE,"Capex "}</definedName>
    <definedName name="vgr_1" localSheetId="7" hidden="1">{#N/A,#N/A,TRUE,"TITLE";#N/A,#N/A,TRUE,"MKT Cellular Subs";#N/A,#N/A,TRUE,"Cellular sub ";#N/A,#N/A,TRUE,"P&amp;L - Cell";#N/A,#N/A,TRUE,"Rev &amp; Usage assump - Cell";#N/A,#N/A,TRUE,"Cost -  Cellular";"cellular",#N/A,TRUE,"Capex "}</definedName>
    <definedName name="vgr_1" hidden="1">{#N/A,#N/A,TRUE,"TITLE";#N/A,#N/A,TRUE,"MKT Cellular Subs";#N/A,#N/A,TRUE,"Cellular sub ";#N/A,#N/A,TRUE,"P&amp;L - Cell";#N/A,#N/A,TRUE,"Rev &amp; Usage assump - Cell";#N/A,#N/A,TRUE,"Cost -  Cellular";"cellular",#N/A,TRUE,"Capex "}</definedName>
    <definedName name="VI">#REF!</definedName>
    <definedName name="viai01">#REF!</definedName>
    <definedName name="viai02">#REF!</definedName>
    <definedName name="viai03">#REF!</definedName>
    <definedName name="viai04">#REF!</definedName>
    <definedName name="viai05">#REF!</definedName>
    <definedName name="viai06">#REF!</definedName>
    <definedName name="viai07">#REF!</definedName>
    <definedName name="viai08">#REF!</definedName>
    <definedName name="viai09">#REF!</definedName>
    <definedName name="viai10">#REF!</definedName>
    <definedName name="viai11">#REF!</definedName>
    <definedName name="viai12">#REF!</definedName>
    <definedName name="viai13">#REF!</definedName>
    <definedName name="viai14">#REF!</definedName>
    <definedName name="viai15">#REF!</definedName>
    <definedName name="viai16">#REF!</definedName>
    <definedName name="viaitotal">#REF!</definedName>
    <definedName name="vial17">#REF!</definedName>
    <definedName name="viap11">#REF!</definedName>
    <definedName name="viap12">#REF!</definedName>
    <definedName name="viap13">#REF!</definedName>
    <definedName name="viap14">#REF!</definedName>
    <definedName name="viap15">#REF!</definedName>
    <definedName name="viap16">#REF!</definedName>
    <definedName name="viar01">#REF!</definedName>
    <definedName name="viar02">#REF!</definedName>
    <definedName name="viar03">#REF!</definedName>
    <definedName name="viar04">#REF!</definedName>
    <definedName name="viar05">#REF!</definedName>
    <definedName name="viar06">#REF!</definedName>
    <definedName name="viar07">#REF!</definedName>
    <definedName name="viar08">#REF!</definedName>
    <definedName name="viar09">#REF!</definedName>
    <definedName name="viar10">#REF!</definedName>
    <definedName name="viar11">#REF!</definedName>
    <definedName name="viar12">#REF!</definedName>
    <definedName name="viar13">#REF!</definedName>
    <definedName name="viar14">#REF!</definedName>
    <definedName name="viar15">#REF!</definedName>
    <definedName name="viar16">#REF!</definedName>
    <definedName name="viaw01">#REF!</definedName>
    <definedName name="viaw02">#REF!</definedName>
    <definedName name="viaw03">#REF!</definedName>
    <definedName name="viaw04">#REF!</definedName>
    <definedName name="viaw05">#REF!</definedName>
    <definedName name="viaw06">#REF!</definedName>
    <definedName name="viaw07">#REF!</definedName>
    <definedName name="viaw08">#REF!</definedName>
    <definedName name="viaw09">#REF!</definedName>
    <definedName name="viaw10">#REF!</definedName>
    <definedName name="viaw11">#REF!</definedName>
    <definedName name="viaw12">#REF!</definedName>
    <definedName name="viaw13">#REF!</definedName>
    <definedName name="viaw14">#REF!</definedName>
    <definedName name="viaw15">#REF!</definedName>
    <definedName name="viaw16">#REF!</definedName>
    <definedName name="Vibrator">#REF!</definedName>
    <definedName name="Vibratory.Rolle">#REF!</definedName>
    <definedName name="Vibro">#REF!</definedName>
    <definedName name="Vibro.plate.Com">#REF!</definedName>
    <definedName name="VIBROROLLER">#REF!</definedName>
    <definedName name="vibtotal">#REF!</definedName>
    <definedName name="vidu">#REF!</definedName>
    <definedName name="View">#REF!</definedName>
    <definedName name="VII_L1">#REF!</definedName>
    <definedName name="VII_L2">#REF!</definedName>
    <definedName name="VII_L3">#REF!</definedName>
    <definedName name="VII_LATAP">#REF!</definedName>
    <definedName name="VII_LD">#REF!</definedName>
    <definedName name="viska" localSheetId="7" hidden="1">{#N/A,#N/A,FALSE,"Cost Report";#N/A,#N/A,FALSE,"Qtly Summ.";#N/A,#N/A,FALSE,"Mar  Qtr";#N/A,#N/A,FALSE,"Report Summary"}</definedName>
    <definedName name="viska" hidden="1">{#N/A,#N/A,FALSE,"Cost Report";#N/A,#N/A,FALSE,"Qtly Summ.";#N/A,#N/A,FALSE,"Mar  Qtr";#N/A,#N/A,FALSE,"Report Summary"}</definedName>
    <definedName name="viska_1" localSheetId="7" hidden="1">{#N/A,#N/A,FALSE,"Cost Report";#N/A,#N/A,FALSE,"Qtly Summ.";#N/A,#N/A,FALSE,"Mar  Qtr";#N/A,#N/A,FALSE,"Report Summary"}</definedName>
    <definedName name="viska_1" hidden="1">{#N/A,#N/A,FALSE,"Cost Report";#N/A,#N/A,FALSE,"Qtly Summ.";#N/A,#N/A,FALSE,"Mar  Qtr";#N/A,#N/A,FALSE,"Report Summary"}</definedName>
    <definedName name="VISNET">#REF!</definedName>
    <definedName name="VJVCJJ" hidden="1">#REF!</definedName>
    <definedName name="vl">#REF!</definedName>
    <definedName name="vl1p">#REF!</definedName>
    <definedName name="vl3p">#REF!</definedName>
    <definedName name="Vlcap0.7">#REF!</definedName>
    <definedName name="VLcap1">#REF!</definedName>
    <definedName name="vldn400">#REF!</definedName>
    <definedName name="vldn600">#REF!</definedName>
    <definedName name="vltram">#REF!</definedName>
    <definedName name="VLV">#REF!</definedName>
    <definedName name="VND">#REF!</definedName>
    <definedName name="vnnbnb" localSheetId="7" hidden="1">{"rp_only",#N/A,FALSE,"2225"}</definedName>
    <definedName name="vnnbnb" hidden="1">{"rp_only",#N/A,FALSE,"2225"}</definedName>
    <definedName name="vnnbnb_1" localSheetId="7" hidden="1">{"rp_only",#N/A,FALSE,"2225"}</definedName>
    <definedName name="vnnbnb_1" hidden="1">{"rp_only",#N/A,FALSE,"2225"}</definedName>
    <definedName name="vntf100">#REF!</definedName>
    <definedName name="vntf80">#REF!</definedName>
    <definedName name="vnvnb" localSheetId="7" hidden="1">{"rp_only",#N/A,FALSE,"2225"}</definedName>
    <definedName name="vnvnb" hidden="1">{"rp_only",#N/A,FALSE,"2225"}</definedName>
    <definedName name="vnvnb_1" localSheetId="7" hidden="1">{"rp_only",#N/A,FALSE,"2225"}</definedName>
    <definedName name="vnvnb_1" hidden="1">{"rp_only",#N/A,FALSE,"2225"}</definedName>
    <definedName name="voi">#REF!</definedName>
    <definedName name="vol">#REF!</definedName>
    <definedName name="vol_1">#REF!</definedName>
    <definedName name="vol1_1">#REF!</definedName>
    <definedName name="vol10_1">#REF!</definedName>
    <definedName name="vol11_1">#REF!</definedName>
    <definedName name="vol12_1">#REF!</definedName>
    <definedName name="vol13_1">#REF!</definedName>
    <definedName name="vol14_1">#REF!</definedName>
    <definedName name="vol15_1">#REF!</definedName>
    <definedName name="vol16_1">#REF!</definedName>
    <definedName name="vol2_1">#REF!</definedName>
    <definedName name="vol3_1">#REF!</definedName>
    <definedName name="vol4_1">#REF!</definedName>
    <definedName name="vol5_1">#REF!</definedName>
    <definedName name="vol6_1">#REF!</definedName>
    <definedName name="vol7_1">#REF!</definedName>
    <definedName name="vol8_1">#REF!</definedName>
    <definedName name="vol9_1">#REF!</definedName>
    <definedName name="VOLCons">#REF!</definedName>
    <definedName name="VOLProf">#REF!</definedName>
    <definedName name="VOLUME">#REF!</definedName>
    <definedName name="vp">#REF!</definedName>
    <definedName name="vr3p">#REF!</definedName>
    <definedName name="VROLLER">#REF!</definedName>
    <definedName name="VRP" localSheetId="7" hidden="1">{"'Feb 99'!$A$1:$G$30"}</definedName>
    <definedName name="VRP" hidden="1">{"'Feb 99'!$A$1:$G$30"}</definedName>
    <definedName name="VS_FRG">#REF!</definedName>
    <definedName name="VS_PRO">#REF!</definedName>
    <definedName name="VS_PS">#REF!</definedName>
    <definedName name="Vscope">#REF!</definedName>
    <definedName name="VTM_1" hidden="1">#REF!,#REF!,#REF!,#REF!,#REF!,#REF!</definedName>
    <definedName name="VTM_13" hidden="1">#REF!,#REF!,#REF!</definedName>
    <definedName name="VTM_14" hidden="1">#REF!,#REF!</definedName>
    <definedName name="VTM_15" hidden="1">#REF!,#REF!,#REF!,#REF!,#REF!,#REF!,#REF!,#REF!</definedName>
    <definedName name="VTM_17" hidden="1">#REF!,#REF!</definedName>
    <definedName name="vtu">#REF!</definedName>
    <definedName name="VÙ">#REF!</definedName>
    <definedName name="vung">#REF!</definedName>
    <definedName name="vungdcd">#REF!</definedName>
    <definedName name="vungdcl">#REF!</definedName>
    <definedName name="vungnhapk">#REF!</definedName>
    <definedName name="vungnhapl">#REF!</definedName>
    <definedName name="vungxuatk">#REF!</definedName>
    <definedName name="vungxuatl">#REF!</definedName>
    <definedName name="VUP">#REF!</definedName>
    <definedName name="vv" hidden="1">#REF!</definedName>
    <definedName name="vvv" localSheetId="7" hidden="1">{"DCF","UPSIDE CASE",FALSE,"Sheet1";"DCF","BASE CASE",FALSE,"Sheet1";"DCF","DOWNSIDE CASE",FALSE,"Sheet1"}</definedName>
    <definedName name="vvv" hidden="1">{"DCF","UPSIDE CASE",FALSE,"Sheet1";"DCF","BASE CASE",FALSE,"Sheet1";"DCF","DOWNSIDE CASE",FALSE,"Sheet1"}</definedName>
    <definedName name="vvv_1" localSheetId="7" hidden="1">{"DCF","UPSIDE CASE",FALSE,"Sheet1";"DCF","BASE CASE",FALSE,"Sheet1";"DCF","DOWNSIDE CASE",FALSE,"Sheet1"}</definedName>
    <definedName name="vvv_1" hidden="1">{"DCF","UPSIDE CASE",FALSE,"Sheet1";"DCF","BASE CASE",FALSE,"Sheet1";"DCF","DOWNSIDE CASE",FALSE,"Sheet1"}</definedName>
    <definedName name="vxcvcvcxvcxxcvx" localSheetId="7" hidden="1">{"rp_only",#N/A,FALSE,"2225"}</definedName>
    <definedName name="vxcvcvcxvcxxcvx" hidden="1">{"rp_only",#N/A,FALSE,"2225"}</definedName>
    <definedName name="vxcvcvcxvcxxcvx_1" localSheetId="7" hidden="1">{"rp_only",#N/A,FALSE,"2225"}</definedName>
    <definedName name="vxcvcvcxvcxxcvx_1" hidden="1">{"rp_only",#N/A,FALSE,"2225"}</definedName>
    <definedName name="vxcvcxvcxvcx" localSheetId="7" hidden="1">{"rp_only",#N/A,FALSE,"2225"}</definedName>
    <definedName name="vxcvcxvcxvcx" hidden="1">{"rp_only",#N/A,FALSE,"2225"}</definedName>
    <definedName name="vxcvcxvcxvcx_1" localSheetId="7" hidden="1">{"rp_only",#N/A,FALSE,"2225"}</definedName>
    <definedName name="vxcvcxvcxvcx_1" hidden="1">{"rp_only",#N/A,FALSE,"2225"}</definedName>
    <definedName name="vxcvcxvcxvcxcxvzvcxz" localSheetId="7" hidden="1">{"with_oth_curr",#N/A,FALSE,"2225"}</definedName>
    <definedName name="vxcvcxvcxvcxcxvzvcxz" hidden="1">{"with_oth_curr",#N/A,FALSE,"2225"}</definedName>
    <definedName name="vxcvcxvcxvcxcxvzvcxz_1" localSheetId="7" hidden="1">{"with_oth_curr",#N/A,FALSE,"2225"}</definedName>
    <definedName name="vxcvcxvcxvcxcxvzvcxz_1" hidden="1">{"with_oth_curr",#N/A,FALSE,"2225"}</definedName>
    <definedName name="vxcvcxvxcxcvvcx" localSheetId="7" hidden="1">{"rp_only",#N/A,FALSE,"2225"}</definedName>
    <definedName name="vxcvcxvxcxcvvcx" hidden="1">{"rp_only",#N/A,FALSE,"2225"}</definedName>
    <definedName name="vxcvcxvxcxcvvcx_1" localSheetId="7" hidden="1">{"rp_only",#N/A,FALSE,"2225"}</definedName>
    <definedName name="vxcvcxvxcxcvvcx_1" hidden="1">{"rp_only",#N/A,FALSE,"2225"}</definedName>
    <definedName name="vxcvxcv" localSheetId="7" hidden="1">{"with_oth_curr",#N/A,FALSE,"2225"}</definedName>
    <definedName name="vxcvxcv" hidden="1">{"with_oth_curr",#N/A,FALSE,"2225"}</definedName>
    <definedName name="vxcvxcv_1" localSheetId="7" hidden="1">{"with_oth_curr",#N/A,FALSE,"2225"}</definedName>
    <definedName name="vxcvxcv_1" hidden="1">{"with_oth_curr",#N/A,FALSE,"2225"}</definedName>
    <definedName name="vxcvxcvxcv" localSheetId="7" hidden="1">{"with_oth_curr",#N/A,FALSE,"2225"}</definedName>
    <definedName name="vxcvxcvxcv" hidden="1">{"with_oth_curr",#N/A,FALSE,"2225"}</definedName>
    <definedName name="vxcvxcvxcv_1" localSheetId="7" hidden="1">{"with_oth_curr",#N/A,FALSE,"2225"}</definedName>
    <definedName name="vxcvxcvxcv_1" hidden="1">{"with_oth_curr",#N/A,FALSE,"2225"}</definedName>
    <definedName name="vxcvxcvxcvxcvxcv" localSheetId="7" hidden="1">{"rp_only",#N/A,FALSE,"2225"}</definedName>
    <definedName name="vxcvxcvxcvxcvxcv" hidden="1">{"rp_only",#N/A,FALSE,"2225"}</definedName>
    <definedName name="vxcvxcvxcvxcvxcv_1" localSheetId="7" hidden="1">{"rp_only",#N/A,FALSE,"2225"}</definedName>
    <definedName name="vxcvxcvxcvxcvxcv_1" hidden="1">{"rp_only",#N/A,FALSE,"2225"}</definedName>
    <definedName name="vxczvczxvczxvxczvcxzcvxz" localSheetId="7" hidden="1">{"rp_only",#N/A,FALSE,"2225"}</definedName>
    <definedName name="vxczvczxvczxvxczvcxzcvxz" hidden="1">{"rp_only",#N/A,FALSE,"2225"}</definedName>
    <definedName name="vxczvczxvczxvxczvcxzcvxz_1" localSheetId="7" hidden="1">{"rp_only",#N/A,FALSE,"2225"}</definedName>
    <definedName name="vxczvczxvczxvxczvcxzcvxz_1" hidden="1">{"rp_only",#N/A,FALSE,"2225"}</definedName>
    <definedName name="vxvx" localSheetId="7" hidden="1">{"with_oth_curr",#N/A,FALSE,"2225"}</definedName>
    <definedName name="vxvx" hidden="1">{"with_oth_curr",#N/A,FALSE,"2225"}</definedName>
    <definedName name="vxvx_1" localSheetId="7" hidden="1">{"with_oth_curr",#N/A,FALSE,"2225"}</definedName>
    <definedName name="vxvx_1" hidden="1">{"with_oth_curr",#N/A,FALSE,"2225"}</definedName>
    <definedName name="vzcxcvvxcz" localSheetId="7" hidden="1">{"rp_only",#N/A,FALSE,"2225"}</definedName>
    <definedName name="vzcxcvvxcz" hidden="1">{"rp_only",#N/A,FALSE,"2225"}</definedName>
    <definedName name="vzcxcvvxcz_1" localSheetId="7" hidden="1">{"rp_only",#N/A,FALSE,"2225"}</definedName>
    <definedName name="vzcxcvvxcz_1" hidden="1">{"rp_only",#N/A,FALSE,"2225"}</definedName>
    <definedName name="vzcxvcxcxvcxv" localSheetId="7" hidden="1">{"with_oth_curr",#N/A,FALSE,"2225"}</definedName>
    <definedName name="vzcxvcxcxvcxv" hidden="1">{"with_oth_curr",#N/A,FALSE,"2225"}</definedName>
    <definedName name="vzcxvcxcxvcxv_1" localSheetId="7" hidden="1">{"with_oth_curr",#N/A,FALSE,"2225"}</definedName>
    <definedName name="vzcxvcxcxvcxv_1" hidden="1">{"with_oth_curr",#N/A,FALSE,"2225"}</definedName>
    <definedName name="vzxvzxvzxcv" localSheetId="7" hidden="1">{"rp_only",#N/A,FALSE,"2225"}</definedName>
    <definedName name="vzxvzxvzxcv" hidden="1">{"rp_only",#N/A,FALSE,"2225"}</definedName>
    <definedName name="vzxvzxvzxcv_1" localSheetId="7" hidden="1">{"rp_only",#N/A,FALSE,"2225"}</definedName>
    <definedName name="vzxvzxvzxcv_1" hidden="1">{"rp_only",#N/A,FALSE,"2225"}</definedName>
    <definedName name="w"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m">#REF!</definedName>
    <definedName name="w_1"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_S" hidden="1">#REF!</definedName>
    <definedName name="WA">#REF!</definedName>
    <definedName name="WACC">#REF!</definedName>
    <definedName name="wacc.beta.2weekly">#REF!</definedName>
    <definedName name="wacc.beta.5weekly">#REF!</definedName>
    <definedName name="wacc.beta.backup">#REF!</definedName>
    <definedName name="wacc.beta.index">#REF!</definedName>
    <definedName name="wacc.beta.term">#REF!</definedName>
    <definedName name="wacc.beta.type">#REF!</definedName>
    <definedName name="wacc.bond.1a">#REF!</definedName>
    <definedName name="wacc.bond.2a">#REF!</definedName>
    <definedName name="wacc.bond.3a">#REF!</definedName>
    <definedName name="wacc.bond.baa">#REF!</definedName>
    <definedName name="wacc.bond.corporate">#REF!</definedName>
    <definedName name="wacc.bond.rating">#REF!</definedName>
    <definedName name="wacc.bond.type">#REF!</definedName>
    <definedName name="wacc.rfr.10year">#REF!</definedName>
    <definedName name="wacc.rfr.30year">#REF!</definedName>
    <definedName name="wacc.rfr.select">#REF!</definedName>
    <definedName name="wacc.round.50bps">#REF!</definedName>
    <definedName name="wacc.round.none">#REF!</definedName>
    <definedName name="wacc.round.select">#REF!</definedName>
    <definedName name="wacc.ru1">#REF!</definedName>
    <definedName name="wacc.size.year">#REF!</definedName>
    <definedName name="wacc.structure.5year">#REF!</definedName>
    <definedName name="wacc.structure.select">#REF!</definedName>
    <definedName name="wacc.tax.ru1">#REF!</definedName>
    <definedName name="waccconso">#REF!</definedName>
    <definedName name="waccopco">#REF!</definedName>
    <definedName name="wafel2020">#REF!</definedName>
    <definedName name="walah"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alah"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apu" hidden="1">#REF!</definedName>
    <definedName name="WAPU23" hidden="1">#REF!</definedName>
    <definedName name="war">#REF!</definedName>
    <definedName name="WASALAM">#REF!</definedName>
    <definedName name="Water.Pump">#REF!</definedName>
    <definedName name="Water.Tanker">#REF!</definedName>
    <definedName name="water_pump">#REF!</definedName>
    <definedName name="water_tank">#REF!</definedName>
    <definedName name="WaterElec.">#REF!</definedName>
    <definedName name="Waterpas.Level">#REF!</definedName>
    <definedName name="waterpass">#REF!</definedName>
    <definedName name="WATERPUMP">#REF!</definedName>
    <definedName name="Watertank">#REF!</definedName>
    <definedName name="WATERTANKER">#REF!</definedName>
    <definedName name="watu">#REF!</definedName>
    <definedName name="watub">#REF!</definedName>
    <definedName name="watub_1">#REF!</definedName>
    <definedName name="watuc">#REF!</definedName>
    <definedName name="watuc_1">#REF!</definedName>
    <definedName name="wb">#REF!</definedName>
    <definedName name="wbi">#REF!</definedName>
    <definedName name="WBSdfsfd" localSheetId="7" hidden="1">{"rp_only",#N/A,FALSE,"2225"}</definedName>
    <definedName name="WBSdfsfd" hidden="1">{"rp_only",#N/A,FALSE,"2225"}</definedName>
    <definedName name="WBSdfsfd_1" localSheetId="7" hidden="1">{"rp_only",#N/A,FALSE,"2225"}</definedName>
    <definedName name="WBSdfsfd_1" hidden="1">{"rp_only",#N/A,FALSE,"2225"}</definedName>
    <definedName name="WBSgfdfsfds" localSheetId="7" hidden="1">{"rp_only",#N/A,FALSE,"2225"}</definedName>
    <definedName name="WBSgfdfsfds" hidden="1">{"rp_only",#N/A,FALSE,"2225"}</definedName>
    <definedName name="WBSgfdfsfds_1" localSheetId="7" hidden="1">{"rp_only",#N/A,FALSE,"2225"}</definedName>
    <definedName name="WBSgfdfsfds_1" hidden="1">{"rp_only",#N/A,FALSE,"2225"}</definedName>
    <definedName name="WC_CURRENT">#REF!</definedName>
    <definedName name="WC_CURRENT_L">#REF!</definedName>
    <definedName name="wcass1">#REF!</definedName>
    <definedName name="wcass2">#REF!</definedName>
    <definedName name="wcass3">#REF!</definedName>
    <definedName name="wcass4">#REF!</definedName>
    <definedName name="wcliab1">#REF!</definedName>
    <definedName name="wcliab2">#REF!</definedName>
    <definedName name="wd.k">#REF!</definedName>
    <definedName name="we" localSheetId="7" hidden="1">{#N/A,#N/A,FALSE,"Aging Summary";#N/A,#N/A,FALSE,"Ratio Analysis";#N/A,#N/A,FALSE,"Test 120 Day Accts";#N/A,#N/A,FALSE,"Tickmarks"}</definedName>
    <definedName name="we" hidden="1">{#N/A,#N/A,FALSE,"Aging Summary";#N/A,#N/A,FALSE,"Ratio Analysis";#N/A,#N/A,FALSE,"Test 120 Day Accts";#N/A,#N/A,FALSE,"Tickmarks"}</definedName>
    <definedName name="WEAR">#REF!</definedName>
    <definedName name="wedus" hidden="1">#REF!</definedName>
    <definedName name="weeee" localSheetId="7" hidden="1">{"rp_only",#N/A,FALSE,"2225"}</definedName>
    <definedName name="weeee" hidden="1">{"rp_only",#N/A,FALSE,"2225"}</definedName>
    <definedName name="weeee_1" localSheetId="7" hidden="1">{"rp_only",#N/A,FALSE,"2225"}</definedName>
    <definedName name="weeee_1" hidden="1">{"rp_only",#N/A,FALSE,"2225"}</definedName>
    <definedName name="weert" localSheetId="7" hidden="1">{#N/A,#N/A,FALSE,"Aging Summary";#N/A,#N/A,FALSE,"Ratio Analysis";#N/A,#N/A,FALSE,"Test 120 Day Accts";#N/A,#N/A,FALSE,"Tickmarks"}</definedName>
    <definedName name="weert" hidden="1">{#N/A,#N/A,FALSE,"Aging Summary";#N/A,#N/A,FALSE,"Ratio Analysis";#N/A,#N/A,FALSE,"Test 120 Day Accts";#N/A,#N/A,FALSE,"Tickmarks"}</definedName>
    <definedName name="weew" localSheetId="7" hidden="1">{"rp_only",#N/A,FALSE,"2225"}</definedName>
    <definedName name="weew" hidden="1">{"rp_only",#N/A,FALSE,"2225"}</definedName>
    <definedName name="weew_1" localSheetId="7" hidden="1">{"rp_only",#N/A,FALSE,"2225"}</definedName>
    <definedName name="weew_1" hidden="1">{"rp_only",#N/A,FALSE,"2225"}</definedName>
    <definedName name="weftfdg" localSheetId="7" hidden="1">{"rp_only",#N/A,FALSE,"2225"}</definedName>
    <definedName name="weftfdg" hidden="1">{"rp_only",#N/A,FALSE,"2225"}</definedName>
    <definedName name="weftfdg_1" localSheetId="7" hidden="1">{"rp_only",#N/A,FALSE,"2225"}</definedName>
    <definedName name="weftfdg_1" hidden="1">{"rp_only",#N/A,FALSE,"2225"}</definedName>
    <definedName name="wegtgty" localSheetId="7" hidden="1">{#N/A,#N/A,FALSE,"REK";#N/A,#N/A,FALSE,"rab"}</definedName>
    <definedName name="wegtgty" hidden="1">{#N/A,#N/A,FALSE,"REK";#N/A,#N/A,FALSE,"rab"}</definedName>
    <definedName name="Weight">#REF!</definedName>
    <definedName name="Weight__Kgr.___1_Mtr">#REF!</definedName>
    <definedName name="Weight__Kgr.___6_Mtr">#REF!</definedName>
    <definedName name="weq" localSheetId="9" hidden="1">{#N/A,#N/A,FALSE,"SumD";#N/A,#N/A,FALSE,"ElecD";#N/A,#N/A,FALSE,"MechD";#N/A,#N/A,FALSE,"GeotD";#N/A,#N/A,FALSE,"PrcsD";#N/A,#N/A,FALSE,"TunnD";#N/A,#N/A,FALSE,"CivlD";#N/A,#N/A,FALSE,"NtwkD";#N/A,#N/A,FALSE,"EstgD";#N/A,#N/A,FALSE,"PEngD"}</definedName>
    <definedName name="weq" localSheetId="7" hidden="1">{#N/A,#N/A,FALSE,"SumD";#N/A,#N/A,FALSE,"ElecD";#N/A,#N/A,FALSE,"MechD";#N/A,#N/A,FALSE,"GeotD";#N/A,#N/A,FALSE,"PrcsD";#N/A,#N/A,FALSE,"TunnD";#N/A,#N/A,FALSE,"CivlD";#N/A,#N/A,FALSE,"NtwkD";#N/A,#N/A,FALSE,"EstgD";#N/A,#N/A,FALSE,"PEngD"}</definedName>
    <definedName name="weq" localSheetId="10" hidden="1">{#N/A,#N/A,FALSE,"SumD";#N/A,#N/A,FALSE,"ElecD";#N/A,#N/A,FALSE,"MechD";#N/A,#N/A,FALSE,"GeotD";#N/A,#N/A,FALSE,"PrcsD";#N/A,#N/A,FALSE,"TunnD";#N/A,#N/A,FALSE,"CivlD";#N/A,#N/A,FALSE,"NtwkD";#N/A,#N/A,FALSE,"EstgD";#N/A,#N/A,FALSE,"PEngD"}</definedName>
    <definedName name="weq" hidden="1">{#N/A,#N/A,FALSE,"SumD";#N/A,#N/A,FALSE,"ElecD";#N/A,#N/A,FALSE,"MechD";#N/A,#N/A,FALSE,"GeotD";#N/A,#N/A,FALSE,"PrcsD";#N/A,#N/A,FALSE,"TunnD";#N/A,#N/A,FALSE,"CivlD";#N/A,#N/A,FALSE,"NtwkD";#N/A,#N/A,FALSE,"EstgD";#N/A,#N/A,FALSE,"PEngD"}</definedName>
    <definedName name="weqeqeq" localSheetId="7" hidden="1">{"rp_only",#N/A,FALSE,"2225"}</definedName>
    <definedName name="weqeqeq" hidden="1">{"rp_only",#N/A,FALSE,"2225"}</definedName>
    <definedName name="weqeqeq_1" localSheetId="7" hidden="1">{"rp_only",#N/A,FALSE,"2225"}</definedName>
    <definedName name="weqeqeq_1" hidden="1">{"rp_only",#N/A,FALSE,"2225"}</definedName>
    <definedName name="weqeqwe" localSheetId="7" hidden="1">{"rp_only",#N/A,FALSE,"2225"}</definedName>
    <definedName name="weqeqwe" hidden="1">{"rp_only",#N/A,FALSE,"2225"}</definedName>
    <definedName name="weqeqwe_1" localSheetId="7" hidden="1">{"rp_only",#N/A,FALSE,"2225"}</definedName>
    <definedName name="weqeqwe_1" hidden="1">{"rp_only",#N/A,FALSE,"2225"}</definedName>
    <definedName name="weqeqweq" localSheetId="7" hidden="1">{"rp_only",#N/A,FALSE,"2225"}</definedName>
    <definedName name="weqeqweq" hidden="1">{"rp_only",#N/A,FALSE,"2225"}</definedName>
    <definedName name="weqeqweq_1" localSheetId="7" hidden="1">{"rp_only",#N/A,FALSE,"2225"}</definedName>
    <definedName name="weqeqweq_1" hidden="1">{"rp_only",#N/A,FALSE,"2225"}</definedName>
    <definedName name="weqqewr" localSheetId="7" hidden="1">{"rp_only",#N/A,FALSE,"2225"}</definedName>
    <definedName name="weqqewr" hidden="1">{"rp_only",#N/A,FALSE,"2225"}</definedName>
    <definedName name="weqqewr_1" localSheetId="7" hidden="1">{"rp_only",#N/A,FALSE,"2225"}</definedName>
    <definedName name="weqqewr_1" hidden="1">{"rp_only",#N/A,FALSE,"2225"}</definedName>
    <definedName name="weqweqe" localSheetId="7" hidden="1">{"rp_only",#N/A,FALSE,"2225"}</definedName>
    <definedName name="weqweqe" hidden="1">{"rp_only",#N/A,FALSE,"2225"}</definedName>
    <definedName name="weqweqe_1" localSheetId="7" hidden="1">{"rp_only",#N/A,FALSE,"2225"}</definedName>
    <definedName name="weqweqe_1" hidden="1">{"rp_only",#N/A,FALSE,"2225"}</definedName>
    <definedName name="weqweqwe" localSheetId="7" hidden="1">{"with_oth_curr",#N/A,FALSE,"2225"}</definedName>
    <definedName name="weqweqwe" hidden="1">{"with_oth_curr",#N/A,FALSE,"2225"}</definedName>
    <definedName name="weqweqwe_1" localSheetId="7" hidden="1">{"with_oth_curr",#N/A,FALSE,"2225"}</definedName>
    <definedName name="weqweqwe_1" hidden="1">{"with_oth_curr",#N/A,FALSE,"2225"}</definedName>
    <definedName name="weqweqweq" localSheetId="7" hidden="1">{"rp_only",#N/A,FALSE,"2225"}</definedName>
    <definedName name="weqweqweq" hidden="1">{"rp_only",#N/A,FALSE,"2225"}</definedName>
    <definedName name="weqweqweq_1" localSheetId="7" hidden="1">{"rp_only",#N/A,FALSE,"2225"}</definedName>
    <definedName name="weqweqweq_1" hidden="1">{"rp_only",#N/A,FALSE,"2225"}</definedName>
    <definedName name="weqweqweqwe" localSheetId="7" hidden="1">{"with_oth_curr",#N/A,FALSE,"2225"}</definedName>
    <definedName name="weqweqweqwe" hidden="1">{"with_oth_curr",#N/A,FALSE,"2225"}</definedName>
    <definedName name="weqweqweqwe_1" localSheetId="7" hidden="1">{"with_oth_curr",#N/A,FALSE,"2225"}</definedName>
    <definedName name="weqweqweqwe_1" hidden="1">{"with_oth_curr",#N/A,FALSE,"2225"}</definedName>
    <definedName name="weqweqweqweewq" localSheetId="7" hidden="1">{"rp_only",#N/A,FALSE,"2225"}</definedName>
    <definedName name="weqweqweqweewq" hidden="1">{"rp_only",#N/A,FALSE,"2225"}</definedName>
    <definedName name="weqweqweqweewq_1" localSheetId="7" hidden="1">{"rp_only",#N/A,FALSE,"2225"}</definedName>
    <definedName name="weqweqweqweewq_1" hidden="1">{"rp_only",#N/A,FALSE,"2225"}</definedName>
    <definedName name="WERASD">#REF!</definedName>
    <definedName name="WERASD_1">#REF!</definedName>
    <definedName name="weree">#REF!</definedName>
    <definedName name="weree_1">#REF!</definedName>
    <definedName name="werew" localSheetId="7" hidden="1">{"with_oth_curr",#N/A,FALSE,"2225"}</definedName>
    <definedName name="werew" hidden="1">{"with_oth_curr",#N/A,FALSE,"2225"}</definedName>
    <definedName name="werew_1" localSheetId="7" hidden="1">{"with_oth_curr",#N/A,FALSE,"2225"}</definedName>
    <definedName name="werew_1" hidden="1">{"with_oth_curr",#N/A,FALSE,"2225"}</definedName>
    <definedName name="werewrw" localSheetId="7" hidden="1">{"rp_only",#N/A,FALSE,"2225"}</definedName>
    <definedName name="werewrw" hidden="1">{"rp_only",#N/A,FALSE,"2225"}</definedName>
    <definedName name="werewrw_1" localSheetId="7" hidden="1">{"rp_only",#N/A,FALSE,"2225"}</definedName>
    <definedName name="werewrw_1" hidden="1">{"rp_only",#N/A,FALSE,"2225"}</definedName>
    <definedName name="werg" localSheetId="7" hidden="1">{#N/A,#N/A,FALSE,"REK";#N/A,#N/A,FALSE,"rab"}</definedName>
    <definedName name="werg" hidden="1">{#N/A,#N/A,FALSE,"REK";#N/A,#N/A,FALSE,"rab"}</definedName>
    <definedName name="werqwerwqerwqe" localSheetId="7" hidden="1">{"rp_only",#N/A,FALSE,"2225"}</definedName>
    <definedName name="werqwerwqerwqe" hidden="1">{"rp_only",#N/A,FALSE,"2225"}</definedName>
    <definedName name="werqwerwqerwqe_1" localSheetId="7" hidden="1">{"rp_only",#N/A,FALSE,"2225"}</definedName>
    <definedName name="werqwerwqerwqe_1" hidden="1">{"rp_only",#N/A,FALSE,"2225"}</definedName>
    <definedName name="werrwqq" localSheetId="7" hidden="1">{"rp_only",#N/A,FALSE,"2225"}</definedName>
    <definedName name="werrwqq" hidden="1">{"rp_only",#N/A,FALSE,"2225"}</definedName>
    <definedName name="werrwqq_1" localSheetId="7" hidden="1">{"rp_only",#N/A,FALSE,"2225"}</definedName>
    <definedName name="werrwqq_1" hidden="1">{"rp_only",#N/A,FALSE,"2225"}</definedName>
    <definedName name="wert">#REF!</definedName>
    <definedName name="werwer" localSheetId="7" hidden="1">{"rp_only",#N/A,FALSE,"2225"}</definedName>
    <definedName name="werwer" hidden="1">{"rp_only",#N/A,FALSE,"2225"}</definedName>
    <definedName name="werwer_1" localSheetId="7" hidden="1">{"rp_only",#N/A,FALSE,"2225"}</definedName>
    <definedName name="werwer_1" hidden="1">{"rp_only",#N/A,FALSE,"2225"}</definedName>
    <definedName name="werwerw" localSheetId="7" hidden="1">{"with_oth_curr",#N/A,FALSE,"2225"}</definedName>
    <definedName name="werwerw" hidden="1">{"with_oth_curr",#N/A,FALSE,"2225"}</definedName>
    <definedName name="werwerw_1" localSheetId="7" hidden="1">{"with_oth_curr",#N/A,FALSE,"2225"}</definedName>
    <definedName name="werwerw_1" hidden="1">{"with_oth_curr",#N/A,FALSE,"2225"}</definedName>
    <definedName name="werwerwe" localSheetId="7" hidden="1">{"rp_only",#N/A,FALSE,"2225"}</definedName>
    <definedName name="werwerwe" hidden="1">{"rp_only",#N/A,FALSE,"2225"}</definedName>
    <definedName name="werwerwe_1" localSheetId="7" hidden="1">{"rp_only",#N/A,FALSE,"2225"}</definedName>
    <definedName name="werwerwe_1" hidden="1">{"rp_only",#N/A,FALSE,"2225"}</definedName>
    <definedName name="werwerwer" localSheetId="7" hidden="1">{"rp_only",#N/A,FALSE,"2225"}</definedName>
    <definedName name="werwerwer" hidden="1">{"rp_only",#N/A,FALSE,"2225"}</definedName>
    <definedName name="werwerwer_1" localSheetId="7" hidden="1">{"rp_only",#N/A,FALSE,"2225"}</definedName>
    <definedName name="werwerwer_1" hidden="1">{"rp_only",#N/A,FALSE,"2225"}</definedName>
    <definedName name="werwerwerw" localSheetId="7" hidden="1">{"rp_only",#N/A,FALSE,"2225"}</definedName>
    <definedName name="werwerwerw" hidden="1">{"rp_only",#N/A,FALSE,"2225"}</definedName>
    <definedName name="werwerwerw_1" localSheetId="7" hidden="1">{"rp_only",#N/A,FALSE,"2225"}</definedName>
    <definedName name="werwerwerw_1" hidden="1">{"rp_only",#N/A,FALSE,"2225"}</definedName>
    <definedName name="werwerwerwer" localSheetId="7" hidden="1">{"rp_only",#N/A,FALSE,"2225"}</definedName>
    <definedName name="werwerwerwer" hidden="1">{"rp_only",#N/A,FALSE,"2225"}</definedName>
    <definedName name="werwerwerwer_1" localSheetId="7" hidden="1">{"rp_only",#N/A,FALSE,"2225"}</definedName>
    <definedName name="werwerwerwer_1" hidden="1">{"rp_only",#N/A,FALSE,"2225"}</definedName>
    <definedName name="werwerwr" localSheetId="7" hidden="1">{"with_oth_curr",#N/A,FALSE,"2225"}</definedName>
    <definedName name="werwerwr" hidden="1">{"with_oth_curr",#N/A,FALSE,"2225"}</definedName>
    <definedName name="werwerwr_1" localSheetId="7" hidden="1">{"with_oth_curr",#N/A,FALSE,"2225"}</definedName>
    <definedName name="werwerwr_1" hidden="1">{"with_oth_curr",#N/A,FALSE,"2225"}</definedName>
    <definedName name="werwerwre" localSheetId="7" hidden="1">{"rp_only",#N/A,FALSE,"2225"}</definedName>
    <definedName name="werwerwre" hidden="1">{"rp_only",#N/A,FALSE,"2225"}</definedName>
    <definedName name="werwerwre_1" localSheetId="7" hidden="1">{"rp_only",#N/A,FALSE,"2225"}</definedName>
    <definedName name="werwerwre_1" hidden="1">{"rp_only",#N/A,FALSE,"2225"}</definedName>
    <definedName name="werwr" localSheetId="7" hidden="1">{"rp_only",#N/A,FALSE,"2225"}</definedName>
    <definedName name="werwr" hidden="1">{"rp_only",#N/A,FALSE,"2225"}</definedName>
    <definedName name="werwr_1" localSheetId="7" hidden="1">{"rp_only",#N/A,FALSE,"2225"}</definedName>
    <definedName name="werwr_1" hidden="1">{"rp_only",#N/A,FALSE,"2225"}</definedName>
    <definedName name="werwre" localSheetId="7" hidden="1">{"rp_only",#N/A,FALSE,"2225"}</definedName>
    <definedName name="werwre" hidden="1">{"rp_only",#N/A,FALSE,"2225"}</definedName>
    <definedName name="werwre_1" localSheetId="7" hidden="1">{"rp_only",#N/A,FALSE,"2225"}</definedName>
    <definedName name="werwre_1" hidden="1">{"rp_only",#N/A,FALSE,"2225"}</definedName>
    <definedName name="werwrer" localSheetId="7" hidden="1">{"rp_only",#N/A,FALSE,"2225"}</definedName>
    <definedName name="werwrer" hidden="1">{"rp_only",#N/A,FALSE,"2225"}</definedName>
    <definedName name="werwrer_1" localSheetId="7" hidden="1">{"rp_only",#N/A,FALSE,"2225"}</definedName>
    <definedName name="werwrer_1" hidden="1">{"rp_only",#N/A,FALSE,"2225"}</definedName>
    <definedName name="werwrt" localSheetId="7" hidden="1">{"with_oth_curr",#N/A,FALSE,"2225"}</definedName>
    <definedName name="werwrt" hidden="1">{"with_oth_curr",#N/A,FALSE,"2225"}</definedName>
    <definedName name="werwrt_1" localSheetId="7" hidden="1">{"with_oth_curr",#N/A,FALSE,"2225"}</definedName>
    <definedName name="werwrt_1" hidden="1">{"with_oth_curr",#N/A,FALSE,"2225"}</definedName>
    <definedName name="werwrwer" localSheetId="7" hidden="1">{"rp_only",#N/A,FALSE,"2225"}</definedName>
    <definedName name="werwrwer" hidden="1">{"rp_only",#N/A,FALSE,"2225"}</definedName>
    <definedName name="werwrwer_1" localSheetId="7" hidden="1">{"rp_only",#N/A,FALSE,"2225"}</definedName>
    <definedName name="werwrwer_1" hidden="1">{"rp_only",#N/A,FALSE,"2225"}</definedName>
    <definedName name="wesi">#REF!</definedName>
    <definedName name="wesib">#REF!</definedName>
    <definedName name="wesib_1">#REF!</definedName>
    <definedName name="wesic">#REF!</definedName>
    <definedName name="wesic_1">#REF!</definedName>
    <definedName name="wet" localSheetId="7" hidden="1">{#N/A,#N/A,FALSE,"REK";#N/A,#N/A,FALSE,"Bq-ARS"}</definedName>
    <definedName name="wet" hidden="1">{#N/A,#N/A,FALSE,"REK";#N/A,#N/A,FALSE,"Bq-ARS"}</definedName>
    <definedName name="wetewtrtr" localSheetId="7" hidden="1">{"with_oth_curr",#N/A,FALSE,"2225"}</definedName>
    <definedName name="wetewtrtr" hidden="1">{"with_oth_curr",#N/A,FALSE,"2225"}</definedName>
    <definedName name="wetewtrtr_1" localSheetId="7" hidden="1">{"with_oth_curr",#N/A,FALSE,"2225"}</definedName>
    <definedName name="wetewtrtr_1" hidden="1">{"with_oth_curr",#N/A,FALSE,"2225"}</definedName>
    <definedName name="wetwerg" localSheetId="7" hidden="1">{#N/A,#N/A,FALSE,"REK";#N/A,#N/A,FALSE,"rab"}</definedName>
    <definedName name="wetwerg" hidden="1">{#N/A,#N/A,FALSE,"REK";#N/A,#N/A,FALSE,"rab"}</definedName>
    <definedName name="wewee" localSheetId="7" hidden="1">{"rp_only",#N/A,FALSE,"2225"}</definedName>
    <definedName name="wewee" hidden="1">{"rp_only",#N/A,FALSE,"2225"}</definedName>
    <definedName name="wewee_1" localSheetId="7" hidden="1">{"rp_only",#N/A,FALSE,"2225"}</definedName>
    <definedName name="wewee_1" hidden="1">{"rp_only",#N/A,FALSE,"2225"}</definedName>
    <definedName name="wewqe" localSheetId="7" hidden="1">{"rp_only",#N/A,FALSE,"2225"}</definedName>
    <definedName name="wewqe" hidden="1">{"rp_only",#N/A,FALSE,"2225"}</definedName>
    <definedName name="wewqe_1" localSheetId="7" hidden="1">{"rp_only",#N/A,FALSE,"2225"}</definedName>
    <definedName name="wewqe_1" hidden="1">{"rp_only",#N/A,FALSE,"2225"}</definedName>
    <definedName name="weygt" localSheetId="7" hidden="1">{#N/A,#N/A,FALSE,"REK";#N/A,#N/A,FALSE,"Bq-ARS"}</definedName>
    <definedName name="weygt" hidden="1">{#N/A,#N/A,FALSE,"REK";#N/A,#N/A,FALSE,"Bq-ARS"}</definedName>
    <definedName name="wf" localSheetId="7" hidden="1">{#N/A,#N/A,FALSE,"Act.Fcst Costs"}</definedName>
    <definedName name="wf" hidden="1">{#N/A,#N/A,FALSE,"Act.Fcst Costs"}</definedName>
    <definedName name="wfprof">#REF!</definedName>
    <definedName name="WFSDF" localSheetId="7" hidden="1">{"rp_only",#N/A,FALSE,"2225"}</definedName>
    <definedName name="WFSDF" hidden="1">{"rp_only",#N/A,FALSE,"2225"}</definedName>
    <definedName name="WFSDF_1" localSheetId="7" hidden="1">{"rp_only",#N/A,FALSE,"2225"}</definedName>
    <definedName name="WFSDF_1" hidden="1">{"rp_only",#N/A,FALSE,"2225"}</definedName>
    <definedName name="wgp_a">#REF!</definedName>
    <definedName name="wgp_b">#REF!</definedName>
    <definedName name="wgp_p">#REF!</definedName>
    <definedName name="wh">#REF!</definedName>
    <definedName name="whatever" localSheetId="7" hidden="1">{#N/A,#N/A,FALSE,"CHANGES";#N/A,#N/A,FALSE,"PROD SUMMARY";#N/A,#N/A,FALSE,"1995 PO SUM";#N/A,#N/A,FALSE,"1995 GEOG SUM";#N/A,#N/A,FALSE,"1996 PO SUM";#N/A,#N/A,FALSE,"1996 GEOG SUM"}</definedName>
    <definedName name="whatever" hidden="1">{#N/A,#N/A,FALSE,"CHANGES";#N/A,#N/A,FALSE,"PROD SUMMARY";#N/A,#N/A,FALSE,"1995 PO SUM";#N/A,#N/A,FALSE,"1995 GEOG SUM";#N/A,#N/A,FALSE,"1996 PO SUM";#N/A,#N/A,FALSE,"1996 GEOG SUM"}</definedName>
    <definedName name="Wheel.Loader">#REF!</definedName>
    <definedName name="WHEELLOADER">#REF!</definedName>
    <definedName name="wheels4">#REF!</definedName>
    <definedName name="Whell_Roller">#REF!</definedName>
    <definedName name="wholeyear000">#REF!</definedName>
    <definedName name="wholeyearP1">#REF!</definedName>
    <definedName name="wholeyearP2">#REF!</definedName>
    <definedName name="whqnuionhd">#REF!</definedName>
    <definedName name="whs">#REF!</definedName>
    <definedName name="Width">#REF!</definedName>
    <definedName name="WILMAR_INTERNATIONAL_HOLDINGS_LTD__BVI" localSheetId="7">coname</definedName>
    <definedName name="WILMAR_INTERNATIONAL_HOLDINGS_LTD__BVI">coname</definedName>
    <definedName name="WIN" localSheetId="7" hidden="1">{#N/A,#N/A,FALSE,"Sheet1";#N/A,#N/A,FALSE,"Sheet2"}</definedName>
    <definedName name="WIN" hidden="1">{#N/A,#N/A,FALSE,"Sheet1";#N/A,#N/A,FALSE,"Sheet2"}</definedName>
    <definedName name="windak">#REF!</definedName>
    <definedName name="windhak">#REF!</definedName>
    <definedName name="windhak_1">#REF!</definedName>
    <definedName name="windhakb">#REF!</definedName>
    <definedName name="windhakb_1">#REF!</definedName>
    <definedName name="windhakc">#REF!</definedName>
    <definedName name="windhakc_1">#REF!</definedName>
    <definedName name="WindowDays">#REF!</definedName>
    <definedName name="WindowOffset">#REF!</definedName>
    <definedName name="WIP">#REF!</definedName>
    <definedName name="WIRE">#REF!</definedName>
    <definedName name="wire_mesh">#REF!</definedName>
    <definedName name="WIREM">#REF!</definedName>
    <definedName name="WISS" localSheetId="7" hidden="1">{#N/A,#N/A,FALSE,"Aging Summary";#N/A,#N/A,FALSE,"Ratio Analysis";#N/A,#N/A,FALSE,"Test 120 Day Accts";#N/A,#N/A,FALSE,"Tickmarks"}</definedName>
    <definedName name="WISS" hidden="1">{#N/A,#N/A,FALSE,"Aging Summary";#N/A,#N/A,FALSE,"Ratio Analysis";#N/A,#N/A,FALSE,"Test 120 Day Accts";#N/A,#N/A,FALSE,"Tickmarks"}</definedName>
    <definedName name="witax" hidden="1">#REF!</definedName>
    <definedName name="Wj" localSheetId="7" hidden="1">{"WORK IN PROCESS",#N/A,FALSE,"COGS"}</definedName>
    <definedName name="Wj" hidden="1">{"WORK IN PROCESS",#N/A,FALSE,"COGS"}</definedName>
    <definedName name="Wj_1" localSheetId="7" hidden="1">{"WORK IN PROCESS",#N/A,FALSE,"COGS"}</definedName>
    <definedName name="Wj_1" hidden="1">{"WORK IN PROCESS",#N/A,FALSE,"COGS"}</definedName>
    <definedName name="wjs" localSheetId="9" hidden="1">{#N/A,#N/A,FALSE,"CCTV"}</definedName>
    <definedName name="wjs" localSheetId="7" hidden="1">{#N/A,#N/A,FALSE,"CCTV"}</definedName>
    <definedName name="wjs" localSheetId="10" hidden="1">{#N/A,#N/A,FALSE,"CCTV"}</definedName>
    <definedName name="wjs" hidden="1">{#N/A,#N/A,FALSE,"CCTV"}</definedName>
    <definedName name="WL25_1">#REF!</definedName>
    <definedName name="WL25_10">#REF!</definedName>
    <definedName name="WL25_11">#REF!</definedName>
    <definedName name="WL25_15">#REF!</definedName>
    <definedName name="WL25_16">#REF!</definedName>
    <definedName name="WL25_17">#REF!</definedName>
    <definedName name="WL25_2">#REF!</definedName>
    <definedName name="WL25_25">#REF!</definedName>
    <definedName name="WL25_27">#REF!</definedName>
    <definedName name="WL25_29">#REF!</definedName>
    <definedName name="WL25_3">#REF!</definedName>
    <definedName name="WL25_4">#REF!</definedName>
    <definedName name="WL25_5">#REF!</definedName>
    <definedName name="WL25_6">#REF!</definedName>
    <definedName name="WL25_7">#REF!</definedName>
    <definedName name="WL25_9">#REF!</definedName>
    <definedName name="WLOADER">#REF!</definedName>
    <definedName name="WMEMBER">#REF!</definedName>
    <definedName name="wop_a">#REF!</definedName>
    <definedName name="wop_b">#REF!</definedName>
    <definedName name="wop_p">#REF!</definedName>
    <definedName name="Work_in_process">#REF!</definedName>
    <definedName name="WORKSHOP">#REF!</definedName>
    <definedName name="wow" localSheetId="7" hidden="1">{#N/A,#N/A,FALSE,"Cost Report";"Geology",#N/A,FALSE,"Cost Summary";"Geolgy Recon",#N/A,FALSE,"UG Geology Rep."}</definedName>
    <definedName name="wow" hidden="1">{#N/A,#N/A,FALSE,"Cost Report";"Geology",#N/A,FALSE,"Cost Summary";"Geolgy Recon",#N/A,FALSE,"UG Geology Rep."}</definedName>
    <definedName name="wow_1" localSheetId="7" hidden="1">{#N/A,#N/A,FALSE,"Cost Report";"Geology",#N/A,FALSE,"Cost Summary";"Geolgy Recon",#N/A,FALSE,"UG Geology Rep."}</definedName>
    <definedName name="wow_1" hidden="1">{#N/A,#N/A,FALSE,"Cost Report";"Geology",#N/A,FALSE,"Cost Summary";"Geolgy Recon",#N/A,FALSE,"UG Geology Rep."}</definedName>
    <definedName name="wp">#REF!</definedName>
    <definedName name="wp_1">#REF!</definedName>
    <definedName name="wp_c">#REF!</definedName>
    <definedName name="WP_CF">#REF!</definedName>
    <definedName name="WPIS" localSheetId="7" hidden="1">{#N/A,#N/A,FALSE,"Aging Summary";#N/A,#N/A,FALSE,"Ratio Analysis";#N/A,#N/A,FALSE,"Test 120 Day Accts";#N/A,#N/A,FALSE,"Tickmarks"}</definedName>
    <definedName name="WPIS" hidden="1">{#N/A,#N/A,FALSE,"Aging Summary";#N/A,#N/A,FALSE,"Ratio Analysis";#N/A,#N/A,FALSE,"Test 120 Day Accts";#N/A,#N/A,FALSE,"Tickmarks"}</definedName>
    <definedName name="WPKUASA">#REF!</definedName>
    <definedName name="WPL">#REF!</definedName>
    <definedName name="WPL.Audit" localSheetId="7" hidden="1">{"with_oth_curr",#N/A,FALSE,"2225"}</definedName>
    <definedName name="WPL.Audit" hidden="1">{"with_oth_curr",#N/A,FALSE,"2225"}</definedName>
    <definedName name="WPL.Audit_1" localSheetId="7" hidden="1">{"with_oth_curr",#N/A,FALSE,"2225"}</definedName>
    <definedName name="WPL.Audit_1" hidden="1">{"with_oth_curr",#N/A,FALSE,"2225"}</definedName>
    <definedName name="wpnope">#REF!</definedName>
    <definedName name="wpnope2">#REF!</definedName>
    <definedName name="wpnope3">#REF!</definedName>
    <definedName name="wpnope4">#REF!</definedName>
    <definedName name="wpump">#REF!</definedName>
    <definedName name="WQ">#N/A</definedName>
    <definedName name="wqeqeq" localSheetId="7" hidden="1">{"rp_only",#N/A,FALSE,"2225"}</definedName>
    <definedName name="wqeqeq" hidden="1">{"rp_only",#N/A,FALSE,"2225"}</definedName>
    <definedName name="wqeqeq_1" localSheetId="7" hidden="1">{"rp_only",#N/A,FALSE,"2225"}</definedName>
    <definedName name="wqeqeq_1" hidden="1">{"rp_only",#N/A,FALSE,"2225"}</definedName>
    <definedName name="wqeqeqw" localSheetId="7" hidden="1">{"with_oth_curr",#N/A,FALSE,"2225"}</definedName>
    <definedName name="wqeqeqw" hidden="1">{"with_oth_curr",#N/A,FALSE,"2225"}</definedName>
    <definedName name="wqeqeqw_1" localSheetId="7" hidden="1">{"with_oth_curr",#N/A,FALSE,"2225"}</definedName>
    <definedName name="wqeqeqw_1" hidden="1">{"with_oth_curr",#N/A,FALSE,"2225"}</definedName>
    <definedName name="wqeqeweq" localSheetId="7" hidden="1">{"rp_only",#N/A,FALSE,"2225"}</definedName>
    <definedName name="wqeqeweq" hidden="1">{"rp_only",#N/A,FALSE,"2225"}</definedName>
    <definedName name="wqeqeweq_1" localSheetId="7" hidden="1">{"rp_only",#N/A,FALSE,"2225"}</definedName>
    <definedName name="wqeqeweq_1" hidden="1">{"rp_only",#N/A,FALSE,"2225"}</definedName>
    <definedName name="wqeqqweretty" localSheetId="7" hidden="1">{"rp_only",#N/A,FALSE,"2225"}</definedName>
    <definedName name="wqeqqweretty" hidden="1">{"rp_only",#N/A,FALSE,"2225"}</definedName>
    <definedName name="wqeqqweretty_1" localSheetId="7" hidden="1">{"rp_only",#N/A,FALSE,"2225"}</definedName>
    <definedName name="wqeqqweretty_1" hidden="1">{"rp_only",#N/A,FALSE,"2225"}</definedName>
    <definedName name="wqeqwe" localSheetId="7" hidden="1">{"with_oth_curr",#N/A,FALSE,"2225"}</definedName>
    <definedName name="wqeqwe" hidden="1">{"with_oth_curr",#N/A,FALSE,"2225"}</definedName>
    <definedName name="wqeqwe_1" localSheetId="7" hidden="1">{"with_oth_curr",#N/A,FALSE,"2225"}</definedName>
    <definedName name="wqeqwe_1" hidden="1">{"with_oth_curr",#N/A,FALSE,"2225"}</definedName>
    <definedName name="wqeqwewe" localSheetId="7" hidden="1">{"with_oth_curr",#N/A,FALSE,"2225"}</definedName>
    <definedName name="wqeqwewe" hidden="1">{"with_oth_curr",#N/A,FALSE,"2225"}</definedName>
    <definedName name="wqeqwewe_1" localSheetId="7" hidden="1">{"with_oth_curr",#N/A,FALSE,"2225"}</definedName>
    <definedName name="wqeqwewe_1" hidden="1">{"with_oth_curr",#N/A,FALSE,"2225"}</definedName>
    <definedName name="WQEYGT" localSheetId="7" hidden="1">{#N/A,#N/A,FALSE,"REK";#N/A,#N/A,FALSE,"rab"}</definedName>
    <definedName name="WQEYGT" hidden="1">{#N/A,#N/A,FALSE,"REK";#N/A,#N/A,FALSE,"rab"}</definedName>
    <definedName name="wqeygtQWET" localSheetId="7" hidden="1">{#N/A,#N/A,FALSE,"REK";#N/A,#N/A,FALSE,"rab"}</definedName>
    <definedName name="wqeygtQWET" hidden="1">{#N/A,#N/A,FALSE,"REK";#N/A,#N/A,FALSE,"rab"}</definedName>
    <definedName name="wqqwe" localSheetId="7" hidden="1">{"with_oth_curr",#N/A,FALSE,"2225"}</definedName>
    <definedName name="wqqwe" hidden="1">{"with_oth_curr",#N/A,FALSE,"2225"}</definedName>
    <definedName name="wqqwe_1" localSheetId="7" hidden="1">{"with_oth_curr",#N/A,FALSE,"2225"}</definedName>
    <definedName name="wqqwe_1" hidden="1">{"with_oth_curr",#N/A,FALSE,"2225"}</definedName>
    <definedName name="wqrwtrt" localSheetId="7" hidden="1">{"with_oth_curr",#N/A,FALSE,"2225"}</definedName>
    <definedName name="wqrwtrt" hidden="1">{"with_oth_curr",#N/A,FALSE,"2225"}</definedName>
    <definedName name="wqrwtrt_1" localSheetId="7" hidden="1">{"with_oth_curr",#N/A,FALSE,"2225"}</definedName>
    <definedName name="wqrwtrt_1" hidden="1">{"with_oth_curr",#N/A,FALSE,"2225"}</definedName>
    <definedName name="wqweer" localSheetId="7" hidden="1">{"with_oth_curr",#N/A,FALSE,"2225"}</definedName>
    <definedName name="wqweer" hidden="1">{"with_oth_curr",#N/A,FALSE,"2225"}</definedName>
    <definedName name="wqweer_1" localSheetId="7" hidden="1">{"with_oth_curr",#N/A,FALSE,"2225"}</definedName>
    <definedName name="wqweer_1" hidden="1">{"with_oth_curr",#N/A,FALSE,"2225"}</definedName>
    <definedName name="wqweqe" localSheetId="7" hidden="1">{"rp_only",#N/A,FALSE,"2225"}</definedName>
    <definedName name="wqweqe" hidden="1">{"rp_only",#N/A,FALSE,"2225"}</definedName>
    <definedName name="wqweqe_1" localSheetId="7" hidden="1">{"rp_only",#N/A,FALSE,"2225"}</definedName>
    <definedName name="wqweqe_1" hidden="1">{"rp_only",#N/A,FALSE,"2225"}</definedName>
    <definedName name="wqwqqw" localSheetId="7" hidden="1">{"with_oth_curr",#N/A,FALSE,"2225"}</definedName>
    <definedName name="wqwqqw" hidden="1">{"with_oth_curr",#N/A,FALSE,"2225"}</definedName>
    <definedName name="wqwqqw_1" localSheetId="7" hidden="1">{"with_oth_curr",#N/A,FALSE,"2225"}</definedName>
    <definedName name="wqwqqw_1" hidden="1">{"with_oth_curr",#N/A,FALSE,"2225"}</definedName>
    <definedName name="wr" localSheetId="7" hidden="1">{"'Feb 99'!$A$1:$G$30"}</definedName>
    <definedName name="wr" hidden="1">{"'Feb 99'!$A$1:$G$30"}</definedName>
    <definedName name="wre" localSheetId="7"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e"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e_1" localSheetId="7"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e_1"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erww" localSheetId="7" hidden="1">{"with_oth_curr",#N/A,FALSE,"2225"}</definedName>
    <definedName name="wrerww" hidden="1">{"with_oth_curr",#N/A,FALSE,"2225"}</definedName>
    <definedName name="wrerww_1" localSheetId="7" hidden="1">{"with_oth_curr",#N/A,FALSE,"2225"}</definedName>
    <definedName name="wrerww_1" hidden="1">{"with_oth_curr",#N/A,FALSE,"2225"}</definedName>
    <definedName name="wrewre" localSheetId="7" hidden="1">{"rp_only",#N/A,FALSE,"2225"}</definedName>
    <definedName name="wrewre" hidden="1">{"rp_only",#N/A,FALSE,"2225"}</definedName>
    <definedName name="wrewre_1" localSheetId="7" hidden="1">{"rp_only",#N/A,FALSE,"2225"}</definedName>
    <definedName name="wrewre_1" hidden="1">{"rp_only",#N/A,FALSE,"2225"}</definedName>
    <definedName name="wrg" localSheetId="7" hidden="1">{#N/A,#N/A,FALSE,"REK";#N/A,#N/A,FALSE,"rab"}</definedName>
    <definedName name="wrg" hidden="1">{#N/A,#N/A,FALSE,"REK";#N/A,#N/A,FALSE,"rab"}</definedName>
    <definedName name="WRITE" localSheetId="9" hidden="1">{#N/A,#N/A,FALSE,"CCTV"}</definedName>
    <definedName name="WRITE" localSheetId="7" hidden="1">{#N/A,#N/A,FALSE,"CCTV"}</definedName>
    <definedName name="WRITE" localSheetId="10" hidden="1">{#N/A,#N/A,FALSE,"CCTV"}</definedName>
    <definedName name="WRITE" hidden="1">{#N/A,#N/A,FALSE,"CCTV"}</definedName>
    <definedName name="writeoff">#REF!</definedName>
    <definedName name="WRN" localSheetId="7" hidden="1">{#N/A,#N/A,FALSE,"INCOME STATE";#N/A,#N/A,FALSE,"TOT EXP";#N/A,#N/A,FALSE,"PROMO";#N/A,#N/A,FALSE,"NTS RP"}</definedName>
    <definedName name="WRN" hidden="1">{#N/A,#N/A,FALSE,"INCOME STATE";#N/A,#N/A,FALSE,"TOT EXP";#N/A,#N/A,FALSE,"PROMO";#N/A,#N/A,FALSE,"NTS RP"}</definedName>
    <definedName name="wrn.??"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 localSheetId="7" hidden="1">{#N/A,#N/A,TRUE,"?????";#N/A,#N/A,TRUE,"??????";#N/A,#N/A,TRUE,"??";#N/A,#N/A,TRUE,"???";#N/A,#N/A,TRUE,"1? ????";#N/A,#N/A,TRUE,"2? ??";#N/A,#N/A,TRUE,"2??? ????";#N/A,#N/A,TRUE,"3(1)? ????";#N/A,#N/A,TRUE,"3(1) ?1 ????";#N/A,#N/A,TRUE,"3(1) ?3 ????";#N/A,#N/A,TRUE,"3(1) ?4 ????";#N/A,#N/A,TRUE,"3(1) ?6 ????";#N/A,#N/A,TRUE,"?8? ????";#N/A,#N/A,TRUE,"3(1)?7 ????";#N/A,#N/A,TRUE,"3(2)?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??";#N/A,#N/A,TRUE,"59? ????";#N/A,#N/A,TRUE,"60? ? ????";#N/A,#N/A,TRUE,"60? ? ????";#N/A,#N/A,TRUE,"?? BS";#N/A,#N/A,TRUE,"?? PL";#N/A,#N/A,TRUE,"????";#N/A,#N/A,TRUE,"??RE"}</definedName>
    <definedName name="wrn.????????." hidden="1">{#N/A,#N/A,TRUE,"?????";#N/A,#N/A,TRUE,"??????";#N/A,#N/A,TRUE,"??";#N/A,#N/A,TRUE,"???";#N/A,#N/A,TRUE,"1? ????";#N/A,#N/A,TRUE,"2? ??";#N/A,#N/A,TRUE,"2??? ????";#N/A,#N/A,TRUE,"3(1)? ????";#N/A,#N/A,TRUE,"3(1) ?1 ????";#N/A,#N/A,TRUE,"3(1) ?3 ????";#N/A,#N/A,TRUE,"3(1) ?4 ????";#N/A,#N/A,TRUE,"3(1) ?6 ????";#N/A,#N/A,TRUE,"?8? ????";#N/A,#N/A,TRUE,"3(1)?7 ????";#N/A,#N/A,TRUE,"3(2)?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??";#N/A,#N/A,TRUE,"59? ????";#N/A,#N/A,TRUE,"60? ? ????";#N/A,#N/A,TRUE,"60? ? ????";#N/A,#N/A,TRUE,"?? BS";#N/A,#N/A,TRUE,"?? PL";#N/A,#N/A,TRUE,"????";#N/A,#N/A,TRUE,"??RE"}</definedName>
    <definedName name="wrn.????????._1" localSheetId="7" hidden="1">{#N/A,#N/A,TRUE,"?????";#N/A,#N/A,TRUE,"??????";#N/A,#N/A,TRUE,"??";#N/A,#N/A,TRUE,"???";#N/A,#N/A,TRUE,"1? ????";#N/A,#N/A,TRUE,"2? ??";#N/A,#N/A,TRUE,"2??? ????";#N/A,#N/A,TRUE,"3(1)? ????";#N/A,#N/A,TRUE,"3(1) ?1 ????";#N/A,#N/A,TRUE,"3(1) ?3 ????";#N/A,#N/A,TRUE,"3(1) ?4 ????";#N/A,#N/A,TRUE,"3(1) ?6 ????";#N/A,#N/A,TRUE,"?8? ????";#N/A,#N/A,TRUE,"3(1)?7 ????";#N/A,#N/A,TRUE,"3(2)?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??";#N/A,#N/A,TRUE,"59? ????";#N/A,#N/A,TRUE,"60? ? ????";#N/A,#N/A,TRUE,"60? ? ????";#N/A,#N/A,TRUE,"?? BS";#N/A,#N/A,TRUE,"?? PL";#N/A,#N/A,TRUE,"????";#N/A,#N/A,TRUE,"??RE"}</definedName>
    <definedName name="wrn.????????._1" hidden="1">{#N/A,#N/A,TRUE,"?????";#N/A,#N/A,TRUE,"??????";#N/A,#N/A,TRUE,"??";#N/A,#N/A,TRUE,"???";#N/A,#N/A,TRUE,"1? ????";#N/A,#N/A,TRUE,"2? ??";#N/A,#N/A,TRUE,"2??? ????";#N/A,#N/A,TRUE,"3(1)? ????";#N/A,#N/A,TRUE,"3(1) ?1 ????";#N/A,#N/A,TRUE,"3(1) ?3 ????";#N/A,#N/A,TRUE,"3(1) ?4 ????";#N/A,#N/A,TRUE,"3(1) ?6 ????";#N/A,#N/A,TRUE,"?8? ????";#N/A,#N/A,TRUE,"3(1)?7 ????";#N/A,#N/A,TRUE,"3(2)?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??";#N/A,#N/A,TRUE,"59? ????";#N/A,#N/A,TRUE,"60? ? ????";#N/A,#N/A,TRUE,"60? ? ????";#N/A,#N/A,TRUE,"?? BS";#N/A,#N/A,TRUE,"?? PL";#N/A,#N/A,TRUE,"????";#N/A,#N/A,TRUE,"??RE"}</definedName>
    <definedName name="wrn.??????????." localSheetId="7" hidden="1">{#N/A,#N/A,TRUE,"1? ????";#N/A,#N/A,TRUE,"1-2? ?????";#N/A,#N/A,TRUE,"2? ??";#N/A,#N/A,TRUE,"2??? ????";#N/A,#N/A,TRUE,"3(1)? ????";#N/A,#N/A,TRUE,"??????";#N/A,#N/A,TRUE,"3(1)?7 ????";#N/A,#N/A,TRUE,"5? ???";#N/A,#N/A,TRUE,"5?2 ???(?)";#N/A,#N/A,TRUE,"6? ????";#N/A,#N/A,TRUE,"6? ??(?)";#N/A,#N/A,TRUE,"6? ??(?)";#N/A,#N/A,TRUE,"????";#N/A,#N/A,TRUE,"6-6(3)? ??(??)";#N/A,#N/A,TRUE,"9? ???(?)";#N/A,#N/A,TRUE,"9? ???(?)";#N/A,#N/A,TRUE,"10(3)? ????";#N/A,#N/A,TRUE,"10(4)? ????"}</definedName>
    <definedName name="wrn.??????????." hidden="1">{#N/A,#N/A,TRUE,"1? ????";#N/A,#N/A,TRUE,"1-2? ?????";#N/A,#N/A,TRUE,"2? ??";#N/A,#N/A,TRUE,"2??? ????";#N/A,#N/A,TRUE,"3(1)? ????";#N/A,#N/A,TRUE,"??????";#N/A,#N/A,TRUE,"3(1)?7 ????";#N/A,#N/A,TRUE,"5? ???";#N/A,#N/A,TRUE,"5?2 ???(?)";#N/A,#N/A,TRUE,"6? ????";#N/A,#N/A,TRUE,"6? ??(?)";#N/A,#N/A,TRUE,"6? ??(?)";#N/A,#N/A,TRUE,"????";#N/A,#N/A,TRUE,"6-6(3)? ??(??)";#N/A,#N/A,TRUE,"9? ???(?)";#N/A,#N/A,TRUE,"9? ???(?)";#N/A,#N/A,TRUE,"10(3)? ????";#N/A,#N/A,TRUE,"10(4)? ????"}</definedName>
    <definedName name="wrn.??????????._1" localSheetId="7" hidden="1">{#N/A,#N/A,TRUE,"1? ????";#N/A,#N/A,TRUE,"1-2? ?????";#N/A,#N/A,TRUE,"2? ??";#N/A,#N/A,TRUE,"2??? ????";#N/A,#N/A,TRUE,"3(1)? ????";#N/A,#N/A,TRUE,"??????";#N/A,#N/A,TRUE,"3(1)?7 ????";#N/A,#N/A,TRUE,"5? ???";#N/A,#N/A,TRUE,"5?2 ???(?)";#N/A,#N/A,TRUE,"6? ????";#N/A,#N/A,TRUE,"6? ??(?)";#N/A,#N/A,TRUE,"6? ??(?)";#N/A,#N/A,TRUE,"????";#N/A,#N/A,TRUE,"6-6(3)? ??(??)";#N/A,#N/A,TRUE,"9? ???(?)";#N/A,#N/A,TRUE,"9? ???(?)";#N/A,#N/A,TRUE,"10(3)? ????";#N/A,#N/A,TRUE,"10(4)? ????"}</definedName>
    <definedName name="wrn.??????????._1" hidden="1">{#N/A,#N/A,TRUE,"1? ????";#N/A,#N/A,TRUE,"1-2? ?????";#N/A,#N/A,TRUE,"2? ??";#N/A,#N/A,TRUE,"2??? ????";#N/A,#N/A,TRUE,"3(1)? ????";#N/A,#N/A,TRUE,"??????";#N/A,#N/A,TRUE,"3(1)?7 ????";#N/A,#N/A,TRUE,"5? ???";#N/A,#N/A,TRUE,"5?2 ???(?)";#N/A,#N/A,TRUE,"6? ????";#N/A,#N/A,TRUE,"6? ??(?)";#N/A,#N/A,TRUE,"6? ??(?)";#N/A,#N/A,TRUE,"????";#N/A,#N/A,TRUE,"6-6(3)? ??(??)";#N/A,#N/A,TRUE,"9? ???(?)";#N/A,#N/A,TRUE,"9? ???(?)";#N/A,#N/A,TRUE,"10(3)? ????";#N/A,#N/A,TRUE,"10(4)? ????"}</definedName>
    <definedName name="wrn.??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1." localSheetId="7" hidden="1">{#N/A,#N/A,FALSE,"Calc";#N/A,#N/A,FALSE,"Sensitivity";#N/A,#N/A,FALSE,"LT Earn.Dil.";#N/A,#N/A,FALSE,"Dil. AVP"}</definedName>
    <definedName name="wrn.1." hidden="1">{#N/A,#N/A,FALSE,"Calc";#N/A,#N/A,FALSE,"Sensitivity";#N/A,#N/A,FALSE,"LT Earn.Dil.";#N/A,#N/A,FALSE,"Dil. AVP"}</definedName>
    <definedName name="wrn.10yp._.balance._.sheet." localSheetId="7" hidden="1">{"10yp balance sheet",#N/A,FALSE,"Celtel alternative 6"}</definedName>
    <definedName name="wrn.10yp._.balance._.sheet." hidden="1">{"10yp balance sheet",#N/A,FALSE,"Celtel alternative 6"}</definedName>
    <definedName name="wrn.10yp._.capex." localSheetId="7" hidden="1">{"10yp capex",#N/A,FALSE,"Celtel alternative 6"}</definedName>
    <definedName name="wrn.10yp._.capex." hidden="1">{"10yp capex",#N/A,FALSE,"Celtel alternative 6"}</definedName>
    <definedName name="wrn.10yp._.customers." localSheetId="7" hidden="1">{"10yp customers",#N/A,FALSE,"Celtel alternative 6"}</definedName>
    <definedName name="wrn.10yp._.customers." hidden="1">{"10yp customers",#N/A,FALSE,"Celtel alternative 6"}</definedName>
    <definedName name="wrn.10yp._.graphs." localSheetId="7" hidden="1">{"10yp graphs",#N/A,FALSE,"Market Data"}</definedName>
    <definedName name="wrn.10yp._.graphs." hidden="1">{"10yp graphs",#N/A,FALSE,"Market Data"}</definedName>
    <definedName name="wrn.10yp._.key._.data." localSheetId="7" hidden="1">{"10yp key data",#N/A,FALSE,"Market Data"}</definedName>
    <definedName name="wrn.10yp._.key._.data." hidden="1">{"10yp key data",#N/A,FALSE,"Market Data"}</definedName>
    <definedName name="wrn.10yp._.profit._.and._.loss." localSheetId="7" hidden="1">{"10yp profit and loss",#N/A,FALSE,"Celtel alternative 6"}</definedName>
    <definedName name="wrn.10yp._.profit._.and._.loss." hidden="1">{"10yp profit and loss",#N/A,FALSE,"Celtel alternative 6"}</definedName>
    <definedName name="wrn.10yp._.tariffs." localSheetId="7" hidden="1">{"10yp tariffs",#N/A,FALSE,"Celtel alternative 6"}</definedName>
    <definedName name="wrn.10yp._.tariffs." hidden="1">{"10yp tariffs",#N/A,FALSE,"Celtel alternative 6"}</definedName>
    <definedName name="wrn.12._.Costs._.Act._.Fcast._.All." localSheetId="7" hidden="1">{#N/A,#N/A,FALSE,"Act.Fcst Costs"}</definedName>
    <definedName name="wrn.12._.Costs._.Act._.Fcast._.All." hidden="1">{#N/A,#N/A,FALSE,"Act.Fcst Costs"}</definedName>
    <definedName name="wrn.12._.Costs._.Act._.Fcast._.All._1" localSheetId="7" hidden="1">{#N/A,#N/A,FALSE,"Act.Fcst Costs"}</definedName>
    <definedName name="wrn.12._.Costs._.Act._.Fcast._.All._1" hidden="1">{#N/A,#N/A,FALSE,"Act.Fcst Costs"}</definedName>
    <definedName name="WRN.2." localSheetId="7" hidden="1">{#N/A,#N/A,FALSE,"Calc";#N/A,#N/A,FALSE,"Sensitivity";#N/A,#N/A,FALSE,"LT Earn.Dil.";#N/A,#N/A,FALSE,"Dil. AVP"}</definedName>
    <definedName name="WRN.2." hidden="1">{#N/A,#N/A,FALSE,"Calc";#N/A,#N/A,FALSE,"Sensitivity";#N/A,#N/A,FALSE,"LT Earn.Dil.";#N/A,#N/A,FALSE,"Dil. AVP"}</definedName>
    <definedName name="wrn.2._.pagers." localSheetId="7" hidden="1">{"Cover",#N/A,FALSE,"Cover";"Summary",#N/A,FALSE,"Summarpage"}</definedName>
    <definedName name="wrn.2._.pagers." hidden="1">{"Cover",#N/A,FALSE,"Cover";"Summary",#N/A,FALSE,"Summarpage"}</definedName>
    <definedName name="wrn.2._.pagers._1" localSheetId="7" hidden="1">{"Cover",#N/A,FALSE,"Cover";"Summary",#N/A,FALSE,"Summarpage"}</definedName>
    <definedName name="wrn.2._.pagers._1" hidden="1">{"Cover",#N/A,FALSE,"Cover";"Summary",#N/A,FALSE,"Summarpage"}</definedName>
    <definedName name="wrn.50._.50." localSheetId="7" hidden="1">{"assumption 50 50",#N/A,TRUE,"Merger";"has gets cash",#N/A,TRUE,"Merger";"accretion dilution",#N/A,TRUE,"Merger";"comparison credit stats",#N/A,TRUE,"Merger";"pf credit stats",#N/A,TRUE,"Merger";"pf sheets",#N/A,TRUE,"Merger"}</definedName>
    <definedName name="wrn.50._.50." hidden="1">{"assumption 50 50",#N/A,TRUE,"Merger";"has gets cash",#N/A,TRUE,"Merger";"accretion dilution",#N/A,TRUE,"Merger";"comparison credit stats",#N/A,TRUE,"Merger";"pf credit stats",#N/A,TRUE,"Merger";"pf sheets",#N/A,TRUE,"Merger"}</definedName>
    <definedName name="wrn.97." localSheetId="7" hidden="1">{#N/A,#N/A,FALSE,"지침";#N/A,#N/A,FALSE,"환경분석";#N/A,#N/A,FALSE,"Sheet16"}</definedName>
    <definedName name="wrn.97." hidden="1">{#N/A,#N/A,FALSE,"지침";#N/A,#N/A,FALSE,"환경분석";#N/A,#N/A,FALSE,"Sheet16"}</definedName>
    <definedName name="WRN.98." localSheetId="7" hidden="1">{#N/A,#N/A,FALSE,"지침";#N/A,#N/A,FALSE,"환경분석";#N/A,#N/A,FALSE,"Sheet16"}</definedName>
    <definedName name="WRN.98." hidden="1">{#N/A,#N/A,FALSE,"지침";#N/A,#N/A,FALSE,"환경분석";#N/A,#N/A,FALSE,"Sheet16"}</definedName>
    <definedName name="wrn.AAA." localSheetId="7" hidden="1">{#N/A,#N/A,FALSE,"REK";#N/A,#N/A,FALSE,"Bq-ARS"}</definedName>
    <definedName name="wrn.AAA." hidden="1">{#N/A,#N/A,FALSE,"REK";#N/A,#N/A,FALSE,"Bq-ARS"}</definedName>
    <definedName name="wrn.ac30prn." localSheetId="7" hidden="1">{#N/A,#N/A,FALSE,"별표20 ";#N/A,#N/A,FALSE,"부표";#N/A,#N/A,FALSE,"품셈내역";#N/A,#N/A,FALSE,"품셈집계";#N/A,#N/A,FALSE,"내역서";#N/A,#N/A,FALSE,"집계표";#N/A,#N/A,FALSE,"표지";#N/A,#N/A,FALSE,"별표총괄표"}</definedName>
    <definedName name="wrn.ac30prn." hidden="1">{#N/A,#N/A,FALSE,"별표20 ";#N/A,#N/A,FALSE,"부표";#N/A,#N/A,FALSE,"품셈내역";#N/A,#N/A,FALSE,"품셈집계";#N/A,#N/A,FALSE,"내역서";#N/A,#N/A,FALSE,"집계표";#N/A,#N/A,FALSE,"표지";#N/A,#N/A,FALSE,"별표총괄표"}</definedName>
    <definedName name="wrn.Accounts._.schedules." localSheetId="7"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wrn.Accounts._.schedules."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wrn.Accounts._.schedules._1" localSheetId="7"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wrn.Accounts._.schedules._1"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wrn.Acquisition_matrix." localSheetId="7" hidden="1">{"Acq_matrix",#N/A,FALSE,"Acquisition Matrix"}</definedName>
    <definedName name="wrn.Acquisition_matrix." hidden="1">{"Acq_matrix",#N/A,FALSE,"Acquisition Matrix"}</definedName>
    <definedName name="wrn.Acquisition_matrix._1" localSheetId="7" hidden="1">{"Acq_matrix",#N/A,FALSE,"Acquisition Matrix"}</definedName>
    <definedName name="wrn.Acquisition_matrix._1" hidden="1">{"Acq_matrix",#N/A,FALSE,"Acquisition Matrix"}</definedName>
    <definedName name="wrn.adj95." localSheetId="7" hidden="1">{"adj95mult",#N/A,FALSE,"COMPCO";"adj95est",#N/A,FALSE,"COMPCO"}</definedName>
    <definedName name="wrn.adj95." hidden="1">{"adj95mult",#N/A,FALSE,"COMPCO";"adj95est",#N/A,FALSE,"COMPCO"}</definedName>
    <definedName name="wrn.adj95._1" localSheetId="7" hidden="1">{"adj95mult",#N/A,FALSE,"COMPCO";"adj95est",#N/A,FALSE,"COMPCO"}</definedName>
    <definedName name="wrn.adj95._1" hidden="1">{"adj95mult",#N/A,FALSE,"COMPCO";"adj95est",#N/A,FALSE,"COMPCO"}</definedName>
    <definedName name="wrn.adm." localSheetId="7" hidden="1">{#N/A,#N/A,FALSE,"FIN-J";#N/A,#N/A,FALSE,"FIN-P";#N/A,#N/A,FALSE,"MIS";#N/A,#N/A,FALSE,"GM";#N/A,#N/A,FALSE,"GEN. TOTAL"}</definedName>
    <definedName name="wrn.adm." hidden="1">{#N/A,#N/A,FALSE,"FIN-J";#N/A,#N/A,FALSE,"FIN-P";#N/A,#N/A,FALSE,"MIS";#N/A,#N/A,FALSE,"GM";#N/A,#N/A,FALSE,"GEN. TOTAL"}</definedName>
    <definedName name="wrn.adm._1" localSheetId="7" hidden="1">{#N/A,#N/A,FALSE,"FIN-J";#N/A,#N/A,FALSE,"FIN-P";#N/A,#N/A,FALSE,"MIS";#N/A,#N/A,FALSE,"GM";#N/A,#N/A,FALSE,"GEN. TOTAL"}</definedName>
    <definedName name="wrn.adm._1" hidden="1">{#N/A,#N/A,FALSE,"FIN-J";#N/A,#N/A,FALSE,"FIN-P";#N/A,#N/A,FALSE,"MIS";#N/A,#N/A,FALSE,"GM";#N/A,#N/A,FALSE,"GEN. TOTAL"}</definedName>
    <definedName name="wrn.agind" localSheetId="7" hidden="1">{#N/A,#N/A,FALSE,"Aging Summary";#N/A,#N/A,FALSE,"Ratio Analysis";#N/A,#N/A,FALSE,"Test 120 Day Accts";#N/A,#N/A,FALSE,"Tickmarks"}</definedName>
    <definedName name="wrn.agind" hidden="1">{#N/A,#N/A,FALSE,"Aging Summary";#N/A,#N/A,FALSE,"Ratio Analysis";#N/A,#N/A,FALSE,"Test 120 Day Accts";#N/A,#N/A,FALSE,"Tickmarks"}</definedName>
    <definedName name="wrn.Aging._.and._.Trend._.Analysis." localSheetId="7"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ging._.and._.Trend._.Analysis._1" localSheetId="7" hidden="1">{#N/A,#N/A,FALSE,"Aging Summary";#N/A,#N/A,FALSE,"Ratio Analysis";#N/A,#N/A,FALSE,"Test 120 Day Accts";#N/A,#N/A,FALSE,"Tickmarks"}</definedName>
    <definedName name="wrn.Aging._.and._.Trend._.Analysis._1" hidden="1">{#N/A,#N/A,FALSE,"Aging Summary";#N/A,#N/A,FALSE,"Ratio Analysis";#N/A,#N/A,FALSE,"Test 120 Day Accts";#N/A,#N/A,FALSE,"Tickmarks"}</definedName>
    <definedName name="wrn.Aging._.and._.Trend._.Analysis4" localSheetId="7" hidden="1">{#N/A,#N/A,FALSE,"Aging Summary";#N/A,#N/A,FALSE,"Ratio Analysis";#N/A,#N/A,FALSE,"Test 120 Day Accts";#N/A,#N/A,FALSE,"Tickmarks"}</definedName>
    <definedName name="wrn.Aging._.and._.Trend._.Analysis4" hidden="1">{#N/A,#N/A,FALSE,"Aging Summary";#N/A,#N/A,FALSE,"Ratio Analysis";#N/A,#N/A,FALSE,"Test 120 Day Accts";#N/A,#N/A,FALSE,"Tickmarks"}</definedName>
    <definedName name="wrn.Aging._.and._.Trend._.Analysis4_1" localSheetId="7" hidden="1">{#N/A,#N/A,FALSE,"Aging Summary";#N/A,#N/A,FALSE,"Ratio Analysis";#N/A,#N/A,FALSE,"Test 120 Day Accts";#N/A,#N/A,FALSE,"Tickmarks"}</definedName>
    <definedName name="wrn.Aging._.and._.Trend._.Analysis4_1" hidden="1">{#N/A,#N/A,FALSE,"Aging Summary";#N/A,#N/A,FALSE,"Ratio Analysis";#N/A,#N/A,FALSE,"Test 120 Day Accts";#N/A,#N/A,FALSE,"Tickmarks"}</definedName>
    <definedName name="wrn.Aging._.Trend._.Analysis1" localSheetId="7" hidden="1">{#N/A,#N/A,FALSE,"Aging Summary";#N/A,#N/A,FALSE,"Ratio Analysis";#N/A,#N/A,FALSE,"Test 120 Day Accts";#N/A,#N/A,FALSE,"Tickmarks"}</definedName>
    <definedName name="wrn.Aging._.Trend._.Analysis1" hidden="1">{#N/A,#N/A,FALSE,"Aging Summary";#N/A,#N/A,FALSE,"Ratio Analysis";#N/A,#N/A,FALSE,"Test 120 Day Accts";#N/A,#N/A,FALSE,"Tickmarks"}</definedName>
    <definedName name="wrn.Aging._.Trend._.Analysis1_1" localSheetId="7" hidden="1">{#N/A,#N/A,FALSE,"Aging Summary";#N/A,#N/A,FALSE,"Ratio Analysis";#N/A,#N/A,FALSE,"Test 120 Day Accts";#N/A,#N/A,FALSE,"Tickmarks"}</definedName>
    <definedName name="wrn.Aging._.Trend._.Analysis1_1" hidden="1">{#N/A,#N/A,FALSE,"Aging Summary";#N/A,#N/A,FALSE,"Ratio Analysis";#N/A,#N/A,FALSE,"Test 120 Day Accts";#N/A,#N/A,FALSE,"Tickmarks"}</definedName>
    <definedName name="wrn.aiap." localSheetId="7" hidden="1">{#N/A,#N/A,FALSE,"Detail";#N/A,#N/A,FALSE,"Supervisor AIAP";#N/A,#N/A,FALSE,"Manager&amp;Director AIAP";#N/A,#N/A,FALSE,"Devider sheet";#N/A,#N/A,FALSE,"Non-AIAP";#N/A,#N/A,FALSE,"AIAP";#N/A,#N/A,FALSE,"Matriks";#N/A,#N/A,FALSE,"Cost Impact ";#N/A,#N/A,FALSE,"Average analysis";#N/A,#N/A,FALSE,"Grade 8-9";#N/A,#N/A,FALSE,"Grade 10-11";#N/A,#N/A,FALSE,"Grade 12-14";#N/A,#N/A,FALSE,"Grade 15-18"}</definedName>
    <definedName name="wrn.aiap." hidden="1">{#N/A,#N/A,FALSE,"Detail";#N/A,#N/A,FALSE,"Supervisor AIAP";#N/A,#N/A,FALSE,"Manager&amp;Director AIAP";#N/A,#N/A,FALSE,"Devider sheet";#N/A,#N/A,FALSE,"Non-AIAP";#N/A,#N/A,FALSE,"AIAP";#N/A,#N/A,FALSE,"Matriks";#N/A,#N/A,FALSE,"Cost Impact ";#N/A,#N/A,FALSE,"Average analysis";#N/A,#N/A,FALSE,"Grade 8-9";#N/A,#N/A,FALSE,"Grade 10-11";#N/A,#N/A,FALSE,"Grade 12-14";#N/A,#N/A,FALSE,"Grade 15-18"}</definedName>
    <definedName name="wrn.all." localSheetId="9" hidden="1">{#N/A,#N/A,FALSE,"Pricing";#N/A,#N/A,FALSE,"Summary";#N/A,#N/A,FALSE,"CompProd";#N/A,#N/A,FALSE,"CompJobhrs";#N/A,#N/A,FALSE,"Escalation";#N/A,#N/A,FALSE,"Contingency";#N/A,#N/A,FALSE,"GM";#N/A,#N/A,FALSE,"CompWage";#N/A,#N/A,FALSE,"costSum"}</definedName>
    <definedName name="wrn.all." localSheetId="7" hidden="1">{#N/A,#N/A,FALSE,"Pricing";#N/A,#N/A,FALSE,"Summary";#N/A,#N/A,FALSE,"CompProd";#N/A,#N/A,FALSE,"CompJobhrs";#N/A,#N/A,FALSE,"Escalation";#N/A,#N/A,FALSE,"Contingency";#N/A,#N/A,FALSE,"GM";#N/A,#N/A,FALSE,"CompWage";#N/A,#N/A,FALSE,"costSum"}</definedName>
    <definedName name="wrn.all." localSheetId="10" hidden="1">{#N/A,#N/A,FALSE,"Pricing";#N/A,#N/A,FALSE,"Summary";#N/A,#N/A,FALSE,"CompProd";#N/A,#N/A,FALSE,"CompJobhrs";#N/A,#N/A,FALSE,"Escalation";#N/A,#N/A,FALSE,"Contingency";#N/A,#N/A,FALSE,"GM";#N/A,#N/A,FALSE,"CompWage";#N/A,#N/A,FALSE,"costSum"}</definedName>
    <definedName name="wrn.all." hidden="1">{#N/A,#N/A,FALSE,"Pricing";#N/A,#N/A,FALSE,"Summary";#N/A,#N/A,FALSE,"CompProd";#N/A,#N/A,FALSE,"CompJobhrs";#N/A,#N/A,FALSE,"Escalation";#N/A,#N/A,FALSE,"Contingency";#N/A,#N/A,FALSE,"GM";#N/A,#N/A,FALSE,"CompWage";#N/A,#N/A,FALSE,"costSum"}</definedName>
    <definedName name="wrn.All._.Affiliates." localSheetId="7" hidden="1">{#N/A,#N/A,FALSE,"Australia";#N/A,#N/A,FALSE,"Chad";#N/A,#N/A,FALSE,"CIS";#N/A,#N/A,FALSE,"Egypt";#N/A,#N/A,FALSE,"France";#N/A,#N/A,FALSE,"Germany";#N/A,#N/A,FALSE,"Japan";#N/A,#N/A,FALSE,"Malaysia";#N/A,#N/A,FALSE,"Natuna";#N/A,#N/A,FALSE,"Netherlands";#N/A,#N/A,FALSE,"Norway";#N/A,#N/A,FALSE,"Thailand";#N/A,#N/A,FALSE,"United Kingdom";#N/A,#N/A,FALSE,"Yemen";#N/A,#N/A,FALSE,"Headquarters";#N/A,#N/A,FALSE,"TOTAL UPSTREAM"}</definedName>
    <definedName name="wrn.All._.Affiliates." hidden="1">{#N/A,#N/A,FALSE,"Australia";#N/A,#N/A,FALSE,"Chad";#N/A,#N/A,FALSE,"CIS";#N/A,#N/A,FALSE,"Egypt";#N/A,#N/A,FALSE,"France";#N/A,#N/A,FALSE,"Germany";#N/A,#N/A,FALSE,"Japan";#N/A,#N/A,FALSE,"Malaysia";#N/A,#N/A,FALSE,"Natuna";#N/A,#N/A,FALSE,"Netherlands";#N/A,#N/A,FALSE,"Norway";#N/A,#N/A,FALSE,"Thailand";#N/A,#N/A,FALSE,"United Kingdom";#N/A,#N/A,FALSE,"Yemen";#N/A,#N/A,FALSE,"Headquarters";#N/A,#N/A,FALSE,"TOTAL UPSTREAM"}</definedName>
    <definedName name="wrn.All._.Company._.Analyses." localSheetId="7" hidden="1">{"Methodology and Sourcing",#N/A,FALSE,"Methodology and Sourcing";"britishtelecom",#N/A,FALSE,"BT out";"CTC",#N/A,FALSE,"CTC out";"DT",#N/A,FALSE,"DT out";"FT",#N/A,FALSE,"FT out";"HKT",#N/A,FALSE,"HKT out";"KPN",#N/A,FALSE,"KPN out";"MATAV",#N/A,FALSE,"MATAV out";"PT Telkom",#N/A,FALSE,"PT Telkom out";"Tel Arg",#N/A,FALSE,"Tel Arg out";"Telef Arg",#N/A,FALSE,"TASA out";"Tel Asia",#N/A,FALSE,"Tel. Asia Out";"T de E",#N/A,FALSE,"T de E out";"Tel Malay",#N/A,FALSE,"Tel Malay out";"TELMEX",#N/A,FALSE,"Telmex out";"TNZ",#N/A,FALSE,"TNZ out";"Telkom SA",#N/A,FALSE,"Telkom SA out";"SPT",#N/A,FALSE,"SPT out";"USA",#N/A,FALSE,"USA out"}</definedName>
    <definedName name="wrn.All._.Company._.Analyses." hidden="1">{"Methodology and Sourcing",#N/A,FALSE,"Methodology and Sourcing";"britishtelecom",#N/A,FALSE,"BT out";"CTC",#N/A,FALSE,"CTC out";"DT",#N/A,FALSE,"DT out";"FT",#N/A,FALSE,"FT out";"HKT",#N/A,FALSE,"HKT out";"KPN",#N/A,FALSE,"KPN out";"MATAV",#N/A,FALSE,"MATAV out";"PT Telkom",#N/A,FALSE,"PT Telkom out";"Tel Arg",#N/A,FALSE,"Tel Arg out";"Telef Arg",#N/A,FALSE,"TASA out";"Tel Asia",#N/A,FALSE,"Tel. Asia Out";"T de E",#N/A,FALSE,"T de E out";"Tel Malay",#N/A,FALSE,"Tel Malay out";"TELMEX",#N/A,FALSE,"Telmex out";"TNZ",#N/A,FALSE,"TNZ out";"Telkom SA",#N/A,FALSE,"Telkom SA out";"SPT",#N/A,FALSE,"SPT out";"USA",#N/A,FALSE,"USA out"}</definedName>
    <definedName name="wrn.all._.comps." localSheetId="7" hidden="1">{"equity comps",#N/A,FALSE,"CS Comps";"equity comps",#N/A,FALSE,"PS Comps";"equity comps",#N/A,FALSE,"GIC_Comps";"equity comps",#N/A,FALSE,"GIC2_Comps";"debt comps",#N/A,FALSE,"CS Comps";"debt comps",#N/A,FALSE,"PS Comps";"debt comps",#N/A,FALSE,"GIC_Comps";"debt comps",#N/A,FALSE,"GIC2_Comps"}</definedName>
    <definedName name="wrn.all._.comps." hidden="1">{"equity comps",#N/A,FALSE,"CS Comps";"equity comps",#N/A,FALSE,"PS Comps";"equity comps",#N/A,FALSE,"GIC_Comps";"equity comps",#N/A,FALSE,"GIC2_Comps";"debt comps",#N/A,FALSE,"CS Comps";"debt comps",#N/A,FALSE,"PS Comps";"debt comps",#N/A,FALSE,"GIC_Comps";"debt comps",#N/A,FALSE,"GIC2_Comps"}</definedName>
    <definedName name="wrn.all._.lines." localSheetId="9" hidden="1">{#N/A,#N/A,FALSE,"Summary";#N/A,#N/A,FALSE,"3TJ";#N/A,#N/A,FALSE,"3TN";#N/A,#N/A,FALSE,"3TP";#N/A,#N/A,FALSE,"3SJ";#N/A,#N/A,FALSE,"3CJ";#N/A,#N/A,FALSE,"3CN";#N/A,#N/A,FALSE,"3CP";#N/A,#N/A,FALSE,"3A"}</definedName>
    <definedName name="wrn.all._.lines." localSheetId="7" hidden="1">{#N/A,#N/A,FALSE,"Summary";#N/A,#N/A,FALSE,"3TJ";#N/A,#N/A,FALSE,"3TN";#N/A,#N/A,FALSE,"3TP";#N/A,#N/A,FALSE,"3SJ";#N/A,#N/A,FALSE,"3CJ";#N/A,#N/A,FALSE,"3CN";#N/A,#N/A,FALSE,"3CP";#N/A,#N/A,FALSE,"3A"}</definedName>
    <definedName name="wrn.all._.lines." localSheetId="10" hidden="1">{#N/A,#N/A,FALSE,"Summary";#N/A,#N/A,FALSE,"3TJ";#N/A,#N/A,FALSE,"3TN";#N/A,#N/A,FALSE,"3TP";#N/A,#N/A,FALSE,"3SJ";#N/A,#N/A,FALSE,"3CJ";#N/A,#N/A,FALSE,"3CN";#N/A,#N/A,FALSE,"3CP";#N/A,#N/A,FALSE,"3A"}</definedName>
    <definedName name="wrn.all._.lines." hidden="1">{#N/A,#N/A,FALSE,"Summary";#N/A,#N/A,FALSE,"3TJ";#N/A,#N/A,FALSE,"3TN";#N/A,#N/A,FALSE,"3TP";#N/A,#N/A,FALSE,"3SJ";#N/A,#N/A,FALSE,"3CJ";#N/A,#N/A,FALSE,"3CN";#N/A,#N/A,FALSE,"3CP";#N/A,#N/A,FALSE,"3A"}</definedName>
    <definedName name="wrn.All._.Pages." localSheetId="7"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_1" localSheetId="7"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_1"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schedules." localSheetId="7"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wrn.All._.schedules."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wrn.All._.schedules._1" localSheetId="7"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wrn.All._.schedules._1"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wrn.all._.schedules.1" localSheetId="7"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wrn.all._.schedules.1"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wrn.allpages." localSheetId="7" hidden="1">{#N/A,#N/A,TRUE,"Historicals";#N/A,#N/A,TRUE,"Charts";#N/A,#N/A,TRUE,"Forecasts"}</definedName>
    <definedName name="wrn.allpages." hidden="1">{#N/A,#N/A,TRUE,"Historicals";#N/A,#N/A,TRUE,"Charts";#N/A,#N/A,TRUE,"Forecasts"}</definedName>
    <definedName name="wrn.allpages._1" localSheetId="7" hidden="1">{#N/A,#N/A,TRUE,"Historicals";#N/A,#N/A,TRUE,"Charts";#N/A,#N/A,TRUE,"Forecasts"}</definedName>
    <definedName name="wrn.allpages._1" hidden="1">{#N/A,#N/A,TRUE,"Historicals";#N/A,#N/A,TRUE,"Charts";#N/A,#N/A,TRUE,"Forecasts"}</definedName>
    <definedName name="wrn.Annual._.Operating._.Earnings." localSheetId="7" hidden="1">{"Annual 1996",#N/A,FALSE,"Ann-Op (Mng)";"Annual 1996",#N/A,FALSE,"Ann-Op (Rep)";"Operating Vs. Reported Earnings",#N/A,FALSE,"Rpt-Op Inc"}</definedName>
    <definedName name="wrn.Annual._.Operating._.Earnings." hidden="1">{"Annual 1996",#N/A,FALSE,"Ann-Op (Mng)";"Annual 1996",#N/A,FALSE,"Ann-Op (Rep)";"Operating Vs. Reported Earnings",#N/A,FALSE,"Rpt-Op Inc"}</definedName>
    <definedName name="wrn.Annual._.Operating._.Earnings._1" localSheetId="7" hidden="1">{"Annual 1996",#N/A,FALSE,"Ann-Op (Mng)";"Annual 1996",#N/A,FALSE,"Ann-Op (Rep)";"Operating Vs. Reported Earnings",#N/A,FALSE,"Rpt-Op Inc"}</definedName>
    <definedName name="wrn.Annual._.Operating._.Earnings._1" hidden="1">{"Annual 1996",#N/A,FALSE,"Ann-Op (Mng)";"Annual 1996",#N/A,FALSE,"Ann-Op (Rep)";"Operating Vs. Reported Earnings",#N/A,FALSE,"Rpt-Op Inc"}</definedName>
    <definedName name="wrn.Annual._.Operating._.Earnings1." localSheetId="7" hidden="1">{"Annual 1996",#N/A,FALSE,"Ann-Op (Mng)";"Annual 1996",#N/A,FALSE,"Ann-Op (Rep)";"Operating Vs. Reported Earnings",#N/A,FALSE,"Rpt-Op Inc"}</definedName>
    <definedName name="wrn.Annual._.Operating._.Earnings1." hidden="1">{"Annual 1996",#N/A,FALSE,"Ann-Op (Mng)";"Annual 1996",#N/A,FALSE,"Ann-Op (Rep)";"Operating Vs. Reported Earnings",#N/A,FALSE,"Rpt-Op Inc"}</definedName>
    <definedName name="wrn.Annual._.Operating._.Earnings1._1" localSheetId="7" hidden="1">{"Annual 1996",#N/A,FALSE,"Ann-Op (Mng)";"Annual 1996",#N/A,FALSE,"Ann-Op (Rep)";"Operating Vs. Reported Earnings",#N/A,FALSE,"Rpt-Op Inc"}</definedName>
    <definedName name="wrn.Annual._.Operating._.Earnings1._1" hidden="1">{"Annual 1996",#N/A,FALSE,"Ann-Op (Mng)";"Annual 1996",#N/A,FALSE,"Ann-Op (Rep)";"Operating Vs. Reported Earnings",#N/A,FALSE,"Rpt-Op Inc"}</definedName>
    <definedName name="wrn.AQUIROR._.DCF." localSheetId="7" hidden="1">{"AQUIRORDCF",#N/A,FALSE,"Merger consequences";"Acquirorassns",#N/A,FALSE,"Merger consequences"}</definedName>
    <definedName name="wrn.AQUIROR._.DCF." hidden="1">{"AQUIRORDCF",#N/A,FALSE,"Merger consequences";"Acquirorassns",#N/A,FALSE,"Merger consequences"}</definedName>
    <definedName name="wrn.AQUIROR._.DCF._1" localSheetId="7" hidden="1">{"AQUIRORDCF",#N/A,FALSE,"Merger consequences";"Acquirorassns",#N/A,FALSE,"Merger consequences"}</definedName>
    <definedName name="wrn.AQUIROR._.DCF._1" hidden="1">{"AQUIRORDCF",#N/A,FALSE,"Merger consequences";"Acquirorassns",#N/A,FALSE,"Merger consequences"}</definedName>
    <definedName name="wrn.ar." localSheetId="7" hidden="1">{#N/A,#N/A,FALSE,"OUT  AREC"}</definedName>
    <definedName name="wrn.ar." hidden="1">{#N/A,#N/A,FALSE,"OUT  AREC"}</definedName>
    <definedName name="wrn.AR._.Meeting._.Schedules." localSheetId="7"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n.AR._.Meeting._.Schedules."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n.AR._.Meeting._.Schedules._1" localSheetId="7"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n.AR._.Meeting._.Schedules._1"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n.ar._1" localSheetId="7" hidden="1">{#N/A,#N/A,FALSE,"OUT  AREC"}</definedName>
    <definedName name="wrn.ar._1" hidden="1">{#N/A,#N/A,FALSE,"OUT  AREC"}</definedName>
    <definedName name="wrn.Asia." localSheetId="7"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wrn.Asia."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wrn.ASSUMP." localSheetId="7" hidden="1">{#N/A,#N/A,FALSE,"Sheet1"}</definedName>
    <definedName name="wrn.ASSUMP." hidden="1">{#N/A,#N/A,FALSE,"Sheet1"}</definedName>
    <definedName name="wrn.assumptions." localSheetId="7" hidden="1">{"casespecific",#N/A,FALSE,"Assumptions"}</definedName>
    <definedName name="wrn.assumptions." hidden="1">{"casespecific",#N/A,FALSE,"Assumptions"}</definedName>
    <definedName name="wrn.Auto._.Comp." localSheetId="7" hidden="1">{#N/A,#N/A,FALSE,"Sheet1"}</definedName>
    <definedName name="wrn.Auto._.Comp." hidden="1">{#N/A,#N/A,FALSE,"Sheet1"}</definedName>
    <definedName name="wrn.away." localSheetId="7" hidden="1">{"away stand alones",#N/A,FALSE,"Target"}</definedName>
    <definedName name="wrn.away." hidden="1">{"away stand alones",#N/A,FALSE,"Target"}</definedName>
    <definedName name="wrn.Back._.Page." localSheetId="7" hidden="1">{"Back Page",#N/A,FALSE,"Front and Back"}</definedName>
    <definedName name="wrn.Back._.Page." hidden="1">{"Back Page",#N/A,FALSE,"Front and Back"}</definedName>
    <definedName name="wrn.Back._.Page.2" localSheetId="7" hidden="1">{"Back Page",#N/A,FALSE,"Front and Back"}</definedName>
    <definedName name="wrn.Back._.Page.2" hidden="1">{"Back Page",#N/A,FALSE,"Front and Back"}</definedName>
    <definedName name="wrn.Bao._.Cao." localSheetId="7" hidden="1">{#N/A,#N/A,FALSE,"Sheet1"}</definedName>
    <definedName name="wrn.Bao._.Cao." hidden="1">{#N/A,#N/A,FALSE,"Sheet1"}</definedName>
    <definedName name="wrn.BAOCAO." localSheetId="7" hidden="1">{#N/A,#N/A,FALSE,"sum";#N/A,#N/A,FALSE,"MARTV";#N/A,#N/A,FALSE,"APRTV"}</definedName>
    <definedName name="wrn.BAOCAO." hidden="1">{#N/A,#N/A,FALSE,"sum";#N/A,#N/A,FALSE,"MARTV";#N/A,#N/A,FALSE,"APRTV"}</definedName>
    <definedName name="wrn.Barbara._.Modular._.Indirects." localSheetId="9" hidden="1">{#N/A,#N/A,FALSE,"COVER";#N/A,#N/A,FALSE,"RECAP";#N/A,#N/A,FALSE,"SANTA BARBARA NONMANUAL";#N/A,#N/A,FALSE,"CEQUIP";#N/A,#N/A,FALSE,"WRATE";#N/A,#N/A,FALSE,"INDIRECT";#N/A,#N/A,FALSE,"TRAIN";#N/A,#N/A,FALSE,"MANLOADED SCHEDULE"}</definedName>
    <definedName name="wrn.Barbara._.Modular._.Indirects." localSheetId="7" hidden="1">{#N/A,#N/A,FALSE,"COVER";#N/A,#N/A,FALSE,"RECAP";#N/A,#N/A,FALSE,"SANTA BARBARA NONMANUAL";#N/A,#N/A,FALSE,"CEQUIP";#N/A,#N/A,FALSE,"WRATE";#N/A,#N/A,FALSE,"INDIRECT";#N/A,#N/A,FALSE,"TRAIN";#N/A,#N/A,FALSE,"MANLOADED SCHEDULE"}</definedName>
    <definedName name="wrn.Barbara._.Modular._.Indirects." localSheetId="10" hidden="1">{#N/A,#N/A,FALSE,"COVER";#N/A,#N/A,FALSE,"RECAP";#N/A,#N/A,FALSE,"SANTA BARBARA NONMANUAL";#N/A,#N/A,FALSE,"CEQUIP";#N/A,#N/A,FALSE,"WRATE";#N/A,#N/A,FALSE,"INDIRECT";#N/A,#N/A,FALSE,"TRAIN";#N/A,#N/A,FALSE,"MANLOADED SCHEDULE"}</definedName>
    <definedName name="wrn.Barbara._.Modular._.Indirects." hidden="1">{#N/A,#N/A,FALSE,"COVER";#N/A,#N/A,FALSE,"RECAP";#N/A,#N/A,FALSE,"SANTA BARBARA NONMANUAL";#N/A,#N/A,FALSE,"CEQUIP";#N/A,#N/A,FALSE,"WRATE";#N/A,#N/A,FALSE,"INDIRECT";#N/A,#N/A,FALSE,"TRAIN";#N/A,#N/A,FALSE,"MANLOADED SCHEDULE"}</definedName>
    <definedName name="wrn.BM." localSheetId="9" hidden="1">{#N/A,#N/A,FALSE,"CCTV"}</definedName>
    <definedName name="wrn.BM." localSheetId="7" hidden="1">{#N/A,#N/A,FALSE,"CCTV"}</definedName>
    <definedName name="wrn.BM." localSheetId="10" hidden="1">{#N/A,#N/A,FALSE,"CCTV"}</definedName>
    <definedName name="wrn.BM." hidden="1">{#N/A,#N/A,FALSE,"CCTV"}</definedName>
    <definedName name="wrn.BOOK11." localSheetId="9" hidden="1">{"SUM",#N/A,FALSE,"summary";"BOOK11-1",#N/A,FALSE,"1CityGarden";"BOOK11-2",#N/A,FALSE,"2CountryGarden";"BOOK11-3",#N/A,FALSE,"3JUNGLE";"BOOK11-4CIVIL",#N/A,FALSE,"CIVIL"}</definedName>
    <definedName name="wrn.BOOK11." localSheetId="7" hidden="1">{"SUM",#N/A,FALSE,"summary";"BOOK11-1",#N/A,FALSE,"1CityGarden";"BOOK11-2",#N/A,FALSE,"2CountryGarden";"BOOK11-3",#N/A,FALSE,"3JUNGLE";"BOOK11-4CIVIL",#N/A,FALSE,"CIVIL"}</definedName>
    <definedName name="wrn.BOOK11." localSheetId="10" hidden="1">{"SUM",#N/A,FALSE,"summary";"BOOK11-1",#N/A,FALSE,"1CityGarden";"BOOK11-2",#N/A,FALSE,"2CountryGarden";"BOOK11-3",#N/A,FALSE,"3JUNGLE";"BOOK11-4CIVIL",#N/A,FALSE,"CIVIL"}</definedName>
    <definedName name="wrn.BOOK11." hidden="1">{"SUM",#N/A,FALSE,"summary";"BOOK11-1",#N/A,FALSE,"1CityGarden";"BOOK11-2",#N/A,FALSE,"2CountryGarden";"BOOK11-3",#N/A,FALSE,"3JUNGLE";"BOOK11-4CIVIL",#N/A,FALSE,"CIVIL"}</definedName>
    <definedName name="wrn.bp96." localSheetId="7" hidden="1">{#N/A,#N/A,FALSE,"INCOME STATE";#N/A,#N/A,FALSE,"TOT EXP";#N/A,#N/A,FALSE,"PROMO";#N/A,#N/A,FALSE,"NTS RP"}</definedName>
    <definedName name="wrn.bp96." hidden="1">{#N/A,#N/A,FALSE,"INCOME STATE";#N/A,#N/A,FALSE,"TOT EXP";#N/A,#N/A,FALSE,"PROMO";#N/A,#N/A,FALSE,"NTS RP"}</definedName>
    <definedName name="wrn.bp96._1" localSheetId="7" hidden="1">{#N/A,#N/A,FALSE,"INCOME STATE";#N/A,#N/A,FALSE,"TOT EXP";#N/A,#N/A,FALSE,"PROMO";#N/A,#N/A,FALSE,"NTS RP"}</definedName>
    <definedName name="wrn.bp96._1" hidden="1">{#N/A,#N/A,FALSE,"INCOME STATE";#N/A,#N/A,FALSE,"TOT EXP";#N/A,#N/A,FALSE,"PROMO";#N/A,#N/A,FALSE,"NTS RP"}</definedName>
    <definedName name="wrn.BPlan." localSheetId="7" hidden="1">{#N/A,#N/A,FALSE,"F_Plan";#N/A,#N/A,FALSE,"Parameter"}</definedName>
    <definedName name="wrn.BPlan." hidden="1">{#N/A,#N/A,FALSE,"F_Plan";#N/A,#N/A,FALSE,"Parameter"}</definedName>
    <definedName name="wrn.brand." localSheetId="7" hidden="1">{#N/A,#N/A,FALSE,"ISEWAD";#N/A,#N/A,FALSE,"THAI";#N/A,#N/A,FALSE,"INDIA";#N/A,#N/A,FALSE,"MAL";#N/A,#N/A,FALSE,"SWA";#N/A,#N/A,FALSE,"INDO"}</definedName>
    <definedName name="wrn.brand." hidden="1">{#N/A,#N/A,FALSE,"ISEWAD";#N/A,#N/A,FALSE,"THAI";#N/A,#N/A,FALSE,"INDIA";#N/A,#N/A,FALSE,"MAL";#N/A,#N/A,FALSE,"SWA";#N/A,#N/A,FALSE,"INDO"}</definedName>
    <definedName name="wrn.BRAND.PL." localSheetId="7" hidden="1">{#N/A,#N/A,FALSE,"ISEWA";#N/A,#N/A,FALSE,"THAI";#N/A,#N/A,FALSE,"INDIA";#N/A,#N/A,FALSE,"CON-SING";#N/A,#N/A,FALSE,"MAL-SING";#N/A,#N/A,FALSE,"MAL";#N/A,#N/A,FALSE,"SING";#N/A,#N/A,FALSE,"CCNR";#N/A,#N/A,FALSE,"SWA";#N/A,#N/A,FALSE,"INDO";#N/A,#N/A,FALSE,"VN"}</definedName>
    <definedName name="wrn.BRAND.PL." hidden="1">{#N/A,#N/A,FALSE,"ISEWA";#N/A,#N/A,FALSE,"THAI";#N/A,#N/A,FALSE,"INDIA";#N/A,#N/A,FALSE,"CON-SING";#N/A,#N/A,FALSE,"MAL-SING";#N/A,#N/A,FALSE,"MAL";#N/A,#N/A,FALSE,"SING";#N/A,#N/A,FALSE,"CCNR";#N/A,#N/A,FALSE,"SWA";#N/A,#N/A,FALSE,"INDO";#N/A,#N/A,FALSE,"VN"}</definedName>
    <definedName name="wrn.BRAND.ST." localSheetId="7" hidden="1">{#N/A,#N/A,FALSE,"B-ISEWA";#N/A,#N/A,FALSE,"B-THAI";#N/A,#N/A,FALSE,"B-INDIA";#N/A,#N/A,FALSE,"B-CON-SING";#N/A,#N/A,FALSE,"B-MALSIN";#N/A,#N/A,FALSE,"B-SING";#N/A,#N/A,FALSE,"B-MAL";#N/A,#N/A,FALSE,"B-CCNR";#N/A,#N/A,FALSE,"B-SWA";#N/A,#N/A,FALSE,"B-INDO";#N/A,#N/A,FALSE,"B-VN"}</definedName>
    <definedName name="wrn.BRAND.ST." hidden="1">{#N/A,#N/A,FALSE,"B-ISEWA";#N/A,#N/A,FALSE,"B-THAI";#N/A,#N/A,FALSE,"B-INDIA";#N/A,#N/A,FALSE,"B-CON-SING";#N/A,#N/A,FALSE,"B-MALSIN";#N/A,#N/A,FALSE,"B-SING";#N/A,#N/A,FALSE,"B-MAL";#N/A,#N/A,FALSE,"B-CCNR";#N/A,#N/A,FALSE,"B-SWA";#N/A,#N/A,FALSE,"B-INDO";#N/A,#N/A,FALSE,"B-VN"}</definedName>
    <definedName name="wrn.brian." localSheetId="7" hidden="1">{#N/A,#N/A,FALSE,"output";#N/A,#N/A,FALSE,"contrib";#N/A,#N/A,FALSE,"profile";#N/A,#N/A,FALSE,"comps"}</definedName>
    <definedName name="wrn.brian." hidden="1">{#N/A,#N/A,FALSE,"output";#N/A,#N/A,FALSE,"contrib";#N/A,#N/A,FALSE,"profile";#N/A,#N/A,FALSE,"comps"}</definedName>
    <definedName name="wrn.BSRP." localSheetId="7" hidden="1">{#N/A,#N/A,FALSE,"b_s &amp; p_l"}</definedName>
    <definedName name="wrn.BSRP." hidden="1">{#N/A,#N/A,FALSE,"b_s &amp; p_l"}</definedName>
    <definedName name="wrn.BSUSD." localSheetId="7" hidden="1">{#N/A,#N/A,FALSE,"b_s &amp; p_l"}</definedName>
    <definedName name="wrn.BSUSD." hidden="1">{#N/A,#N/A,FALSE,"b_s &amp; p_l"}</definedName>
    <definedName name="wrn.BUDGET." localSheetId="7" hidden="1">{#N/A,#N/A,FALSE,"Cover";#N/A,#N/A,FALSE,"BS";#N/A,#N/A,FALSE,"PL";#N/A,#N/A,FALSE,"Prodn";#N/A,#N/A,FALSE,"Prodn 1";#N/A,#N/A,FALSE,"Prodn 2";#N/A,#N/A,FALSE,"GOH";#N/A,#N/A,FALSE,"CF"}</definedName>
    <definedName name="wrn.BUDGET." hidden="1">{#N/A,#N/A,FALSE,"Cover";#N/A,#N/A,FALSE,"BS";#N/A,#N/A,FALSE,"PL";#N/A,#N/A,FALSE,"Prodn";#N/A,#N/A,FALSE,"Prodn 1";#N/A,#N/A,FALSE,"Prodn 2";#N/A,#N/A,FALSE,"GOH";#N/A,#N/A,FALSE,"CF"}</definedName>
    <definedName name="wrn.budget._.balance._.sheet." localSheetId="7" hidden="1">{"bugdet992000 balance sheet",#N/A,FALSE,"Celtel alternative 6"}</definedName>
    <definedName name="wrn.budget._.balance._.sheet." hidden="1">{"bugdet992000 balance sheet",#N/A,FALSE,"Celtel alternative 6"}</definedName>
    <definedName name="wrn.budget._.capex." localSheetId="7" hidden="1">{"budget992000 capex",#N/A,FALSE,"Celtel alternative 6"}</definedName>
    <definedName name="wrn.budget._.capex." hidden="1">{"budget992000 capex",#N/A,FALSE,"Celtel alternative 6"}</definedName>
    <definedName name="wrn.budget._.customers." localSheetId="7" hidden="1">{"budget992000_customers",#N/A,FALSE,"Celtel alternative 6"}</definedName>
    <definedName name="wrn.budget._.customers." hidden="1">{"budget992000_customers",#N/A,FALSE,"Celtel alternative 6"}</definedName>
    <definedName name="wrn.Budget._.Document"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wrn.Budget._.Document"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wrn.Budget._.Document."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wrn.Budget._.Document."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wrn.Budget._.Document._1"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wrn.Budget._.Document._1"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wrn.budget._.profit._.and._.loss." localSheetId="7" hidden="1">{"budget992000 profit and loss",#N/A,FALSE,"Celtel alternative 6"}</definedName>
    <definedName name="wrn.budget._.profit._.and._.loss." hidden="1">{"budget992000 profit and loss",#N/A,FALSE,"Celtel alternative 6"}</definedName>
    <definedName name="wrn.budget._.tariffs._.and._.usage." localSheetId="7" hidden="1">{"budget992000 tariff and usage",#N/A,FALSE,"Celtel alternative 6"}</definedName>
    <definedName name="wrn.budget._.tariffs._.and._.usage." hidden="1">{"budget992000 tariff and usage",#N/A,FALSE,"Celtel alternative 6"}</definedName>
    <definedName name="wrn.Can._.Sched._.1._.and._.2." localSheetId="7" hidden="1">{"SCH1B",#N/A,FALSE,"Canada";"SCH2B",#N/A,FALSE,"Canada"}</definedName>
    <definedName name="wrn.Can._.Sched._.1._.and._.2." hidden="1">{"SCH1B",#N/A,FALSE,"Canada";"SCH2B",#N/A,FALSE,"Canada"}</definedName>
    <definedName name="wrn.Can._.Schedule._.1." localSheetId="7" hidden="1">{"SCH1B",#N/A,FALSE,"Canada"}</definedName>
    <definedName name="wrn.Can._.Schedule._.1." hidden="1">{"SCH1B",#N/A,FALSE,"Canada"}</definedName>
    <definedName name="wrn.Can._.Schedule._.2." localSheetId="7" hidden="1">{"SCH2B",#N/A,FALSE,"Canada"}</definedName>
    <definedName name="wrn.Can._.Schedule._.2." hidden="1">{"SCH2B",#N/A,FALSE,"Canada"}</definedName>
    <definedName name="wrn.capital._.schedules." localSheetId="7" hidden="1">{"rf19",#N/A,FALSE,"RF19";"rf20",#N/A,FALSE,"RF20";"rf20a",#N/A,FALSE,"RF20A";"rf21",#N/A,FALSE,"RF21";"rf21a",#N/A,FALSE,"RF21A";"rf21b",#N/A,FALSE,"RF21B";"rf22",#N/A,FALSE,"RF22";"rf22a",#N/A,FALSE,"RF22A";"rf22b",#N/A,FALSE,"RF22B"}</definedName>
    <definedName name="wrn.capital._.schedules." hidden="1">{"rf19",#N/A,FALSE,"RF19";"rf20",#N/A,FALSE,"RF20";"rf20a",#N/A,FALSE,"RF20A";"rf21",#N/A,FALSE,"RF21";"rf21a",#N/A,FALSE,"RF21A";"rf21b",#N/A,FALSE,"RF21B";"rf22",#N/A,FALSE,"RF22";"rf22a",#N/A,FALSE,"RF22A";"rf22b",#N/A,FALSE,"RF22B"}</definedName>
    <definedName name="wrn.capital._.schedules.1" localSheetId="7" hidden="1">{"rf19",#N/A,FALSE,"RF19";"rf20",#N/A,FALSE,"RF20";"rf20a",#N/A,FALSE,"RF20A";"rf21",#N/A,FALSE,"RF21";"rf21a",#N/A,FALSE,"RF21A";"rf21b",#N/A,FALSE,"RF21B";"rf22",#N/A,FALSE,"RF22";"rf22a",#N/A,FALSE,"RF22A";"rf22b",#N/A,FALSE,"RF22B"}</definedName>
    <definedName name="wrn.capital._.schedules.1" hidden="1">{"rf19",#N/A,FALSE,"RF19";"rf20",#N/A,FALSE,"RF20";"rf20a",#N/A,FALSE,"RF20A";"rf21",#N/A,FALSE,"RF21";"rf21a",#N/A,FALSE,"RF21A";"rf21b",#N/A,FALSE,"RF21B";"rf22",#N/A,FALSE,"RF22";"rf22a",#N/A,FALSE,"RF22A";"rf22b",#N/A,FALSE,"RF22B"}</definedName>
    <definedName name="wrn.cash." localSheetId="7" hidden="1">{"assumption cash",#N/A,TRUE,"Merger";"has gets cash",#N/A,TRUE,"Merger";"accretion dilution",#N/A,TRUE,"Merger";"comparison credit stats",#N/A,TRUE,"Merger";"pf credit stats",#N/A,TRUE,"Merger";"pf sheets",#N/A,TRUE,"Merger"}</definedName>
    <definedName name="wrn.cash." hidden="1">{"assumption cash",#N/A,TRUE,"Merger";"has gets cash",#N/A,TRUE,"Merger";"accretion dilution",#N/A,TRUE,"Merger";"comparison credit stats",#N/A,TRUE,"Merger";"pf credit stats",#N/A,TRUE,"Merger";"pf sheets",#N/A,TRUE,"Merger"}</definedName>
    <definedName name="wrn.Cash._.Plan." localSheetId="7" hidden="1">{"cash plan",#N/A,FALSE,"fccashflow"}</definedName>
    <definedName name="wrn.Cash._.Plan." hidden="1">{"cash plan",#N/A,FALSE,"fccashflow"}</definedName>
    <definedName name="wrn.cellular." localSheetId="7" hidden="1">{#N/A,#N/A,TRUE,"TITLE";#N/A,#N/A,TRUE,"MKT Cellular Subs";#N/A,#N/A,TRUE,"Cellular sub ";#N/A,#N/A,TRUE,"P&amp;L - Cell";#N/A,#N/A,TRUE,"Rev &amp; Usage assump - Cell";#N/A,#N/A,TRUE,"Cost -  Cellular";"cellular",#N/A,TRUE,"Capex "}</definedName>
    <definedName name="wrn.cellular." hidden="1">{#N/A,#N/A,TRUE,"TITLE";#N/A,#N/A,TRUE,"MKT Cellular Subs";#N/A,#N/A,TRUE,"Cellular sub ";#N/A,#N/A,TRUE,"P&amp;L - Cell";#N/A,#N/A,TRUE,"Rev &amp; Usage assump - Cell";#N/A,#N/A,TRUE,"Cost -  Cellular";"cellular",#N/A,TRUE,"Capex "}</definedName>
    <definedName name="wrn.cellular._1" localSheetId="7" hidden="1">{#N/A,#N/A,TRUE,"TITLE";#N/A,#N/A,TRUE,"MKT Cellular Subs";#N/A,#N/A,TRUE,"Cellular sub ";#N/A,#N/A,TRUE,"P&amp;L - Cell";#N/A,#N/A,TRUE,"Rev &amp; Usage assump - Cell";#N/A,#N/A,TRUE,"Cost -  Cellular";"cellular",#N/A,TRUE,"Capex "}</definedName>
    <definedName name="wrn.cellular._1" hidden="1">{#N/A,#N/A,TRUE,"TITLE";#N/A,#N/A,TRUE,"MKT Cellular Subs";#N/A,#N/A,TRUE,"Cellular sub ";#N/A,#N/A,TRUE,"P&amp;L - Cell";#N/A,#N/A,TRUE,"Rev &amp; Usage assump - Cell";#N/A,#N/A,TRUE,"Cost -  Cellular";"cellular",#N/A,TRUE,"Capex "}</definedName>
    <definedName name="wrn.chi._.tiÆt." localSheetId="7" hidden="1">{#N/A,#N/A,FALSE,"Chi tiÆt"}</definedName>
    <definedName name="wrn.chi._.tiÆt." hidden="1">{#N/A,#N/A,FALSE,"Chi tiÆt"}</definedName>
    <definedName name="wrn.CHIEF._.REVIEW." localSheetId="9" hidden="1">{#N/A,#N/A,FALSE,"Q&amp;AE";#N/A,#N/A,FALSE,"Params";#N/A,#N/A,FALSE,"ReconE";#N/A,#N/A,FALSE,"CostCompE";#N/A,#N/A,FALSE,"SummaryE";#N/A,#N/A,FALSE,"Detail";#N/A,#N/A,FALSE,"PayItem"}</definedName>
    <definedName name="wrn.CHIEF._.REVIEW." localSheetId="7" hidden="1">{#N/A,#N/A,FALSE,"Q&amp;AE";#N/A,#N/A,FALSE,"Params";#N/A,#N/A,FALSE,"ReconE";#N/A,#N/A,FALSE,"CostCompE";#N/A,#N/A,FALSE,"SummaryE";#N/A,#N/A,FALSE,"Detail";#N/A,#N/A,FALSE,"PayItem"}</definedName>
    <definedName name="wrn.CHIEF._.REVIEW." localSheetId="10" hidden="1">{#N/A,#N/A,FALSE,"Q&amp;AE";#N/A,#N/A,FALSE,"Params";#N/A,#N/A,FALSE,"ReconE";#N/A,#N/A,FALSE,"CostCompE";#N/A,#N/A,FALSE,"SummaryE";#N/A,#N/A,FALSE,"Detail";#N/A,#N/A,FALSE,"PayItem"}</definedName>
    <definedName name="wrn.CHIEF._.REVIEW." hidden="1">{#N/A,#N/A,FALSE,"Q&amp;AE";#N/A,#N/A,FALSE,"Params";#N/A,#N/A,FALSE,"ReconE";#N/A,#N/A,FALSE,"CostCompE";#N/A,#N/A,FALSE,"SummaryE";#N/A,#N/A,FALSE,"Detail";#N/A,#N/A,FALSE,"PayItem"}</definedName>
    <definedName name="wrn.Cider." localSheetId="7" hidden="1">{#N/A,#N/A,FALSE,"Cider Segment";#N/A,#N/A,FALSE,"Bulmers";#N/A,#N/A,FALSE,"Ritz";#N/A,#N/A,FALSE,"Stag";#N/A,#N/A,FALSE,"Cider Others"}</definedName>
    <definedName name="wrn.Cider." hidden="1">{#N/A,#N/A,FALSE,"Cider Segment";#N/A,#N/A,FALSE,"Bulmers";#N/A,#N/A,FALSE,"Ritz";#N/A,#N/A,FALSE,"Stag";#N/A,#N/A,FALSE,"Cider Others"}</definedName>
    <definedName name="wrn.Cie_1." localSheetId="7" hidden="1">{#N/A,#N/A,FALSE,"RECALL0";#N/A,#N/A,FALSE,"WRITTEN1";#N/A,#N/A,FALSE,"WRITTEN2";#N/A,#N/A,FALSE,"KEYISS95";#N/A,#N/A,FALSE,"KEYISS96";#N/A,#N/A,FALSE,"KEYPRO95";#N/A,#N/A,FALSE,"KEYPRO96";#N/A,#N/A,FALSE,"KEYFIG";#N/A,#N/A,FALSE,"HYPECO";#N/A,#N/A,FALSE,"PRINCR";#N/A,#N/A,FALSE,"SALPRO";#N/A,#N/A,FALSE,"SALCAT";#N/A,#N/A,FALSE,"WRITTE12";#N/A,#N/A,FALSE,"TOPTEN";#N/A,#N/A,FALSE,"TOTMED";#N/A,#N/A,FALSE,"PROFIT ALL";#N/A,#N/A,FALSE,"PROFIT PARF";#N/A,#N/A,FALSE,"PROFIT BEAU";#N/A,#N/A,FALSE,"PROFIT SWISS";#N/A,#N/A,FALSE,"PROFIT AMAR";#N/A,#N/A,FALSE,"PROFIT FL-IN";#N/A,#N/A,FALSE,"PROFIT YSAT";#N/A,#N/A,FALSE,"PROFIT NEW-W";#N/A,#N/A,FALSE,"PROFIT INSE";#N/A,#N/A,FALSE,"PROFIT ULTRA";#N/A,#N/A,FALSE,"PROFIT XERYUS";#N/A,#N/A,FALSE,"PROFIT XER-ROUG";#N/A,#N/A,FALSE,"PROFIT PTISENB";#N/A,#N/A,FALSE,"PROFIT GDSENB";#N/A,#N/A,FALSE,"COUNTOT";#N/A,#N/A,FALSE,"CLIENTS";#N/A,#N/A,FALSE,"PL CONSO";#N/A,#N/A,FALSE,"PL STATU";#N/A,#N/A,FALSE,"WRITTE34";#N/A,#N/A,FALSE,"SELLCO";#N/A,#N/A,FALSE,"DEMOPRO";#N/A,#N/A,FALSE,"OVHEADS";#N/A,#N/A,FALSE,"FINARE";#N/A,#N/A,FALSE,"OTHERS";#N/A,#N/A,FALSE,"INCTAX";#N/A,#N/A,FALSE,"RO";#N/A,#N/A,FALSE,"RO COM";#N/A,#N/A,FALSE,"CONT";#N/A,#N/A,FALSE,"CONT COM";#N/A,#N/A,FALSE,"HEADCT";#N/A,#N/A,FALSE,"CHART95";#N/A,#N/A,FALSE,"CHART96";#N/A,#N/A,FALSE,"CAPEX AUTO";#N/A,#N/A,FALSE,"CAPEX CAT";#N/A,#N/A,FALSE,"CAPEX COMMIT";#N/A,#N/A,FALSE,"CAPEX CAT FIXED";#N/A,#N/A,FALSE,"CAPEX CAT COMMIT";#N/A,#N/A,FALSE,"CAPEX FIXED";#N/A,#N/A,FALSE,"DEPN";#N/A,#N/A,FALSE,"DEPN";#N/A,#N/A,FALSE,"CFLOW";#N/A,#N/A,FALSE,"CPLAN";#N/A,#N/A,FALSE,"BSHEET";#N/A,#N/A,FALSE,"FR";#N/A,#N/A,FALSE,"WRITTE60";#N/A,#N/A,FALSE,"ACTIVITY 1";#N/A,#N/A,FALSE,"ACTIVITY 2";#N/A,#N/A,FALSE,"PRODUCT 1";#N/A,#N/A,FALSE,"PRODUCT 2";#N/A,#N/A,FALSE,"BKSALCO";#N/A,#N/A,FALSE,"BKOVHEADS";#N/A,#N/A,FALSE,"BKFINARE";#N/A,#N/A,FALSE,"BKOTHERS";#N/A,#N/A,FALSE,"BKINCTAX";#N/A,#N/A,FALSE,"SACHETS";#N/A,#N/A,FALSE,"RO QUART";#N/A,#N/A,FALSE,"CONT QUART";#N/A,#N/A,FALSE,"CAPEX QUART";#N/A,#N/A,FALSE,"DEPN QUART"}</definedName>
    <definedName name="wrn.Cie_1." hidden="1">{#N/A,#N/A,FALSE,"RECALL0";#N/A,#N/A,FALSE,"WRITTEN1";#N/A,#N/A,FALSE,"WRITTEN2";#N/A,#N/A,FALSE,"KEYISS95";#N/A,#N/A,FALSE,"KEYISS96";#N/A,#N/A,FALSE,"KEYPRO95";#N/A,#N/A,FALSE,"KEYPRO96";#N/A,#N/A,FALSE,"KEYFIG";#N/A,#N/A,FALSE,"HYPECO";#N/A,#N/A,FALSE,"PRINCR";#N/A,#N/A,FALSE,"SALPRO";#N/A,#N/A,FALSE,"SALCAT";#N/A,#N/A,FALSE,"WRITTE12";#N/A,#N/A,FALSE,"TOPTEN";#N/A,#N/A,FALSE,"TOTMED";#N/A,#N/A,FALSE,"PROFIT ALL";#N/A,#N/A,FALSE,"PROFIT PARF";#N/A,#N/A,FALSE,"PROFIT BEAU";#N/A,#N/A,FALSE,"PROFIT SWISS";#N/A,#N/A,FALSE,"PROFIT AMAR";#N/A,#N/A,FALSE,"PROFIT FL-IN";#N/A,#N/A,FALSE,"PROFIT YSAT";#N/A,#N/A,FALSE,"PROFIT NEW-W";#N/A,#N/A,FALSE,"PROFIT INSE";#N/A,#N/A,FALSE,"PROFIT ULTRA";#N/A,#N/A,FALSE,"PROFIT XERYUS";#N/A,#N/A,FALSE,"PROFIT XER-ROUG";#N/A,#N/A,FALSE,"PROFIT PTISENB";#N/A,#N/A,FALSE,"PROFIT GDSENB";#N/A,#N/A,FALSE,"COUNTOT";#N/A,#N/A,FALSE,"CLIENTS";#N/A,#N/A,FALSE,"PL CONSO";#N/A,#N/A,FALSE,"PL STATU";#N/A,#N/A,FALSE,"WRITTE34";#N/A,#N/A,FALSE,"SELLCO";#N/A,#N/A,FALSE,"DEMOPRO";#N/A,#N/A,FALSE,"OVHEADS";#N/A,#N/A,FALSE,"FINARE";#N/A,#N/A,FALSE,"OTHERS";#N/A,#N/A,FALSE,"INCTAX";#N/A,#N/A,FALSE,"RO";#N/A,#N/A,FALSE,"RO COM";#N/A,#N/A,FALSE,"CONT";#N/A,#N/A,FALSE,"CONT COM";#N/A,#N/A,FALSE,"HEADCT";#N/A,#N/A,FALSE,"CHART95";#N/A,#N/A,FALSE,"CHART96";#N/A,#N/A,FALSE,"CAPEX AUTO";#N/A,#N/A,FALSE,"CAPEX CAT";#N/A,#N/A,FALSE,"CAPEX COMMIT";#N/A,#N/A,FALSE,"CAPEX CAT FIXED";#N/A,#N/A,FALSE,"CAPEX CAT COMMIT";#N/A,#N/A,FALSE,"CAPEX FIXED";#N/A,#N/A,FALSE,"DEPN";#N/A,#N/A,FALSE,"DEPN";#N/A,#N/A,FALSE,"CFLOW";#N/A,#N/A,FALSE,"CPLAN";#N/A,#N/A,FALSE,"BSHEET";#N/A,#N/A,FALSE,"FR";#N/A,#N/A,FALSE,"WRITTE60";#N/A,#N/A,FALSE,"ACTIVITY 1";#N/A,#N/A,FALSE,"ACTIVITY 2";#N/A,#N/A,FALSE,"PRODUCT 1";#N/A,#N/A,FALSE,"PRODUCT 2";#N/A,#N/A,FALSE,"BKSALCO";#N/A,#N/A,FALSE,"BKOVHEADS";#N/A,#N/A,FALSE,"BKFINARE";#N/A,#N/A,FALSE,"BKOTHERS";#N/A,#N/A,FALSE,"BKINCTAX";#N/A,#N/A,FALSE,"SACHETS";#N/A,#N/A,FALSE,"RO QUART";#N/A,#N/A,FALSE,"CONT QUART";#N/A,#N/A,FALSE,"CAPEX QUART";#N/A,#N/A,FALSE,"DEPN QUART"}</definedName>
    <definedName name="wrn.CIRCUITS." localSheetId="9" hidden="1">{"DBANK",#N/A,FALSE,"PriceE";"CKTS",#N/A,FALSE,"PriceE"}</definedName>
    <definedName name="wrn.CIRCUITS." localSheetId="7" hidden="1">{"DBANK",#N/A,FALSE,"PriceE";"CKTS",#N/A,FALSE,"PriceE"}</definedName>
    <definedName name="wrn.CIRCUITS." localSheetId="10" hidden="1">{"DBANK",#N/A,FALSE,"PriceE";"CKTS",#N/A,FALSE,"PriceE"}</definedName>
    <definedName name="wrn.CIRCUITS." hidden="1">{"DBANK",#N/A,FALSE,"PriceE";"CKTS",#N/A,FALSE,"PriceE"}</definedName>
    <definedName name="wrn.COGS._.DETAIL." localSheetId="7" hidden="1">{"COGS DETAIL",#N/A,FALSE,"COGS"}</definedName>
    <definedName name="wrn.COGS._.DETAIL." hidden="1">{"COGS DETAIL",#N/A,FALSE,"COGS"}</definedName>
    <definedName name="wrn.COGS._.DETAIL._1" localSheetId="7" hidden="1">{"COGS DETAIL",#N/A,FALSE,"COGS"}</definedName>
    <definedName name="wrn.COGS._.DETAIL._1" hidden="1">{"COGS DETAIL",#N/A,FALSE,"COGS"}</definedName>
    <definedName name="wrn.COGS._.FG." localSheetId="7" hidden="1">{"F GOODS",#N/A,FALSE,"COGS"}</definedName>
    <definedName name="wrn.COGS._.FG." hidden="1">{"F GOODS",#N/A,FALSE,"COGS"}</definedName>
    <definedName name="wrn.COGS._.FG._1" localSheetId="7" hidden="1">{"F GOODS",#N/A,FALSE,"COGS"}</definedName>
    <definedName name="wrn.COGS._.FG._1" hidden="1">{"F GOODS",#N/A,FALSE,"COGS"}</definedName>
    <definedName name="wrn.COGS._.FOH." localSheetId="7" hidden="1">{"LABOR AND FOH",#N/A,FALSE,"COGS"}</definedName>
    <definedName name="wrn.COGS._.FOH." hidden="1">{"LABOR AND FOH",#N/A,FALSE,"COGS"}</definedName>
    <definedName name="wrn.COGS._.FOH._1" localSheetId="7" hidden="1">{"LABOR AND FOH",#N/A,FALSE,"COGS"}</definedName>
    <definedName name="wrn.COGS._.FOH._1" hidden="1">{"LABOR AND FOH",#N/A,FALSE,"COGS"}</definedName>
    <definedName name="wrn.COGS._.PARENT._.SEED." localSheetId="7" hidden="1">{"P SEED",#N/A,FALSE,"COGS"}</definedName>
    <definedName name="wrn.COGS._.PARENT._.SEED." hidden="1">{"P SEED",#N/A,FALSE,"COGS"}</definedName>
    <definedName name="wrn.COGS._.PARENT._.SEED._1" localSheetId="7" hidden="1">{"P SEED",#N/A,FALSE,"COGS"}</definedName>
    <definedName name="wrn.COGS._.PARENT._.SEED._1" hidden="1">{"P SEED",#N/A,FALSE,"COGS"}</definedName>
    <definedName name="wrn.COGS._.SUMMARY." localSheetId="7" hidden="1">{"COGS SUMMARY",#N/A,FALSE,"COGS"}</definedName>
    <definedName name="wrn.COGS._.SUMMARY." hidden="1">{"COGS SUMMARY",#N/A,FALSE,"COGS"}</definedName>
    <definedName name="wrn.COGS._.SUMMARY._1" localSheetId="7" hidden="1">{"COGS SUMMARY",#N/A,FALSE,"COGS"}</definedName>
    <definedName name="wrn.COGS._.SUMMARY._1" hidden="1">{"COGS SUMMARY",#N/A,FALSE,"COGS"}</definedName>
    <definedName name="wrn.COGS._.WIP." localSheetId="7" hidden="1">{"WORK IN PROCESS",#N/A,FALSE,"COGS"}</definedName>
    <definedName name="wrn.COGS._.WIP." hidden="1">{"WORK IN PROCESS",#N/A,FALSE,"COGS"}</definedName>
    <definedName name="wrn.COGS._.WIP._1" localSheetId="7" hidden="1">{"WORK IN PROCESS",#N/A,FALSE,"COGS"}</definedName>
    <definedName name="wrn.COGS._.WIP._1" hidden="1">{"WORK IN PROCESS",#N/A,FALSE,"COGS"}</definedName>
    <definedName name="wrn.compco." localSheetId="7" hidden="1">{"mult96",#N/A,FALSE,"PETCOMP";"est96",#N/A,FALSE,"PETCOMP";"mult95",#N/A,FALSE,"PETCOMP";"est95",#N/A,FALSE,"PETCOMP";"multltm",#N/A,FALSE,"PETCOMP";"resultltm",#N/A,FALSE,"PETCOMP"}</definedName>
    <definedName name="wrn.compco." hidden="1">{"mult96",#N/A,FALSE,"PETCOMP";"est96",#N/A,FALSE,"PETCOMP";"mult95",#N/A,FALSE,"PETCOMP";"est95",#N/A,FALSE,"PETCOMP";"multltm",#N/A,FALSE,"PETCOMP";"resultltm",#N/A,FALSE,"PETCOMP"}</definedName>
    <definedName name="wrn.compco._1" localSheetId="7" hidden="1">{"mult96",#N/A,FALSE,"PETCOMP";"est96",#N/A,FALSE,"PETCOMP";"mult95",#N/A,FALSE,"PETCOMP";"est95",#N/A,FALSE,"PETCOMP";"multltm",#N/A,FALSE,"PETCOMP";"resultltm",#N/A,FALSE,"PETCOMP"}</definedName>
    <definedName name="wrn.compco._1" hidden="1">{"mult96",#N/A,FALSE,"PETCOMP";"est96",#N/A,FALSE,"PETCOMP";"mult95",#N/A,FALSE,"PETCOMP";"est95",#N/A,FALSE,"PETCOMP";"multltm",#N/A,FALSE,"PETCOMP";"resultltm",#N/A,FALSE,"PETCOMP"}</definedName>
    <definedName name="wrn.Complete." localSheetId="7"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1" localSheetId="7"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s." localSheetId="7" hidden="1">{"comps",#N/A,FALSE,"comps";"notes",#N/A,FALSE,"comps"}</definedName>
    <definedName name="wrn.comps." hidden="1">{"comps",#N/A,FALSE,"comps";"notes",#N/A,FALSE,"comps"}</definedName>
    <definedName name="wrn.Consolidated._.Set." localSheetId="7" hidden="1">{"Consolidated IS w Ratios",#N/A,FALSE,"Consolidated";"Consolidated CF",#N/A,FALSE,"Consolidated";"Consolidated DCF",#N/A,FALSE,"Consolidated"}</definedName>
    <definedName name="wrn.Consolidated._.Set." hidden="1">{"Consolidated IS w Ratios",#N/A,FALSE,"Consolidated";"Consolidated CF",#N/A,FALSE,"Consolidated";"Consolidated DCF",#N/A,FALSE,"Consolidated"}</definedName>
    <definedName name="wrn.contribution." localSheetId="7" hidden="1">{#N/A,#N/A,FALSE,"Contribution Analysis"}</definedName>
    <definedName name="wrn.contribution." hidden="1">{#N/A,#N/A,FALSE,"Contribution Analysis"}</definedName>
    <definedName name="wrn.control." localSheetId="7" hidden="1">{#N/A,#N/A,FALSE,"workingsheet"}</definedName>
    <definedName name="wrn.control." hidden="1">{#N/A,#N/A,FALSE,"workingsheet"}</definedName>
    <definedName name="wrn.control._1" localSheetId="7" hidden="1">{#N/A,#N/A,FALSE,"workingsheet"}</definedName>
    <definedName name="wrn.control._1" hidden="1">{#N/A,#N/A,FALSE,"workingsheet"}</definedName>
    <definedName name="wrn.cooper." localSheetId="7" hidden="1">{#N/A,#N/A,TRUE,"Pro Forma";#N/A,#N/A,TRUE,"PF_Bal";#N/A,#N/A,TRUE,"PF_INC";#N/A,#N/A,TRUE,"CBE";#N/A,#N/A,TRUE,"SWK"}</definedName>
    <definedName name="wrn.cooper." hidden="1">{#N/A,#N/A,TRUE,"Pro Forma";#N/A,#N/A,TRUE,"PF_Bal";#N/A,#N/A,TRUE,"PF_INC";#N/A,#N/A,TRUE,"CBE";#N/A,#N/A,TRUE,"SWK"}</definedName>
    <definedName name="wrn.COST_SHEETS." localSheetId="9" hidden="1">{#N/A,#N/A,FALSE,"WBS 1.06";#N/A,#N/A,FALSE,"WBS 1.14";#N/A,#N/A,FALSE,"WBS 1.17";#N/A,#N/A,FALSE,"WBS 1.18"}</definedName>
    <definedName name="wrn.COST_SHEETS." localSheetId="7" hidden="1">{#N/A,#N/A,FALSE,"WBS 1.06";#N/A,#N/A,FALSE,"WBS 1.14";#N/A,#N/A,FALSE,"WBS 1.17";#N/A,#N/A,FALSE,"WBS 1.18"}</definedName>
    <definedName name="wrn.COST_SHEETS." localSheetId="10" hidden="1">{#N/A,#N/A,FALSE,"WBS 1.06";#N/A,#N/A,FALSE,"WBS 1.14";#N/A,#N/A,FALSE,"WBS 1.17";#N/A,#N/A,FALSE,"WBS 1.18"}</definedName>
    <definedName name="wrn.COST_SHEETS." hidden="1">{#N/A,#N/A,FALSE,"WBS 1.06";#N/A,#N/A,FALSE,"WBS 1.14";#N/A,#N/A,FALSE,"WBS 1.17";#N/A,#N/A,FALSE,"WBS 1.18"}</definedName>
    <definedName name="wrn.Country._.summarys." localSheetId="7" hidden="1">{"Indonesia Summary",#N/A,FALSE,"Sourcing";"Thailand Summary",#N/A,FALSE,"Sourcing"}</definedName>
    <definedName name="wrn.Country._.summarys." hidden="1">{"Indonesia Summary",#N/A,FALSE,"Sourcing";"Thailand Summary",#N/A,FALSE,"Sourcing"}</definedName>
    <definedName name="wrn.Country._.summarys._1" localSheetId="7" hidden="1">{"Indonesia Summary",#N/A,FALSE,"Sourcing";"Thailand Summary",#N/A,FALSE,"Sourcing"}</definedName>
    <definedName name="wrn.Country._.summarys._1" hidden="1">{"Indonesia Summary",#N/A,FALSE,"Sourcing";"Thailand Summary",#N/A,FALSE,"Sourcing"}</definedName>
    <definedName name="wrn.Cover." localSheetId="7" hidden="1">{"coverall",#N/A,FALSE,"Definitions";"cover1",#N/A,FALSE,"Definitions";"cover2",#N/A,FALSE,"Definitions";"cover3",#N/A,FALSE,"Definitions";"cover4",#N/A,FALSE,"Definitions";"cover5",#N/A,FALSE,"Definitions";"blank",#N/A,FALSE,"Definitions"}</definedName>
    <definedName name="wrn.Cover." hidden="1">{"coverall",#N/A,FALSE,"Definitions";"cover1",#N/A,FALSE,"Definitions";"cover2",#N/A,FALSE,"Definitions";"cover3",#N/A,FALSE,"Definitions";"cover4",#N/A,FALSE,"Definitions";"cover5",#N/A,FALSE,"Definitions";"blank",#N/A,FALSE,"Definitions"}</definedName>
    <definedName name="wrn.CRT." localSheetId="7" hidden="1">{#N/A,#N/A,TRUE,"Title Sheet";#N/A,#N/A,TRUE,"Contents";#N/A,#N/A,TRUE,"Scenarios";#N/A,#N/A,TRUE,"WACC";#N/A,#N/A,TRUE,"Valuation-PERPETUITY";#N/A,#N/A,TRUE,"IS - Conso";#N/A,#N/A,TRUE,"IS - Conso (US$ '95)";#N/A,#N/A,TRUE,"Cash Flow - Conso";#N/A,#N/A,TRUE,"Cash Flow - Conso (US$'95)";#N/A,#N/A,TRUE,"BS - Conso";#N/A,#N/A,TRUE,"BS - Conso (US$'95)";#N/A,#N/A,TRUE,"Macro Assumptions";#N/A,#N/A,TRUE,"Supply assumptions";#N/A,#N/A,TRUE,"Tariffs-Elasticities (FIXED)";#N/A,#N/A,TRUE,"Fixed - Revenues";#N/A,#N/A,TRUE,"Cellular - Revenues";#N/A,#N/A,TRUE,"Fixed - OPEX";#N/A,#N/A,TRUE,"Cellular - OPEX";#N/A,#N/A,TRUE,"Fixed - CAPEX";#N/A,#N/A,TRUE," mobile - CAPEX ";#N/A,#N/A,TRUE,"Debt ";#N/A,#N/A,TRUE,"Taxes";#N/A,#N/A,TRUE,"Dividends";#N/A,#N/A,TRUE,"Net WC";#N/A,#N/A,TRUE,"Ratios";#N/A,#N/A,TRUE,"Ratios IS-Conso";#N/A,#N/A,TRUE,"Ratios BS - Conso";#N/A,#N/A,TRUE,"Proforma - Fixed";#N/A,#N/A,TRUE,"Proforma- Cellular"}</definedName>
    <definedName name="wrn.CRT." hidden="1">{#N/A,#N/A,TRUE,"Title Sheet";#N/A,#N/A,TRUE,"Contents";#N/A,#N/A,TRUE,"Scenarios";#N/A,#N/A,TRUE,"WACC";#N/A,#N/A,TRUE,"Valuation-PERPETUITY";#N/A,#N/A,TRUE,"IS - Conso";#N/A,#N/A,TRUE,"IS - Conso (US$ '95)";#N/A,#N/A,TRUE,"Cash Flow - Conso";#N/A,#N/A,TRUE,"Cash Flow - Conso (US$'95)";#N/A,#N/A,TRUE,"BS - Conso";#N/A,#N/A,TRUE,"BS - Conso (US$'95)";#N/A,#N/A,TRUE,"Macro Assumptions";#N/A,#N/A,TRUE,"Supply assumptions";#N/A,#N/A,TRUE,"Tariffs-Elasticities (FIXED)";#N/A,#N/A,TRUE,"Fixed - Revenues";#N/A,#N/A,TRUE,"Cellular - Revenues";#N/A,#N/A,TRUE,"Fixed - OPEX";#N/A,#N/A,TRUE,"Cellular - OPEX";#N/A,#N/A,TRUE,"Fixed - CAPEX";#N/A,#N/A,TRUE," mobile - CAPEX ";#N/A,#N/A,TRUE,"Debt ";#N/A,#N/A,TRUE,"Taxes";#N/A,#N/A,TRUE,"Dividends";#N/A,#N/A,TRUE,"Net WC";#N/A,#N/A,TRUE,"Ratios";#N/A,#N/A,TRUE,"Ratios IS-Conso";#N/A,#N/A,TRUE,"Ratios BS - Conso";#N/A,#N/A,TRUE,"Proforma - Fixed";#N/A,#N/A,TRUE,"Proforma- Cellular"}</definedName>
    <definedName name="wrn.CSC." localSheetId="7" hidden="1">{"page1",#N/A,TRUE,"CSC";"page2",#N/A,TRUE,"CSC"}</definedName>
    <definedName name="wrn.CSC." hidden="1">{"page1",#N/A,TRUE,"CSC";"page2",#N/A,TRUE,"CSC"}</definedName>
    <definedName name="wrn.CSC2" localSheetId="7" hidden="1">{"page1",#N/A,TRUE,"CSC";"page2",#N/A,TRUE,"CSC"}</definedName>
    <definedName name="wrn.CSC2" hidden="1">{"page1",#N/A,TRUE,"CSC";"page2",#N/A,TRUE,"CSC"}</definedName>
    <definedName name="wrn.csc2." localSheetId="7" hidden="1">{#N/A,#N/A,FALSE,"ORIX CSC"}</definedName>
    <definedName name="wrn.csc2." hidden="1">{#N/A,#N/A,FALSE,"ORIX CSC"}</definedName>
    <definedName name="wrn.data" localSheetId="7" hidden="1">{#N/A,#N/A,FALSE,"DATA"}</definedName>
    <definedName name="wrn.data" hidden="1">{#N/A,#N/A,FALSE,"DATA"}</definedName>
    <definedName name="wrn.data." localSheetId="7" hidden="1">{#N/A,#N/A,FALSE,"DATA"}</definedName>
    <definedName name="wrn.data." hidden="1">{#N/A,#N/A,FALSE,"DATA"}</definedName>
    <definedName name="wrn.data._1" localSheetId="7" hidden="1">{#N/A,#N/A,FALSE,"DATA"}</definedName>
    <definedName name="wrn.data._1" hidden="1">{#N/A,#N/A,FALSE,"DATA"}</definedName>
    <definedName name="wrn.database." localSheetId="7" hidden="1">{"subs",#N/A,FALSE,"database ";"proportional",#N/A,FALSE,"database "}</definedName>
    <definedName name="wrn.database." hidden="1">{"subs",#N/A,FALSE,"database ";"proportional",#N/A,FALSE,"database "}</definedName>
    <definedName name="wrn.dcf." localSheetId="7" hidden="1">{"mgmt forecast",#N/A,FALSE,"Mgmt Forecast";"dcf table",#N/A,FALSE,"Mgmt Forecast";"sensitivity",#N/A,FALSE,"Mgmt Forecast";"table inputs",#N/A,FALSE,"Mgmt Forecast";"calculations",#N/A,FALSE,"Mgmt Forecast"}</definedName>
    <definedName name="wrn.dcf." hidden="1">{"mgmt forecast",#N/A,FALSE,"Mgmt Forecast";"dcf table",#N/A,FALSE,"Mgmt Forecast";"sensitivity",#N/A,FALSE,"Mgmt Forecast";"table inputs",#N/A,FALSE,"Mgmt Forecast";"calculations",#N/A,FALSE,"Mgmt Forecast"}</definedName>
    <definedName name="wrn.DCF_Terminal_Value_qchm." localSheetId="7" hidden="1">{"qchm_dcf",#N/A,FALSE,"QCHMDCF2";"qchm_terminal",#N/A,FALSE,"QCHMDCF2"}</definedName>
    <definedName name="wrn.DCF_Terminal_Value_qchm." hidden="1">{"qchm_dcf",#N/A,FALSE,"QCHMDCF2";"qchm_terminal",#N/A,FALSE,"QCHMDCF2"}</definedName>
    <definedName name="wrn.DCF_Terminal_Value_qchm._1" localSheetId="7" hidden="1">{"qchm_dcf",#N/A,FALSE,"QCHMDCF2";"qchm_terminal",#N/A,FALSE,"QCHMDCF2"}</definedName>
    <definedName name="wrn.DCF_Terminal_Value_qchm._1" hidden="1">{"qchm_dcf",#N/A,FALSE,"QCHMDCF2";"qchm_terminal",#N/A,FALSE,"QCHMDCF2"}</definedName>
    <definedName name="wrn.dd" localSheetId="7"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dd"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dd_1" localSheetId="7"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dd_1"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Debbie._.Hawkins." localSheetId="7" hidden="1">{"Admin Costs",#N/A,FALSE,"Act.Fcst Costs"}</definedName>
    <definedName name="wrn.Debbie._.Hawkins." hidden="1">{"Admin Costs",#N/A,FALSE,"Act.Fcst Costs"}</definedName>
    <definedName name="wrn.Debbie._.Hawkins._1" localSheetId="7" hidden="1">{"Admin Costs",#N/A,FALSE,"Act.Fcst Costs"}</definedName>
    <definedName name="wrn.Debbie._.Hawkins._1" hidden="1">{"Admin Costs",#N/A,FALSE,"Act.Fcst Costs"}</definedName>
    <definedName name="wrn.Detailed._.P._.and._.L." localSheetId="7" hidden="1">{"P and L Detail Page 1",#N/A,FALSE,"Data";"P and L Detail Page 2",#N/A,FALSE,"Data"}</definedName>
    <definedName name="wrn.Detailed._.P._.and._.L." hidden="1">{"P and L Detail Page 1",#N/A,FALSE,"Data";"P and L Detail Page 2",#N/A,FALSE,"Data"}</definedName>
    <definedName name="wrn.Detailed._.P._.and._.L.2" localSheetId="7" hidden="1">{"P and L Detail Page 1",#N/A,FALSE,"Data";"P and L Detail Page 2",#N/A,FALSE,"Data"}</definedName>
    <definedName name="wrn.Detailed._.P._.and._.L.2" hidden="1">{"P and L Detail Page 1",#N/A,FALSE,"Data";"P and L Detail Page 2",#N/A,FALSE,"Data"}</definedName>
    <definedName name="wrn.Detailed._.print." localSheetId="7" hidden="1">{#N/A,#N/A,FALSE,"TabA";#N/A,#N/A,FALSE,"UTopxFx98";#N/A,#N/A,FALSE,"TopxFx98";#N/A,#N/A,FALSE,"TopxNom";#N/A,#N/A,FALSE,"UcFx98";#N/A,#N/A,FALSE,"CopxFx98";#N/A,#N/A,FALSE,"UcFx97";#N/A,#N/A,FALSE,"CopxFx97";#N/A,#N/A,FALSE,"UcNom";#N/A,#N/A,FALSE,"UcNomEni";#N/A,#N/A,FALSE,"UnFx98";#N/A,#N/A,FALSE,"NopxFx98";#N/A,#N/A,FALSE,"UnFx97";#N/A,#N/A,FALSE,"NopxFx97";#N/A,#N/A,FALSE,"UnNom";#N/A,#N/A,FALSE,"UnNomEni";#N/A,#N/A,FALSE,"TabC";#N/A,#N/A,FALSE,"CopxNom";#N/A,#N/A,FALSE,"CopxUSD";#N/A,#N/A,FALSE,"CopxUSDPct";#N/A,#N/A,FALSE,"CopxLoc";#N/A,#N/A,FALSE,"NopxNom";#N/A,#N/A,FALSE,"NopxUSD";#N/A,#N/A,FALSE,"NopxUSDPct";#N/A,#N/A,FALSE,"NopxLoc";#N/A,#N/A,FALSE,"ForexR";#N/A,#N/A,FALSE,"MoebGwi";#N/A,#N/A,FALSE,"MoebEni";#N/A,#N/A,FALSE,"GwiEniFac";#N/A,#N/A,FALSE,"TabD";#N/A,#N/A,FALSE,"KoebdENI";#N/A,#N/A,FALSE,"StatSuppl"}</definedName>
    <definedName name="wrn.Detailed._.print." hidden="1">{#N/A,#N/A,FALSE,"TabA";#N/A,#N/A,FALSE,"UTopxFx98";#N/A,#N/A,FALSE,"TopxFx98";#N/A,#N/A,FALSE,"TopxNom";#N/A,#N/A,FALSE,"UcFx98";#N/A,#N/A,FALSE,"CopxFx98";#N/A,#N/A,FALSE,"UcFx97";#N/A,#N/A,FALSE,"CopxFx97";#N/A,#N/A,FALSE,"UcNom";#N/A,#N/A,FALSE,"UcNomEni";#N/A,#N/A,FALSE,"UnFx98";#N/A,#N/A,FALSE,"NopxFx98";#N/A,#N/A,FALSE,"UnFx97";#N/A,#N/A,FALSE,"NopxFx97";#N/A,#N/A,FALSE,"UnNom";#N/A,#N/A,FALSE,"UnNomEni";#N/A,#N/A,FALSE,"TabC";#N/A,#N/A,FALSE,"CopxNom";#N/A,#N/A,FALSE,"CopxUSD";#N/A,#N/A,FALSE,"CopxUSDPct";#N/A,#N/A,FALSE,"CopxLoc";#N/A,#N/A,FALSE,"NopxNom";#N/A,#N/A,FALSE,"NopxUSD";#N/A,#N/A,FALSE,"NopxUSDPct";#N/A,#N/A,FALSE,"NopxLoc";#N/A,#N/A,FALSE,"ForexR";#N/A,#N/A,FALSE,"MoebGwi";#N/A,#N/A,FALSE,"MoebEni";#N/A,#N/A,FALSE,"GwiEniFac";#N/A,#N/A,FALSE,"TabD";#N/A,#N/A,FALSE,"KoebdENI";#N/A,#N/A,FALSE,"StatSuppl"}</definedName>
    <definedName name="wrn.dil_anal." localSheetId="7" hidden="1">{"hiden",#N/A,FALSE,"14";"hidden",#N/A,FALSE,"16";"hidden",#N/A,FALSE,"18";"hidden",#N/A,FALSE,"20"}</definedName>
    <definedName name="wrn.dil_anal." hidden="1">{"hiden",#N/A,FALSE,"14";"hidden",#N/A,FALSE,"16";"hidden",#N/A,FALSE,"18";"hidden",#N/A,FALSE,"20"}</definedName>
    <definedName name="wrn.document." localSheetId="7" hidden="1">{"consolidated",#N/A,FALSE,"Sheet1";"cms",#N/A,FALSE,"Sheet1";"fse",#N/A,FALSE,"Sheet1"}</definedName>
    <definedName name="wrn.document." hidden="1">{"consolidated",#N/A,FALSE,"Sheet1";"cms",#N/A,FALSE,"Sheet1";"fse",#N/A,FALSE,"Sheet1"}</definedName>
    <definedName name="wrn.documentaero." localSheetId="7" hidden="1">{"comps2",#N/A,FALSE,"AERO";"footnotes",#N/A,FALSE,"AERO"}</definedName>
    <definedName name="wrn.documentaero." hidden="1">{"comps2",#N/A,FALSE,"AERO";"footnotes",#N/A,FALSE,"AERO"}</definedName>
    <definedName name="wrn.documenthand." localSheetId="7" hidden="1">{"comps",#N/A,FALSE,"HANDPACK";"footnotes",#N/A,FALSE,"HANDPACK"}</definedName>
    <definedName name="wrn.documenthand." hidden="1">{"comps",#N/A,FALSE,"HANDPACK";"footnotes",#N/A,FALSE,"HANDPACK"}</definedName>
    <definedName name="wrn.Economic._.Value._.Added._.Analysis." localSheetId="7" hidden="1">{"EVA",#N/A,FALSE,"EVA";"WACC",#N/A,FALSE,"WACC"}</definedName>
    <definedName name="wrn.Economic._.Value._.Added._.Analysis." hidden="1">{"EVA",#N/A,FALSE,"EVA";"WACC",#N/A,FALSE,"WACC"}</definedName>
    <definedName name="wrn.Economic._.Value._.Added._.Analysis._1" localSheetId="7" hidden="1">{"EVA",#N/A,FALSE,"EVA";"WACC",#N/A,FALSE,"WACC"}</definedName>
    <definedName name="wrn.Economic._.Value._.Added._.Analysis._1" hidden="1">{"EVA",#N/A,FALSE,"EVA";"WACC",#N/A,FALSE,"WACC"}</definedName>
    <definedName name="wrn.Employee._.Efficiency." localSheetId="7" hidden="1">{"Employee Efficiency",#N/A,FALSE,"Benchmarking"}</definedName>
    <definedName name="wrn.Employee._.Efficiency." hidden="1">{"Employee Efficiency",#N/A,FALSE,"Benchmarking"}</definedName>
    <definedName name="wrn.ENTITY." localSheetId="7" hidden="1">{"TREND1",#N/A,FALSE,"MDR";"TREND2",#N/A,FALSE,"MDR";"TREND3",#N/A,FALSE,"MDR"}</definedName>
    <definedName name="wrn.ENTITY." hidden="1">{"TREND1",#N/A,FALSE,"MDR";"TREND2",#N/A,FALSE,"MDR";"TREND3",#N/A,FALSE,"MDR"}</definedName>
    <definedName name="wrn.ENTITY._1" localSheetId="7" hidden="1">{"TREND1",#N/A,FALSE,"MDR";"TREND2",#N/A,FALSE,"MDR";"TREND3",#N/A,FALSE,"MDR"}</definedName>
    <definedName name="wrn.ENTITY._1" hidden="1">{"TREND1",#N/A,FALSE,"MDR";"TREND2",#N/A,FALSE,"MDR";"TREND3",#N/A,FALSE,"MDR"}</definedName>
    <definedName name="wrn.EO." localSheetId="7" hidden="1">{#N/A,#N/A,TRUE,"TITLE";#N/A,#N/A,TRUE,"Macro assumptions";#N/A,#N/A,TRUE,"Line roll out schedule";#N/A,#N/A,TRUE,"P&amp;L 109";#N/A,#N/A,TRUE,"EO109 BIZ ";#N/A,#N/A,TRUE,"Rev - 109";#N/A,#N/A,TRUE,"Costs-109";#N/A,#N/A,TRUE,"Capex - 109";#N/A,#N/A,TRUE,"Revenue shares"}</definedName>
    <definedName name="wrn.EO." hidden="1">{#N/A,#N/A,TRUE,"TITLE";#N/A,#N/A,TRUE,"Macro assumptions";#N/A,#N/A,TRUE,"Line roll out schedule";#N/A,#N/A,TRUE,"P&amp;L 109";#N/A,#N/A,TRUE,"EO109 BIZ ";#N/A,#N/A,TRUE,"Rev - 109";#N/A,#N/A,TRUE,"Costs-109";#N/A,#N/A,TRUE,"Capex - 109";#N/A,#N/A,TRUE,"Revenue shares"}</definedName>
    <definedName name="wrn.EO._1" localSheetId="7" hidden="1">{#N/A,#N/A,TRUE,"TITLE";#N/A,#N/A,TRUE,"Macro assumptions";#N/A,#N/A,TRUE,"Line roll out schedule";#N/A,#N/A,TRUE,"P&amp;L 109";#N/A,#N/A,TRUE,"EO109 BIZ ";#N/A,#N/A,TRUE,"Rev - 109";#N/A,#N/A,TRUE,"Costs-109";#N/A,#N/A,TRUE,"Capex - 109";#N/A,#N/A,TRUE,"Revenue shares"}</definedName>
    <definedName name="wrn.EO._1" hidden="1">{#N/A,#N/A,TRUE,"TITLE";#N/A,#N/A,TRUE,"Macro assumptions";#N/A,#N/A,TRUE,"Line roll out schedule";#N/A,#N/A,TRUE,"P&amp;L 109";#N/A,#N/A,TRUE,"EO109 BIZ ";#N/A,#N/A,TRUE,"Rev - 109";#N/A,#N/A,TRUE,"Costs-109";#N/A,#N/A,TRUE,"Capex - 109";#N/A,#N/A,TRUE,"Revenue shares"}</definedName>
    <definedName name="wrn.equity._.comps." localSheetId="7" hidden="1">{"equity comps",#N/A,FALSE,"CS Comps";"equity comps",#N/A,FALSE,"PS Comps";"equity comps",#N/A,FALSE,"GIC_Comps";"equity comps",#N/A,FALSE,"GIC2_Comps"}</definedName>
    <definedName name="wrn.equity._.comps." hidden="1">{"equity comps",#N/A,FALSE,"CS Comps";"equity comps",#N/A,FALSE,"PS Comps";"equity comps",#N/A,FALSE,"GIC_Comps";"equity comps",#N/A,FALSE,"GIC2_Comps"}</definedName>
    <definedName name="wrn.Estimated._.Tax._.Annualized._.Method." localSheetId="7" hidden="1">{#N/A,#N/A,FALSE,"Summary";#N/A,#N/A,FALSE,"Adj to Option C";#N/A,#N/A,FALSE,"Dividend Analysis";#N/A,#N/A,FALSE,"Reserve Analysis";#N/A,#N/A,FALSE,"Depreciation";#N/A,#N/A,FALSE,"Other Tax Adj"}</definedName>
    <definedName name="wrn.Estimated._.Tax._.Annualized._.Method." hidden="1">{#N/A,#N/A,FALSE,"Summary";#N/A,#N/A,FALSE,"Adj to Option C";#N/A,#N/A,FALSE,"Dividend Analysis";#N/A,#N/A,FALSE,"Reserve Analysis";#N/A,#N/A,FALSE,"Depreciation";#N/A,#N/A,FALSE,"Other Tax Adj"}</definedName>
    <definedName name="wrn.Estimated._.Tax._.Annualized._.Method._1" localSheetId="7" hidden="1">{#N/A,#N/A,FALSE,"Summary";#N/A,#N/A,FALSE,"Adj to Option C";#N/A,#N/A,FALSE,"Dividend Analysis";#N/A,#N/A,FALSE,"Reserve Analysis";#N/A,#N/A,FALSE,"Depreciation";#N/A,#N/A,FALSE,"Other Tax Adj"}</definedName>
    <definedName name="wrn.Estimated._.Tax._.Annualized._.Method._1" hidden="1">{#N/A,#N/A,FALSE,"Summary";#N/A,#N/A,FALSE,"Adj to Option C";#N/A,#N/A,FALSE,"Dividend Analysis";#N/A,#N/A,FALSE,"Reserve Analysis";#N/A,#N/A,FALSE,"Depreciation";#N/A,#N/A,FALSE,"Other Tax Adj"}</definedName>
    <definedName name="wrn.Europe." localSheetId="7" hidden="1">{"rawdata",#N/A,TRUE,"BT ";"in",#N/A,TRUE,"BT ";"rawdata",#N/A,TRUE,"CW ";"in",#N/A,TRUE,"CW ";"rawdata",#N/A,TRUE,"KPN";"in",#N/A,TRUE,"KPN";"rawdata",#N/A,TRUE,"OTE";"in",#N/A,TRUE,"OTE";"rawdata",#N/A,TRUE,"Port";"in",#N/A,TRUE,"Port";"rawdata",#N/A,TRUE,"SPT";"in",#N/A,TRUE,"SPT";"rawdata",#N/A,TRUE,"TD ";"in",#N/A,TRUE,"TD ";"rawdata",#N/A,TRUE,"TItal";"rawdata2",#N/A,TRUE,"TItal";"in",#N/A,TRUE,"TItal";"rawdata",#N/A,TRUE,"TdEsp";"in",#N/A,TRUE,"TdEsp";"rawdata",#N/A,TRUE,"Belg";"in",#N/A,TRUE,"Belg";"rawdata",#N/A,TRUE,"BEZEQ";"in",#N/A,TRUE,"BEZEQ";"rawdata",#N/A,TRUE,"DT ";"in",#N/A,TRUE,"DT ";"rawdata",#N/A,TRUE,"FT ";"in",#N/A,TRUE,"FT ";"rawdata",#N/A,TRUE,"MAT";"in",#N/A,TRUE,"MAT";"rawdata",#N/A,TRUE,"Eire";"in",#N/A,TRUE,"Eire";"rawdata",#N/A,TRUE,"TFin";"in",#N/A,TRUE,"TFin";"rawdata",#N/A,TRUE,"TNor";"in",#N/A,TRUE,"TNor";"rawdata",#N/A,TRUE,"Telia";"in",#N/A,TRUE,"Telia";"rawdata",#N/A,TRUE,"TPSA";"in",#N/A,TRUE,"TPSA";"rawdata",#N/A,TRUE,"TSAfr";"in",#N/A,TRUE,"TSAfr";"rawdata",#N/A,TRUE,"Turk";"in",#N/A,TRUE,"Turk"}</definedName>
    <definedName name="wrn.Europe." hidden="1">{"rawdata",#N/A,TRUE,"BT ";"in",#N/A,TRUE,"BT ";"rawdata",#N/A,TRUE,"CW ";"in",#N/A,TRUE,"CW ";"rawdata",#N/A,TRUE,"KPN";"in",#N/A,TRUE,"KPN";"rawdata",#N/A,TRUE,"OTE";"in",#N/A,TRUE,"OTE";"rawdata",#N/A,TRUE,"Port";"in",#N/A,TRUE,"Port";"rawdata",#N/A,TRUE,"SPT";"in",#N/A,TRUE,"SPT";"rawdata",#N/A,TRUE,"TD ";"in",#N/A,TRUE,"TD ";"rawdata",#N/A,TRUE,"TItal";"rawdata2",#N/A,TRUE,"TItal";"in",#N/A,TRUE,"TItal";"rawdata",#N/A,TRUE,"TdEsp";"in",#N/A,TRUE,"TdEsp";"rawdata",#N/A,TRUE,"Belg";"in",#N/A,TRUE,"Belg";"rawdata",#N/A,TRUE,"BEZEQ";"in",#N/A,TRUE,"BEZEQ";"rawdata",#N/A,TRUE,"DT ";"in",#N/A,TRUE,"DT ";"rawdata",#N/A,TRUE,"FT ";"in",#N/A,TRUE,"FT ";"rawdata",#N/A,TRUE,"MAT";"in",#N/A,TRUE,"MAT";"rawdata",#N/A,TRUE,"Eire";"in",#N/A,TRUE,"Eire";"rawdata",#N/A,TRUE,"TFin";"in",#N/A,TRUE,"TFin";"rawdata",#N/A,TRUE,"TNor";"in",#N/A,TRUE,"TNor";"rawdata",#N/A,TRUE,"Telia";"in",#N/A,TRUE,"Telia";"rawdata",#N/A,TRUE,"TPSA";"in",#N/A,TRUE,"TPSA";"rawdata",#N/A,TRUE,"TSAfr";"in",#N/A,TRUE,"TSAfr";"rawdata",#N/A,TRUE,"Turk";"in",#N/A,TRUE,"Turk"}</definedName>
    <definedName name="wrn.Europe._.Base." localSheetId="7" hidden="1">{"Eur Base Top",#N/A,FALSE,"Europe Base";"Eur Base Bottom",#N/A,FALSE,"Europe Base"}</definedName>
    <definedName name="wrn.Europe._.Base." hidden="1">{"Eur Base Top",#N/A,FALSE,"Europe Base";"Eur Base Bottom",#N/A,FALSE,"Europe Base"}</definedName>
    <definedName name="wrn.Europe._.Set." localSheetId="7" hidden="1">{"IS w Ratios",#N/A,FALSE,"Europe";"PF CF Europe",#N/A,FALSE,"Europe";"DCF Eur Matrix",#N/A,FALSE,"Europe"}</definedName>
    <definedName name="wrn.Europe._.Set." hidden="1">{"IS w Ratios",#N/A,FALSE,"Europe";"PF CF Europe",#N/A,FALSE,"Europe";"DCF Eur Matrix",#N/A,FALSE,"Europe"}</definedName>
    <definedName name="wrn.Everything." localSheetId="7"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verything."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xp.." localSheetId="7" hidden="1">{#N/A,#N/A,FALSE,"EX-ISEWA -ccnr";#N/A,#N/A,FALSE,"EX - THAI";#N/A,#N/A,FALSE,"EX - INDIA";#N/A,#N/A,FALSE,"EX - MAL";#N/A,#N/A,FALSE,"EX - SWA";#N/A,#N/A,FALSE,"EX - INDO";#N/A,#N/A,FALSE,"EX - DIV";#N/A,#N/A,FALSE,"EX - CONS THAI";#N/A,#N/A,FALSE,"EX-GTS";#N/A,#N/A,FALSE,"EX-CCNR"}</definedName>
    <definedName name="wrn.exp.." hidden="1">{#N/A,#N/A,FALSE,"EX-ISEWA -ccnr";#N/A,#N/A,FALSE,"EX - THAI";#N/A,#N/A,FALSE,"EX - INDIA";#N/A,#N/A,FALSE,"EX - MAL";#N/A,#N/A,FALSE,"EX - SWA";#N/A,#N/A,FALSE,"EX - INDO";#N/A,#N/A,FALSE,"EX - DIV";#N/A,#N/A,FALSE,"EX - CONS THAI";#N/A,#N/A,FALSE,"EX-GTS";#N/A,#N/A,FALSE,"EX-CCNR"}</definedName>
    <definedName name="wrn.Exports." localSheetId="7" hidden="1">{#N/A,#N/A,FALSE,"Exports";#N/A,#N/A,FALSE,"Carolans";#N/A,#N/A,FALSE,"Irish Mist";#N/A,#N/A,FALSE,"Tullamore Dew";#N/A,#N/A,FALSE,"Other Brands Exports";#N/A,#N/A,FALSE,"Frangelico";#N/A,#N/A,FALSE,"Mondoro";#N/A,#N/A,FALSE,"Aperol";#N/A,#N/A,FALSE,"Others Exports"}</definedName>
    <definedName name="wrn.Exports." hidden="1">{#N/A,#N/A,FALSE,"Exports";#N/A,#N/A,FALSE,"Carolans";#N/A,#N/A,FALSE,"Irish Mist";#N/A,#N/A,FALSE,"Tullamore Dew";#N/A,#N/A,FALSE,"Other Brands Exports";#N/A,#N/A,FALSE,"Frangelico";#N/A,#N/A,FALSE,"Mondoro";#N/A,#N/A,FALSE,"Aperol";#N/A,#N/A,FALSE,"Others Exports"}</definedName>
    <definedName name="wrn.Far._.East._.Set." localSheetId="7" hidden="1">{"IS FE with Ratios",#N/A,FALSE,"Far East";"PF CF Far East",#N/A,FALSE,"Far East";"DCF Far East Matrix",#N/A,FALSE,"Far East"}</definedName>
    <definedName name="wrn.Far._.East._.Set." hidden="1">{"IS FE with Ratios",#N/A,FALSE,"Far East";"PF CF Far East",#N/A,FALSE,"Far East";"DCF Far East Matrix",#N/A,FALSE,"Far East"}</definedName>
    <definedName name="wrn.FE._.Sensitivity." localSheetId="7" hidden="1">{"Far East Top",#N/A,FALSE,"FE Model";"Far East Mid",#N/A,FALSE,"FE Model";"Far East Base",#N/A,FALSE,"FE Model"}</definedName>
    <definedName name="wrn.FE._.Sensitivity." hidden="1">{"Far East Top",#N/A,FALSE,"FE Model";"Far East Mid",#N/A,FALSE,"FE Model";"Far East Base",#N/A,FALSE,"FE Model"}</definedName>
    <definedName name="wrn.Februari." localSheetId="7" hidden="1">{#N/A,#N/A,FALSE,"ENT96"}</definedName>
    <definedName name="wrn.Februari." hidden="1">{#N/A,#N/A,FALSE,"ENT96"}</definedName>
    <definedName name="wrn.Februari._1" localSheetId="7" hidden="1">{#N/A,#N/A,FALSE,"ENT96"}</definedName>
    <definedName name="wrn.Februari._1" hidden="1">{#N/A,#N/A,FALSE,"ENT96"}</definedName>
    <definedName name="wrn.FIN.ST." localSheetId="7" hidden="1">{#N/A,#N/A,FALSE,"ISEWA-ccnr";#N/A,#N/A,FALSE,"THAI";#N/A,#N/A,FALSE,"INDIA";#N/A,#N/A,FALSE,"CON.SING";#N/A,#N/A,FALSE,"MAL";#N/A,#N/A,FALSE,"CCNR";#N/A,#N/A,FALSE,"SWA";#N/A,#N/A,FALSE,"INDO";#N/A,#N/A,FALSE,"DIV";#N/A,#N/A,FALSE,"CONS.THAI";#N/A,#N/A,FALSE,"TPDL";#N/A,#N/A,FALSE,"FNCC";#N/A,#N/A,FALSE,"GTS"}</definedName>
    <definedName name="wrn.FIN.ST." hidden="1">{#N/A,#N/A,FALSE,"ISEWA-ccnr";#N/A,#N/A,FALSE,"THAI";#N/A,#N/A,FALSE,"INDIA";#N/A,#N/A,FALSE,"CON.SING";#N/A,#N/A,FALSE,"MAL";#N/A,#N/A,FALSE,"CCNR";#N/A,#N/A,FALSE,"SWA";#N/A,#N/A,FALSE,"INDO";#N/A,#N/A,FALSE,"DIV";#N/A,#N/A,FALSE,"CONS.THAI";#N/A,#N/A,FALSE,"TPDL";#N/A,#N/A,FALSE,"FNCC";#N/A,#N/A,FALSE,"GTS"}</definedName>
    <definedName name="wrn.FINAL._.ESTIMATE." localSheetId="9" hidden="1">{#N/A,#N/A,FALSE,"ProjInfo";#N/A,#N/A,FALSE,"Params";#N/A,#N/A,FALSE,"Q&amp;AE";#N/A,#N/A,FALSE,"CostCompE";#N/A,#N/A,FALSE,"SummaryE";#N/A,#N/A,FALSE,"PayItem";#N/A,#N/A,FALSE,"Detail";#N/A,#N/A,FALSE,"ReconE"}</definedName>
    <definedName name="wrn.FINAL._.ESTIMATE." localSheetId="7" hidden="1">{#N/A,#N/A,FALSE,"ProjInfo";#N/A,#N/A,FALSE,"Params";#N/A,#N/A,FALSE,"Q&amp;AE";#N/A,#N/A,FALSE,"CostCompE";#N/A,#N/A,FALSE,"SummaryE";#N/A,#N/A,FALSE,"PayItem";#N/A,#N/A,FALSE,"Detail";#N/A,#N/A,FALSE,"ReconE"}</definedName>
    <definedName name="wrn.FINAL._.ESTIMATE." localSheetId="10" hidden="1">{#N/A,#N/A,FALSE,"ProjInfo";#N/A,#N/A,FALSE,"Params";#N/A,#N/A,FALSE,"Q&amp;AE";#N/A,#N/A,FALSE,"CostCompE";#N/A,#N/A,FALSE,"SummaryE";#N/A,#N/A,FALSE,"PayItem";#N/A,#N/A,FALSE,"Detail";#N/A,#N/A,FALSE,"ReconE"}</definedName>
    <definedName name="wrn.FINAL._.ESTIMATE." hidden="1">{#N/A,#N/A,FALSE,"ProjInfo";#N/A,#N/A,FALSE,"Params";#N/A,#N/A,FALSE,"Q&amp;AE";#N/A,#N/A,FALSE,"CostCompE";#N/A,#N/A,FALSE,"SummaryE";#N/A,#N/A,FALSE,"PayItem";#N/A,#N/A,FALSE,"Detail";#N/A,#N/A,FALSE,"ReconE"}</definedName>
    <definedName name="wrn.Financial._.Output." localSheetId="7" hidden="1">{"P and L",#N/A,FALSE,"Financial Output";"Cashflow",#N/A,FALSE,"Financial Output";"Balance Sheet",#N/A,FALSE,"Financial Output"}</definedName>
    <definedName name="wrn.Financial._.Output." hidden="1">{"P and L",#N/A,FALSE,"Financial Output";"Cashflow",#N/A,FALSE,"Financial Output";"Balance Sheet",#N/A,FALSE,"Financial Output"}</definedName>
    <definedName name="wrn.Financial._.Output.2" localSheetId="7" hidden="1">{"P and L",#N/A,FALSE,"Financial Output";"Cashflow",#N/A,FALSE,"Financial Output";"Balance Sheet",#N/A,FALSE,"Financial Output"}</definedName>
    <definedName name="wrn.Financial._.Output.2" hidden="1">{"P and L",#N/A,FALSE,"Financial Output";"Cashflow",#N/A,FALSE,"Financial Output";"Balance Sheet",#N/A,FALSE,"Financial Output"}</definedName>
    <definedName name="wrn.fir." localSheetId="7" hidden="1">{#N/A,#N/A,FALSE,"Sheet1";#N/A,#N/A,FALSE,"Sheet2"}</definedName>
    <definedName name="wrn.fir." hidden="1">{#N/A,#N/A,FALSE,"Sheet1";#N/A,#N/A,FALSE,"Sheet2"}</definedName>
    <definedName name="wrn.Five._.Year._.Record." localSheetId="7" hidden="1">{"Five Year Record",#N/A,FALSE,"Front and Back"}</definedName>
    <definedName name="wrn.Five._.Year._.Record." hidden="1">{"Five Year Record",#N/A,FALSE,"Front and Back"}</definedName>
    <definedName name="wrn.Five._.Year._.Record.2" localSheetId="7" hidden="1">{"Five Year Record",#N/A,FALSE,"Front and Back"}</definedName>
    <definedName name="wrn.Five._.Year._.Record.2" hidden="1">{"Five Year Record",#N/A,FALSE,"Front and Back"}</definedName>
    <definedName name="wrn.FLOCK_GROWING_SBG_2." localSheetId="7" hidden="1">{#N/A,#N/A,FALSE,"H.SBG"}</definedName>
    <definedName name="wrn.FLOCK_GROWING_SBG_2." hidden="1">{#N/A,#N/A,FALSE,"H.SBG"}</definedName>
    <definedName name="wrn.Forecast._.Q1." localSheetId="7" hidden="1">{"cover a","1q",FALSE,"Cover";"Op Earn Mgd Q1",#N/A,FALSE,"Op-Earn (Mng)";"Op Earn Rpt Q1",#N/A,FALSE,"Op-Earn (Rpt)";"Loans",#N/A,FALSE,"Loans";"Credit Costs",#N/A,FALSE,"CCosts";"Net Interest Margin",#N/A,FALSE,"Margin";"Nonint Income",#N/A,FALSE,"NonII";"Nonint Exp",#N/A,FALSE,"NonIE";"Valuation",#N/A,FALSE,"Valuation"}</definedName>
    <definedName name="wrn.Forecast._.Q1." hidden="1">{"cover a","1q",FALSE,"Cover";"Op Earn Mgd Q1",#N/A,FALSE,"Op-Earn (Mng)";"Op Earn Rpt Q1",#N/A,FALSE,"Op-Earn (Rpt)";"Loans",#N/A,FALSE,"Loans";"Credit Costs",#N/A,FALSE,"CCosts";"Net Interest Margin",#N/A,FALSE,"Margin";"Nonint Income",#N/A,FALSE,"NonII";"Nonint Exp",#N/A,FALSE,"NonIE";"Valuation",#N/A,FALSE,"Valuation"}</definedName>
    <definedName name="wrn.Forecast._.Q1._1" localSheetId="7" hidden="1">{"cover a","1q",FALSE,"Cover";"Op Earn Mgd Q1",#N/A,FALSE,"Op-Earn (Mng)";"Op Earn Rpt Q1",#N/A,FALSE,"Op-Earn (Rpt)";"Loans",#N/A,FALSE,"Loans";"Credit Costs",#N/A,FALSE,"CCosts";"Net Interest Margin",#N/A,FALSE,"Margin";"Nonint Income",#N/A,FALSE,"NonII";"Nonint Exp",#N/A,FALSE,"NonIE";"Valuation",#N/A,FALSE,"Valuation"}</definedName>
    <definedName name="wrn.Forecast._.Q1._1" hidden="1">{"cover a","1q",FALSE,"Cover";"Op Earn Mgd Q1",#N/A,FALSE,"Op-Earn (Mng)";"Op Earn Rpt Q1",#N/A,FALSE,"Op-Earn (Rpt)";"Loans",#N/A,FALSE,"Loans";"Credit Costs",#N/A,FALSE,"CCosts";"Net Interest Margin",#N/A,FALSE,"Margin";"Nonint Income",#N/A,FALSE,"NonII";"Nonint Exp",#N/A,FALSE,"NonIE";"Valuation",#N/A,FALSE,"Valuation"}</definedName>
    <definedName name="wrn.Forecast._.Q2." localSheetId="7" hidden="1">{"cover a","2q",FALSE,"Cover";"Op Earn Mgd Q2",#N/A,FALSE,"Op-Earn (Mng)";"Op Earn Rpt Q2",#N/A,FALSE,"Op-Earn (Rpt)";"Loans",#N/A,FALSE,"Loans";"Credit Costs",#N/A,FALSE,"CCosts";"Net Interest Margin",#N/A,FALSE,"Margin";"Nonint Income",#N/A,FALSE,"NonII";"Nonint Exp",#N/A,FALSE,"NonIE";"Valuation",#N/A,FALSE,"Valuation"}</definedName>
    <definedName name="wrn.Forecast._.Q2." hidden="1">{"cover a","2q",FALSE,"Cover";"Op Earn Mgd Q2",#N/A,FALSE,"Op-Earn (Mng)";"Op Earn Rpt Q2",#N/A,FALSE,"Op-Earn (Rpt)";"Loans",#N/A,FALSE,"Loans";"Credit Costs",#N/A,FALSE,"CCosts";"Net Interest Margin",#N/A,FALSE,"Margin";"Nonint Income",#N/A,FALSE,"NonII";"Nonint Exp",#N/A,FALSE,"NonIE";"Valuation",#N/A,FALSE,"Valuation"}</definedName>
    <definedName name="wrn.Forecast._.Q2._1" localSheetId="7" hidden="1">{"cover a","2q",FALSE,"Cover";"Op Earn Mgd Q2",#N/A,FALSE,"Op-Earn (Mng)";"Op Earn Rpt Q2",#N/A,FALSE,"Op-Earn (Rpt)";"Loans",#N/A,FALSE,"Loans";"Credit Costs",#N/A,FALSE,"CCosts";"Net Interest Margin",#N/A,FALSE,"Margin";"Nonint Income",#N/A,FALSE,"NonII";"Nonint Exp",#N/A,FALSE,"NonIE";"Valuation",#N/A,FALSE,"Valuation"}</definedName>
    <definedName name="wrn.Forecast._.Q2._1" hidden="1">{"cover a","2q",FALSE,"Cover";"Op Earn Mgd Q2",#N/A,FALSE,"Op-Earn (Mng)";"Op Earn Rpt Q2",#N/A,FALSE,"Op-Earn (Rpt)";"Loans",#N/A,FALSE,"Loans";"Credit Costs",#N/A,FALSE,"CCosts";"Net Interest Margin",#N/A,FALSE,"Margin";"Nonint Income",#N/A,FALSE,"NonII";"Nonint Exp",#N/A,FALSE,"NonIE";"Valuation",#N/A,FALSE,"Valuation"}</definedName>
    <definedName name="wrn.Forecast._.Q2a." localSheetId="7" hidden="1">{"cover a","2q",FALSE,"Cover";"Op Earn Mgd Q2",#N/A,FALSE,"Op-Earn (Mng)";"Op Earn Rpt Q2",#N/A,FALSE,"Op-Earn (Rpt)";"Loans",#N/A,FALSE,"Loans";"Credit Costs",#N/A,FALSE,"CCosts";"Net Interest Margin",#N/A,FALSE,"Margin";"Nonint Income",#N/A,FALSE,"NonII";"Nonint Exp",#N/A,FALSE,"NonIE";"Valuation",#N/A,FALSE,"Valuation"}</definedName>
    <definedName name="wrn.Forecast._.Q2a." hidden="1">{"cover a","2q",FALSE,"Cover";"Op Earn Mgd Q2",#N/A,FALSE,"Op-Earn (Mng)";"Op Earn Rpt Q2",#N/A,FALSE,"Op-Earn (Rpt)";"Loans",#N/A,FALSE,"Loans";"Credit Costs",#N/A,FALSE,"CCosts";"Net Interest Margin",#N/A,FALSE,"Margin";"Nonint Income",#N/A,FALSE,"NonII";"Nonint Exp",#N/A,FALSE,"NonIE";"Valuation",#N/A,FALSE,"Valuation"}</definedName>
    <definedName name="wrn.Forecast._.Q2a._1" localSheetId="7" hidden="1">{"cover a","2q",FALSE,"Cover";"Op Earn Mgd Q2",#N/A,FALSE,"Op-Earn (Mng)";"Op Earn Rpt Q2",#N/A,FALSE,"Op-Earn (Rpt)";"Loans",#N/A,FALSE,"Loans";"Credit Costs",#N/A,FALSE,"CCosts";"Net Interest Margin",#N/A,FALSE,"Margin";"Nonint Income",#N/A,FALSE,"NonII";"Nonint Exp",#N/A,FALSE,"NonIE";"Valuation",#N/A,FALSE,"Valuation"}</definedName>
    <definedName name="wrn.Forecast._.Q2a._1" hidden="1">{"cover a","2q",FALSE,"Cover";"Op Earn Mgd Q2",#N/A,FALSE,"Op-Earn (Mng)";"Op Earn Rpt Q2",#N/A,FALSE,"Op-Earn (Rpt)";"Loans",#N/A,FALSE,"Loans";"Credit Costs",#N/A,FALSE,"CCosts";"Net Interest Margin",#N/A,FALSE,"Margin";"Nonint Income",#N/A,FALSE,"NonII";"Nonint Exp",#N/A,FALSE,"NonIE";"Valuation",#N/A,FALSE,"Valuation"}</definedName>
    <definedName name="wrn.Forecast._.Q3." localSheetId="7" hidden="1">{"cover a","3q",FALSE,"Cover";"Op Earn Mgd Q3",#N/A,FALSE,"Op-Earn (Mng)";"Op Earn Rpt Q3",#N/A,FALSE,"Op-Earn (Rpt)";"Loans",#N/A,FALSE,"Loans";"Credit Costs",#N/A,FALSE,"CCosts";"Net Interest Margin",#N/A,FALSE,"Margin";"Nonint Income",#N/A,FALSE,"NonII";"Nonint Exp",#N/A,FALSE,"NonIE";"Valuation",#N/A,FALSE,"Valuation"}</definedName>
    <definedName name="wrn.Forecast._.Q3." hidden="1">{"cover a","3q",FALSE,"Cover";"Op Earn Mgd Q3",#N/A,FALSE,"Op-Earn (Mng)";"Op Earn Rpt Q3",#N/A,FALSE,"Op-Earn (Rpt)";"Loans",#N/A,FALSE,"Loans";"Credit Costs",#N/A,FALSE,"CCosts";"Net Interest Margin",#N/A,FALSE,"Margin";"Nonint Income",#N/A,FALSE,"NonII";"Nonint Exp",#N/A,FALSE,"NonIE";"Valuation",#N/A,FALSE,"Valuation"}</definedName>
    <definedName name="wrn.Forecast._.Q3._1" localSheetId="7" hidden="1">{"cover a","3q",FALSE,"Cover";"Op Earn Mgd Q3",#N/A,FALSE,"Op-Earn (Mng)";"Op Earn Rpt Q3",#N/A,FALSE,"Op-Earn (Rpt)";"Loans",#N/A,FALSE,"Loans";"Credit Costs",#N/A,FALSE,"CCosts";"Net Interest Margin",#N/A,FALSE,"Margin";"Nonint Income",#N/A,FALSE,"NonII";"Nonint Exp",#N/A,FALSE,"NonIE";"Valuation",#N/A,FALSE,"Valuation"}</definedName>
    <definedName name="wrn.Forecast._.Q3._1" hidden="1">{"cover a","3q",FALSE,"Cover";"Op Earn Mgd Q3",#N/A,FALSE,"Op-Earn (Mng)";"Op Earn Rpt Q3",#N/A,FALSE,"Op-Earn (Rpt)";"Loans",#N/A,FALSE,"Loans";"Credit Costs",#N/A,FALSE,"CCosts";"Net Interest Margin",#N/A,FALSE,"Margin";"Nonint Income",#N/A,FALSE,"NonII";"Nonint Exp",#N/A,FALSE,"NonIE";"Valuation",#N/A,FALSE,"Valuation"}</definedName>
    <definedName name="wrn.Forecast._.Q4." localSheetId="7" hidden="1">{"cover a","4q",FALSE,"Cover";"Op Earn Mgd Q4",#N/A,FALSE,"Op-Earn (Mng)";"Op Earn Rpt Q4",#N/A,FALSE,"Op-Earn (Rpt)";"Loans",#N/A,FALSE,"Loans";"Credit Costs",#N/A,FALSE,"CCosts";"Net Interest Margin",#N/A,FALSE,"Margin";"Nonint Income",#N/A,FALSE,"NonII";"Nonint Exp",#N/A,FALSE,"NonIE";"Valuation",#N/A,FALSE,"Valuation"}</definedName>
    <definedName name="wrn.Forecast._.Q4." hidden="1">{"cover a","4q",FALSE,"Cover";"Op Earn Mgd Q4",#N/A,FALSE,"Op-Earn (Mng)";"Op Earn Rpt Q4",#N/A,FALSE,"Op-Earn (Rpt)";"Loans",#N/A,FALSE,"Loans";"Credit Costs",#N/A,FALSE,"CCosts";"Net Interest Margin",#N/A,FALSE,"Margin";"Nonint Income",#N/A,FALSE,"NonII";"Nonint Exp",#N/A,FALSE,"NonIE";"Valuation",#N/A,FALSE,"Valuation"}</definedName>
    <definedName name="wrn.Forecast._.Q4._1" localSheetId="7" hidden="1">{"cover a","4q",FALSE,"Cover";"Op Earn Mgd Q4",#N/A,FALSE,"Op-Earn (Mng)";"Op Earn Rpt Q4",#N/A,FALSE,"Op-Earn (Rpt)";"Loans",#N/A,FALSE,"Loans";"Credit Costs",#N/A,FALSE,"CCosts";"Net Interest Margin",#N/A,FALSE,"Margin";"Nonint Income",#N/A,FALSE,"NonII";"Nonint Exp",#N/A,FALSE,"NonIE";"Valuation",#N/A,FALSE,"Valuation"}</definedName>
    <definedName name="wrn.Forecast._.Q4._1" hidden="1">{"cover a","4q",FALSE,"Cover";"Op Earn Mgd Q4",#N/A,FALSE,"Op-Earn (Mng)";"Op Earn Rpt Q4",#N/A,FALSE,"Op-Earn (Rpt)";"Loans",#N/A,FALSE,"Loans";"Credit Costs",#N/A,FALSE,"CCosts";"Net Interest Margin",#N/A,FALSE,"Margin";"Nonint Income",#N/A,FALSE,"NonII";"Nonint Exp",#N/A,FALSE,"NonIE";"Valuation",#N/A,FALSE,"Valuation"}</definedName>
    <definedName name="wrn.Forecast._.Q4a" localSheetId="7" hidden="1">{"cover a","4q",FALSE,"Cover";"Op Earn Mgd Q4",#N/A,FALSE,"Op-Earn (Mng)";"Op Earn Rpt Q4",#N/A,FALSE,"Op-Earn (Rpt)";"Loans",#N/A,FALSE,"Loans";"Credit Costs",#N/A,FALSE,"CCosts";"Net Interest Margin",#N/A,FALSE,"Margin";"Nonint Income",#N/A,FALSE,"NonII";"Nonint Exp",#N/A,FALSE,"NonIE";"Valuation",#N/A,FALSE,"Valuation"}</definedName>
    <definedName name="wrn.Forecast._.Q4a" hidden="1">{"cover a","4q",FALSE,"Cover";"Op Earn Mgd Q4",#N/A,FALSE,"Op-Earn (Mng)";"Op Earn Rpt Q4",#N/A,FALSE,"Op-Earn (Rpt)";"Loans",#N/A,FALSE,"Loans";"Credit Costs",#N/A,FALSE,"CCosts";"Net Interest Margin",#N/A,FALSE,"Margin";"Nonint Income",#N/A,FALSE,"NonII";"Nonint Exp",#N/A,FALSE,"NonIE";"Valuation",#N/A,FALSE,"Valuation"}</definedName>
    <definedName name="wrn.Forecast._.Q4a_1" localSheetId="7" hidden="1">{"cover a","4q",FALSE,"Cover";"Op Earn Mgd Q4",#N/A,FALSE,"Op-Earn (Mng)";"Op Earn Rpt Q4",#N/A,FALSE,"Op-Earn (Rpt)";"Loans",#N/A,FALSE,"Loans";"Credit Costs",#N/A,FALSE,"CCosts";"Net Interest Margin",#N/A,FALSE,"Margin";"Nonint Income",#N/A,FALSE,"NonII";"Nonint Exp",#N/A,FALSE,"NonIE";"Valuation",#N/A,FALSE,"Valuation"}</definedName>
    <definedName name="wrn.Forecast._.Q4a_1" hidden="1">{"cover a","4q",FALSE,"Cover";"Op Earn Mgd Q4",#N/A,FALSE,"Op-Earn (Mng)";"Op Earn Rpt Q4",#N/A,FALSE,"Op-Earn (Rpt)";"Loans",#N/A,FALSE,"Loans";"Credit Costs",#N/A,FALSE,"CCosts";"Net Interest Margin",#N/A,FALSE,"Margin";"Nonint Income",#N/A,FALSE,"NonII";"Nonint Exp",#N/A,FALSE,"NonIE";"Valuation",#N/A,FALSE,"Valuation"}</definedName>
    <definedName name="wrn.FORM931." localSheetId="7" hidden="1">{#N/A,#N/A,FALSE,"form912"}</definedName>
    <definedName name="wrn.FORM931." hidden="1">{#N/A,#N/A,FALSE,"form912"}</definedName>
    <definedName name="wrn.Front._.Page." localSheetId="7" hidden="1">{"Front Page",#N/A,FALSE,"Front and Back"}</definedName>
    <definedName name="wrn.Front._.Page." hidden="1">{"Front Page",#N/A,FALSE,"Front and Back"}</definedName>
    <definedName name="wrn.Front._.Page.2" localSheetId="7" hidden="1">{"Front Page",#N/A,FALSE,"Front and Back"}</definedName>
    <definedName name="wrn.Front._.Page.2" hidden="1">{"Front Page",#N/A,FALSE,"Front and Back"}</definedName>
    <definedName name="wrn.Fuel._.oil._.option." localSheetId="9" hidden="1">{"FUEL OIL",#N/A,FALSE,"Option"}</definedName>
    <definedName name="wrn.Fuel._.oil._.option." localSheetId="7" hidden="1">{"FUEL OIL",#N/A,FALSE,"Option"}</definedName>
    <definedName name="wrn.Fuel._.oil._.option." localSheetId="10" hidden="1">{"FUEL OIL",#N/A,FALSE,"Option"}</definedName>
    <definedName name="wrn.Fuel._.oil._.option." hidden="1">{"FUEL OIL",#N/A,FALSE,"Option"}</definedName>
    <definedName name="wrn.full." localSheetId="7" hidden="1">{#N/A,#N/A,FALSE,"Income Statement";#N/A,#N/A,FALSE,"Balance Sheet";#N/A,#N/A,FALSE,"Cash Flow";#N/A,#N/A,FALSE,"D&amp;A";#N/A,#N/A,FALSE,"Capitalization";#N/A,#N/A,FALSE,"Debt Amortization";#N/A,#N/A,FALSE,"Deferred Taxes"}</definedName>
    <definedName name="wrn.full." hidden="1">{#N/A,#N/A,FALSE,"Income Statement";#N/A,#N/A,FALSE,"Balance Sheet";#N/A,#N/A,FALSE,"Cash Flow";#N/A,#N/A,FALSE,"D&amp;A";#N/A,#N/A,FALSE,"Capitalization";#N/A,#N/A,FALSE,"Debt Amortization";#N/A,#N/A,FALSE,"Deferred Taxes"}</definedName>
    <definedName name="wrn.Full._.model." localSheetId="7" hidden="1">{#N/A,#N/A,TRUE,"Cover sheet";#N/A,#N/A,TRUE,"DCF analysis";#N/A,#N/A,TRUE,"WACC calculation"}</definedName>
    <definedName name="wrn.Full._.model." hidden="1">{#N/A,#N/A,TRUE,"Cover sheet";#N/A,#N/A,TRUE,"DCF analysis";#N/A,#N/A,TRUE,"WACC calculation"}</definedName>
    <definedName name="wrn.Full._.Report." localSheetId="7" hidden="1">{#N/A,#N/A,FALSE,"COVER";#N/A,#N/A,FALSE,"VALUATION";#N/A,#N/A,FALSE,"FORECAST";#N/A,#N/A,FALSE,"FY ANALYSIS ";#N/A,#N/A,FALSE," HY ANALYSIS"}</definedName>
    <definedName name="wrn.Full._.Report." hidden="1">{#N/A,#N/A,FALSE,"COVER";#N/A,#N/A,FALSE,"VALUATION";#N/A,#N/A,FALSE,"FORECAST";#N/A,#N/A,FALSE,"FY ANALYSIS ";#N/A,#N/A,FALSE," HY ANALYSIS"}</definedName>
    <definedName name="wrn.Full._.Report._1" localSheetId="7" hidden="1">{#N/A,#N/A,FALSE,"COVER";#N/A,#N/A,FALSE,"VALUATION";#N/A,#N/A,FALSE,"FORECAST";#N/A,#N/A,FALSE,"FY ANALYSIS ";#N/A,#N/A,FALSE," HY ANALYSIS"}</definedName>
    <definedName name="wrn.Full._.Report._1" hidden="1">{#N/A,#N/A,FALSE,"COVER";#N/A,#N/A,FALSE,"VALUATION";#N/A,#N/A,FALSE,"FORECAST";#N/A,#N/A,FALSE,"FY ANALYSIS ";#N/A,#N/A,FALSE," HY ANALYSIS"}</definedName>
    <definedName name="wrn.Full._.without._.data." localSheetId="7" hidden="1">{#N/A,#N/A,FALSE,"Title";#N/A,#N/A,FALSE,"Contents";#N/A,#N/A,FALSE,"Executive summary";#N/A,#N/A,FALSE,"Assumptions";#N/A,#N/A,FALSE,"Nybron";#N/A,#N/A,FALSE,"Trading Nybron";#N/A,#N/A,FALSE,"Transactions Nybron";#N/A,#N/A,FALSE,"DCF Nybron";#N/A,#N/A,FALSE,"Poggenpohl";#N/A,#N/A,FALSE,"Trading Poggenpohl";#N/A,#N/A,FALSE,"Transactions Poggenpohl";#N/A,#N/A,FALSE,"DCF Poggenpohl";#N/A,#N/A,FALSE,"Elit";#N/A,#N/A,FALSE,"DCF Elit";#N/A,#N/A,FALSE,"LBO"}</definedName>
    <definedName name="wrn.Full._.without._.data." hidden="1">{#N/A,#N/A,FALSE,"Title";#N/A,#N/A,FALSE,"Contents";#N/A,#N/A,FALSE,"Executive summary";#N/A,#N/A,FALSE,"Assumptions";#N/A,#N/A,FALSE,"Nybron";#N/A,#N/A,FALSE,"Trading Nybron";#N/A,#N/A,FALSE,"Transactions Nybron";#N/A,#N/A,FALSE,"DCF Nybron";#N/A,#N/A,FALSE,"Poggenpohl";#N/A,#N/A,FALSE,"Trading Poggenpohl";#N/A,#N/A,FALSE,"Transactions Poggenpohl";#N/A,#N/A,FALSE,"DCF Poggenpohl";#N/A,#N/A,FALSE,"Elit";#N/A,#N/A,FALSE,"DCF Elit";#N/A,#N/A,FALSE,"LBO"}</definedName>
    <definedName name="wrn.full._1" localSheetId="7" hidden="1">{#N/A,#N/A,FALSE,"Income Statement";#N/A,#N/A,FALSE,"Balance Sheet";#N/A,#N/A,FALSE,"Cash Flow";#N/A,#N/A,FALSE,"D&amp;A";#N/A,#N/A,FALSE,"Capitalization";#N/A,#N/A,FALSE,"Debt Amortization";#N/A,#N/A,FALSE,"Deferred Taxes"}</definedName>
    <definedName name="wrn.full._1" hidden="1">{#N/A,#N/A,FALSE,"Income Statement";#N/A,#N/A,FALSE,"Balance Sheet";#N/A,#N/A,FALSE,"Cash Flow";#N/A,#N/A,FALSE,"D&amp;A";#N/A,#N/A,FALSE,"Capitalization";#N/A,#N/A,FALSE,"Debt Amortization";#N/A,#N/A,FALSE,"Deferred Taxes"}</definedName>
    <definedName name="wrn.FULLYR._.CONTVAR." localSheetId="7" hidden="1">{"FULLYRCUR",#N/A,FALSE,"CONTRIBUTION VARIANCE - DEC LPE";"FULLYRPRIOR",#N/A,FALSE,"CONTRIBUTION VARIANCE - DEC LPE";"FULLYRVAR",#N/A,FALSE,"CONTRIBUTION VARIANCE - DEC LPE"}</definedName>
    <definedName name="wrn.FULLYR._.CONTVAR." hidden="1">{"FULLYRCUR",#N/A,FALSE,"CONTRIBUTION VARIANCE - DEC LPE";"FULLYRPRIOR",#N/A,FALSE,"CONTRIBUTION VARIANCE - DEC LPE";"FULLYRVAR",#N/A,FALSE,"CONTRIBUTION VARIANCE - DEC LPE"}</definedName>
    <definedName name="wrn.Geographic._.Trends." localSheetId="7" hidden="1">{"Geographic P1",#N/A,FALSE,"Division &amp; Geog"}</definedName>
    <definedName name="wrn.Geographic._.Trends." hidden="1">{"Geographic P1",#N/A,FALSE,"Division &amp; Geog"}</definedName>
    <definedName name="wrn.Geographic._.Trends.2" localSheetId="7" hidden="1">{"Geographic P1",#N/A,FALSE,"Division &amp; Geog"}</definedName>
    <definedName name="wrn.Geographic._.Trends.2" hidden="1">{"Geographic P1",#N/A,FALSE,"Division &amp; Geog"}</definedName>
    <definedName name="wrn.George._.Viska." localSheetId="7" hidden="1">{#N/A,#N/A,FALSE,"Cost Report";#N/A,#N/A,FALSE,"Qtly Summ.";#N/A,#N/A,FALSE,"Mar  Qtr";#N/A,#N/A,FALSE,"Report Summary"}</definedName>
    <definedName name="wrn.George._.Viska." hidden="1">{#N/A,#N/A,FALSE,"Cost Report";#N/A,#N/A,FALSE,"Qtly Summ.";#N/A,#N/A,FALSE,"Mar  Qtr";#N/A,#N/A,FALSE,"Report Summary"}</definedName>
    <definedName name="wrn.George._.Viska._1" localSheetId="7" hidden="1">{#N/A,#N/A,FALSE,"Cost Report";#N/A,#N/A,FALSE,"Qtly Summ.";#N/A,#N/A,FALSE,"Mar  Qtr";#N/A,#N/A,FALSE,"Report Summary"}</definedName>
    <definedName name="wrn.George._.Viska._1" hidden="1">{#N/A,#N/A,FALSE,"Cost Report";#N/A,#N/A,FALSE,"Qtly Summ.";#N/A,#N/A,FALSE,"Mar  Qtr";#N/A,#N/A,FALSE,"Report Summary"}</definedName>
    <definedName name="wrn.Global._.CompCo." localSheetId="7" hidden="1">{"Outputs",#N/A,TRUE,"North America";"Outputs",#N/A,TRUE,"Europe";"Outputs",#N/A,TRUE,"Asia Pacific";"Outputs",#N/A,TRUE,"Latin America";"Outputs",#N/A,TRUE,"Wireless"}</definedName>
    <definedName name="wrn.Global._.CompCo." hidden="1">{"Outputs",#N/A,TRUE,"North America";"Outputs",#N/A,TRUE,"Europe";"Outputs",#N/A,TRUE,"Asia Pacific";"Outputs",#N/A,TRUE,"Latin America";"Outputs",#N/A,TRUE,"Wireless"}</definedName>
    <definedName name="wrn.Global._.CompCo._1" localSheetId="7" hidden="1">{"Outputs",#N/A,TRUE,"North America";"Outputs",#N/A,TRUE,"Europe";"Outputs",#N/A,TRUE,"Asia Pacific";"Outputs",#N/A,TRUE,"Latin America";"Outputs",#N/A,TRUE,"Wireless"}</definedName>
    <definedName name="wrn.Global._.CompCo._1" hidden="1">{"Outputs",#N/A,TRUE,"North America";"Outputs",#N/A,TRUE,"Europe";"Outputs",#N/A,TRUE,"Asia Pacific";"Outputs",#N/A,TRUE,"Latin America";"Outputs",#N/A,TRUE,"Wireless"}</definedName>
    <definedName name="wrn.GSA." localSheetId="7" hidden="1">{"summary",#N/A,FALSE,"SUMMARY"}</definedName>
    <definedName name="wrn.GSA." hidden="1">{"summary",#N/A,FALSE,"SUMMARY"}</definedName>
    <definedName name="wrn.GSA._1" localSheetId="7" hidden="1">{"summary",#N/A,FALSE,"SUMMARY"}</definedName>
    <definedName name="wrn.GSA._1" hidden="1">{"summary",#N/A,FALSE,"SUMMARY"}</definedName>
    <definedName name="wrn.HALFYRCONTVAR." localSheetId="7" hidden="1">{"HLFYRCUR",#N/A,FALSE,"CONTR VAR - ANY SPECIFIED MONTH";"HLFYRPRIOR",#N/A,FALSE,"CONTR VAR - ANY SPECIFIED MONTH";"HLFYRVAR",#N/A,FALSE,"CONTR VAR - ANY SPECIFIED MONTH"}</definedName>
    <definedName name="wrn.HALFYRCONTVAR." hidden="1">{"HLFYRCUR",#N/A,FALSE,"CONTR VAR - ANY SPECIFIED MONTH";"HLFYRPRIOR",#N/A,FALSE,"CONTR VAR - ANY SPECIFIED MONTH";"HLFYRVAR",#N/A,FALSE,"CONTR VAR - ANY SPECIFIED MONTH"}</definedName>
    <definedName name="wrn.huy." localSheetId="7" hidden="1">{#N/A,#N/A,TRUE,"BAN LE"}</definedName>
    <definedName name="wrn.huy." hidden="1">{#N/A,#N/A,TRUE,"BAN LE"}</definedName>
    <definedName name="wrn.imp." localSheetId="7" hidden="1">{"vue1",#N/A,FALSE,"synthese";"vue2",#N/A,FALSE,"synthese"}</definedName>
    <definedName name="wrn.imp." hidden="1">{"vue1",#N/A,FALSE,"synthese";"vue2",#N/A,FALSE,"synthese"}</definedName>
    <definedName name="wrn.Industry.xls." localSheetId="7" hidden="1">{#N/A,#N/A,FALSE,"Earnings";#N/A,#N/A,FALSE,"Overview";#N/A,#N/A,FALSE,"Summary";#N/A,#N/A,FALSE,"Summary II";#N/A,#N/A,FALSE,"R&amp;D";#N/A,#N/A,FALSE,"R&amp;D Forecast";#N/A,#N/A,FALSE,"Tax Adj";#N/A,#N/A,FALSE,"Goodwill";#N/A,#N/A,FALSE,"FX ";#N/A,#N/A,FALSE,"Consolidation";#N/A,#N/A,FALSE,"Provisions"}</definedName>
    <definedName name="wrn.Industry.xls." hidden="1">{#N/A,#N/A,FALSE,"Earnings";#N/A,#N/A,FALSE,"Overview";#N/A,#N/A,FALSE,"Summary";#N/A,#N/A,FALSE,"Summary II";#N/A,#N/A,FALSE,"R&amp;D";#N/A,#N/A,FALSE,"R&amp;D Forecast";#N/A,#N/A,FALSE,"Tax Adj";#N/A,#N/A,FALSE,"Goodwill";#N/A,#N/A,FALSE,"FX ";#N/A,#N/A,FALSE,"Consolidation";#N/A,#N/A,FALSE,"Provisions"}</definedName>
    <definedName name="wrn.Industry.xls._1" localSheetId="7" hidden="1">{#N/A,#N/A,FALSE,"Earnings";#N/A,#N/A,FALSE,"Overview";#N/A,#N/A,FALSE,"Summary";#N/A,#N/A,FALSE,"Summary II";#N/A,#N/A,FALSE,"R&amp;D";#N/A,#N/A,FALSE,"R&amp;D Forecast";#N/A,#N/A,FALSE,"Tax Adj";#N/A,#N/A,FALSE,"Goodwill";#N/A,#N/A,FALSE,"FX ";#N/A,#N/A,FALSE,"Consolidation";#N/A,#N/A,FALSE,"Provisions"}</definedName>
    <definedName name="wrn.Industry.xls._1" hidden="1">{#N/A,#N/A,FALSE,"Earnings";#N/A,#N/A,FALSE,"Overview";#N/A,#N/A,FALSE,"Summary";#N/A,#N/A,FALSE,"Summary II";#N/A,#N/A,FALSE,"R&amp;D";#N/A,#N/A,FALSE,"R&amp;D Forecast";#N/A,#N/A,FALSE,"Tax Adj";#N/A,#N/A,FALSE,"Goodwill";#N/A,#N/A,FALSE,"FX ";#N/A,#N/A,FALSE,"Consolidation";#N/A,#N/A,FALSE,"Provisions"}</definedName>
    <definedName name="wrn.INPUT." localSheetId="7" hidden="1">{#N/A,#N/A,FALSE,"12MFC"}</definedName>
    <definedName name="wrn.INPUT." hidden="1">{#N/A,#N/A,FALSE,"12MFC"}</definedName>
    <definedName name="wrn.INPUT._1" localSheetId="7" hidden="1">{#N/A,#N/A,FALSE,"12MFC"}</definedName>
    <definedName name="wrn.INPUT._1" hidden="1">{#N/A,#N/A,FALSE,"12MFC"}</definedName>
    <definedName name="wrn.Inputs." localSheetId="7" hidden="1">{"Inputs",#N/A,TRUE,"North America";"Inputs",#N/A,TRUE,"Europe";"Inputs",#N/A,TRUE,"Asia Pacific";"Inputs",#N/A,TRUE,"Latin America";"Inputs",#N/A,TRUE,"Wireless"}</definedName>
    <definedName name="wrn.Inputs." hidden="1">{"Inputs",#N/A,TRUE,"North America";"Inputs",#N/A,TRUE,"Europe";"Inputs",#N/A,TRUE,"Asia Pacific";"Inputs",#N/A,TRUE,"Latin America";"Inputs",#N/A,TRUE,"Wireless"}</definedName>
    <definedName name="wrn.Inputs._1" localSheetId="7" hidden="1">{"Inputs",#N/A,TRUE,"North America";"Inputs",#N/A,TRUE,"Europe";"Inputs",#N/A,TRUE,"Asia Pacific";"Inputs",#N/A,TRUE,"Latin America";"Inputs",#N/A,TRUE,"Wireless"}</definedName>
    <definedName name="wrn.Inputs._1" hidden="1">{"Inputs",#N/A,TRUE,"North America";"Inputs",#N/A,TRUE,"Europe";"Inputs",#N/A,TRUE,"Asia Pacific";"Inputs",#N/A,TRUE,"Latin America";"Inputs",#N/A,TRUE,"Wireless"}</definedName>
    <definedName name="wrn.INS._.BUILD._.MACH." localSheetId="7" hidden="1">{"BUILD_MACHINERIES",#N/A,FALSE,"PREPAID-1"}</definedName>
    <definedName name="wrn.INS._.BUILD._.MACH." hidden="1">{"BUILD_MACHINERIES",#N/A,FALSE,"PREPAID-1"}</definedName>
    <definedName name="wrn.INS._.BUILD._.MACH._1" localSheetId="7" hidden="1">{"BUILD_MACHINERIES",#N/A,FALSE,"PREPAID-1"}</definedName>
    <definedName name="wrn.INS._.BUILD._.MACH._1" hidden="1">{"BUILD_MACHINERIES",#N/A,FALSE,"PREPAID-1"}</definedName>
    <definedName name="wrn.INS._.HOSPITALIZATION." localSheetId="7" hidden="1">{"HOSPITALIZATION",#N/A,FALSE,"PREPAID-1"}</definedName>
    <definedName name="wrn.INS._.HOSPITALIZATION." hidden="1">{"HOSPITALIZATION",#N/A,FALSE,"PREPAID-1"}</definedName>
    <definedName name="wrn.INS._.HOSPITALIZATION._1" localSheetId="7" hidden="1">{"HOSPITALIZATION",#N/A,FALSE,"PREPAID-1"}</definedName>
    <definedName name="wrn.INS._.HOSPITALIZATION._1" hidden="1">{"HOSPITALIZATION",#N/A,FALSE,"PREPAID-1"}</definedName>
    <definedName name="wrn.INS._.INVENTORY." localSheetId="7" hidden="1">{"INV_INSURANCE",#N/A,FALSE,"PREPAID-1"}</definedName>
    <definedName name="wrn.INS._.INVENTORY." hidden="1">{"INV_INSURANCE",#N/A,FALSE,"PREPAID-1"}</definedName>
    <definedName name="wrn.INS._.INVENTORY._1" localSheetId="7" hidden="1">{"INV_INSURANCE",#N/A,FALSE,"PREPAID-1"}</definedName>
    <definedName name="wrn.INS._.INVENTORY._1" hidden="1">{"INV_INSURANCE",#N/A,FALSE,"PREPAID-1"}</definedName>
    <definedName name="wrn.INS._.PERS._.ACCD." localSheetId="7" hidden="1">{"PERS_ACCD",#N/A,FALSE,"PREPAID-1"}</definedName>
    <definedName name="wrn.INS._.PERS._.ACCD." hidden="1">{"PERS_ACCD",#N/A,FALSE,"PREPAID-1"}</definedName>
    <definedName name="wrn.INS._.PERS._.ACCD._1" localSheetId="7" hidden="1">{"PERS_ACCD",#N/A,FALSE,"PREPAID-1"}</definedName>
    <definedName name="wrn.INS._.PERS._.ACCD._1" hidden="1">{"PERS_ACCD",#N/A,FALSE,"PREPAID-1"}</definedName>
    <definedName name="wrn.ins_h.sbg." localSheetId="7" hidden="1">{#N/A,#N/A,FALSE,"H.SBG"}</definedName>
    <definedName name="wrn.ins_h.sbg." hidden="1">{#N/A,#N/A,FALSE,"H.SBG"}</definedName>
    <definedName name="wrn.international." localSheetId="7" hidden="1">{"sweden",#N/A,FALSE,"Sweden";"germany",#N/A,FALSE,"Germany";"portugal",#N/A,FALSE,"Portugal";"belgium",#N/A,FALSE,"Belgium";"japan",#N/A,FALSE,"Japan ";"italy",#N/A,FALSE,"Italy";"spain",#N/A,FALSE,"Spain";"korea",#N/A,FALSE,"Korea"}</definedName>
    <definedName name="wrn.international." hidden="1">{"sweden",#N/A,FALSE,"Sweden";"germany",#N/A,FALSE,"Germany";"portugal",#N/A,FALSE,"Portugal";"belgium",#N/A,FALSE,"Belgium";"japan",#N/A,FALSE,"Japan ";"italy",#N/A,FALSE,"Italy";"spain",#N/A,FALSE,"Spain";"korea",#N/A,FALSE,"Korea"}</definedName>
    <definedName name="wrn.Italy." localSheetId="7" hidden="1">{#N/A,#N/A,FALSE,"Italy";#N/A,#N/A,FALSE,"Aperol Italy";#N/A,#N/A,FALSE,"Aperol Soda Italy";#N/A,#N/A,FALSE,"Spumanti";#N/A,#N/A,FALSE,"Barbieri Liqueur Italy";#N/A,#N/A,FALSE,"Others Italy"}</definedName>
    <definedName name="wrn.Italy." hidden="1">{#N/A,#N/A,FALSE,"Italy";#N/A,#N/A,FALSE,"Aperol Italy";#N/A,#N/A,FALSE,"Aperol Soda Italy";#N/A,#N/A,FALSE,"Spumanti";#N/A,#N/A,FALSE,"Barbieri Liqueur Italy";#N/A,#N/A,FALSE,"Others Italy"}</definedName>
    <definedName name="wrn.Januari." localSheetId="7" hidden="1">{#N/A,#N/A,FALSE,"ENT96"}</definedName>
    <definedName name="wrn.Januari." hidden="1">{#N/A,#N/A,FALSE,"ENT96"}</definedName>
    <definedName name="wrn.Januari._1" localSheetId="7" hidden="1">{#N/A,#N/A,FALSE,"ENT96"}</definedName>
    <definedName name="wrn.Januari._1" hidden="1">{#N/A,#N/A,FALSE,"ENT96"}</definedName>
    <definedName name="wrn.jck94TAXRETURN." localSheetId="7"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_1" localSheetId="7"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_1"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G._.FE._.Dollar." localSheetId="7" hidden="1">{"JG FE Top",#N/A,FALSE,"JG FE $";"JG FE Bottom",#N/A,FALSE,"JG FE $"}</definedName>
    <definedName name="wrn.JG._.FE._.Dollar." hidden="1">{"JG FE Top",#N/A,FALSE,"JG FE $";"JG FE Bottom",#N/A,FALSE,"JG FE $"}</definedName>
    <definedName name="wrn.JG._.FE._.Yen." localSheetId="7" hidden="1">{"JG FE Top",#N/A,FALSE,"JG FE ¥";"JG FE Bottom",#N/A,FALSE,"JG FE ¥"}</definedName>
    <definedName name="wrn.JG._.FE._.Yen." hidden="1">{"JG FE Top",#N/A,FALSE,"JG FE ¥";"JG FE Bottom",#N/A,FALSE,"JG FE ¥"}</definedName>
    <definedName name="wrn.JVDEC04" localSheetId="7" hidden="1">{#N/A,#N/A,FALSE,"SUMMARY-NOV99";#N/A,#N/A,FALSE,"Labor";#N/A,#N/A,FALSE,"Warehouse";#N/A,#N/A,FALSE,"Fac Admin";#N/A,#N/A,FALSE,"Operations";#N/A,#N/A,FALSE,"Fixed MFG Sum";#N/A,#N/A,FALSE,"S&amp;M MARKETING SUMM";#N/A,#N/A,FALSE,"Selling";#N/A,#N/A,FALSE,"ADMIN SUMMARY"}</definedName>
    <definedName name="wrn.JVDEC04" hidden="1">{#N/A,#N/A,FALSE,"SUMMARY-NOV99";#N/A,#N/A,FALSE,"Labor";#N/A,#N/A,FALSE,"Warehouse";#N/A,#N/A,FALSE,"Fac Admin";#N/A,#N/A,FALSE,"Operations";#N/A,#N/A,FALSE,"Fixed MFG Sum";#N/A,#N/A,FALSE,"S&amp;M MARKETING SUMM";#N/A,#N/A,FALSE,"Selling";#N/A,#N/A,FALSE,"ADMIN SUMMARY"}</definedName>
    <definedName name="wrn.JVDEC04_1" localSheetId="7" hidden="1">{#N/A,#N/A,FALSE,"SUMMARY-NOV99";#N/A,#N/A,FALSE,"Labor";#N/A,#N/A,FALSE,"Warehouse";#N/A,#N/A,FALSE,"Fac Admin";#N/A,#N/A,FALSE,"Operations";#N/A,#N/A,FALSE,"Fixed MFG Sum";#N/A,#N/A,FALSE,"S&amp;M MARKETING SUMM";#N/A,#N/A,FALSE,"Selling";#N/A,#N/A,FALSE,"ADMIN SUMMARY"}</definedName>
    <definedName name="wrn.JVDEC04_1" hidden="1">{#N/A,#N/A,FALSE,"SUMMARY-NOV99";#N/A,#N/A,FALSE,"Labor";#N/A,#N/A,FALSE,"Warehouse";#N/A,#N/A,FALSE,"Fac Admin";#N/A,#N/A,FALSE,"Operations";#N/A,#N/A,FALSE,"Fixed MFG Sum";#N/A,#N/A,FALSE,"S&amp;M MARKETING SUMM";#N/A,#N/A,FALSE,"Selling";#N/A,#N/A,FALSE,"ADMIN SUMMARY"}</definedName>
    <definedName name="WRN.JVDEC05" localSheetId="7" hidden="1">{#N/A,#N/A,FALSE,"SUMMARY-NOV99";#N/A,#N/A,FALSE,"Labor";#N/A,#N/A,FALSE,"Warehouse";#N/A,#N/A,FALSE,"Fac Admin";#N/A,#N/A,FALSE,"Operations";#N/A,#N/A,FALSE,"Fixed MFG Sum";#N/A,#N/A,FALSE,"S&amp;M MARKETING SUMM";#N/A,#N/A,FALSE,"Selling";#N/A,#N/A,FALSE,"ADMIN SUMMARY"}</definedName>
    <definedName name="WRN.JVDEC05" hidden="1">{#N/A,#N/A,FALSE,"SUMMARY-NOV99";#N/A,#N/A,FALSE,"Labor";#N/A,#N/A,FALSE,"Warehouse";#N/A,#N/A,FALSE,"Fac Admin";#N/A,#N/A,FALSE,"Operations";#N/A,#N/A,FALSE,"Fixed MFG Sum";#N/A,#N/A,FALSE,"S&amp;M MARKETING SUMM";#N/A,#N/A,FALSE,"Selling";#N/A,#N/A,FALSE,"ADMIN SUMMARY"}</definedName>
    <definedName name="WRN.JVDEC05_1" localSheetId="7" hidden="1">{#N/A,#N/A,FALSE,"SUMMARY-NOV99";#N/A,#N/A,FALSE,"Labor";#N/A,#N/A,FALSE,"Warehouse";#N/A,#N/A,FALSE,"Fac Admin";#N/A,#N/A,FALSE,"Operations";#N/A,#N/A,FALSE,"Fixed MFG Sum";#N/A,#N/A,FALSE,"S&amp;M MARKETING SUMM";#N/A,#N/A,FALSE,"Selling";#N/A,#N/A,FALSE,"ADMIN SUMMARY"}</definedName>
    <definedName name="WRN.JVDEC05_1" hidden="1">{#N/A,#N/A,FALSE,"SUMMARY-NOV99";#N/A,#N/A,FALSE,"Labor";#N/A,#N/A,FALSE,"Warehouse";#N/A,#N/A,FALSE,"Fac Admin";#N/A,#N/A,FALSE,"Operations";#N/A,#N/A,FALSE,"Fixed MFG Sum";#N/A,#N/A,FALSE,"S&amp;M MARKETING SUMM";#N/A,#N/A,FALSE,"Selling";#N/A,#N/A,FALSE,"ADMIN SUMMARY"}</definedName>
    <definedName name="wrn.JVNOV04" localSheetId="7" hidden="1">{#N/A,#N/A,FALSE,"SUMMARY-NOV99";#N/A,#N/A,FALSE,"Labor";#N/A,#N/A,FALSE,"Warehouse";#N/A,#N/A,FALSE,"Fac Admin";#N/A,#N/A,FALSE,"Operations";#N/A,#N/A,FALSE,"Fixed MFG Sum";#N/A,#N/A,FALSE,"S&amp;M MARKETING SUMM";#N/A,#N/A,FALSE,"Selling";#N/A,#N/A,FALSE,"ADMIN SUMMARY"}</definedName>
    <definedName name="wrn.JVNOV04" hidden="1">{#N/A,#N/A,FALSE,"SUMMARY-NOV99";#N/A,#N/A,FALSE,"Labor";#N/A,#N/A,FALSE,"Warehouse";#N/A,#N/A,FALSE,"Fac Admin";#N/A,#N/A,FALSE,"Operations";#N/A,#N/A,FALSE,"Fixed MFG Sum";#N/A,#N/A,FALSE,"S&amp;M MARKETING SUMM";#N/A,#N/A,FALSE,"Selling";#N/A,#N/A,FALSE,"ADMIN SUMMARY"}</definedName>
    <definedName name="wrn.JVNOV04_1" localSheetId="7" hidden="1">{#N/A,#N/A,FALSE,"SUMMARY-NOV99";#N/A,#N/A,FALSE,"Labor";#N/A,#N/A,FALSE,"Warehouse";#N/A,#N/A,FALSE,"Fac Admin";#N/A,#N/A,FALSE,"Operations";#N/A,#N/A,FALSE,"Fixed MFG Sum";#N/A,#N/A,FALSE,"S&amp;M MARKETING SUMM";#N/A,#N/A,FALSE,"Selling";#N/A,#N/A,FALSE,"ADMIN SUMMARY"}</definedName>
    <definedName name="wrn.JVNOV04_1" hidden="1">{#N/A,#N/A,FALSE,"SUMMARY-NOV99";#N/A,#N/A,FALSE,"Labor";#N/A,#N/A,FALSE,"Warehouse";#N/A,#N/A,FALSE,"Fac Admin";#N/A,#N/A,FALSE,"Operations";#N/A,#N/A,FALSE,"Fixed MFG Sum";#N/A,#N/A,FALSE,"S&amp;M MARKETING SUMM";#N/A,#N/A,FALSE,"Selling";#N/A,#N/A,FALSE,"ADMIN SUMMARY"}</definedName>
    <definedName name="wrn.JVNOV99." localSheetId="7" hidden="1">{#N/A,#N/A,FALSE,"SUMMARY-NOV99";#N/A,#N/A,FALSE,"Labor";#N/A,#N/A,FALSE,"Warehouse";#N/A,#N/A,FALSE,"Fac Admin";#N/A,#N/A,FALSE,"Operations";#N/A,#N/A,FALSE,"Fixed MFG Sum";#N/A,#N/A,FALSE,"S&amp;M MARKETING SUMM";#N/A,#N/A,FALSE,"Selling";#N/A,#N/A,FALSE,"ADMIN SUMMARY"}</definedName>
    <definedName name="wrn.JVNOV99." hidden="1">{#N/A,#N/A,FALSE,"SUMMARY-NOV99";#N/A,#N/A,FALSE,"Labor";#N/A,#N/A,FALSE,"Warehouse";#N/A,#N/A,FALSE,"Fac Admin";#N/A,#N/A,FALSE,"Operations";#N/A,#N/A,FALSE,"Fixed MFG Sum";#N/A,#N/A,FALSE,"S&amp;M MARKETING SUMM";#N/A,#N/A,FALSE,"Selling";#N/A,#N/A,FALSE,"ADMIN SUMMARY"}</definedName>
    <definedName name="wrn.JVNOV99._1" localSheetId="7" hidden="1">{#N/A,#N/A,FALSE,"SUMMARY-NOV99";#N/A,#N/A,FALSE,"Labor";#N/A,#N/A,FALSE,"Warehouse";#N/A,#N/A,FALSE,"Fac Admin";#N/A,#N/A,FALSE,"Operations";#N/A,#N/A,FALSE,"Fixed MFG Sum";#N/A,#N/A,FALSE,"S&amp;M MARKETING SUMM";#N/A,#N/A,FALSE,"Selling";#N/A,#N/A,FALSE,"ADMIN SUMMARY"}</definedName>
    <definedName name="wrn.JVNOV99._1" hidden="1">{#N/A,#N/A,FALSE,"SUMMARY-NOV99";#N/A,#N/A,FALSE,"Labor";#N/A,#N/A,FALSE,"Warehouse";#N/A,#N/A,FALSE,"Fac Admin";#N/A,#N/A,FALSE,"Operations";#N/A,#N/A,FALSE,"Fixed MFG Sum";#N/A,#N/A,FALSE,"S&amp;M MARKETING SUMM";#N/A,#N/A,FALSE,"Selling";#N/A,#N/A,FALSE,"ADMIN SUMMARY"}</definedName>
    <definedName name="wrn.KESPCal." localSheetId="7" hidden="1">{#N/A,#N/A,FALSE,"Cipta-All";#N/A,#N/A,FALSE,"Individual"}</definedName>
    <definedName name="wrn.KESPCal." hidden="1">{#N/A,#N/A,FALSE,"Cipta-All";#N/A,#N/A,FALSE,"Individual"}</definedName>
    <definedName name="wrn.KESPCal._1" localSheetId="7" hidden="1">{#N/A,#N/A,FALSE,"Cipta-All";#N/A,#N/A,FALSE,"Individual"}</definedName>
    <definedName name="wrn.KESPCal._1" hidden="1">{#N/A,#N/A,FALSE,"Cipta-All";#N/A,#N/A,FALSE,"Individual"}</definedName>
    <definedName name="wrn.keyplan." localSheetId="7" hidden="1">{#N/A,#N/A,FALSE,"K-THAI";#N/A,#N/A,FALSE,"K-ISEWA-ccnr";#N/A,#N/A,FALSE,"K-INDIA";#N/A,#N/A,FALSE,"K-MAL";#N/A,#N/A,FALSE,"K-SWA";#N/A,#N/A,FALSE,"K-INDO";#N/A,#N/A,FALSE,"K-DIV";#N/A,#N/A,FALSE,"K-TPDL";#N/A,#N/A,FALSE,"K-CONS.THAI";#N/A,#N/A,FALSE,"K-FNCC";#N/A,#N/A,FALSE,"K-GTS"}</definedName>
    <definedName name="wrn.keyplan." hidden="1">{#N/A,#N/A,FALSE,"K-THAI";#N/A,#N/A,FALSE,"K-ISEWA-ccnr";#N/A,#N/A,FALSE,"K-INDIA";#N/A,#N/A,FALSE,"K-MAL";#N/A,#N/A,FALSE,"K-SWA";#N/A,#N/A,FALSE,"K-INDO";#N/A,#N/A,FALSE,"K-DIV";#N/A,#N/A,FALSE,"K-TPDL";#N/A,#N/A,FALSE,"K-CONS.THAI";#N/A,#N/A,FALSE,"K-FNCC";#N/A,#N/A,FALSE,"K-GTS"}</definedName>
    <definedName name="wrn.Landscape._.schs." localSheetId="7" hidden="1">{#N/A,#N/A,FALSE,"Sch10A-C";#N/A,#N/A,FALSE,"Sch10D-F";#N/A,#N/A,FALSE,"Sch10G";#N/A,#N/A,FALSE,"Sch11A";#N/A,#N/A,FALSE,"Sch11B";#N/A,#N/A,FALSE,"FinLeases";#N/A,#N/A,FALSE,"OpLeases";#N/A,#N/A,FALSE,"IntercoyAssets";#N/A,#N/A,FALSE,"IntercoyLiab";#N/A,#N/A,FALSE,"Oseaswsheet";#N/A,#N/A,FALSE,"CGTWsheet"}</definedName>
    <definedName name="wrn.Landscape._.schs." hidden="1">{#N/A,#N/A,FALSE,"Sch10A-C";#N/A,#N/A,FALSE,"Sch10D-F";#N/A,#N/A,FALSE,"Sch10G";#N/A,#N/A,FALSE,"Sch11A";#N/A,#N/A,FALSE,"Sch11B";#N/A,#N/A,FALSE,"FinLeases";#N/A,#N/A,FALSE,"OpLeases";#N/A,#N/A,FALSE,"IntercoyAssets";#N/A,#N/A,FALSE,"IntercoyLiab";#N/A,#N/A,FALSE,"Oseaswsheet";#N/A,#N/A,FALSE,"CGTWsheet"}</definedName>
    <definedName name="wrn.Landscape._.schs._1" localSheetId="7" hidden="1">{#N/A,#N/A,FALSE,"Sch10A-C";#N/A,#N/A,FALSE,"Sch10D-F";#N/A,#N/A,FALSE,"Sch10G";#N/A,#N/A,FALSE,"Sch11A";#N/A,#N/A,FALSE,"Sch11B";#N/A,#N/A,FALSE,"FinLeases";#N/A,#N/A,FALSE,"OpLeases";#N/A,#N/A,FALSE,"IntercoyAssets";#N/A,#N/A,FALSE,"IntercoyLiab";#N/A,#N/A,FALSE,"Oseaswsheet";#N/A,#N/A,FALSE,"CGTWsheet"}</definedName>
    <definedName name="wrn.Landscape._.schs._1" hidden="1">{#N/A,#N/A,FALSE,"Sch10A-C";#N/A,#N/A,FALSE,"Sch10D-F";#N/A,#N/A,FALSE,"Sch10G";#N/A,#N/A,FALSE,"Sch11A";#N/A,#N/A,FALSE,"Sch11B";#N/A,#N/A,FALSE,"FinLeases";#N/A,#N/A,FALSE,"OpLeases";#N/A,#N/A,FALSE,"IntercoyAssets";#N/A,#N/A,FALSE,"IntercoyLiab";#N/A,#N/A,FALSE,"Oseaswsheet";#N/A,#N/A,FALSE,"CGTWsheet"}</definedName>
    <definedName name="wrn.lbo." localSheetId="7" hidden="1">{"a",#N/A,FALSE,"LBO - 100%, No Sales";"aa",#N/A,FALSE,"LBO - 100%, No Sales";"aaa",#N/A,FALSE,"LBO - 100%, No Sales";"aaaa",#N/A,FALSE,"LBO - 100%, No Sales";"aaaaa",#N/A,FALSE,"LBO - 100%, No Sales";"aaaaaa",#N/A,FALSE,"LBO - 100%, No Sales";"aaaaaaa",#N/A,FALSE,"LBO - 100%, No Sales";"aaaaaaaa",#N/A,FALSE,"LBO - 100%, No Sales"}</definedName>
    <definedName name="wrn.lbo." hidden="1">{"a",#N/A,FALSE,"LBO - 100%, No Sales";"aa",#N/A,FALSE,"LBO - 100%, No Sales";"aaa",#N/A,FALSE,"LBO - 100%, No Sales";"aaaa",#N/A,FALSE,"LBO - 100%, No Sales";"aaaaa",#N/A,FALSE,"LBO - 100%, No Sales";"aaaaaa",#N/A,FALSE,"LBO - 100%, No Sales";"aaaaaaa",#N/A,FALSE,"LBO - 100%, No Sales";"aaaaaaaa",#N/A,FALSE,"LBO - 100%, No Sales"}</definedName>
    <definedName name="wrn.lbo2." localSheetId="7" hidden="1">{"a",#N/A,FALSE,"LBO - 100%, Sells FSM in 1999";"aa",#N/A,FALSE,"LBO - 100%, Sells FSM in 1999";"aaa",#N/A,FALSE,"LBO - 100%, Sells FSM in 1999";"aaaa",#N/A,FALSE,"LBO - 100%, Sells FSM in 1999";"aaaaa",#N/A,FALSE,"LBO - 100%, Sells FSM in 1999";"aaaaaa",#N/A,FALSE,"LBO - 100%, Sells FSM in 1999";"aaaaaaa",#N/A,FALSE,"LBO - 100%, Sells FSM in 1999"}</definedName>
    <definedName name="wrn.lbo2." hidden="1">{"a",#N/A,FALSE,"LBO - 100%, Sells FSM in 1999";"aa",#N/A,FALSE,"LBO - 100%, Sells FSM in 1999";"aaa",#N/A,FALSE,"LBO - 100%, Sells FSM in 1999";"aaaa",#N/A,FALSE,"LBO - 100%, Sells FSM in 1999";"aaaaa",#N/A,FALSE,"LBO - 100%, Sells FSM in 1999";"aaaaaa",#N/A,FALSE,"LBO - 100%, Sells FSM in 1999";"aaaaaaa",#N/A,FALSE,"LBO - 100%, Sells FSM in 1999"}</definedName>
    <definedName name="wrn.lbo3." localSheetId="7" hidden="1">{"a",#N/A,FALSE,"LBO - 100%, Sell C,CT 98......";"aa",#N/A,FALSE,"LBO - 100%, Sell C,CT 98......";"aaa",#N/A,FALSE,"LBO - 100%, Sell C,CT 98......";"aaaa",#N/A,FALSE,"LBO - 100%, Sell C,CT 98......";"aaaaa",#N/A,FALSE,"LBO - 100%, Sell C,CT 98......";"aaaaaa",#N/A,FALSE,"LBO - 100%, Sell C,CT 98......"}</definedName>
    <definedName name="wrn.lbo3." hidden="1">{"a",#N/A,FALSE,"LBO - 100%, Sell C,CT 98......";"aa",#N/A,FALSE,"LBO - 100%, Sell C,CT 98......";"aaa",#N/A,FALSE,"LBO - 100%, Sell C,CT 98......";"aaaa",#N/A,FALSE,"LBO - 100%, Sell C,CT 98......";"aaaaa",#N/A,FALSE,"LBO - 100%, Sell C,CT 98......";"aaaaaa",#N/A,FALSE,"LBO - 100%, Sell C,CT 98......"}</definedName>
    <definedName name="wrn.Lewers." localSheetId="7" hidden="1">{#N/A,#N/A,FALSE,"Assumps";#N/A,#N/A,FALSE,"Summary3";#N/A,#N/A,FALSE,"Owned";#N/A,#N/A,FALSE,"Ewa";#N/A,#N/A,FALSE,"Waikiki";#N/A,#N/A,FALSE,"Reef";#N/A,#N/A,FALSE,"Kuhio";#N/A,#N/A,FALSE,"East";#N/A,#N/A,FALSE,"West";#N/A,#N/A,FALSE,"Islander_Waikiki";#N/A,#N/A,FALSE,"Surf";#N/A,#N/A,FALSE,"Ala_Wai";#N/A,#N/A,FALSE,"Reef_Towers";#N/A,#N/A,FALSE,"Waikiki_Tower";#N/A,#N/A,FALSE,"Edgewater";#N/A,#N/A,FALSE,"Village";#N/A,#N/A,FALSE,"Coral_Seas";#N/A,#N/A,FALSE,"Reef_Lanais";#N/A,#N/A,FALSE,"Royal";#N/A,#N/A,FALSE,"Retail";#N/A,#N/A,FALSE,"Retail2";#N/A,#N/A,FALSE,"Parking";#N/A,#N/A,FALSE,"Manage";#N/A,#N/A,FALSE,"Manback";#N/A,#N/A,FALSE,"Invest";#N/A,#N/A,FALSE,"Commercial";#N/A,#N/A,FALSE,"Dev"}</definedName>
    <definedName name="wrn.Lewers." hidden="1">{#N/A,#N/A,FALSE,"Assumps";#N/A,#N/A,FALSE,"Summary3";#N/A,#N/A,FALSE,"Owned";#N/A,#N/A,FALSE,"Ewa";#N/A,#N/A,FALSE,"Waikiki";#N/A,#N/A,FALSE,"Reef";#N/A,#N/A,FALSE,"Kuhio";#N/A,#N/A,FALSE,"East";#N/A,#N/A,FALSE,"West";#N/A,#N/A,FALSE,"Islander_Waikiki";#N/A,#N/A,FALSE,"Surf";#N/A,#N/A,FALSE,"Ala_Wai";#N/A,#N/A,FALSE,"Reef_Towers";#N/A,#N/A,FALSE,"Waikiki_Tower";#N/A,#N/A,FALSE,"Edgewater";#N/A,#N/A,FALSE,"Village";#N/A,#N/A,FALSE,"Coral_Seas";#N/A,#N/A,FALSE,"Reef_Lanais";#N/A,#N/A,FALSE,"Royal";#N/A,#N/A,FALSE,"Retail";#N/A,#N/A,FALSE,"Retail2";#N/A,#N/A,FALSE,"Parking";#N/A,#N/A,FALSE,"Manage";#N/A,#N/A,FALSE,"Manback";#N/A,#N/A,FALSE,"Invest";#N/A,#N/A,FALSE,"Commercial";#N/A,#N/A,FALSE,"Dev"}</definedName>
    <definedName name="wrn.LewersII." localSheetId="7" hidden="1">{#N/A,#N/A,FALSE,"Assumps";#N/A,#N/A,FALSE,"Owned";#N/A,#N/A,FALSE,"Retail";#N/A,#N/A,FALSE,"Retail2";#N/A,#N/A,FALSE,"Parking";#N/A,#N/A,FALSE,"Manage";#N/A,#N/A,FALSE,"Manback";#N/A,#N/A,FALSE,"Invest";#N/A,#N/A,FALSE,"Commercial"}</definedName>
    <definedName name="wrn.LewersII." hidden="1">{#N/A,#N/A,FALSE,"Assumps";#N/A,#N/A,FALSE,"Owned";#N/A,#N/A,FALSE,"Retail";#N/A,#N/A,FALSE,"Retail2";#N/A,#N/A,FALSE,"Parking";#N/A,#N/A,FALSE,"Manage";#N/A,#N/A,FALSE,"Manback";#N/A,#N/A,FALSE,"Invest";#N/A,#N/A,FALSE,"Commercial"}</definedName>
    <definedName name="wrn.lh97." localSheetId="7" hidden="1">{"RETRO",#N/A,FALSE,"Ret";"retro",#N/A,FALSE,"Ret_RO";"retp",#N/A,FALSE,"Ret_P";"livro",#N/A,FALSE,"Livr_RO";"livp",#N/A,FALSE,"Livr_P";"puro",#N/A,FALSE,"Pu_RO";"pup",#N/A,FALSE,"Pu_P";"stocro",#N/A,FALSE,"Stock_RO";"stocp",#N/A,FALSE,"Stock_P";"vitro",#N/A,FALSE,"Vitr-RO";"vitp",#N/A,FALSE,"Vitr-P";"destro",#N/A,FALSE,"Dest_RO";"destp",#N/A,FALSE,"Dest_P"}</definedName>
    <definedName name="wrn.lh97." hidden="1">{"RETRO",#N/A,FALSE,"Ret";"retro",#N/A,FALSE,"Ret_RO";"retp",#N/A,FALSE,"Ret_P";"livro",#N/A,FALSE,"Livr_RO";"livp",#N/A,FALSE,"Livr_P";"puro",#N/A,FALSE,"Pu_RO";"pup",#N/A,FALSE,"Pu_P";"stocro",#N/A,FALSE,"Stock_RO";"stocp",#N/A,FALSE,"Stock_P";"vitro",#N/A,FALSE,"Vitr-RO";"vitp",#N/A,FALSE,"Vitr-P";"destro",#N/A,FALSE,"Dest_RO";"destp",#N/A,FALSE,"Dest_P"}</definedName>
    <definedName name="wrn.Line._.Efficiency." localSheetId="7" hidden="1">{"Line Efficiency",#N/A,FALSE,"Benchmarking"}</definedName>
    <definedName name="wrn.Line._.Efficiency." hidden="1">{"Line Efficiency",#N/A,FALSE,"Benchmarking"}</definedName>
    <definedName name="wrn.LOCAL." localSheetId="7" hidden="1">{"LOCAL",#N/A,FALSE,"conso";"LOCAL",#N/A,FALSE,"conso"}</definedName>
    <definedName name="wrn.LOCAL." hidden="1">{"LOCAL",#N/A,FALSE,"conso";"LOCAL",#N/A,FALSE,"conso"}</definedName>
    <definedName name="wrn.LPEBYCOUNTRY." localSheetId="7" hidden="1">{"ASIALPE",#N/A,FALSE,"TOTAL AUSTRALASIAN LPE";"AUSTLPE",#N/A,FALSE,"TOTAL AUSTRALIAN LPE";"NZLPE",#N/A,FALSE,"NZ TOTAL - LPE";"FIJILPE",#N/A,FALSE,"FIJI - LPE"}</definedName>
    <definedName name="wrn.LPEBYCOUNTRY." hidden="1">{"ASIALPE",#N/A,FALSE,"TOTAL AUSTRALASIAN LPE";"AUSTLPE",#N/A,FALSE,"TOTAL AUSTRALIAN LPE";"NZLPE",#N/A,FALSE,"NZ TOTAL - LPE";"FIJILPE",#N/A,FALSE,"FIJI - LPE"}</definedName>
    <definedName name="wrn.LPEBYOP." localSheetId="7" hidden="1">{"ASIALPE",#N/A,FALSE,"TOTAL AUSTRALASIAN LPE";"AUSTLPE",#N/A,FALSE,"TOTAL AUSTRALIAN LPE";"NSWLPE",#N/A,FALSE,"NSW - LPE";"VICLPE",#N/A,FALSE,"VIC &amp; TAS - LPE";"QLDLPE",#N/A,FALSE,"QLD - LPE";"SALPE",#N/A,FALSE,"SA - LPE";"WALPE",#N/A,FALSE,"WA - LPE";"NQLPE",#N/A,FALSE,"NQ - LPE";"HOLPE",#N/A,FALSE,"H.O. - LPE";"PETLPE",#N/A,FALSE,"PET AUSTRALIA - TOTAL LPE";"NZLPE",#N/A,FALSE,"NZ - LPE";"TOTPETLPE",#N/A,FALSE,"TOTAL PET NZ - LPE ";"PNGLPE",#N/A,FALSE,"PNG - LPE";"FIJILPE",#N/A,FALSE,"FIJI - LPE"}</definedName>
    <definedName name="wrn.LPEBYOP." hidden="1">{"ASIALPE",#N/A,FALSE,"TOTAL AUSTRALASIAN LPE";"AUSTLPE",#N/A,FALSE,"TOTAL AUSTRALIAN LPE";"NSWLPE",#N/A,FALSE,"NSW - LPE";"VICLPE",#N/A,FALSE,"VIC &amp; TAS - LPE";"QLDLPE",#N/A,FALSE,"QLD - LPE";"SALPE",#N/A,FALSE,"SA - LPE";"WALPE",#N/A,FALSE,"WA - LPE";"NQLPE",#N/A,FALSE,"NQ - LPE";"HOLPE",#N/A,FALSE,"H.O. - LPE";"PETLPE",#N/A,FALSE,"PET AUSTRALIA - TOTAL LPE";"NZLPE",#N/A,FALSE,"NZ - LPE";"TOTPETLPE",#N/A,FALSE,"TOTAL PET NZ - LPE ";"PNGLPE",#N/A,FALSE,"PNG - LPE";"FIJILPE",#N/A,FALSE,"FIJI - LPE"}</definedName>
    <definedName name="wrn.LPEVBUD." localSheetId="7" hidden="1">{"AUSTLPEVBUD",#N/A,FALSE,"TOTAL AUSTRALIAN LPE";"NSWLPEVBUD",#N/A,FALSE,"NSW - LPE";"VICLPEVBUD",#N/A,FALSE,"VIC &amp; TAS - LPE";"QLDLPEVBUD",#N/A,FALSE,"QLD - LPE";"SALPEVBUD",#N/A,FALSE,"SA - LPE";"WALPEVAR",#N/A,FALSE,"WA - LPE";"NQLPEVBUD",#N/A,FALSE,"NQ - LPE";"HOLPEVBUD",#N/A,FALSE,"H.O. - LPE";"PETLPEVBUD",#N/A,FALSE,"PET AUSTRALIA - TOTAL LPE";"NZLPEVBUD",#N/A,FALSE,"NZ - LPE";"TOTPETLPEVBUD",#N/A,FALSE,"TOTAL PET NZ - LPE ";"PNGLPEVBUD",#N/A,FALSE,"PNG - LPE";"FIJILPEVBUD",#N/A,FALSE,"FIJI - LPE"}</definedName>
    <definedName name="wrn.LPEVBUD." hidden="1">{"AUSTLPEVBUD",#N/A,FALSE,"TOTAL AUSTRALIAN LPE";"NSWLPEVBUD",#N/A,FALSE,"NSW - LPE";"VICLPEVBUD",#N/A,FALSE,"VIC &amp; TAS - LPE";"QLDLPEVBUD",#N/A,FALSE,"QLD - LPE";"SALPEVBUD",#N/A,FALSE,"SA - LPE";"WALPEVAR",#N/A,FALSE,"WA - LPE";"NQLPEVBUD",#N/A,FALSE,"NQ - LPE";"HOLPEVBUD",#N/A,FALSE,"H.O. - LPE";"PETLPEVBUD",#N/A,FALSE,"PET AUSTRALIA - TOTAL LPE";"NZLPEVBUD",#N/A,FALSE,"NZ - LPE";"TOTPETLPEVBUD",#N/A,FALSE,"TOTAL PET NZ - LPE ";"PNGLPEVBUD",#N/A,FALSE,"PNG - LPE";"FIJILPEVBUD",#N/A,FALSE,"FIJI - LPE"}</definedName>
    <definedName name="wrn.LPEVPRIORMTH." localSheetId="7" hidden="1">{"AASIAVPMTH",#N/A,FALSE,"TOTAL AUSTRALASIAN LPE";"AUSTLPEVPMTH",#N/A,FALSE,"TOTAL AUSTRALIAN LPE";"NSWLPEVPMTH",#N/A,FALSE,"NSW - LPE";"VICLPEVPMTH",#N/A,FALSE,"VIC &amp; TAS - LPE";"QLDLPEVPMTH",#N/A,FALSE,"QLD - LPE";"SALPEVPMTH",#N/A,FALSE,"SA - LPE";"WALPEVPMTH",#N/A,FALSE,"WA - LPE";"NQLPEVPMTH",#N/A,FALSE,"NQ - LPE";"HOLPEVPMTH",#N/A,FALSE,"H.O. - LPE";"PETLPEVPMTH",#N/A,FALSE,"PET AUSTRALIA - TOTAL LPE";"NZLPEVPMTH\",#N/A,FALSE,"NZ - LPE";"TOTPETLPEVPMTH",#N/A,FALSE,"TOTAL PET NZ - LPE ";"PNGLPEVPMTH\",#N/A,FALSE,"PNG - LPE";"FIJILPEVPMTH",#N/A,FALSE,"FIJI - LPE"}</definedName>
    <definedName name="wrn.LPEVPRIORMTH." hidden="1">{"AASIAVPMTH",#N/A,FALSE,"TOTAL AUSTRALASIAN LPE";"AUSTLPEVPMTH",#N/A,FALSE,"TOTAL AUSTRALIAN LPE";"NSWLPEVPMTH",#N/A,FALSE,"NSW - LPE";"VICLPEVPMTH",#N/A,FALSE,"VIC &amp; TAS - LPE";"QLDLPEVPMTH",#N/A,FALSE,"QLD - LPE";"SALPEVPMTH",#N/A,FALSE,"SA - LPE";"WALPEVPMTH",#N/A,FALSE,"WA - LPE";"NQLPEVPMTH",#N/A,FALSE,"NQ - LPE";"HOLPEVPMTH",#N/A,FALSE,"H.O. - LPE";"PETLPEVPMTH",#N/A,FALSE,"PET AUSTRALIA - TOTAL LPE";"NZLPEVPMTH\",#N/A,FALSE,"NZ - LPE";"TOTPETLPEVPMTH",#N/A,FALSE,"TOTAL PET NZ - LPE ";"PNGLPEVPMTH\",#N/A,FALSE,"PNG - LPE";"FIJILPEVPMTH",#N/A,FALSE,"FIJI - LPE"}</definedName>
    <definedName name="wrn.M." localSheetId="7" hidden="1">{#N/A,#N/A,FALSE,"M01";#N/A,#N/A,FALSE,"M02";#N/A,#N/A,FALSE,"M03";#N/A,#N/A,FALSE,"M04";#N/A,#N/A,FALSE,"M05";#N/A,#N/A,FALSE,"M08"}</definedName>
    <definedName name="wrn.M." hidden="1">{#N/A,#N/A,FALSE,"M01";#N/A,#N/A,FALSE,"M02";#N/A,#N/A,FALSE,"M03";#N/A,#N/A,FALSE,"M04";#N/A,#N/A,FALSE,"M05";#N/A,#N/A,FALSE,"M08"}</definedName>
    <definedName name="wrn.Main._.Summary." localSheetId="9"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wrn.Main._.Summary." localSheetId="7"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wrn.Main._.Summary."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wrn.Main._.Summary."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wrn.mario" localSheetId="7" hidden="1">{"Area1",#N/A,TRUE,"Obiettivo";"Area2",#N/A,TRUE,"Dati per Direzione"}</definedName>
    <definedName name="wrn.mario" hidden="1">{"Area1",#N/A,TRUE,"Obiettivo";"Area2",#N/A,TRUE,"Dati per Direzione"}</definedName>
    <definedName name="wrn.Mario." localSheetId="7" hidden="1">{"Area1",#N/A,TRUE,"Obiettivo";"Area2",#N/A,TRUE,"Dati per Direzione"}</definedName>
    <definedName name="wrn.Mario." hidden="1">{"Area1",#N/A,TRUE,"Obiettivo";"Area2",#N/A,TRUE,"Dati per Direzione"}</definedName>
    <definedName name="wrn.markt." localSheetId="7" hidden="1">{#N/A,#N/A,FALSE,"M-ETH";#N/A,#N/A,FALSE,"M-PSO";#N/A,#N/A,FALSE,"M-BIO"}</definedName>
    <definedName name="wrn.markt." hidden="1">{#N/A,#N/A,FALSE,"M-ETH";#N/A,#N/A,FALSE,"M-PSO";#N/A,#N/A,FALSE,"M-BIO"}</definedName>
    <definedName name="wrn.markt._1" localSheetId="7" hidden="1">{#N/A,#N/A,FALSE,"M-ETH";#N/A,#N/A,FALSE,"M-PSO";#N/A,#N/A,FALSE,"M-BIO"}</definedName>
    <definedName name="wrn.markt._1" hidden="1">{#N/A,#N/A,FALSE,"M-ETH";#N/A,#N/A,FALSE,"M-PSO";#N/A,#N/A,FALSE,"M-BIO"}</definedName>
    <definedName name="wrn.Melbourne." localSheetId="7" hidden="1">{#N/A,#N/A,FALSE,"Cost Report";#N/A,#N/A,FALSE,"Sept Qtr";#N/A,#N/A,FALSE,"Qtly Summ.";#N/A,#N/A,FALSE,"Report Summary";#N/A,#N/A,FALSE,"Ammort &amp; Dep.";#N/A,#N/A,FALSE,"Rev. GIC Summ.";#N/A,#N/A,FALSE,"CAPEX";#N/A,#N/A,FALSE,"Stockpile Adj.";#N/A,#N/A,FALSE,"Cost Summary"}</definedName>
    <definedName name="wrn.Melbourne." hidden="1">{#N/A,#N/A,FALSE,"Cost Report";#N/A,#N/A,FALSE,"Sept Qtr";#N/A,#N/A,FALSE,"Qtly Summ.";#N/A,#N/A,FALSE,"Report Summary";#N/A,#N/A,FALSE,"Ammort &amp; Dep.";#N/A,#N/A,FALSE,"Rev. GIC Summ.";#N/A,#N/A,FALSE,"CAPEX";#N/A,#N/A,FALSE,"Stockpile Adj.";#N/A,#N/A,FALSE,"Cost Summary"}</definedName>
    <definedName name="wrn.Melbourne._1" localSheetId="7" hidden="1">{#N/A,#N/A,FALSE,"Cost Report";#N/A,#N/A,FALSE,"Sept Qtr";#N/A,#N/A,FALSE,"Qtly Summ.";#N/A,#N/A,FALSE,"Report Summary";#N/A,#N/A,FALSE,"Ammort &amp; Dep.";#N/A,#N/A,FALSE,"Rev. GIC Summ.";#N/A,#N/A,FALSE,"CAPEX";#N/A,#N/A,FALSE,"Stockpile Adj.";#N/A,#N/A,FALSE,"Cost Summary"}</definedName>
    <definedName name="wrn.Melbourne._1" hidden="1">{#N/A,#N/A,FALSE,"Cost Report";#N/A,#N/A,FALSE,"Sept Qtr";#N/A,#N/A,FALSE,"Qtly Summ.";#N/A,#N/A,FALSE,"Report Summary";#N/A,#N/A,FALSE,"Ammort &amp; Dep.";#N/A,#N/A,FALSE,"Rev. GIC Summ.";#N/A,#N/A,FALSE,"CAPEX";#N/A,#N/A,FALSE,"Stockpile Adj.";#N/A,#N/A,FALSE,"Cost Summary"}</definedName>
    <definedName name="wrn.memo." localSheetId="7" hidden="1">{#N/A,#N/A,TRUE,"financial";#N/A,#N/A,TRUE,"plants"}</definedName>
    <definedName name="wrn.memo." hidden="1">{#N/A,#N/A,TRUE,"financial";#N/A,#N/A,TRUE,"plants"}</definedName>
    <definedName name="wrn.merger." localSheetId="7"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wrn.merger."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wrn.MERGER._.PLANS." localSheetId="7" hidden="1">{"Assumptions1",#N/A,FALSE,"Assumptions";"MergerPlans1","20yearamort",FALSE,"MergerPlans";"MergerPlans1","40yearamort",FALSE,"MergerPlans";"MergerPlans2",#N/A,FALSE,"MergerPlans";"inputs",#N/A,FALSE,"MergerPlans"}</definedName>
    <definedName name="wrn.MERGER._.PLANS." hidden="1">{"Assumptions1",#N/A,FALSE,"Assumptions";"MergerPlans1","20yearamort",FALSE,"MergerPlans";"MergerPlans1","40yearamort",FALSE,"MergerPlans";"MergerPlans2",#N/A,FALSE,"MergerPlans";"inputs",#N/A,FALSE,"MergerPlans"}</definedName>
    <definedName name="wrn.Month._.Report."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wrn.Month._.Report."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wrn.Month._.Report._1"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wrn.Month._.Report.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wrn.monthlyPL." localSheetId="7" hidden="1">{#N/A,#N/A,FALSE,"MonthlyPL"}</definedName>
    <definedName name="wrn.monthlyPL." hidden="1">{#N/A,#N/A,FALSE,"MonthlyPL"}</definedName>
    <definedName name="wrn.MPLTC." localSheetId="7" hidden="1">{#N/A,#N/A,FALSE,"Sheet1"}</definedName>
    <definedName name="wrn.MPLTC." hidden="1">{#N/A,#N/A,FALSE,"Sheet1"}</definedName>
    <definedName name="wrn.Murray._.Simons." localSheetId="7" hidden="1">{#N/A,#N/A,FALSE,"Cost Report";#N/A,#N/A,FALSE,"Table 2.1";#N/A,#N/A,FALSE,"Plant Statistics";"Plant Costs",#N/A,FALSE,"Cost Summary"}</definedName>
    <definedName name="wrn.Murray._.Simons." hidden="1">{#N/A,#N/A,FALSE,"Cost Report";#N/A,#N/A,FALSE,"Table 2.1";#N/A,#N/A,FALSE,"Plant Statistics";"Plant Costs",#N/A,FALSE,"Cost Summary"}</definedName>
    <definedName name="wrn.Murray._.Simons._1" localSheetId="7" hidden="1">{#N/A,#N/A,FALSE,"Cost Report";#N/A,#N/A,FALSE,"Table 2.1";#N/A,#N/A,FALSE,"Plant Statistics";"Plant Costs",#N/A,FALSE,"Cost Summary"}</definedName>
    <definedName name="wrn.Murray._.Simons._1" hidden="1">{#N/A,#N/A,FALSE,"Cost Report";#N/A,#N/A,FALSE,"Table 2.1";#N/A,#N/A,FALSE,"Plant Statistics";"Plant Costs",#N/A,FALSE,"Cost Summary"}</definedName>
    <definedName name="wrn.NA._.Model._.T._.and._.B." localSheetId="7" hidden="1">{"NA Top",#N/A,FALSE,"NA Model";"NA Bottom",#N/A,FALSE,"NA Model"}</definedName>
    <definedName name="wrn.NA._.Model._.T._.and._.B." hidden="1">{"NA Top",#N/A,FALSE,"NA Model";"NA Bottom",#N/A,FALSE,"NA Model"}</definedName>
    <definedName name="wrn.NA._.Sched._.1._.and._.2." localSheetId="7" hidden="1">{"SCH1C",#N/A,FALSE,"North America";"SCH2C",#N/A,FALSE,"North America"}</definedName>
    <definedName name="wrn.NA._.Sched._.1._.and._.2." hidden="1">{"SCH1C",#N/A,FALSE,"North America";"SCH2C",#N/A,FALSE,"North America"}</definedName>
    <definedName name="wrn.NA._.Schedule._.1." localSheetId="7" hidden="1">{"SCH1C",#N/A,FALSE,"North America"}</definedName>
    <definedName name="wrn.NA._.Schedule._.1." hidden="1">{"SCH1C",#N/A,FALSE,"North America"}</definedName>
    <definedName name="wrn.NA._.Schedule._.2." localSheetId="7" hidden="1">{"SCH2C",#N/A,FALSE,"North America"}</definedName>
    <definedName name="wrn.NA._.Schedule._.2." hidden="1">{"SCH2C",#N/A,FALSE,"North America"}</definedName>
    <definedName name="wrn.NA_ULV._.Tand._.B." localSheetId="7" hidden="1">{"NA Top",#N/A,FALSE,"NA-ULV";"NA Bottom",#N/A,FALSE,"NA-ULV"}</definedName>
    <definedName name="wrn.NA_ULV._.Tand._.B." hidden="1">{"NA Top",#N/A,FALSE,"NA-ULV";"NA Bottom",#N/A,FALSE,"NA-ULV"}</definedName>
    <definedName name="wrn.Normal." localSheetId="7" hidden="1">{#N/A,#N/A,FALSE,"Market Values I";#N/A,#N/A,FALSE,"Market Values II";#N/A,#N/A,FALSE,"DT Shareholding";#N/A,#N/A,FALSE,"Purchase of Sprint1";#N/A,#N/A,FALSE,"Purchase of Sprint2";#N/A,#N/A,FALSE,"Financial Impact1";#N/A,#N/A,FALSE,"Financial Impact2";#N/A,#N/A,FALSE,"Financial Impact3";#N/A,#N/A,FALSE,"Flowback"}</definedName>
    <definedName name="wrn.Normal." hidden="1">{#N/A,#N/A,FALSE,"Market Values I";#N/A,#N/A,FALSE,"Market Values II";#N/A,#N/A,FALSE,"DT Shareholding";#N/A,#N/A,FALSE,"Purchase of Sprint1";#N/A,#N/A,FALSE,"Purchase of Sprint2";#N/A,#N/A,FALSE,"Financial Impact1";#N/A,#N/A,FALSE,"Financial Impact2";#N/A,#N/A,FALSE,"Financial Impact3";#N/A,#N/A,FALSE,"Flowback"}</definedName>
    <definedName name="wrn.North._.America._.Set." localSheetId="7" hidden="1">{"NA Is w Ratios",#N/A,FALSE,"North America";"PF CFlow NA",#N/A,FALSE,"North America";"NA DCF Matrix",#N/A,FALSE,"North America"}</definedName>
    <definedName name="wrn.North._.America._.Set." hidden="1">{"NA Is w Ratios",#N/A,FALSE,"North America";"PF CFlow NA",#N/A,FALSE,"North America";"NA DCF Matrix",#N/A,FALSE,"North America"}</definedName>
    <definedName name="wrn.Outlook._.Report." localSheetId="7" hidden="1">{#N/A,#N/A,FALSE,"Outlook for Month ";#N/A,#N/A,FALSE,"Risk for Month ";#N/A,#N/A,FALSE,"Upside for Month"}</definedName>
    <definedName name="wrn.Outlook._.Report." hidden="1">{#N/A,#N/A,FALSE,"Outlook for Month ";#N/A,#N/A,FALSE,"Risk for Month ";#N/A,#N/A,FALSE,"Upside for Month"}</definedName>
    <definedName name="wrn.Outlook._.Report._1" localSheetId="7" hidden="1">{#N/A,#N/A,FALSE,"Outlook for Month ";#N/A,#N/A,FALSE,"Risk for Month ";#N/A,#N/A,FALSE,"Upside for Month"}</definedName>
    <definedName name="wrn.Outlook._.Report._1" hidden="1">{#N/A,#N/A,FALSE,"Outlook for Month ";#N/A,#N/A,FALSE,"Risk for Month ";#N/A,#N/A,FALSE,"Upside for Month"}</definedName>
    <definedName name="wrn.OUTPUT." localSheetId="7" hidden="1">{"DCF","UPSIDE CASE",FALSE,"Sheet1";"DCF","BASE CASE",FALSE,"Sheet1";"DCF","DOWNSIDE CASE",FALSE,"Sheet1"}</definedName>
    <definedName name="wrn.OUTPUT." hidden="1">{"DCF","UPSIDE CASE",FALSE,"Sheet1";"DCF","BASE CASE",FALSE,"Sheet1";"DCF","DOWNSIDE CASE",FALSE,"Sheet1"}</definedName>
    <definedName name="wrn.OUTPUT._1" localSheetId="7" hidden="1">{"DCF","UPSIDE CASE",FALSE,"Sheet1";"DCF","BASE CASE",FALSE,"Sheet1";"DCF","DOWNSIDE CASE",FALSE,"Sheet1"}</definedName>
    <definedName name="wrn.OUTPUT._1" hidden="1">{"DCF","UPSIDE CASE",FALSE,"Sheet1";"DCF","BASE CASE",FALSE,"Sheet1";"DCF","DOWNSIDE CASE",FALSE,"Sheet1"}</definedName>
    <definedName name="wrn.paging." localSheetId="7" hidden="1">{"paging",#N/A,TRUE,"TITLE";#N/A,#N/A,TRUE,"Paging subs";#N/A,#N/A,TRUE,"P&amp;L - Paging";#N/A,#N/A,TRUE,"Rev &amp; Usage Assump - Paging";#N/A,#N/A,TRUE,"Cost - Paging";"paging",#N/A,TRUE,"Capex "}</definedName>
    <definedName name="wrn.paging." hidden="1">{"paging",#N/A,TRUE,"TITLE";#N/A,#N/A,TRUE,"Paging subs";#N/A,#N/A,TRUE,"P&amp;L - Paging";#N/A,#N/A,TRUE,"Rev &amp; Usage Assump - Paging";#N/A,#N/A,TRUE,"Cost - Paging";"paging",#N/A,TRUE,"Capex "}</definedName>
    <definedName name="wrn.paging._1" localSheetId="7" hidden="1">{"paging",#N/A,TRUE,"TITLE";#N/A,#N/A,TRUE,"Paging subs";#N/A,#N/A,TRUE,"P&amp;L - Paging";#N/A,#N/A,TRUE,"Rev &amp; Usage Assump - Paging";#N/A,#N/A,TRUE,"Cost - Paging";"paging",#N/A,TRUE,"Capex "}</definedName>
    <definedName name="wrn.paging._1" hidden="1">{"paging",#N/A,TRUE,"TITLE";#N/A,#N/A,TRUE,"Paging subs";#N/A,#N/A,TRUE,"P&amp;L - Paging";#N/A,#N/A,TRUE,"Rev &amp; Usage Assump - Paging";#N/A,#N/A,TRUE,"Cost - Paging";"paging",#N/A,TRUE,"Capex "}</definedName>
    <definedName name="wrn.PARTNERSHIP." localSheetId="7" hidden="1">{#N/A,#N/A,FALSE,"BALANCE SHEET";#N/A,#N/A,FALSE,"PL ACCOUNT";#N/A,#N/A,FALSE,"FIXED ASSETS";#N/A,#N/A,FALSE,"HP (V)";#N/A,#N/A,FALSE,"TAX COMP";#N/A,#N/A,FALSE,"W&amp;T";#N/A,#N/A,FALSE,"RECONCILE"}</definedName>
    <definedName name="wrn.PARTNERSHIP." hidden="1">{#N/A,#N/A,FALSE,"BALANCE SHEET";#N/A,#N/A,FALSE,"PL ACCOUNT";#N/A,#N/A,FALSE,"FIXED ASSETS";#N/A,#N/A,FALSE,"HP (V)";#N/A,#N/A,FALSE,"TAX COMP";#N/A,#N/A,FALSE,"W&amp;T";#N/A,#N/A,FALSE,"RECONCILE"}</definedName>
    <definedName name="wrn.PARTNERSHIP._1" localSheetId="7" hidden="1">{#N/A,#N/A,FALSE,"BALANCE SHEET";#N/A,#N/A,FALSE,"PL ACCOUNT";#N/A,#N/A,FALSE,"FIXED ASSETS";#N/A,#N/A,FALSE,"HP (V)";#N/A,#N/A,FALSE,"TAX COMP";#N/A,#N/A,FALSE,"W&amp;T";#N/A,#N/A,FALSE,"RECONCILE"}</definedName>
    <definedName name="wrn.PARTNERSHIP._1" hidden="1">{#N/A,#N/A,FALSE,"BALANCE SHEET";#N/A,#N/A,FALSE,"PL ACCOUNT";#N/A,#N/A,FALSE,"FIXED ASSETS";#N/A,#N/A,FALSE,"HP (V)";#N/A,#N/A,FALSE,"TAX COMP";#N/A,#N/A,FALSE,"W&amp;T";#N/A,#N/A,FALSE,"RECONCILE"}</definedName>
    <definedName name="wrn.Payment." localSheetId="9" hidden="1">{#N/A,#N/A,TRUE,"General Summary";#N/A,#N/A,TRUE,"Preliminaries";#N/A,#N/A,TRUE,"Bill No4";#N/A,#N/A,TRUE,"BAL Cert";#N/A,#N/A,TRUE,"Valuation Info"}</definedName>
    <definedName name="wrn.Payment." localSheetId="7" hidden="1">{#N/A,#N/A,TRUE,"General Summary";#N/A,#N/A,TRUE,"Preliminaries";#N/A,#N/A,TRUE,"Bill No4";#N/A,#N/A,TRUE,"BAL Cert";#N/A,#N/A,TRUE,"Valuation Info"}</definedName>
    <definedName name="wrn.Payment." localSheetId="10" hidden="1">{#N/A,#N/A,TRUE,"General Summary";#N/A,#N/A,TRUE,"Preliminaries";#N/A,#N/A,TRUE,"Bill No4";#N/A,#N/A,TRUE,"BAL Cert";#N/A,#N/A,TRUE,"Valuation Info"}</definedName>
    <definedName name="wrn.Payment." hidden="1">{#N/A,#N/A,TRUE,"General Summary";#N/A,#N/A,TRUE,"Preliminaries";#N/A,#N/A,TRUE,"Bill No4";#N/A,#N/A,TRUE,"BAL Cert";#N/A,#N/A,TRUE,"Valuation Info"}</definedName>
    <definedName name="wrn.PERPACKPG3." localSheetId="7" hidden="1">{"DJH3",#N/A,FALSE,"PFL00805";"PJB3",#N/A,FALSE,"PFL00805";"JMD3",#N/A,FALSE,"PFL00805";"DNB3",#N/A,FALSE,"PFL00805";"MJP3",#N/A,FALSE,"PFL00805";"RAB3",#N/A,FALSE,"PFL00805";"GJW3",#N/A,FALSE,"PFL00805";"MASTER3",#N/A,FALSE,"PFL00805"}</definedName>
    <definedName name="wrn.PERPACKPG3." hidden="1">{"DJH3",#N/A,FALSE,"PFL00805";"PJB3",#N/A,FALSE,"PFL00805";"JMD3",#N/A,FALSE,"PFL00805";"DNB3",#N/A,FALSE,"PFL00805";"MJP3",#N/A,FALSE,"PFL00805";"RAB3",#N/A,FALSE,"PFL00805";"GJW3",#N/A,FALSE,"PFL00805";"MASTER3",#N/A,FALSE,"PFL00805"}</definedName>
    <definedName name="wrn.Peter._.Johnston."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rn.Peter._.Johnston."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rn.Peter._.Johnston._1"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rn.Peter._.Johnston.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rn.PEWC1." localSheetId="7" hidden="1">{"Graphic",#N/A,TRUE,"Graphic"}</definedName>
    <definedName name="wrn.PEWC1." hidden="1">{"Graphic",#N/A,TRUE,"Graphic"}</definedName>
    <definedName name="wrn.PEWC1._1" localSheetId="7" hidden="1">{"Graphic",#N/A,TRUE,"Graphic"}</definedName>
    <definedName name="wrn.PEWC1._1" hidden="1">{"Graphic",#N/A,TRUE,"Graphic"}</definedName>
    <definedName name="wrn.PL." localSheetId="7" hidden="1">{"PL1",#N/A,TRUE,"REVENUE STATEMENT"}</definedName>
    <definedName name="wrn.PL." hidden="1">{"PL1",#N/A,TRUE,"REVENUE STATEMENT"}</definedName>
    <definedName name="wrn.PL._1" localSheetId="7" hidden="1">{"PL1",#N/A,TRUE,"REVENUE STATEMENT"}</definedName>
    <definedName name="wrn.PL._1" hidden="1">{"PL1",#N/A,TRUE,"REVENUE STATEMENT"}</definedName>
    <definedName name="wrn.plbscf." localSheetId="7" hidden="1">{"p_l",#N/A,FALSE,"Summary Accounts"}</definedName>
    <definedName name="wrn.plbscf." hidden="1">{"p_l",#N/A,FALSE,"Summary Accounts"}</definedName>
    <definedName name="wrn.PLRP." localSheetId="7" hidden="1">{#N/A,#N/A,FALSE,"b_s &amp; p_l"}</definedName>
    <definedName name="wrn.PLRP." hidden="1">{#N/A,#N/A,FALSE,"b_s &amp; p_l"}</definedName>
    <definedName name="wrn.PLUSD." localSheetId="7" hidden="1">{#N/A,#N/A,FALSE,"b_s &amp; p_l"}</definedName>
    <definedName name="wrn.PLUSD." hidden="1">{#N/A,#N/A,FALSE,"b_s &amp; p_l"}</definedName>
    <definedName name="wrn.PRESENTATION." localSheetId="7" hidden="1">{#N/A,#N/A,TRUE,"PRODUCTION CAPEX OVERVIEW";#N/A,#N/A,TRUE,"Affiliate Detail";#N/A,#N/A,TRUE,"CAPEX PLANNING OVERVIEW"}</definedName>
    <definedName name="wrn.PRESENTATION." hidden="1">{#N/A,#N/A,TRUE,"PRODUCTION CAPEX OVERVIEW";#N/A,#N/A,TRUE,"Affiliate Detail";#N/A,#N/A,TRUE,"CAPEX PLANNING OVERVIEW"}</definedName>
    <definedName name="wrn.PrimeCo." localSheetId="7" hidden="1">{"print 1",#N/A,FALSE,"PrimeCo PCS";"print 2",#N/A,FALSE,"PrimeCo PCS";"valuation",#N/A,FALSE,"PrimeCo PCS"}</definedName>
    <definedName name="wrn.PrimeCo." hidden="1">{"print 1",#N/A,FALSE,"PrimeCo PCS";"print 2",#N/A,FALSE,"PrimeCo PCS";"valuation",#N/A,FALSE,"PrimeCo PCS"}</definedName>
    <definedName name="wrn.Principal." localSheetId="7" hidden="1">{#N/A,#N/A,FALSE,"Principal";#N/A,#N/A,FALSE,"Principal2"}</definedName>
    <definedName name="wrn.Principal." hidden="1">{#N/A,#N/A,FALSE,"Principal";#N/A,#N/A,FALSE,"Principal2"}</definedName>
    <definedName name="wrn.print." localSheetId="7" hidden="1">{#N/A,#N/A,FALSE,"FCF Corporate Services";#N/A,#N/A,FALSE,"FCF Assum Corporate Services";#N/A,#N/A,FALSE,"DCF Corp. Services Sensitivity";#N/A,#N/A,FALSE,"AVP Corporate Services";"FCF in percent",#N/A,FALSE,"FCF Corporate Services"}</definedName>
    <definedName name="wrn.print." hidden="1">{#N/A,#N/A,FALSE,"FCF Corporate Services";#N/A,#N/A,FALSE,"FCF Assum Corporate Services";#N/A,#N/A,FALSE,"DCF Corp. Services Sensitivity";#N/A,#N/A,FALSE,"AVP Corporate Services";"FCF in percent",#N/A,FALSE,"FCF Corporate Services"}</definedName>
    <definedName name="wrn.Print._.all." localSheetId="7" hidden="1">{#N/A,#N/A,FALSE,"DCF";#N/A,#N/A,FALSE,"P&amp;L";#N/A,#N/A,FALSE,"BS";#N/A,#N/A,FALSE,"CF";#N/A,#N/A,FALSE,"debt schedule";#N/A,#N/A,FALSE,"WorkCap";#N/A,#N/A,FALSE,"ETACS";#N/A,#N/A,FALSE,"GSM";#N/A,#N/A,FALSE,"LEC";#N/A,#N/A,FALSE,"IGF";#N/A,#N/A,FALSE,"Expenses";#N/A,#N/A,FALSE,"Labour Expenses";#N/A,#N/A,FALSE,"Capex&amp;Depn";#N/A,#N/A,FALSE,"Fixed assets";#N/A,#N/A,FALSE,"WACC_Fixed";#N/A,#N/A,FALSE,"WACC_Cel"}</definedName>
    <definedName name="wrn.Print._.all." hidden="1">{#N/A,#N/A,FALSE,"DCF";#N/A,#N/A,FALSE,"P&amp;L";#N/A,#N/A,FALSE,"BS";#N/A,#N/A,FALSE,"CF";#N/A,#N/A,FALSE,"debt schedule";#N/A,#N/A,FALSE,"WorkCap";#N/A,#N/A,FALSE,"ETACS";#N/A,#N/A,FALSE,"GSM";#N/A,#N/A,FALSE,"LEC";#N/A,#N/A,FALSE,"IGF";#N/A,#N/A,FALSE,"Expenses";#N/A,#N/A,FALSE,"Labour Expenses";#N/A,#N/A,FALSE,"Capex&amp;Depn";#N/A,#N/A,FALSE,"Fixed assets";#N/A,#N/A,FALSE,"WACC_Fixed";#N/A,#N/A,FALSE,"WACC_Cel"}</definedName>
    <definedName name="wrn.Print._.all._1" localSheetId="7" hidden="1">{#N/A,#N/A,FALSE,"DCF";#N/A,#N/A,FALSE,"P&amp;L";#N/A,#N/A,FALSE,"BS";#N/A,#N/A,FALSE,"CF";#N/A,#N/A,FALSE,"debt schedule";#N/A,#N/A,FALSE,"WorkCap";#N/A,#N/A,FALSE,"ETACS";#N/A,#N/A,FALSE,"GSM";#N/A,#N/A,FALSE,"LEC";#N/A,#N/A,FALSE,"IGF";#N/A,#N/A,FALSE,"Expenses";#N/A,#N/A,FALSE,"Labour Expenses";#N/A,#N/A,FALSE,"Capex&amp;Depn";#N/A,#N/A,FALSE,"Fixed assets";#N/A,#N/A,FALSE,"WACC_Fixed";#N/A,#N/A,FALSE,"WACC_Cel"}</definedName>
    <definedName name="wrn.Print._.all._1" hidden="1">{#N/A,#N/A,FALSE,"DCF";#N/A,#N/A,FALSE,"P&amp;L";#N/A,#N/A,FALSE,"BS";#N/A,#N/A,FALSE,"CF";#N/A,#N/A,FALSE,"debt schedule";#N/A,#N/A,FALSE,"WorkCap";#N/A,#N/A,FALSE,"ETACS";#N/A,#N/A,FALSE,"GSM";#N/A,#N/A,FALSE,"LEC";#N/A,#N/A,FALSE,"IGF";#N/A,#N/A,FALSE,"Expenses";#N/A,#N/A,FALSE,"Labour Expenses";#N/A,#N/A,FALSE,"Capex&amp;Depn";#N/A,#N/A,FALSE,"Fixed assets";#N/A,#N/A,FALSE,"WACC_Fixed";#N/A,#N/A,FALSE,"WACC_Cel"}</definedName>
    <definedName name="wrn.Print._.discussion." localSheetId="7" hidden="1">{"NMI_NMDI balance sheet",#N/A,FALSE,"NMI_NMDI";"NMI_NMDI profit loss",#N/A,FALSE,"NMI_NMDI";"NMI_NMDI Cashflow",#N/A,FALSE,"NMI_NMDI";"Stock position",#N/A,FALSE,"NMI_NMDI";"Point of discussion",#N/A,FALSE,"Point of discussion"}</definedName>
    <definedName name="wrn.Print._.discussion." hidden="1">{"NMI_NMDI balance sheet",#N/A,FALSE,"NMI_NMDI";"NMI_NMDI profit loss",#N/A,FALSE,"NMI_NMDI";"NMI_NMDI Cashflow",#N/A,FALSE,"NMI_NMDI";"Stock position",#N/A,FALSE,"NMI_NMDI";"Point of discussion",#N/A,FALSE,"Point of discussion"}</definedName>
    <definedName name="wrn.Print._.discussion._1" localSheetId="7" hidden="1">{"NMI_NMDI balance sheet",#N/A,FALSE,"NMI_NMDI";"NMI_NMDI profit loss",#N/A,FALSE,"NMI_NMDI";"NMI_NMDI Cashflow",#N/A,FALSE,"NMI_NMDI";"Stock position",#N/A,FALSE,"NMI_NMDI";"Point of discussion",#N/A,FALSE,"Point of discussion"}</definedName>
    <definedName name="wrn.Print._.discussion._1" hidden="1">{"NMI_NMDI balance sheet",#N/A,FALSE,"NMI_NMDI";"NMI_NMDI profit loss",#N/A,FALSE,"NMI_NMDI";"NMI_NMDI Cashflow",#N/A,FALSE,"NMI_NMDI";"Stock position",#N/A,FALSE,"NMI_NMDI";"Point of discussion",#N/A,FALSE,"Point of discussion"}</definedName>
    <definedName name="wrn.Print._.Europe._.TandB." localSheetId="7" hidden="1">{"Print Top",#N/A,FALSE,"Europe Model";"Print Bottom",#N/A,FALSE,"Europe Model"}</definedName>
    <definedName name="wrn.Print._.Europe._.TandB." hidden="1">{"Print Top",#N/A,FALSE,"Europe Model";"Print Bottom",#N/A,FALSE,"Europe Model"}</definedName>
    <definedName name="wrn.Print._.FE._.T._.and._.B." localSheetId="7" hidden="1">{"Far East Top",#N/A,FALSE,"FE Model";"Far East Bottom",#N/A,FALSE,"FE Model"}</definedName>
    <definedName name="wrn.Print._.FE._.T._.and._.B." hidden="1">{"Far East Top",#N/A,FALSE,"FE Model";"Far East Bottom",#N/A,FALSE,"FE Model"}</definedName>
    <definedName name="wrn.print._.pages." localSheetId="7" hidden="1">{#N/A,#N/A,FALSE,"Spain MKT";#N/A,#N/A,FALSE,"Assumptions";#N/A,#N/A,FALSE,"Adve";#N/A,#N/A,FALSE,"E-Commerce";#N/A,#N/A,FALSE,"Opex";#N/A,#N/A,FALSE,"P&amp;L";#N/A,#N/A,FALSE,"FCF &amp; DCF"}</definedName>
    <definedName name="wrn.print._.pages." hidden="1">{#N/A,#N/A,FALSE,"Spain MKT";#N/A,#N/A,FALSE,"Assumptions";#N/A,#N/A,FALSE,"Adve";#N/A,#N/A,FALSE,"E-Commerce";#N/A,#N/A,FALSE,"Opex";#N/A,#N/A,FALSE,"P&amp;L";#N/A,#N/A,FALSE,"FCF &amp; DCF"}</definedName>
    <definedName name="wrn.print._.standalone." localSheetId="7" hidden="1">{"standalone1",#N/A,FALSE,"DCFBase";"standalone2",#N/A,FALSE,"DCFBase"}</definedName>
    <definedName name="wrn.print._.standalone." hidden="1">{"standalone1",#N/A,FALSE,"DCFBase";"standalone2",#N/A,FALSE,"DCFBase"}</definedName>
    <definedName name="wrn.Print_CSC." localSheetId="7" hidden="1">{"CSC_1",#N/A,FALSE,"CSC Outputs";"CSC_2",#N/A,FALSE,"CSC Outputs"}</definedName>
    <definedName name="wrn.Print_CSC." hidden="1">{"CSC_1",#N/A,FALSE,"CSC Outputs";"CSC_2",#N/A,FALSE,"CSC Outputs"}</definedName>
    <definedName name="wrn.Print_CSC2" localSheetId="7" hidden="1">{"CSC_1",#N/A,FALSE,"CSC Outputs";"CSC_2",#N/A,FALSE,"CSC Outputs"}</definedName>
    <definedName name="wrn.Print_CSC2" hidden="1">{"CSC_1",#N/A,FALSE,"CSC Outputs";"CSC_2",#N/A,FALSE,"CSC Outputs"}</definedName>
    <definedName name="wrn.PrintAll." localSheetId="9" hidden="1">{#N/A,#N/A,FALSE,"Sheet1";#N/A,#N/A,FALSE,"Sheet2";#N/A,#N/A,FALSE,"Sheet3";#N/A,#N/A,FALSE,"Sheet4";#N/A,#N/A,FALSE,"Sheet5";#N/A,#N/A,FALSE,"Sheet6";#N/A,#N/A,FALSE,"Sheet7";#N/A,#N/A,FALSE,"Sheet8";#N/A,#N/A,FALSE,"Sheet9"}</definedName>
    <definedName name="wrn.PrintAll." localSheetId="7" hidden="1">{#N/A,#N/A,FALSE,"Sheet1";#N/A,#N/A,FALSE,"Sheet2";#N/A,#N/A,FALSE,"Sheet3";#N/A,#N/A,FALSE,"Sheet4";#N/A,#N/A,FALSE,"Sheet5";#N/A,#N/A,FALSE,"Sheet6";#N/A,#N/A,FALSE,"Sheet7";#N/A,#N/A,FALSE,"Sheet8";#N/A,#N/A,FALSE,"Sheet9"}</definedName>
    <definedName name="wrn.PrintAll." localSheetId="10" hidden="1">{#N/A,#N/A,FALSE,"Sheet1";#N/A,#N/A,FALSE,"Sheet2";#N/A,#N/A,FALSE,"Sheet3";#N/A,#N/A,FALSE,"Sheet4";#N/A,#N/A,FALSE,"Sheet5";#N/A,#N/A,FALSE,"Sheet6";#N/A,#N/A,FALSE,"Sheet7";#N/A,#N/A,FALSE,"Sheet8";#N/A,#N/A,FALSE,"Sheet9"}</definedName>
    <definedName name="wrn.PrintAll." hidden="1">{#N/A,#N/A,FALSE,"Sheet1";#N/A,#N/A,FALSE,"Sheet2";#N/A,#N/A,FALSE,"Sheet3";#N/A,#N/A,FALSE,"Sheet4";#N/A,#N/A,FALSE,"Sheet5";#N/A,#N/A,FALSE,"Sheet6";#N/A,#N/A,FALSE,"Sheet7";#N/A,#N/A,FALSE,"Sheet8";#N/A,#N/A,FALSE,"Sheet9"}</definedName>
    <definedName name="wrn.PrintallD." localSheetId="9" hidden="1">{#N/A,#N/A,FALSE,"SumD";#N/A,#N/A,FALSE,"ElecD";#N/A,#N/A,FALSE,"MechD";#N/A,#N/A,FALSE,"GeotD";#N/A,#N/A,FALSE,"PrcsD";#N/A,#N/A,FALSE,"TunnD";#N/A,#N/A,FALSE,"CivlD";#N/A,#N/A,FALSE,"NtwkD";#N/A,#N/A,FALSE,"EstgD";#N/A,#N/A,FALSE,"PEngD"}</definedName>
    <definedName name="wrn.PrintallD." localSheetId="7" hidden="1">{#N/A,#N/A,FALSE,"SumD";#N/A,#N/A,FALSE,"ElecD";#N/A,#N/A,FALSE,"MechD";#N/A,#N/A,FALSE,"GeotD";#N/A,#N/A,FALSE,"PrcsD";#N/A,#N/A,FALSE,"TunnD";#N/A,#N/A,FALSE,"CivlD";#N/A,#N/A,FALSE,"NtwkD";#N/A,#N/A,FALSE,"EstgD";#N/A,#N/A,FALSE,"PEngD"}</definedName>
    <definedName name="wrn.PrintallD." localSheetId="10" hidden="1">{#N/A,#N/A,FALSE,"SumD";#N/A,#N/A,FALSE,"ElecD";#N/A,#N/A,FALSE,"MechD";#N/A,#N/A,FALSE,"GeotD";#N/A,#N/A,FALSE,"PrcsD";#N/A,#N/A,FALSE,"TunnD";#N/A,#N/A,FALSE,"CivlD";#N/A,#N/A,FALSE,"NtwkD";#N/A,#N/A,FALSE,"EstgD";#N/A,#N/A,FALSE,"PEngD"}</definedName>
    <definedName name="wrn.PrintallD." hidden="1">{#N/A,#N/A,FALSE,"SumD";#N/A,#N/A,FALSE,"ElecD";#N/A,#N/A,FALSE,"MechD";#N/A,#N/A,FALSE,"GeotD";#N/A,#N/A,FALSE,"PrcsD";#N/A,#N/A,FALSE,"TunnD";#N/A,#N/A,FALSE,"CivlD";#N/A,#N/A,FALSE,"NtwkD";#N/A,#N/A,FALSE,"EstgD";#N/A,#N/A,FALSE,"PEngD"}</definedName>
    <definedName name="wrn.PrintallG." localSheetId="9" hidden="1">{#N/A,#N/A,FALSE,"SumG";#N/A,#N/A,FALSE,"ElecG";#N/A,#N/A,FALSE,"MechG";#N/A,#N/A,FALSE,"GeotG";#N/A,#N/A,FALSE,"PrcsG";#N/A,#N/A,FALSE,"TunnG";#N/A,#N/A,FALSE,"CivlG";#N/A,#N/A,FALSE,"NtwkG";#N/A,#N/A,FALSE,"EstgG";#N/A,#N/A,FALSE,"PEngG"}</definedName>
    <definedName name="wrn.PrintallG." localSheetId="7" hidden="1">{#N/A,#N/A,FALSE,"SumG";#N/A,#N/A,FALSE,"ElecG";#N/A,#N/A,FALSE,"MechG";#N/A,#N/A,FALSE,"GeotG";#N/A,#N/A,FALSE,"PrcsG";#N/A,#N/A,FALSE,"TunnG";#N/A,#N/A,FALSE,"CivlG";#N/A,#N/A,FALSE,"NtwkG";#N/A,#N/A,FALSE,"EstgG";#N/A,#N/A,FALSE,"PEngG"}</definedName>
    <definedName name="wrn.PrintallG." localSheetId="10" hidden="1">{#N/A,#N/A,FALSE,"SumG";#N/A,#N/A,FALSE,"ElecG";#N/A,#N/A,FALSE,"MechG";#N/A,#N/A,FALSE,"GeotG";#N/A,#N/A,FALSE,"PrcsG";#N/A,#N/A,FALSE,"TunnG";#N/A,#N/A,FALSE,"CivlG";#N/A,#N/A,FALSE,"NtwkG";#N/A,#N/A,FALSE,"EstgG";#N/A,#N/A,FALSE,"PEngG"}</definedName>
    <definedName name="wrn.PrintallG." hidden="1">{#N/A,#N/A,FALSE,"SumG";#N/A,#N/A,FALSE,"ElecG";#N/A,#N/A,FALSE,"MechG";#N/A,#N/A,FALSE,"GeotG";#N/A,#N/A,FALSE,"PrcsG";#N/A,#N/A,FALSE,"TunnG";#N/A,#N/A,FALSE,"CivlG";#N/A,#N/A,FALSE,"NtwkG";#N/A,#N/A,FALSE,"EstgG";#N/A,#N/A,FALSE,"PEngG"}</definedName>
    <definedName name="wrn.PrintCurr." localSheetId="9" hidden="1">{#N/A,#N/A,FALSE,"Sheet1";#N/A,#N/A,FALSE,"Sheet2";#N/A,#N/A,FALSE,"Sheet3"}</definedName>
    <definedName name="wrn.PrintCurr." localSheetId="7" hidden="1">{#N/A,#N/A,FALSE,"Sheet1";#N/A,#N/A,FALSE,"Sheet2";#N/A,#N/A,FALSE,"Sheet3"}</definedName>
    <definedName name="wrn.PrintCurr." localSheetId="10" hidden="1">{#N/A,#N/A,FALSE,"Sheet1";#N/A,#N/A,FALSE,"Sheet2";#N/A,#N/A,FALSE,"Sheet3"}</definedName>
    <definedName name="wrn.PrintCurr." hidden="1">{#N/A,#N/A,FALSE,"Sheet1";#N/A,#N/A,FALSE,"Sheet2";#N/A,#N/A,FALSE,"Sheet3"}</definedName>
    <definedName name="wrn.PrintPrev1." localSheetId="9" hidden="1">{#N/A,#N/A,FALSE,"Sheet4";#N/A,#N/A,FALSE,"Sheet5";#N/A,#N/A,FALSE,"Sheet6"}</definedName>
    <definedName name="wrn.PrintPrev1." localSheetId="7" hidden="1">{#N/A,#N/A,FALSE,"Sheet4";#N/A,#N/A,FALSE,"Sheet5";#N/A,#N/A,FALSE,"Sheet6"}</definedName>
    <definedName name="wrn.PrintPrev1." localSheetId="10" hidden="1">{#N/A,#N/A,FALSE,"Sheet4";#N/A,#N/A,FALSE,"Sheet5";#N/A,#N/A,FALSE,"Sheet6"}</definedName>
    <definedName name="wrn.PrintPrev1." hidden="1">{#N/A,#N/A,FALSE,"Sheet4";#N/A,#N/A,FALSE,"Sheet5";#N/A,#N/A,FALSE,"Sheet6"}</definedName>
    <definedName name="wrn.PrintPrev2." localSheetId="9" hidden="1">{#N/A,#N/A,FALSE,"Sheet7";#N/A,#N/A,FALSE,"Sheet8";#N/A,#N/A,FALSE,"Sheet9"}</definedName>
    <definedName name="wrn.PrintPrev2." localSheetId="7" hidden="1">{#N/A,#N/A,FALSE,"Sheet7";#N/A,#N/A,FALSE,"Sheet8";#N/A,#N/A,FALSE,"Sheet9"}</definedName>
    <definedName name="wrn.PrintPrev2." localSheetId="10" hidden="1">{#N/A,#N/A,FALSE,"Sheet7";#N/A,#N/A,FALSE,"Sheet8";#N/A,#N/A,FALSE,"Sheet9"}</definedName>
    <definedName name="wrn.PrintPrev2." hidden="1">{#N/A,#N/A,FALSE,"Sheet7";#N/A,#N/A,FALSE,"Sheet8";#N/A,#N/A,FALSE,"Sheet9"}</definedName>
    <definedName name="wrn.Profit._.and._.Loss." localSheetId="7" hidden="1">{"Channel Month",#N/A,FALSE,"Profit &amp; Loss";"Month",#N/A,FALSE,"Profit &amp; Loss";"Channel Estimate",#N/A,FALSE,"Profit &amp; Loss";"Estimate",#N/A,FALSE,"Profit &amp; Loss";"Function Month",#N/A,FALSE,"Profit &amp; Loss";"Function Estimate",#N/A,FALSE,"Profit &amp; Loss"}</definedName>
    <definedName name="wrn.Profit._.and._.Loss." hidden="1">{"Channel Month",#N/A,FALSE,"Profit &amp; Loss";"Month",#N/A,FALSE,"Profit &amp; Loss";"Channel Estimate",#N/A,FALSE,"Profit &amp; Loss";"Estimate",#N/A,FALSE,"Profit &amp; Loss";"Function Month",#N/A,FALSE,"Profit &amp; Loss";"Function Estimate",#N/A,FALSE,"Profit &amp; Loss"}</definedName>
    <definedName name="wrn.ProMonte." localSheetId="7" hidden="1">{#N/A,#N/A,FALSE,"Assump";"view1",#N/A,FALSE,"P&amp;L";"view2",#N/A,FALSE,"P&amp;L";#N/A,#N/A,FALSE,"P&amp;L PERC";"view1",#N/A,FALSE,"BS";"view2",#N/A,FALSE,"BS";#N/A,#N/A,FALSE,"CF";#N/A,#N/A,FALSE,"Debt Rep";#N/A,#N/A,FALSE,"Ratios";#N/A,#N/A,FALSE,"adjusted BS";#N/A,#N/A,FALSE,"96-97 P&amp;L";#N/A,#N/A,FALSE,"96-97 BS"}</definedName>
    <definedName name="wrn.ProMonte." hidden="1">{#N/A,#N/A,FALSE,"Assump";"view1",#N/A,FALSE,"P&amp;L";"view2",#N/A,FALSE,"P&amp;L";#N/A,#N/A,FALSE,"P&amp;L PERC";"view1",#N/A,FALSE,"BS";"view2",#N/A,FALSE,"BS";#N/A,#N/A,FALSE,"CF";#N/A,#N/A,FALSE,"Debt Rep";#N/A,#N/A,FALSE,"Ratios";#N/A,#N/A,FALSE,"adjusted BS";#N/A,#N/A,FALSE,"96-97 P&amp;L";#N/A,#N/A,FALSE,"96-97 BS"}</definedName>
    <definedName name="wrn.Pulp." localSheetId="7" hidden="1">{"Pulp Production",#N/A,FALSE,"Pulp";"Pulp Earnings",#N/A,FALSE,"Pulp"}</definedName>
    <definedName name="wrn.Pulp." hidden="1">{"Pulp Production",#N/A,FALSE,"Pulp";"Pulp Earnings",#N/A,FALSE,"Pulp"}</definedName>
    <definedName name="wrn.Pulp._1" localSheetId="7" hidden="1">{"Pulp Production",#N/A,FALSE,"Pulp";"Pulp Earnings",#N/A,FALSE,"Pulp"}</definedName>
    <definedName name="wrn.Pulp._1" hidden="1">{"Pulp Production",#N/A,FALSE,"Pulp";"Pulp Earnings",#N/A,FALSE,"Pulp"}</definedName>
    <definedName name="wrn.Qtr._.Op._.Q1." localSheetId="7" hidden="1">{"Qtr Op Mgd Q1",#N/A,FALSE,"Qtr-Op (Mng)";"Qtr Op Rpt Q1",#N/A,FALSE,"Qtr-Op (Rpt)";"Operating Vs Reported",#N/A,FALSE,"Rpt-Op Inc"}</definedName>
    <definedName name="wrn.Qtr._.Op._.Q1." hidden="1">{"Qtr Op Mgd Q1",#N/A,FALSE,"Qtr-Op (Mng)";"Qtr Op Rpt Q1",#N/A,FALSE,"Qtr-Op (Rpt)";"Operating Vs Reported",#N/A,FALSE,"Rpt-Op Inc"}</definedName>
    <definedName name="wrn.Qtr._.Op._.Q1._1" localSheetId="7" hidden="1">{"Qtr Op Mgd Q1",#N/A,FALSE,"Qtr-Op (Mng)";"Qtr Op Rpt Q1",#N/A,FALSE,"Qtr-Op (Rpt)";"Operating Vs Reported",#N/A,FALSE,"Rpt-Op Inc"}</definedName>
    <definedName name="wrn.Qtr._.Op._.Q1._1" hidden="1">{"Qtr Op Mgd Q1",#N/A,FALSE,"Qtr-Op (Mng)";"Qtr Op Rpt Q1",#N/A,FALSE,"Qtr-Op (Rpt)";"Operating Vs Reported",#N/A,FALSE,"Rpt-Op Inc"}</definedName>
    <definedName name="wrn.Qtr._.Op._.Q2." localSheetId="7" hidden="1">{"Qtr Op Mgd Q2",#N/A,FALSE,"Qtr-Op (Mng)";"Qtr Op Rpt Q2",#N/A,FALSE,"Qtr-Op (Rpt)";"Operating Vs Reported",#N/A,FALSE,"Rpt-Op Inc"}</definedName>
    <definedName name="wrn.Qtr._.Op._.Q2." hidden="1">{"Qtr Op Mgd Q2",#N/A,FALSE,"Qtr-Op (Mng)";"Qtr Op Rpt Q2",#N/A,FALSE,"Qtr-Op (Rpt)";"Operating Vs Reported",#N/A,FALSE,"Rpt-Op Inc"}</definedName>
    <definedName name="wrn.Qtr._.Op._.Q2._1" localSheetId="7" hidden="1">{"Qtr Op Mgd Q2",#N/A,FALSE,"Qtr-Op (Mng)";"Qtr Op Rpt Q2",#N/A,FALSE,"Qtr-Op (Rpt)";"Operating Vs Reported",#N/A,FALSE,"Rpt-Op Inc"}</definedName>
    <definedName name="wrn.Qtr._.Op._.Q2._1" hidden="1">{"Qtr Op Mgd Q2",#N/A,FALSE,"Qtr-Op (Mng)";"Qtr Op Rpt Q2",#N/A,FALSE,"Qtr-Op (Rpt)";"Operating Vs Reported",#N/A,FALSE,"Rpt-Op Inc"}</definedName>
    <definedName name="wrn.Qtr._.Op._.Q3." localSheetId="7" hidden="1">{"Qtr Op Mgd Q3",#N/A,FALSE,"Qtr-Op (Mng)";"Qtr Op Rpt Q3",#N/A,FALSE,"Qtr-Op (Rpt)";"Operating Vs Reported",#N/A,FALSE,"Rpt-Op Inc"}</definedName>
    <definedName name="wrn.Qtr._.Op._.Q3." hidden="1">{"Qtr Op Mgd Q3",#N/A,FALSE,"Qtr-Op (Mng)";"Qtr Op Rpt Q3",#N/A,FALSE,"Qtr-Op (Rpt)";"Operating Vs Reported",#N/A,FALSE,"Rpt-Op Inc"}</definedName>
    <definedName name="wrn.Qtr._.Op._.Q3._1" localSheetId="7" hidden="1">{"Qtr Op Mgd Q3",#N/A,FALSE,"Qtr-Op (Mng)";"Qtr Op Rpt Q3",#N/A,FALSE,"Qtr-Op (Rpt)";"Operating Vs Reported",#N/A,FALSE,"Rpt-Op Inc"}</definedName>
    <definedName name="wrn.Qtr._.Op._.Q3._1" hidden="1">{"Qtr Op Mgd Q3",#N/A,FALSE,"Qtr-Op (Mng)";"Qtr Op Rpt Q3",#N/A,FALSE,"Qtr-Op (Rpt)";"Operating Vs Reported",#N/A,FALSE,"Rpt-Op Inc"}</definedName>
    <definedName name="wrn.Qtr._.Op._.Q4." localSheetId="7" hidden="1">{"Qtr Op Mgd Q3",#N/A,FALSE,"Qtr-Op (Mng)";"Qtr Op Rpt Q4",#N/A,FALSE,"Qtr-Op (Rpt)";"Operating Vs Reported",#N/A,FALSE,"Rpt-Op Inc"}</definedName>
    <definedName name="wrn.Qtr._.Op._.Q4." hidden="1">{"Qtr Op Mgd Q3",#N/A,FALSE,"Qtr-Op (Mng)";"Qtr Op Rpt Q4",#N/A,FALSE,"Qtr-Op (Rpt)";"Operating Vs Reported",#N/A,FALSE,"Rpt-Op Inc"}</definedName>
    <definedName name="wrn.Qtr._.Op._.Q4._1" localSheetId="7" hidden="1">{"Qtr Op Mgd Q3",#N/A,FALSE,"Qtr-Op (Mng)";"Qtr Op Rpt Q4",#N/A,FALSE,"Qtr-Op (Rpt)";"Operating Vs Reported",#N/A,FALSE,"Rpt-Op Inc"}</definedName>
    <definedName name="wrn.Qtr._.Op._.Q4._1" hidden="1">{"Qtr Op Mgd Q3",#N/A,FALSE,"Qtr-Op (Mng)";"Qtr Op Rpt Q4",#N/A,FALSE,"Qtr-Op (Rpt)";"Operating Vs Reported",#N/A,FALSE,"Rpt-Op Inc"}</definedName>
    <definedName name="wrn.Qtr._.Op._Q2a." localSheetId="7" hidden="1">{"Qtr Op Mgd Q2",#N/A,FALSE,"Qtr-Op (Mng)";"Qtr Op Rpt Q2",#N/A,FALSE,"Qtr-Op (Rpt)";"Operating Vs Reported",#N/A,FALSE,"Rpt-Op Inc"}</definedName>
    <definedName name="wrn.Qtr._.Op._Q2a." hidden="1">{"Qtr Op Mgd Q2",#N/A,FALSE,"Qtr-Op (Mng)";"Qtr Op Rpt Q2",#N/A,FALSE,"Qtr-Op (Rpt)";"Operating Vs Reported",#N/A,FALSE,"Rpt-Op Inc"}</definedName>
    <definedName name="wrn.Qtr._.Op._Q2a._1" localSheetId="7" hidden="1">{"Qtr Op Mgd Q2",#N/A,FALSE,"Qtr-Op (Mng)";"Qtr Op Rpt Q2",#N/A,FALSE,"Qtr-Op (Rpt)";"Operating Vs Reported",#N/A,FALSE,"Rpt-Op Inc"}</definedName>
    <definedName name="wrn.Qtr._.Op._Q2a._1" hidden="1">{"Qtr Op Mgd Q2",#N/A,FALSE,"Qtr-Op (Mng)";"Qtr Op Rpt Q2",#N/A,FALSE,"Qtr-Op (Rpt)";"Operating Vs Reported",#N/A,FALSE,"Rpt-Op Inc"}</definedName>
    <definedName name="wrn.Qtr_.Op._.Q4." localSheetId="7" hidden="1">{"Qtr Op Mgd Q3",#N/A,FALSE,"Qtr-Op (Mng)";"Qtr Op Rpt Q4",#N/A,FALSE,"Qtr-Op (Rpt)";"Operating Vs Reported",#N/A,FALSE,"Rpt-Op Inc"}</definedName>
    <definedName name="wrn.Qtr_.Op._.Q4." hidden="1">{"Qtr Op Mgd Q3",#N/A,FALSE,"Qtr-Op (Mng)";"Qtr Op Rpt Q4",#N/A,FALSE,"Qtr-Op (Rpt)";"Operating Vs Reported",#N/A,FALSE,"Rpt-Op Inc"}</definedName>
    <definedName name="wrn.Qtr_.Op._.Q4._1" localSheetId="7" hidden="1">{"Qtr Op Mgd Q3",#N/A,FALSE,"Qtr-Op (Mng)";"Qtr Op Rpt Q4",#N/A,FALSE,"Qtr-Op (Rpt)";"Operating Vs Reported",#N/A,FALSE,"Rpt-Op Inc"}</definedName>
    <definedName name="wrn.Qtr_.Op._.Q4._1" hidden="1">{"Qtr Op Mgd Q3",#N/A,FALSE,"Qtr-Op (Mng)";"Qtr Op Rpt Q4",#N/A,FALSE,"Qtr-Op (Rpt)";"Operating Vs Reported",#N/A,FALSE,"Rpt-Op Inc"}</definedName>
    <definedName name="wrn.Quater." localSheetId="7" hidden="1">{#N/A,#N/A,FALSE,"QR";#N/A,#N/A,FALSE,"R02";#N/A,#N/A,FALSE,"R04";#N/A,#N/A,FALSE,"R05";#N/A,#N/A,FALSE,"R08"}</definedName>
    <definedName name="wrn.Quater." hidden="1">{#N/A,#N/A,FALSE,"QR";#N/A,#N/A,FALSE,"R02";#N/A,#N/A,FALSE,"R04";#N/A,#N/A,FALSE,"R05";#N/A,#N/A,FALSE,"R08"}</definedName>
    <definedName name="wrn.rapport._.1." localSheetId="7" hidden="1">{#N/A,#N/A,TRUE,"Forecast &amp; Analysis";#N/A,#N/A,TRUE,"Market Values";#N/A,#N/A,TRUE,"Ratios";#N/A,#N/A,TRUE,"Regressions";#N/A,#N/A,TRUE,"Market Values";#N/A,#N/A,TRUE,"Parameters &amp; Results"}</definedName>
    <definedName name="wrn.rapport._.1." hidden="1">{#N/A,#N/A,TRUE,"Forecast &amp; Analysis";#N/A,#N/A,TRUE,"Market Values";#N/A,#N/A,TRUE,"Ratios";#N/A,#N/A,TRUE,"Regressions";#N/A,#N/A,TRUE,"Market Values";#N/A,#N/A,TRUE,"Parameters &amp; Results"}</definedName>
    <definedName name="wrn.ratios." localSheetId="7" hidden="1">{"ratios",#N/A,FALSE,"Summary Accounts"}</definedName>
    <definedName name="wrn.ratios." hidden="1">{"ratios",#N/A,FALSE,"Summary Accounts"}</definedName>
    <definedName name="wrn.RE." localSheetId="7" hidden="1">{#N/A,#N/A,FALSE,"CurrRE( BAHT)";#N/A,#N/A,FALSE,"CurrRE";#N/A,#N/A,FALSE,"B";#N/A,#N/A,FALSE,"INV level "}</definedName>
    <definedName name="wrn.RE." hidden="1">{#N/A,#N/A,FALSE,"CurrRE( BAHT)";#N/A,#N/A,FALSE,"CurrRE";#N/A,#N/A,FALSE,"B";#N/A,#N/A,FALSE,"INV level "}</definedName>
    <definedName name="wrn.Redundant._.Equipment._.Option." localSheetId="9" hidden="1">{"pumps",#N/A,FALSE,"Option"}</definedName>
    <definedName name="wrn.Redundant._.Equipment._.Option." localSheetId="7" hidden="1">{"pumps",#N/A,FALSE,"Option"}</definedName>
    <definedName name="wrn.Redundant._.Equipment._.Option." localSheetId="10" hidden="1">{"pumps",#N/A,FALSE,"Option"}</definedName>
    <definedName name="wrn.Redundant._.Equipment._.Option." hidden="1">{"pumps",#N/A,FALSE,"Option"}</definedName>
    <definedName name="wrn.rep1." localSheetId="7" hidden="1">{#N/A,#N/A,FALSE,"ISEWA-ccnr";#N/A,#N/A,FALSE,"THAI";#N/A,#N/A,FALSE,"INDIA";#N/A,#N/A,FALSE,"CON-SING";#N/A,#N/A,FALSE,"MAL";#N/A,#N/A,FALSE,"CCNR";#N/A,#N/A,FALSE,"SWA";#N/A,#N/A,FALSE,"INDO";#N/A,#N/A,FALSE,"DIV";#N/A,#N/A,FALSE,"CONS.THAI";#N/A,#N/A,FALSE,"TPDL";#N/A,#N/A,FALSE,"FNCC";#N/A,#N/A,FALSE,"GTS"}</definedName>
    <definedName name="wrn.rep1." hidden="1">{#N/A,#N/A,FALSE,"ISEWA-ccnr";#N/A,#N/A,FALSE,"THAI";#N/A,#N/A,FALSE,"INDIA";#N/A,#N/A,FALSE,"CON-SING";#N/A,#N/A,FALSE,"MAL";#N/A,#N/A,FALSE,"CCNR";#N/A,#N/A,FALSE,"SWA";#N/A,#N/A,FALSE,"INDO";#N/A,#N/A,FALSE,"DIV";#N/A,#N/A,FALSE,"CONS.THAI";#N/A,#N/A,FALSE,"TPDL";#N/A,#N/A,FALSE,"FNCC";#N/A,#N/A,FALSE,"GTS"}</definedName>
    <definedName name="wrn.rep2." localSheetId="7" hidden="1">{#N/A,#N/A,FALSE,"P-ISEWA-ccnr";#N/A,#N/A,FALSE,"P-THAI";#N/A,#N/A,FALSE,"P-INDIA";#N/A,#N/A,FALSE,"P-CONSING";#N/A,#N/A,FALSE,"P-MAL";#N/A,#N/A,FALSE,"P-CCNR";#N/A,#N/A,FALSE,"P-SWA";#N/A,#N/A,FALSE,"P-INDO";#N/A,#N/A,FALSE,"P-DIV";#N/A,#N/A,FALSE,"P-CONS.THAI";#N/A,#N/A,FALSE,"P-GTS"}</definedName>
    <definedName name="wrn.rep2." hidden="1">{#N/A,#N/A,FALSE,"P-ISEWA-ccnr";#N/A,#N/A,FALSE,"P-THAI";#N/A,#N/A,FALSE,"P-INDIA";#N/A,#N/A,FALSE,"P-CONSING";#N/A,#N/A,FALSE,"P-MAL";#N/A,#N/A,FALSE,"P-CCNR";#N/A,#N/A,FALSE,"P-SWA";#N/A,#N/A,FALSE,"P-INDO";#N/A,#N/A,FALSE,"P-DIV";#N/A,#N/A,FALSE,"P-CONS.THAI";#N/A,#N/A,FALSE,"P-GTS"}</definedName>
    <definedName name="wrn.Report." localSheetId="7" hidden="1">{#N/A,#N/A,FALSE,"COVER";#N/A,#N/A,FALSE,"FORECAST";#N/A,#N/A,FALSE,"VALUATION";#N/A,#N/A,FALSE,"FY ANALYSIS ";#N/A,#N/A,FALSE," HY ANALYSIS"}</definedName>
    <definedName name="wrn.Report." hidden="1">{#N/A,#N/A,FALSE,"COVER";#N/A,#N/A,FALSE,"FORECAST";#N/A,#N/A,FALSE,"VALUATION";#N/A,#N/A,FALSE,"FY ANALYSIS ";#N/A,#N/A,FALSE," HY ANALYSIS"}</definedName>
    <definedName name="wrn.Report._1" localSheetId="7" hidden="1">{#N/A,#N/A,FALSE,"COVER";#N/A,#N/A,FALSE,"FORECAST";#N/A,#N/A,FALSE,"VALUATION";#N/A,#N/A,FALSE,"FY ANALYSIS ";#N/A,#N/A,FALSE," HY ANALYSIS"}</definedName>
    <definedName name="wrn.Report._1" hidden="1">{#N/A,#N/A,FALSE,"COVER";#N/A,#N/A,FALSE,"FORECAST";#N/A,#N/A,FALSE,"VALUATION";#N/A,#N/A,FALSE,"FY ANALYSIS ";#N/A,#N/A,FALSE," HY ANALYSIS"}</definedName>
    <definedName name="wrn.report1." localSheetId="9" hidden="1">{#N/A,#N/A,FALSE,"特殊室（ＢＱ表）"}</definedName>
    <definedName name="wrn.report1." localSheetId="7" hidden="1">{#N/A,#N/A,FALSE,"特殊室（ＢＱ表）"}</definedName>
    <definedName name="wrn.report1." localSheetId="10" hidden="1">{#N/A,#N/A,FALSE,"特殊室（ＢＱ表）"}</definedName>
    <definedName name="wrn.report1." hidden="1">{#N/A,#N/A,FALSE,"特殊室（ＢＱ表）"}</definedName>
    <definedName name="wrn.RHD._.RESERVE._.REPORT." localSheetId="7" hidden="1">{#N/A,#N/A,FALSE,"CHANGES";#N/A,#N/A,FALSE,"PROD SUMMARY";#N/A,#N/A,FALSE,"1995 PO SUM";#N/A,#N/A,FALSE,"1995 GEOG SUM";#N/A,#N/A,FALSE,"1996 PO SUM";#N/A,#N/A,FALSE,"1996 GEOG SUM"}</definedName>
    <definedName name="wrn.RHD._.RESERVE._.REPORT." hidden="1">{#N/A,#N/A,FALSE,"CHANGES";#N/A,#N/A,FALSE,"PROD SUMMARY";#N/A,#N/A,FALSE,"1995 PO SUM";#N/A,#N/A,FALSE,"1995 GEOG SUM";#N/A,#N/A,FALSE,"1996 PO SUM";#N/A,#N/A,FALSE,"1996 GEOG SUM"}</definedName>
    <definedName name="wrn.rhd.whatever" localSheetId="7" hidden="1">{#N/A,#N/A,FALSE,"CHANGES";#N/A,#N/A,FALSE,"PROD SUMMARY";#N/A,#N/A,FALSE,"1995 PO SUM";#N/A,#N/A,FALSE,"1995 GEOG SUM";#N/A,#N/A,FALSE,"1996 PO SUM";#N/A,#N/A,FALSE,"1996 GEOG SUM"}</definedName>
    <definedName name="wrn.rhd.whatever" hidden="1">{#N/A,#N/A,FALSE,"CHANGES";#N/A,#N/A,FALSE,"PROD SUMMARY";#N/A,#N/A,FALSE,"1995 PO SUM";#N/A,#N/A,FALSE,"1995 GEOG SUM";#N/A,#N/A,FALSE,"1996 PO SUM";#N/A,#N/A,FALSE,"1996 GEOG SUM"}</definedName>
    <definedName name="wrn.riset." localSheetId="7" hidden="1">{#N/A,#N/A,FALSE,"REG";#N/A,#N/A,FALSE,"MED"}</definedName>
    <definedName name="wrn.riset." hidden="1">{#N/A,#N/A,FALSE,"REG";#N/A,#N/A,FALSE,"MED"}</definedName>
    <definedName name="wrn.riset._1" localSheetId="7" hidden="1">{#N/A,#N/A,FALSE,"REG";#N/A,#N/A,FALSE,"MED"}</definedName>
    <definedName name="wrn.riset._1" hidden="1">{#N/A,#N/A,FALSE,"REG";#N/A,#N/A,FALSE,"MED"}</definedName>
    <definedName name="wrn.Rob._.Smith." localSheetId="7" hidden="1">{#N/A,#N/A,FALSE,"Cost Report";"Geology",#N/A,FALSE,"Cost Summary";"Geolgy Recon",#N/A,FALSE,"UG Geology Rep."}</definedName>
    <definedName name="wrn.Rob._.Smith." hidden="1">{#N/A,#N/A,FALSE,"Cost Report";"Geology",#N/A,FALSE,"Cost Summary";"Geolgy Recon",#N/A,FALSE,"UG Geology Rep."}</definedName>
    <definedName name="wrn.Rob._.Smith._1" localSheetId="7" hidden="1">{#N/A,#N/A,FALSE,"Cost Report";"Geology",#N/A,FALSE,"Cost Summary";"Geolgy Recon",#N/A,FALSE,"UG Geology Rep."}</definedName>
    <definedName name="wrn.Rob._.Smith._1" hidden="1">{#N/A,#N/A,FALSE,"Cost Report";"Geology",#N/A,FALSE,"Cost Summary";"Geolgy Recon",#N/A,FALSE,"UG Geology Rep."}</definedName>
    <definedName name="wrn.rp_only." localSheetId="7" hidden="1">{"rp_only",#N/A,FALSE,"2225"}</definedName>
    <definedName name="wrn.rp_only." hidden="1">{"rp_only",#N/A,FALSE,"2225"}</definedName>
    <definedName name="wrn.rp_only.." localSheetId="7" hidden="1">{"rp_only",#N/A,FALSE,"2225"}</definedName>
    <definedName name="wrn.rp_only.." hidden="1">{"rp_only",#N/A,FALSE,"2225"}</definedName>
    <definedName name="wrn.rp_only..." localSheetId="7" hidden="1">{"rp_only",#N/A,FALSE,"2225"}</definedName>
    <definedName name="wrn.rp_only..." hidden="1">{"rp_only",#N/A,FALSE,"2225"}</definedName>
    <definedName name="wrn.rp_only..._1" localSheetId="7" hidden="1">{"rp_only",#N/A,FALSE,"2225"}</definedName>
    <definedName name="wrn.rp_only..._1" hidden="1">{"rp_only",#N/A,FALSE,"2225"}</definedName>
    <definedName name="wrn.rp_only.._1" localSheetId="7" hidden="1">{"rp_only",#N/A,FALSE,"2225"}</definedName>
    <definedName name="wrn.rp_only.._1" hidden="1">{"rp_only",#N/A,FALSE,"2225"}</definedName>
    <definedName name="wrn.rp_only._1" localSheetId="7" hidden="1">{"rp_only",#N/A,FALSE,"2225"}</definedName>
    <definedName name="wrn.rp_only._1" hidden="1">{"rp_only",#N/A,FALSE,"2225"}</definedName>
    <definedName name="wrn.RPT." localSheetId="7" hidden="1">{#N/A,#N/A,FALSE,"TOTFINAL";#N/A,#N/A,FALSE,"FINPLAN";#N/A,#N/A,FALSE,"TOTMOTADJ";#N/A,#N/A,FALSE,"tieEQ";#N/A,#N/A,FALSE,"G";#N/A,#N/A,FALSE,"ELIMS";#N/A,#N/A,FALSE,"NEXTEL ADJ";#N/A,#N/A,FALSE,"MIMS";#N/A,#N/A,FALSE,"LMPS";#N/A,#N/A,FALSE,"CNSS";#N/A,#N/A,FALSE,"CSS";#N/A,#N/A,FALSE,"MCG";#N/A,#N/A,FALSE,"AECS";#N/A,#N/A,FALSE,"SPS";#N/A,#N/A,FALSE,"CORP"}</definedName>
    <definedName name="wrn.RPT." hidden="1">{#N/A,#N/A,FALSE,"TOTFINAL";#N/A,#N/A,FALSE,"FINPLAN";#N/A,#N/A,FALSE,"TOTMOTADJ";#N/A,#N/A,FALSE,"tieEQ";#N/A,#N/A,FALSE,"G";#N/A,#N/A,FALSE,"ELIMS";#N/A,#N/A,FALSE,"NEXTEL ADJ";#N/A,#N/A,FALSE,"MIMS";#N/A,#N/A,FALSE,"LMPS";#N/A,#N/A,FALSE,"CNSS";#N/A,#N/A,FALSE,"CSS";#N/A,#N/A,FALSE,"MCG";#N/A,#N/A,FALSE,"AECS";#N/A,#N/A,FALSE,"SPS";#N/A,#N/A,FALSE,"CORP"}</definedName>
    <definedName name="wrn.RPT._1" localSheetId="7" hidden="1">{#N/A,#N/A,FALSE,"TOTFINAL";#N/A,#N/A,FALSE,"FINPLAN";#N/A,#N/A,FALSE,"TOTMOTADJ";#N/A,#N/A,FALSE,"tieEQ";#N/A,#N/A,FALSE,"G";#N/A,#N/A,FALSE,"ELIMS";#N/A,#N/A,FALSE,"NEXTEL ADJ";#N/A,#N/A,FALSE,"MIMS";#N/A,#N/A,FALSE,"LMPS";#N/A,#N/A,FALSE,"CNSS";#N/A,#N/A,FALSE,"CSS";#N/A,#N/A,FALSE,"MCG";#N/A,#N/A,FALSE,"AECS";#N/A,#N/A,FALSE,"SPS";#N/A,#N/A,FALSE,"CORP"}</definedName>
    <definedName name="wrn.RPT._1" hidden="1">{#N/A,#N/A,FALSE,"TOTFINAL";#N/A,#N/A,FALSE,"FINPLAN";#N/A,#N/A,FALSE,"TOTMOTADJ";#N/A,#N/A,FALSE,"tieEQ";#N/A,#N/A,FALSE,"G";#N/A,#N/A,FALSE,"ELIMS";#N/A,#N/A,FALSE,"NEXTEL ADJ";#N/A,#N/A,FALSE,"MIMS";#N/A,#N/A,FALSE,"LMPS";#N/A,#N/A,FALSE,"CNSS";#N/A,#N/A,FALSE,"CSS";#N/A,#N/A,FALSE,"MCG";#N/A,#N/A,FALSE,"AECS";#N/A,#N/A,FALSE,"SPS";#N/A,#N/A,FALSE,"CORP"}</definedName>
    <definedName name="wrn.rtpl." localSheetId="7" hidden="1">{#N/A,#N/A,FALSE,"REK-S-TPL";#N/A,#N/A,FALSE,"REK-TPML";#N/A,#N/A,FALSE,"RAB-TEMPEL"}</definedName>
    <definedName name="wrn.rtpl." hidden="1">{#N/A,#N/A,FALSE,"REK-S-TPL";#N/A,#N/A,FALSE,"REK-TPML";#N/A,#N/A,FALSE,"RAB-TEMPEL"}</definedName>
    <definedName name="wrn.RTS." localSheetId="7" hidden="1">{"rts",#N/A,TRUE,"TITLE";#N/A,#N/A,TRUE,"P&amp;L - RTS";#N/A,#N/A,TRUE,"RTS biz";#N/A,#N/A,TRUE,"Cost - RTS";"RTS",#N/A,TRUE,"Capex "}</definedName>
    <definedName name="wrn.RTS." hidden="1">{"rts",#N/A,TRUE,"TITLE";#N/A,#N/A,TRUE,"P&amp;L - RTS";#N/A,#N/A,TRUE,"RTS biz";#N/A,#N/A,TRUE,"Cost - RTS";"RTS",#N/A,TRUE,"Capex "}</definedName>
    <definedName name="wrn.RTS._1" localSheetId="7" hidden="1">{"rts",#N/A,TRUE,"TITLE";#N/A,#N/A,TRUE,"P&amp;L - RTS";#N/A,#N/A,TRUE,"RTS biz";#N/A,#N/A,TRUE,"Cost - RTS";"RTS",#N/A,TRUE,"Capex "}</definedName>
    <definedName name="wrn.RTS._1" hidden="1">{"rts",#N/A,TRUE,"TITLE";#N/A,#N/A,TRUE,"P&amp;L - RTS";#N/A,#N/A,TRUE,"RTS biz";#N/A,#N/A,TRUE,"Cost - RTS";"RTS",#N/A,TRUE,"Capex "}</definedName>
    <definedName name="wrn.ry." localSheetId="7" hidden="1">{#N/A,#N/A,FALSE,"REK";#N/A,#N/A,FALSE,"rab"}</definedName>
    <definedName name="wrn.ry." hidden="1">{#N/A,#N/A,FALSE,"REK";#N/A,#N/A,FALSE,"rab"}</definedName>
    <definedName name="wrn.SA_MTHREP." localSheetId="7" hidden="1">{#N/A,#N/A,FALSE,"Cover Page";#N/A,#N/A,FALSE,"Content Page";#N/A,#N/A,FALSE,"Fin Perform 1";#N/A,#N/A,FALSE,"Fin Perform 2";#N/A,#N/A,FALSE,"Fin Peform 3";#N/A,#N/A,FALSE,"Strat Perform 1";#N/A,#N/A,FALSE,"Opn Peform 2";#N/A,#N/A,FALSE,"Employ Relations 1";#N/A,#N/A,FALSE,"Employ Relations 2";#N/A,#N/A,FALSE,"S&amp;M- Total SA";#N/A,#N/A,FALSE,"S&amp;M Metro 1";#N/A,#N/A,FALSE,"S&amp;M Metro 2";#N/A,#N/A,FALSE,"S&amp;M Country 1";#N/A,#N/A,FALSE,"S&amp;M Country 2";#N/A,#N/A,FALSE,"S&amp;M Statistics 1";#N/A,#N/A,FALSE,"S&amp;M Statistics 2";#N/A,#N/A,FALSE,"S&amp;M Statistics 3";#N/A,#N/A,FALSE,"Planning &amp; Supply";#N/A,#N/A,FALSE,"Distn1";#N/A,#N/A,FALSE,"Distn2";#N/A,#N/A,FALSE,"Manufacturing";#N/A,#N/A,FALSE,"Finance &amp; Admin"}</definedName>
    <definedName name="wrn.SA_MTHREP." hidden="1">{#N/A,#N/A,FALSE,"Cover Page";#N/A,#N/A,FALSE,"Content Page";#N/A,#N/A,FALSE,"Fin Perform 1";#N/A,#N/A,FALSE,"Fin Perform 2";#N/A,#N/A,FALSE,"Fin Peform 3";#N/A,#N/A,FALSE,"Strat Perform 1";#N/A,#N/A,FALSE,"Opn Peform 2";#N/A,#N/A,FALSE,"Employ Relations 1";#N/A,#N/A,FALSE,"Employ Relations 2";#N/A,#N/A,FALSE,"S&amp;M- Total SA";#N/A,#N/A,FALSE,"S&amp;M Metro 1";#N/A,#N/A,FALSE,"S&amp;M Metro 2";#N/A,#N/A,FALSE,"S&amp;M Country 1";#N/A,#N/A,FALSE,"S&amp;M Country 2";#N/A,#N/A,FALSE,"S&amp;M Statistics 1";#N/A,#N/A,FALSE,"S&amp;M Statistics 2";#N/A,#N/A,FALSE,"S&amp;M Statistics 3";#N/A,#N/A,FALSE,"Planning &amp; Supply";#N/A,#N/A,FALSE,"Distn1";#N/A,#N/A,FALSE,"Distn2";#N/A,#N/A,FALSE,"Manufacturing";#N/A,#N/A,FALSE,"Finance &amp; Admin"}</definedName>
    <definedName name="wrn.Sapere." localSheetId="7" hidden="1">{"risultati",#N/A,FALSE,"Revenues";"ricavi advertising",#N/A,FALSE,"Revenues";"ricavi e-commerce",#N/A,FALSE,"Revenues";"ricavi fee for content",#N/A,FALSE,"Revenues";"costi infrastruttura",#N/A,FALSE,"Costi";"altri costi",#N/A,FALSE,"Costi";"conto economico",#N/A,FALSE,"Conto economico";"Flussi di cassa",#N/A,FALSE,"FCF"}</definedName>
    <definedName name="wrn.Sapere." hidden="1">{"risultati",#N/A,FALSE,"Revenues";"ricavi advertising",#N/A,FALSE,"Revenues";"ricavi e-commerce",#N/A,FALSE,"Revenues";"ricavi fee for content",#N/A,FALSE,"Revenues";"costi infrastruttura",#N/A,FALSE,"Costi";"altri costi",#N/A,FALSE,"Costi";"conto economico",#N/A,FALSE,"Conto economico";"Flussi di cassa",#N/A,FALSE,"FCF"}</definedName>
    <definedName name="wrn.SBG_2." localSheetId="7" hidden="1">{#N/A,#N/A,FALSE,"ins_sbg_2"}</definedName>
    <definedName name="wrn.SBG_2." hidden="1">{#N/A,#N/A,FALSE,"ins_sbg_2"}</definedName>
    <definedName name="wrn.selling." localSheetId="7" hidden="1">{#N/A,#N/A,FALSE,"S-ETH";#N/A,#N/A,FALSE,"S-PSO"}</definedName>
    <definedName name="wrn.selling." hidden="1">{#N/A,#N/A,FALSE,"S-ETH";#N/A,#N/A,FALSE,"S-PSO"}</definedName>
    <definedName name="wrn.selling._1" localSheetId="7" hidden="1">{#N/A,#N/A,FALSE,"S-ETH";#N/A,#N/A,FALSE,"S-PSO"}</definedName>
    <definedName name="wrn.selling._1" hidden="1">{#N/A,#N/A,FALSE,"S-ETH";#N/A,#N/A,FALSE,"S-PSO"}</definedName>
    <definedName name="wrn.sensitivity." localSheetId="7" hidden="1">{"sensitivity",#N/A,FALSE,"Sensitivity"}</definedName>
    <definedName name="wrn.sensitivity." hidden="1">{"sensitivity",#N/A,FALSE,"Sensitivity"}</definedName>
    <definedName name="wrn.sensitivity._.analyses." localSheetId="7" hidden="1">{"general",#N/A,FALSE,"Assumptions"}</definedName>
    <definedName name="wrn.sensitivity._.analyses." hidden="1">{"general",#N/A,FALSE,"Assumptions"}</definedName>
    <definedName name="wrn.Seth." localSheetId="7" hidden="1">{#N/A,#N/A,FALSE,"Assumps";#N/A,#N/A,FALSE,"Summary";#N/A,#N/A,FALSE,"Owned";#N/A,#N/A,FALSE,"Waikiki";#N/A,#N/A,FALSE,"Reef";#N/A,#N/A,FALSE,"Kuhio";#N/A,#N/A,FALSE,"East";#N/A,#N/A,FALSE,"West";#N/A,#N/A,FALSE,"Reef_Towers";#N/A,#N/A,FALSE,"Waikiki_Tower";#N/A,#N/A,FALSE,"Edgewater";#N/A,#N/A,FALSE,"Village";#N/A,#N/A,FALSE,"Coral_Seas";#N/A,#N/A,FALSE,"Reef_Lanais";#N/A,#N/A,FALSE,"Royal";#N/A,#N/A,FALSE,"Islander_Waikiki";#N/A,#N/A,FALSE,"Surf";#N/A,#N/A,FALSE,"Ala_Wai";"Manage1",#N/A,FALSE,"Manage";#N/A,#N/A,FALSE,"Manback";"Invest1",#N/A,FALSE,"Invest";"Commercial1",#N/A,FALSE,"Commercial";"Dev1",#N/A,FALSE,"Dev"}</definedName>
    <definedName name="wrn.Seth." hidden="1">{#N/A,#N/A,FALSE,"Assumps";#N/A,#N/A,FALSE,"Summary";#N/A,#N/A,FALSE,"Owned";#N/A,#N/A,FALSE,"Waikiki";#N/A,#N/A,FALSE,"Reef";#N/A,#N/A,FALSE,"Kuhio";#N/A,#N/A,FALSE,"East";#N/A,#N/A,FALSE,"West";#N/A,#N/A,FALSE,"Reef_Towers";#N/A,#N/A,FALSE,"Waikiki_Tower";#N/A,#N/A,FALSE,"Edgewater";#N/A,#N/A,FALSE,"Village";#N/A,#N/A,FALSE,"Coral_Seas";#N/A,#N/A,FALSE,"Reef_Lanais";#N/A,#N/A,FALSE,"Royal";#N/A,#N/A,FALSE,"Islander_Waikiki";#N/A,#N/A,FALSE,"Surf";#N/A,#N/A,FALSE,"Ala_Wai";"Manage1",#N/A,FALSE,"Manage";#N/A,#N/A,FALSE,"Manback";"Invest1",#N/A,FALSE,"Invest";"Commercial1",#N/A,FALSE,"Commercial";"Dev1",#N/A,FALSE,"Dev"}</definedName>
    <definedName name="wrn.SethII." localSheetId="7" hidden="1">{#N/A,#N/A,FALSE,"Assumps";#N/A,#N/A,FALSE,"Owned";#N/A,#N/A,FALSE,"Manage";#N/A,#N/A,FALSE,"Manback";#N/A,#N/A,FALSE,"Invest";#N/A,#N/A,FALSE,"Commercial"}</definedName>
    <definedName name="wrn.SethII." hidden="1">{#N/A,#N/A,FALSE,"Assumps";#N/A,#N/A,FALSE,"Owned";#N/A,#N/A,FALSE,"Manage";#N/A,#N/A,FALSE,"Manback";#N/A,#N/A,FALSE,"Invest";#N/A,#N/A,FALSE,"Commercial"}</definedName>
    <definedName name="wrn.Simon._.Wulff."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rn.Simon._.Wulff."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rn.Simon._.Wulff._1"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rn.Simon._.Wulff.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rn.SKSCS1." localSheetId="7" hidden="1">{#N/A,#N/A,FALSE,"Antony Financials";#N/A,#N/A,FALSE,"Cowboy Financials";#N/A,#N/A,FALSE,"Combined";#N/A,#N/A,FALSE,"Valuematrix";#N/A,#N/A,FALSE,"DCFAntony";#N/A,#N/A,FALSE,"DCFCowboy";#N/A,#N/A,FALSE,"DCFCombined"}</definedName>
    <definedName name="wrn.SKSCS1." hidden="1">{#N/A,#N/A,FALSE,"Antony Financials";#N/A,#N/A,FALSE,"Cowboy Financials";#N/A,#N/A,FALSE,"Combined";#N/A,#N/A,FALSE,"Valuematrix";#N/A,#N/A,FALSE,"DCFAntony";#N/A,#N/A,FALSE,"DCFCowboy";#N/A,#N/A,FALSE,"DCFCombined"}</definedName>
    <definedName name="wrn.Soft._.Drinks." localSheetId="7" hidden="1">{#N/A,#N/A,FALSE,"Soft Drinks";#N/A,#N/A,FALSE,"Club Soft";#N/A,#N/A,FALSE,"Club Mixers";#N/A,#N/A,FALSE,"TK";#N/A,#N/A,FALSE,"Cidona";#N/A,#N/A,FALSE,"Britvic";#N/A,#N/A,FALSE,"Mi Wadi";#N/A,#N/A,FALSE,"Pepsi";#N/A,#N/A,FALSE,"7UP";#N/A,#N/A,FALSE,"Schweppes";#N/A,#N/A,FALSE,"Wholesale";#N/A,#N/A,FALSE,"Other Soft Drinks"}</definedName>
    <definedName name="wrn.Soft._.Drinks." hidden="1">{#N/A,#N/A,FALSE,"Soft Drinks";#N/A,#N/A,FALSE,"Club Soft";#N/A,#N/A,FALSE,"Club Mixers";#N/A,#N/A,FALSE,"TK";#N/A,#N/A,FALSE,"Cidona";#N/A,#N/A,FALSE,"Britvic";#N/A,#N/A,FALSE,"Mi Wadi";#N/A,#N/A,FALSE,"Pepsi";#N/A,#N/A,FALSE,"7UP";#N/A,#N/A,FALSE,"Schweppes";#N/A,#N/A,FALSE,"Wholesale";#N/A,#N/A,FALSE,"Other Soft Drinks"}</definedName>
    <definedName name="wrn.stand_alone." localSheetId="7" hidden="1">{#N/A,#N/A,FALSE,"CBE";#N/A,#N/A,FALSE,"SWK"}</definedName>
    <definedName name="wrn.stand_alone." hidden="1">{#N/A,#N/A,FALSE,"CBE";#N/A,#N/A,FALSE,"SWK"}</definedName>
    <definedName name="wrn.Standard." localSheetId="7" hidden="1">{"Financials",#N/A,FALSE,"Financials";"AVP",#N/A,FALSE,"AVP";"DCF",#N/A,FALSE,"DCF";"CSC",#N/A,FALSE,"CSC";"Deal_Comp",#N/A,FALSE,"DealComp"}</definedName>
    <definedName name="wrn.Standard." hidden="1">{"Financials",#N/A,FALSE,"Financials";"AVP",#N/A,FALSE,"AVP";"DCF",#N/A,FALSE,"DCF";"CSC",#N/A,FALSE,"CSC";"Deal_Comp",#N/A,FALSE,"DealComp"}</definedName>
    <definedName name="wrn.State._.Summary." localSheetId="7" hidden="1">{"Volume Month",#N/A,FALSE,"State Summary";"Profit Month",#N/A,FALSE,"State Summary";"Volume Estimate",#N/A,FALSE,"State Summary";"Profit Estimate",#N/A,FALSE,"State Summary"}</definedName>
    <definedName name="wrn.State._.Summary." hidden="1">{"Volume Month",#N/A,FALSE,"State Summary";"Profit Month",#N/A,FALSE,"State Summary";"Volume Estimate",#N/A,FALSE,"State Summary";"Profit Estimate",#N/A,FALSE,"State Summary"}</definedName>
    <definedName name="wrn.STG._.BLDG._.ENCLOSURE." localSheetId="9" hidden="1">{"turbine",#N/A,FALSE,"Option"}</definedName>
    <definedName name="wrn.STG._.BLDG._.ENCLOSURE." localSheetId="7" hidden="1">{"turbine",#N/A,FALSE,"Option"}</definedName>
    <definedName name="wrn.STG._.BLDG._.ENCLOSURE." localSheetId="10" hidden="1">{"turbine",#N/A,FALSE,"Option"}</definedName>
    <definedName name="wrn.STG._.BLDG._.ENCLOSURE." hidden="1">{"turbine",#N/A,FALSE,"Option"}</definedName>
    <definedName name="wrn.struckgi." localSheetId="9" hidden="1">{#N/A,#N/A,TRUE,"arnitower";#N/A,#N/A,TRUE,"arnigarage "}</definedName>
    <definedName name="wrn.struckgi." localSheetId="7" hidden="1">{#N/A,#N/A,TRUE,"arnitower";#N/A,#N/A,TRUE,"arnigarage "}</definedName>
    <definedName name="wrn.struckgi." localSheetId="10" hidden="1">{#N/A,#N/A,TRUE,"arnitower";#N/A,#N/A,TRUE,"arnigarage "}</definedName>
    <definedName name="wrn.struckgi." hidden="1">{#N/A,#N/A,TRUE,"arnitower";#N/A,#N/A,TRUE,"arnigarage "}</definedName>
    <definedName name="wrn.Summary." localSheetId="9"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wrn.Summary." localSheetId="7"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wrn.Summary." localSheetId="10"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wrn.Summary."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wrn.Summary._.with._.short._.outputs." localSheetId="7" hidden="1">{#N/A,#N/A,FALSE,"Cover";"Short outputs",#N/A,FALSE,"Outputs";#N/A,#N/A,FALSE,"Control (In)";"tesco summary",#N/A,FALSE,"Tesco";"Outputs and Co summaries",#N/A,FALSE,"Sainsbury";"Outputs and Co Summaries",#N/A,FALSE,"Carrefour";"Outputs and Co summaries",#N/A,FALSE,"Co D";"Outputs and Co summaries",#N/A,FALSE,"Co E"}</definedName>
    <definedName name="wrn.Summary._.with._.short._.outputs." hidden="1">{#N/A,#N/A,FALSE,"Cover";"Short outputs",#N/A,FALSE,"Outputs";#N/A,#N/A,FALSE,"Control (In)";"tesco summary",#N/A,FALSE,"Tesco";"Outputs and Co summaries",#N/A,FALSE,"Sainsbury";"Outputs and Co Summaries",#N/A,FALSE,"Carrefour";"Outputs and Co summaries",#N/A,FALSE,"Co D";"Outputs and Co summaries",#N/A,FALSE,"Co E"}</definedName>
    <definedName name="wrn.Summary._1" localSheetId="7" hidden="1">{"Section 1",#N/A,TRUE,"Summary";"Section 2",#N/A,TRUE,"Summary";"Section 3",#N/A,TRUE,"Summary";"Section 4",#N/A,TRUE,"Summary"}</definedName>
    <definedName name="wrn.Summary._1" hidden="1">{"Section 1",#N/A,TRUE,"Summary";"Section 2",#N/A,TRUE,"Summary";"Section 3",#N/A,TRUE,"Summary";"Section 4",#N/A,TRUE,"Summary"}</definedName>
    <definedName name="wrn.SummaryPgs." localSheetId="7" hidden="1">{#N/A,#N/A,FALSE,"CreditStat";#N/A,#N/A,FALSE,"SPbrkup";#N/A,#N/A,FALSE,"MerSPsyn";#N/A,#N/A,FALSE,"MerSPwKCsyn";#N/A,#N/A,FALSE,"MerSPwKCsyn (2)";#N/A,#N/A,FALSE,"CreditStat (2)"}</definedName>
    <definedName name="wrn.SummaryPgs." hidden="1">{#N/A,#N/A,FALSE,"CreditStat";#N/A,#N/A,FALSE,"SPbrkup";#N/A,#N/A,FALSE,"MerSPsyn";#N/A,#N/A,FALSE,"MerSPwKCsyn";#N/A,#N/A,FALSE,"MerSPwKCsyn (2)";#N/A,#N/A,FALSE,"CreditStat (2)"}</definedName>
    <definedName name="wrn.TARGET._.DCF." localSheetId="7" hidden="1">{"targetdcf",#N/A,FALSE,"Merger consequences";"TARGETASSU",#N/A,FALSE,"Merger consequences";"TERMINAL VALUE",#N/A,FALSE,"Merger consequences"}</definedName>
    <definedName name="wrn.TARGET._.DCF." hidden="1">{"targetdcf",#N/A,FALSE,"Merger consequences";"TARGETASSU",#N/A,FALSE,"Merger consequences";"TERMINAL VALUE",#N/A,FALSE,"Merger consequences"}</definedName>
    <definedName name="wrn.TARGET._.DCF._1" localSheetId="7" hidden="1">{"targetdcf",#N/A,FALSE,"Merger consequences";"TARGETASSU",#N/A,FALSE,"Merger consequences";"TERMINAL VALUE",#N/A,FALSE,"Merger consequences"}</definedName>
    <definedName name="wrn.TARGET._.DCF._1" hidden="1">{"targetdcf",#N/A,FALSE,"Merger consequences";"TARGETASSU",#N/A,FALSE,"Merger consequences";"TERMINAL VALUE",#N/A,FALSE,"Merger consequences"}</definedName>
    <definedName name="wrn.Tariff._.Analysis." localSheetId="7" hidden="1">{"Tarifica91",#N/A,FALSE,"Tariffs";"Tarifica92",#N/A,FALSE,"Tariffs";"Tarifica93",#N/A,FALSE,"Tariffs";"Tarifica94",#N/A,FALSE,"Tariffs";"Tarifica95",#N/A,FALSE,"Tariffs";"Tarifica96",#N/A,FALSE,"Tariffs"}</definedName>
    <definedName name="wrn.Tariff._.Analysis." hidden="1">{"Tarifica91",#N/A,FALSE,"Tariffs";"Tarifica92",#N/A,FALSE,"Tariffs";"Tarifica93",#N/A,FALSE,"Tariffs";"Tarifica94",#N/A,FALSE,"Tariffs";"Tarifica95",#N/A,FALSE,"Tariffs";"Tarifica96",#N/A,FALSE,"Tariffs"}</definedName>
    <definedName name="wrn.Tariff._.Comaprison." localSheetId="7" hidden="1">{"Tariff Comparison",#N/A,FALSE,"Benchmarking";"Tariff Comparison 2",#N/A,FALSE,"Benchmarking";"Tariff Comparison 3",#N/A,FALSE,"Benchmarking"}</definedName>
    <definedName name="wrn.Tariff._.Comaprison." hidden="1">{"Tariff Comparison",#N/A,FALSE,"Benchmarking";"Tariff Comparison 2",#N/A,FALSE,"Benchmarking";"Tariff Comparison 3",#N/A,FALSE,"Benchmarking"}</definedName>
    <definedName name="wrn.TAX._.COMPUTATION." localSheetId="7" hidden="1">{#N/A,#N/A,FALSE,"TAX COMPUTATION";#N/A,#N/A,FALSE,"TAX SCHEDULE";#N/A,#N/A,FALSE,"ADDITIONS";#N/A,#N/A,FALSE,"W &amp; T"}</definedName>
    <definedName name="wrn.TAX._.COMPUTATION." hidden="1">{#N/A,#N/A,FALSE,"TAX COMPUTATION";#N/A,#N/A,FALSE,"TAX SCHEDULE";#N/A,#N/A,FALSE,"ADDITIONS";#N/A,#N/A,FALSE,"W &amp; T"}</definedName>
    <definedName name="wrn.TAX._.COMPUTATION._1" localSheetId="7" hidden="1">{#N/A,#N/A,FALSE,"TAX COMPUTATION";#N/A,#N/A,FALSE,"TAX SCHEDULE";#N/A,#N/A,FALSE,"ADDITIONS";#N/A,#N/A,FALSE,"W &amp; T"}</definedName>
    <definedName name="wrn.TAX._.COMPUTATION._1" hidden="1">{#N/A,#N/A,FALSE,"TAX COMPUTATION";#N/A,#N/A,FALSE,"TAX SCHEDULE";#N/A,#N/A,FALSE,"ADDITIONS";#N/A,#N/A,FALSE,"W &amp; T"}</definedName>
    <definedName name="wrn.tax._.schedules." localSheetId="7" hidden="1">{#N/A,#N/A,FALSE,"Header";#N/A,#N/A,FALSE,"AssetsCost";#N/A,#N/A,FALSE,"AssetsNBV";#N/A,#N/A,FALSE,"AssetsTiming";#N/A,#N/A,FALSE,"TaxDepn";#N/A,#N/A,FALSE,"InvestAllow";#N/A,#N/A,FALSE,"PrimeCost";#N/A,#N/A,FALSE,"Provisions";#N/A,#N/A,FALSE,"DeferredInc";#N/A,#N/A,FALSE,"FITB";#N/A,#N/A,FALSE,"PDIT";#N/A,#N/A,FALSE,"STITAX1";#N/A,#N/A,FALSE,"STITAX2";#N/A,#N/A,FALSE,"STITAX3";#N/A,#N/A,FALSE,"Income";#N/A,#N/A,FALSE,"Dividendsrecd";#N/A,#N/A,FALSE,"IntercoyInterest";#N/A,#N/A,FALSE,"ExemptIncome";#N/A,#N/A,FALSE,"Entertainment";#N/A,#N/A,FALSE,"BasicMethod";#N/A,#N/A,FALSE,"Prepayments";#N/A,#N/A,FALSE,"CGTIndex";#N/A,#N/A,FALSE,"CGTWsheet";#N/A,#N/A,FALSE,"CapGainLoss";#N/A,#N/A,FALSE,"TrfCapLoss";#N/A,#N/A,FALSE,"Stock";#N/A,#N/A,FALSE,"Legals";#N/A,#N/A,FALSE,"SubsDonations";#N/A,#N/A,FALSE,"BadDebts";#N/A,#N/A,FALSE,"Repairs";#N/A,#N/A,FALSE,"Repairs";#N/A,#N/A,FALSE,"Consulting";#N/A,#N/A,FALSE,"Borrowexps";#N/A,#N/A,FALSE,"Royalties";#N/A,#N/A,FALSE,"FinLeaseAdjs";#N/A,#N/A,FALSE,"ForeignExchg";#N/A,#N/A,FALSE,"ForexNotice";#N/A,#N/A,FALSE,"Research";#N/A,#N/A,FALSE,"Extraordinary";#N/A,#N/A,FALSE,"ForeignIncome";#N/A,#N/A,FALSE,"Foreigntaxcrs";#N/A,#N/A,FALSE,"Dividendspaid";#N/A,#N/A,FALSE,"FIFunds";#N/A,#N/A,FALSE,"FrankingAcct";#N/A,#N/A,FALSE,"IntDivletter"}</definedName>
    <definedName name="wrn.tax._.schedules." hidden="1">{#N/A,#N/A,FALSE,"Header";#N/A,#N/A,FALSE,"AssetsCost";#N/A,#N/A,FALSE,"AssetsNBV";#N/A,#N/A,FALSE,"AssetsTiming";#N/A,#N/A,FALSE,"TaxDepn";#N/A,#N/A,FALSE,"InvestAllow";#N/A,#N/A,FALSE,"PrimeCost";#N/A,#N/A,FALSE,"Provisions";#N/A,#N/A,FALSE,"DeferredInc";#N/A,#N/A,FALSE,"FITB";#N/A,#N/A,FALSE,"PDIT";#N/A,#N/A,FALSE,"STITAX1";#N/A,#N/A,FALSE,"STITAX2";#N/A,#N/A,FALSE,"STITAX3";#N/A,#N/A,FALSE,"Income";#N/A,#N/A,FALSE,"Dividendsrecd";#N/A,#N/A,FALSE,"IntercoyInterest";#N/A,#N/A,FALSE,"ExemptIncome";#N/A,#N/A,FALSE,"Entertainment";#N/A,#N/A,FALSE,"BasicMethod";#N/A,#N/A,FALSE,"Prepayments";#N/A,#N/A,FALSE,"CGTIndex";#N/A,#N/A,FALSE,"CGTWsheet";#N/A,#N/A,FALSE,"CapGainLoss";#N/A,#N/A,FALSE,"TrfCapLoss";#N/A,#N/A,FALSE,"Stock";#N/A,#N/A,FALSE,"Legals";#N/A,#N/A,FALSE,"SubsDonations";#N/A,#N/A,FALSE,"BadDebts";#N/A,#N/A,FALSE,"Repairs";#N/A,#N/A,FALSE,"Repairs";#N/A,#N/A,FALSE,"Consulting";#N/A,#N/A,FALSE,"Borrowexps";#N/A,#N/A,FALSE,"Royalties";#N/A,#N/A,FALSE,"FinLeaseAdjs";#N/A,#N/A,FALSE,"ForeignExchg";#N/A,#N/A,FALSE,"ForexNotice";#N/A,#N/A,FALSE,"Research";#N/A,#N/A,FALSE,"Extraordinary";#N/A,#N/A,FALSE,"ForeignIncome";#N/A,#N/A,FALSE,"Foreigntaxcrs";#N/A,#N/A,FALSE,"Dividendspaid";#N/A,#N/A,FALSE,"FIFunds";#N/A,#N/A,FALSE,"FrankingAcct";#N/A,#N/A,FALSE,"IntDivletter"}</definedName>
    <definedName name="wrn.tax._.schedules._1" localSheetId="7" hidden="1">{#N/A,#N/A,FALSE,"Header";#N/A,#N/A,FALSE,"AssetsCost";#N/A,#N/A,FALSE,"AssetsNBV";#N/A,#N/A,FALSE,"AssetsTiming";#N/A,#N/A,FALSE,"TaxDepn";#N/A,#N/A,FALSE,"InvestAllow";#N/A,#N/A,FALSE,"PrimeCost";#N/A,#N/A,FALSE,"Provisions";#N/A,#N/A,FALSE,"DeferredInc";#N/A,#N/A,FALSE,"FITB";#N/A,#N/A,FALSE,"PDIT";#N/A,#N/A,FALSE,"STITAX1";#N/A,#N/A,FALSE,"STITAX2";#N/A,#N/A,FALSE,"STITAX3";#N/A,#N/A,FALSE,"Income";#N/A,#N/A,FALSE,"Dividendsrecd";#N/A,#N/A,FALSE,"IntercoyInterest";#N/A,#N/A,FALSE,"ExemptIncome";#N/A,#N/A,FALSE,"Entertainment";#N/A,#N/A,FALSE,"BasicMethod";#N/A,#N/A,FALSE,"Prepayments";#N/A,#N/A,FALSE,"CGTIndex";#N/A,#N/A,FALSE,"CGTWsheet";#N/A,#N/A,FALSE,"CapGainLoss";#N/A,#N/A,FALSE,"TrfCapLoss";#N/A,#N/A,FALSE,"Stock";#N/A,#N/A,FALSE,"Legals";#N/A,#N/A,FALSE,"SubsDonations";#N/A,#N/A,FALSE,"BadDebts";#N/A,#N/A,FALSE,"Repairs";#N/A,#N/A,FALSE,"Repairs";#N/A,#N/A,FALSE,"Consulting";#N/A,#N/A,FALSE,"Borrowexps";#N/A,#N/A,FALSE,"Royalties";#N/A,#N/A,FALSE,"FinLeaseAdjs";#N/A,#N/A,FALSE,"ForeignExchg";#N/A,#N/A,FALSE,"ForexNotice";#N/A,#N/A,FALSE,"Research";#N/A,#N/A,FALSE,"Extraordinary";#N/A,#N/A,FALSE,"ForeignIncome";#N/A,#N/A,FALSE,"Foreigntaxcrs";#N/A,#N/A,FALSE,"Dividendspaid";#N/A,#N/A,FALSE,"FIFunds";#N/A,#N/A,FALSE,"FrankingAcct";#N/A,#N/A,FALSE,"IntDivletter"}</definedName>
    <definedName name="wrn.tax._.schedules._1" hidden="1">{#N/A,#N/A,FALSE,"Header";#N/A,#N/A,FALSE,"AssetsCost";#N/A,#N/A,FALSE,"AssetsNBV";#N/A,#N/A,FALSE,"AssetsTiming";#N/A,#N/A,FALSE,"TaxDepn";#N/A,#N/A,FALSE,"InvestAllow";#N/A,#N/A,FALSE,"PrimeCost";#N/A,#N/A,FALSE,"Provisions";#N/A,#N/A,FALSE,"DeferredInc";#N/A,#N/A,FALSE,"FITB";#N/A,#N/A,FALSE,"PDIT";#N/A,#N/A,FALSE,"STITAX1";#N/A,#N/A,FALSE,"STITAX2";#N/A,#N/A,FALSE,"STITAX3";#N/A,#N/A,FALSE,"Income";#N/A,#N/A,FALSE,"Dividendsrecd";#N/A,#N/A,FALSE,"IntercoyInterest";#N/A,#N/A,FALSE,"ExemptIncome";#N/A,#N/A,FALSE,"Entertainment";#N/A,#N/A,FALSE,"BasicMethod";#N/A,#N/A,FALSE,"Prepayments";#N/A,#N/A,FALSE,"CGTIndex";#N/A,#N/A,FALSE,"CGTWsheet";#N/A,#N/A,FALSE,"CapGainLoss";#N/A,#N/A,FALSE,"TrfCapLoss";#N/A,#N/A,FALSE,"Stock";#N/A,#N/A,FALSE,"Legals";#N/A,#N/A,FALSE,"SubsDonations";#N/A,#N/A,FALSE,"BadDebts";#N/A,#N/A,FALSE,"Repairs";#N/A,#N/A,FALSE,"Repairs";#N/A,#N/A,FALSE,"Consulting";#N/A,#N/A,FALSE,"Borrowexps";#N/A,#N/A,FALSE,"Royalties";#N/A,#N/A,FALSE,"FinLeaseAdjs";#N/A,#N/A,FALSE,"ForeignExchg";#N/A,#N/A,FALSE,"ForexNotice";#N/A,#N/A,FALSE,"Research";#N/A,#N/A,FALSE,"Extraordinary";#N/A,#N/A,FALSE,"ForeignIncome";#N/A,#N/A,FALSE,"Foreigntaxcrs";#N/A,#N/A,FALSE,"Dividendspaid";#N/A,#N/A,FALSE,"FIFunds";#N/A,#N/A,FALSE,"FrankingAcct";#N/A,#N/A,FALSE,"IntDivletter"}</definedName>
    <definedName name="wrn.Telstra._.Inputs." localSheetId="7" hidden="1">{"Inputs",#N/A,FALSE,"US_FL";"Inputs",#N/A,FALSE,"EUROPE_FL";"Inputs",#N/A,FALSE,"ASIA_FL"}</definedName>
    <definedName name="wrn.Telstra._.Inputs." hidden="1">{"Inputs",#N/A,FALSE,"US_FL";"Inputs",#N/A,FALSE,"EUROPE_FL";"Inputs",#N/A,FALSE,"ASIA_FL"}</definedName>
    <definedName name="wrn.Telstra._.Inputs._1" localSheetId="7" hidden="1">{"Inputs",#N/A,FALSE,"US_FL";"Inputs",#N/A,FALSE,"EUROPE_FL";"Inputs",#N/A,FALSE,"ASIA_FL"}</definedName>
    <definedName name="wrn.Telstra._.Inputs._1" hidden="1">{"Inputs",#N/A,FALSE,"US_FL";"Inputs",#N/A,FALSE,"EUROPE_FL";"Inputs",#N/A,FALSE,"ASIA_FL"}</definedName>
    <definedName name="wrn.Telstra._.Output." localSheetId="7" hidden="1">{"Output",#N/A,FALSE,"US_FL";"Output",#N/A,FALSE,"EUROPE_FL";"Output",#N/A,FALSE,"ASIA_FL"}</definedName>
    <definedName name="wrn.Telstra._.Output." hidden="1">{"Output",#N/A,FALSE,"US_FL";"Output",#N/A,FALSE,"EUROPE_FL";"Output",#N/A,FALSE,"ASIA_FL"}</definedName>
    <definedName name="wrn.Telstra._.Output._1" localSheetId="7" hidden="1">{"Output",#N/A,FALSE,"US_FL";"Output",#N/A,FALSE,"EUROPE_FL";"Output",#N/A,FALSE,"ASIA_FL"}</definedName>
    <definedName name="wrn.Telstra._.Output._1" hidden="1">{"Output",#N/A,FALSE,"US_FL";"Output",#N/A,FALSE,"EUROPE_FL";"Output",#N/A,FALSE,"ASIA_FL"}</definedName>
    <definedName name="wrn.test." localSheetId="7" hidden="1">{"test",#N/A,FALSE,"Dividend"}</definedName>
    <definedName name="wrn.test." hidden="1">{"test",#N/A,FALSE,"Dividend"}</definedName>
    <definedName name="wrn.test._1" localSheetId="7" hidden="1">{"test",#N/A,FALSE,"Dividend"}</definedName>
    <definedName name="wrn.test._1" hidden="1">{"test",#N/A,FALSE,"Dividend"}</definedName>
    <definedName name="wrn.Things." localSheetId="7" hidden="1">{#N/A,#N/A,FALSE,"Bank Rec Cover Sheet";#N/A,#N/A,FALSE,"Bank Rec Details"}</definedName>
    <definedName name="wrn.Things." hidden="1">{#N/A,#N/A,FALSE,"Bank Rec Cover Sheet";#N/A,#N/A,FALSE,"Bank Rec Details"}</definedName>
    <definedName name="wrn.Things._1" localSheetId="7" hidden="1">{#N/A,#N/A,FALSE,"Bank Rec Cover Sheet";#N/A,#N/A,FALSE,"Bank Rec Details"}</definedName>
    <definedName name="wrn.Things._1" hidden="1">{#N/A,#N/A,FALSE,"Bank Rec Cover Sheet";#N/A,#N/A,FALSE,"Bank Rec Details"}</definedName>
    <definedName name="wrn.totalcomp." localSheetId="7" hidden="1">{"comp1",#N/A,FALSE,"COMPS";"footnotes",#N/A,FALSE,"COMPS"}</definedName>
    <definedName name="wrn.totalcomp." hidden="1">{"comp1",#N/A,FALSE,"COMPS";"footnotes",#N/A,FALSE,"COMPS"}</definedName>
    <definedName name="wrn.Tout._.Sauf._.BG." localSheetId="7"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wrn.Tout._.Sauf._.BG."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wrn.trans._.sum." localSheetId="7" hidden="1">{"trans assumptions",#N/A,FALSE,"Merger";"trans accretion",#N/A,FALSE,"Merger"}</definedName>
    <definedName name="wrn.trans._.sum." hidden="1">{"trans assumptions",#N/A,FALSE,"Merger";"trans accretion",#N/A,FALSE,"Merger"}</definedName>
    <definedName name="wrn.Trial._.Balance." localSheetId="7" hidden="1">{#N/A,#N/A,FALSE,"TBF1"}</definedName>
    <definedName name="wrn.Trial._.Balance." hidden="1">{#N/A,#N/A,FALSE,"TBF1"}</definedName>
    <definedName name="wrn.Trial._.Balance._1" localSheetId="7" hidden="1">{#N/A,#N/A,FALSE,"TBF1"}</definedName>
    <definedName name="wrn.Trial._.Balance._1" hidden="1">{#N/A,#N/A,FALSE,"TBF1"}</definedName>
    <definedName name="wrn.tuan." localSheetId="7" hidden="1">{#N/A,#N/A,FALSE,"LEDGERSUMARY"}</definedName>
    <definedName name="wrn.tuan." hidden="1">{#N/A,#N/A,FALSE,"LEDGERSUMARY"}</definedName>
    <definedName name="wrn.tuan._1" localSheetId="7" hidden="1">{#N/A,#N/A,FALSE,"LEDGERSUMARY"}</definedName>
    <definedName name="wrn.tuan._1" hidden="1">{#N/A,#N/A,FALSE,"LEDGERSUMARY"}</definedName>
    <definedName name="wrn.Tweety." localSheetId="7" hidden="1">{#N/A,#N/A,FALSE,"A&amp;E";#N/A,#N/A,FALSE,"HighTop";#N/A,#N/A,FALSE,"JG";#N/A,#N/A,FALSE,"RI";#N/A,#N/A,FALSE,"woHT";#N/A,#N/A,FALSE,"woHT&amp;JG"}</definedName>
    <definedName name="wrn.Tweety." hidden="1">{#N/A,#N/A,FALSE,"A&amp;E";#N/A,#N/A,FALSE,"HighTop";#N/A,#N/A,FALSE,"JG";#N/A,#N/A,FALSE,"RI";#N/A,#N/A,FALSE,"woHT";#N/A,#N/A,FALSE,"woHT&amp;JG"}</definedName>
    <definedName name="wrn.Umsatz." localSheetId="7" hidden="1">{#N/A,#N/A,FALSE,"Umsatz";#N/A,#N/A,FALSE,"Base V.02";#N/A,#N/A,FALSE,"Charts"}</definedName>
    <definedName name="wrn.Umsatz." hidden="1">{#N/A,#N/A,FALSE,"Umsatz";#N/A,#N/A,FALSE,"Base V.02";#N/A,#N/A,FALSE,"Charts"}</definedName>
    <definedName name="wrn.unitcase." localSheetId="7" hidden="1">{#N/A,#N/A,FALSE,"REPORTpg1";#N/A,#N/A,FALSE,"REPORTpg2";#N/A,#N/A,FALSE,"REPORTpg3"}</definedName>
    <definedName name="wrn.unitcase." hidden="1">{#N/A,#N/A,FALSE,"REPORTpg1";#N/A,#N/A,FALSE,"REPORTpg2";#N/A,#N/A,FALSE,"REPORTpg3"}</definedName>
    <definedName name="wrn.up." localSheetId="7" hidden="1">{"up stand alones",#N/A,FALSE,"Acquiror"}</definedName>
    <definedName name="wrn.up." hidden="1">{"up stand alones",#N/A,FALSE,"Acquiror"}</definedName>
    <definedName name="wrn.Upper._.Case." localSheetId="7" hidden="1">{"presentation","onepurchase",FALSE,"Inputs and Calculations";"presentation","onepool",FALSE,"Inputs and Calculations";"presentation","twopool",FALSE,"Inputs and Calculations";"presentation","twopurchase",FALSE,"Inputs and Calculations";"presentation","threepurchase",FALSE,"Inputs and Calculations";"presentation","threepool",FALSE,"Inputs and Calculations";"presentation","fourpool",FALSE,"Inputs and Calculations";"presentation","fourpurchase",FALSE,"Inputs and Calculations";"presentation","fivepool",FALSE,"Inputs and Calculations";"presentation","fivepurchase",FALSE,"Inputs and Calculations";"presentation","sixpool",FALSE,"Inputs and Calculations";"presentation","sixpurchase",FALSE,"Inputs and Calculations";"presentation","sevenpool",FALSE,"Inputs and Calculations";"presentation","sevenpurchase",FALSE,"Inputs and Calculations";"presentation","eightpool",FALSE,"Inputs and Calculations";"presentation","eightpurchase",FALSE,"Inputs and Calculations";"presentation","ninepool",FALSE,"Inputs and Calculations";"presentation","ninepurchase",FALSE,"Inputs and Calculations";"presentation","tenpool",FALSE,"Inputs and Calculations";"presentation","tenpurchase",FALSE,"Inputs and Calculations"}</definedName>
    <definedName name="wrn.Upper._.Case." hidden="1">{"presentation","onepurchase",FALSE,"Inputs and Calculations";"presentation","onepool",FALSE,"Inputs and Calculations";"presentation","twopool",FALSE,"Inputs and Calculations";"presentation","twopurchase",FALSE,"Inputs and Calculations";"presentation","threepurchase",FALSE,"Inputs and Calculations";"presentation","threepool",FALSE,"Inputs and Calculations";"presentation","fourpool",FALSE,"Inputs and Calculations";"presentation","fourpurchase",FALSE,"Inputs and Calculations";"presentation","fivepool",FALSE,"Inputs and Calculations";"presentation","fivepurchase",FALSE,"Inputs and Calculations";"presentation","sixpool",FALSE,"Inputs and Calculations";"presentation","sixpurchase",FALSE,"Inputs and Calculations";"presentation","sevenpool",FALSE,"Inputs and Calculations";"presentation","sevenpurchase",FALSE,"Inputs and Calculations";"presentation","eightpool",FALSE,"Inputs and Calculations";"presentation","eightpurchase",FALSE,"Inputs and Calculations";"presentation","ninepool",FALSE,"Inputs and Calculations";"presentation","ninepurchase",FALSE,"Inputs and Calculations";"presentation","tenpool",FALSE,"Inputs and Calculations";"presentation","tenpurchase",FALSE,"Inputs and Calculations"}</definedName>
    <definedName name="wrn.US._.Sched._.1._.and._.2." localSheetId="7" hidden="1">{"SCH1A",#N/A,FALSE,"US";"SCH2A",#N/A,FALSE,"US"}</definedName>
    <definedName name="wrn.US._.Sched._.1._.and._.2." hidden="1">{"SCH1A",#N/A,FALSE,"US";"SCH2A",#N/A,FALSE,"US"}</definedName>
    <definedName name="wrn.US._.Schedule._.1." localSheetId="7" hidden="1">{"SCH1A",#N/A,FALSE,"US"}</definedName>
    <definedName name="wrn.US._.Schedule._.1." hidden="1">{"SCH1A",#N/A,FALSE,"US"}</definedName>
    <definedName name="wrn.US._.Schedule._.2." localSheetId="7" hidden="1">{"SCH2A",#N/A,FALSE,"US"}</definedName>
    <definedName name="wrn.US._.Schedule._.2." hidden="1">{"SCH2A",#N/A,FALSE,"US"}</definedName>
    <definedName name="wrn.UTL._.Position." localSheetId="7" hidden="1">{"UTL effect",#N/A,FALSE,"Sensitivity"}</definedName>
    <definedName name="wrn.UTL._.Position." hidden="1">{"UTL effect",#N/A,FALSE,"Sensitivity"}</definedName>
    <definedName name="wrn.valderrama." localSheetId="7" hidden="1">{"valderrama1",#N/A,FALSE,"Pro Forma";"valderrama",#N/A,FALSE,"Pro Forma"}</definedName>
    <definedName name="wrn.valderrama." hidden="1">{"valderrama1",#N/A,FALSE,"Pro Forma";"valderrama",#N/A,FALSE,"Pro Forma"}</definedName>
    <definedName name="wrn.valuation." localSheetId="7" hidden="1">{#N/A,#N/A,FALSE,"Valuation";#N/A,#N/A,FALSE,"Valuation (5)";#N/A,#N/A,FALSE,"Valuation (2)";#N/A,#N/A,FALSE,"Valuation (3)"}</definedName>
    <definedName name="wrn.valuation." hidden="1">{#N/A,#N/A,FALSE,"Valuation";#N/A,#N/A,FALSE,"Valuation (5)";#N/A,#N/A,FALSE,"Valuation (2)";#N/A,#N/A,FALSE,"Valuation (3)"}</definedName>
    <definedName name="wrn.Valuation._.Package._.1." localSheetId="7" hidden="1">{"Balance Sheet",#N/A,FALSE,"Balance Sheet";"Sum Cash Flow",#N/A,FALSE,"Sum Cash Flow";"Income Statement 1",#N/A,FALSE,"Income Statement 1";"DCF Projections",#N/A,FALSE,"DCF Projections";"DCF1",#N/A,FALSE,"DCF1";"AVP",#N/A,FALSE,"AVP";"CalcWorksheet",#N/A,FALSE,"Calc Wksht New";"PV of Future Prices",#N/A,FALSE,"Fut Share Price - New EPS";"FutureSharePrices",#N/A,FALSE,"Future Share Prices"}</definedName>
    <definedName name="wrn.Valuation._.Package._.1." hidden="1">{"Balance Sheet",#N/A,FALSE,"Balance Sheet";"Sum Cash Flow",#N/A,FALSE,"Sum Cash Flow";"Income Statement 1",#N/A,FALSE,"Income Statement 1";"DCF Projections",#N/A,FALSE,"DCF Projections";"DCF1",#N/A,FALSE,"DCF1";"AVP",#N/A,FALSE,"AVP";"CalcWorksheet",#N/A,FALSE,"Calc Wksht New";"PV of Future Prices",#N/A,FALSE,"Fut Share Price - New EPS";"FutureSharePrices",#N/A,FALSE,"Future Share Prices"}</definedName>
    <definedName name="wrn.Variance." localSheetId="7" hidden="1">{#N/A,#N/A,FALSE,"M06";#N/A,#N/A,FALSE,"M07"}</definedName>
    <definedName name="wrn.Variance." hidden="1">{#N/A,#N/A,FALSE,"M06";#N/A,#N/A,FALSE,"M07"}</definedName>
    <definedName name="wrn.Variance._.3." localSheetId="7" hidden="1">{"Variance Q3",#N/A,FALSE,"Var"}</definedName>
    <definedName name="wrn.Variance._.3." hidden="1">{"Variance Q3",#N/A,FALSE,"Var"}</definedName>
    <definedName name="wrn.Variance._.3._1" localSheetId="7" hidden="1">{"Variance Q3",#N/A,FALSE,"Var"}</definedName>
    <definedName name="wrn.Variance._.3._1" hidden="1">{"Variance Q3",#N/A,FALSE,"Var"}</definedName>
    <definedName name="wrn.Variance._.Q1." localSheetId="7" hidden="1">{"Variance Q1",#N/A,FALSE,"Var"}</definedName>
    <definedName name="wrn.Variance._.Q1." hidden="1">{"Variance Q1",#N/A,FALSE,"Var"}</definedName>
    <definedName name="wrn.Variance._.Q1._1" localSheetId="7" hidden="1">{"Variance Q1",#N/A,FALSE,"Var"}</definedName>
    <definedName name="wrn.Variance._.Q1._1" hidden="1">{"Variance Q1",#N/A,FALSE,"Var"}</definedName>
    <definedName name="wrn.Variance._.Q2." localSheetId="7" hidden="1">{"Variance Q2",#N/A,FALSE,"Var"}</definedName>
    <definedName name="wrn.Variance._.Q2." hidden="1">{"Variance Q2",#N/A,FALSE,"Var"}</definedName>
    <definedName name="wrn.Variance._.Q2._1" localSheetId="7" hidden="1">{"Variance Q2",#N/A,FALSE,"Var"}</definedName>
    <definedName name="wrn.Variance._.Q2._1" hidden="1">{"Variance Q2",#N/A,FALSE,"Var"}</definedName>
    <definedName name="wrn.Variance._.Q3." localSheetId="7" hidden="1">{"Variance Q3",#N/A,FALSE,"Var"}</definedName>
    <definedName name="wrn.Variance._.Q3." hidden="1">{"Variance Q3",#N/A,FALSE,"Var"}</definedName>
    <definedName name="wrn.Variance._.Q3._1" localSheetId="7" hidden="1">{"Variance Q3",#N/A,FALSE,"Var"}</definedName>
    <definedName name="wrn.Variance._.Q3._1" hidden="1">{"Variance Q3",#N/A,FALSE,"Var"}</definedName>
    <definedName name="wrn.Variance._.Q4" localSheetId="7" hidden="1">{"Variance Q4",#N/A,FALSE,"Var"}</definedName>
    <definedName name="wrn.Variance._.Q4" hidden="1">{"Variance Q4",#N/A,FALSE,"Var"}</definedName>
    <definedName name="wrn.Variance._.Q4." localSheetId="7" hidden="1">{"Variance Q4",#N/A,FALSE,"Var"}</definedName>
    <definedName name="wrn.Variance._.Q4." hidden="1">{"Variance Q4",#N/A,FALSE,"Var"}</definedName>
    <definedName name="wrn.Variance._.Q4._1" localSheetId="7" hidden="1">{"Variance Q4",#N/A,FALSE,"Var"}</definedName>
    <definedName name="wrn.Variance._.Q4._1" hidden="1">{"Variance Q4",#N/A,FALSE,"Var"}</definedName>
    <definedName name="wrn.Variance._.Q4_1" localSheetId="7" hidden="1">{"Variance Q4",#N/A,FALSE,"Var"}</definedName>
    <definedName name="wrn.Variance._.Q4_1" hidden="1">{"Variance Q4",#N/A,FALSE,"Var"}</definedName>
    <definedName name="wrn.vd." localSheetId="7" hidden="1">{#N/A,#N/A,TRUE,"BT M200 da 10x20"}</definedName>
    <definedName name="wrn.vd." hidden="1">{#N/A,#N/A,TRUE,"BT M200 da 10x20"}</definedName>
    <definedName name="wrn.VECICLE_INS." localSheetId="7" hidden="1">{"VEHICLE_INS",#N/A,FALSE,"PREPAID-1"}</definedName>
    <definedName name="wrn.VECICLE_INS." hidden="1">{"VEHICLE_INS",#N/A,FALSE,"PREPAID-1"}</definedName>
    <definedName name="wrn.VECICLE_INS._1" localSheetId="7" hidden="1">{"VEHICLE_INS",#N/A,FALSE,"PREPAID-1"}</definedName>
    <definedName name="wrn.VECICLE_INS._1" hidden="1">{"VEHICLE_INS",#N/A,FALSE,"PREPAID-1"}</definedName>
    <definedName name="wrn.Wacc." localSheetId="7" hidden="1">{"Area1",#N/A,FALSE,"OREWACC";"Area2",#N/A,FALSE,"OREWACC"}</definedName>
    <definedName name="wrn.Wacc." hidden="1">{"Area1",#N/A,FALSE,"OREWACC";"Area2",#N/A,FALSE,"OREWACC"}</definedName>
    <definedName name="wrn.Wacc._1" localSheetId="7" hidden="1">{"Area1",#N/A,FALSE,"OREWACC";"Area2",#N/A,FALSE,"OREWACC"}</definedName>
    <definedName name="wrn.Wacc._1" hidden="1">{"Area1",#N/A,FALSE,"OREWACC";"Area2",#N/A,FALSE,"OREWACC"}</definedName>
    <definedName name="wrn.Water." localSheetId="7" hidden="1">{#N/A,#N/A,FALSE,"Water";#N/A,#N/A,FALSE,"Ballygowan";#N/A,#N/A,FALSE,"Volvic"}</definedName>
    <definedName name="wrn.Water." hidden="1">{#N/A,#N/A,FALSE,"Water";#N/A,#N/A,FALSE,"Ballygowan";#N/A,#N/A,FALSE,"Volvic"}</definedName>
    <definedName name="wrn.whole._.document." localSheetId="7" hidden="1">{"page 1",#N/A,FALSE,"A";"page 2",#N/A,FALSE,"A";"page 3",#N/A,FALSE,"A";"page 4",#N/A,FALSE,"A";"page 5",#N/A,FALSE,"A";"page 6",#N/A,FALSE,"A";"page 7",#N/A,FALSE,"A";"page 8",#N/A,FALSE,"A";"page 9",#N/A,FALSE,"A";"page 10",#N/A,FALSE,"A";"page 11",#N/A,FALSE,"A";"page 12",#N/A,FALSE,"A";"page 13",#N/A,FALSE,"A";"page 14",#N/A,FALSE,"A"}</definedName>
    <definedName name="wrn.whole._.document." hidden="1">{"page 1",#N/A,FALSE,"A";"page 2",#N/A,FALSE,"A";"page 3",#N/A,FALSE,"A";"page 4",#N/A,FALSE,"A";"page 5",#N/A,FALSE,"A";"page 6",#N/A,FALSE,"A";"page 7",#N/A,FALSE,"A";"page 8",#N/A,FALSE,"A";"page 9",#N/A,FALSE,"A";"page 10",#N/A,FALSE,"A";"page 11",#N/A,FALSE,"A";"page 12",#N/A,FALSE,"A";"page 13",#N/A,FALSE,"A";"page 14",#N/A,FALSE,"A"}</definedName>
    <definedName name="wrn.WholeShabang." localSheetId="7"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wrn.WholeShabang."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wrn.WHOUSE._.CT." localSheetId="9" hidden="1">{"WESTINGHOUSE",#N/A,FALSE,"Option"}</definedName>
    <definedName name="wrn.WHOUSE._.CT." localSheetId="7" hidden="1">{"WESTINGHOUSE",#N/A,FALSE,"Option"}</definedName>
    <definedName name="wrn.WHOUSE._.CT." localSheetId="10" hidden="1">{"WESTINGHOUSE",#N/A,FALSE,"Option"}</definedName>
    <definedName name="wrn.WHOUSE._.CT." hidden="1">{"WESTINGHOUSE",#N/A,FALSE,"Option"}</definedName>
    <definedName name="wrn.WineSpirits." localSheetId="7" hidden="1">{#N/A,#N/A,FALSE,"W&amp;Spirits";#N/A,#N/A,FALSE,"Grants";#N/A,#N/A,FALSE,"CCB"}</definedName>
    <definedName name="wrn.WineSpirits." hidden="1">{#N/A,#N/A,FALSE,"W&amp;Spirits";#N/A,#N/A,FALSE,"Grants";#N/A,#N/A,FALSE,"CCB"}</definedName>
    <definedName name="wrn.with_oth_curr." localSheetId="7" hidden="1">{"with_oth_curr",#N/A,FALSE,"2225"}</definedName>
    <definedName name="wrn.with_oth_curr." hidden="1">{"with_oth_curr",#N/A,FALSE,"2225"}</definedName>
    <definedName name="wrn.with_oth_curr.." localSheetId="7" hidden="1">{"with_oth_curr",#N/A,FALSE,"2225"}</definedName>
    <definedName name="wrn.with_oth_curr.." hidden="1">{"with_oth_curr",#N/A,FALSE,"2225"}</definedName>
    <definedName name="wrn.with_oth_curr..." localSheetId="7" hidden="1">{"with_oth_curr",#N/A,FALSE,"2225"}</definedName>
    <definedName name="wrn.with_oth_curr..." hidden="1">{"with_oth_curr",#N/A,FALSE,"2225"}</definedName>
    <definedName name="wrn.with_oth_curr..._1" localSheetId="7" hidden="1">{"with_oth_curr",#N/A,FALSE,"2225"}</definedName>
    <definedName name="wrn.with_oth_curr..._1" hidden="1">{"with_oth_curr",#N/A,FALSE,"2225"}</definedName>
    <definedName name="wrn.with_oth_curr.._1" localSheetId="7" hidden="1">{"with_oth_curr",#N/A,FALSE,"2225"}</definedName>
    <definedName name="wrn.with_oth_curr.._1" hidden="1">{"with_oth_curr",#N/A,FALSE,"2225"}</definedName>
    <definedName name="wrn.with_oth_curr._1" localSheetId="7" hidden="1">{"with_oth_curr",#N/A,FALSE,"2225"}</definedName>
    <definedName name="wrn.with_oth_curr._1" hidden="1">{"with_oth_curr",#N/A,FALSE,"2225"}</definedName>
    <definedName name="wrn.간단한세무조정계산서." localSheetId="7"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_1" localSheetId="7"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_1"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건물기초."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wrn.건물기초."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wrn.세무" localSheetId="7"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_1" localSheetId="7"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_1"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 localSheetId="7"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_1" localSheetId="7"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_1"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모든양식." localSheetId="7"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_1" localSheetId="7"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_1"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손익보고." localSheetId="9"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localSheetId="7"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localSheetId="10"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hidden="1">{#N/A,#N/A,FALSE,"손익표지";#N/A,#N/A,FALSE,"손익계산";#N/A,#N/A,FALSE,"일반관리비";#N/A,#N/A,FALSE,"영업외수익";#N/A,#N/A,FALSE,"영업외비용";#N/A,#N/A,FALSE,"매출액";#N/A,#N/A,FALSE,"요약손익";#N/A,#N/A,FALSE,"요약대차";#N/A,#N/A,FALSE,"매출채권현황";#N/A,#N/A,FALSE,"매출채권명세"}</definedName>
    <definedName name="wrn.실행예산."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wrn.실행예산."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WRN_1" localSheetId="7" hidden="1">{#N/A,#N/A,FALSE,"INCOME STATE";#N/A,#N/A,FALSE,"TOT EXP";#N/A,#N/A,FALSE,"PROMO";#N/A,#N/A,FALSE,"NTS RP"}</definedName>
    <definedName name="WRN_1" hidden="1">{#N/A,#N/A,FALSE,"INCOME STATE";#N/A,#N/A,FALSE,"TOT EXP";#N/A,#N/A,FALSE,"PROMO";#N/A,#N/A,FALSE,"NTS RP"}</definedName>
    <definedName name="wrn1.PLUSD." localSheetId="7" hidden="1">{#N/A,#N/A,FALSE,"b_s &amp; p_l"}</definedName>
    <definedName name="wrn1.PLUSD." hidden="1">{#N/A,#N/A,FALSE,"b_s &amp; p_l"}</definedName>
    <definedName name="wrn2.Bplan." localSheetId="7" hidden="1">{#N/A,#N/A,FALSE,"F_Plan";#N/A,#N/A,FALSE,"Parameter"}</definedName>
    <definedName name="wrn2.Bplan." hidden="1">{#N/A,#N/A,FALSE,"F_Plan";#N/A,#N/A,FALSE,"Parameter"}</definedName>
    <definedName name="WRN2.Document" localSheetId="7" hidden="1">{"consolidated",#N/A,FALSE,"Sheet1";"cms",#N/A,FALSE,"Sheet1";"fse",#N/A,FALSE,"Sheet1"}</definedName>
    <definedName name="WRN2.Document" hidden="1">{"consolidated",#N/A,FALSE,"Sheet1";"cms",#N/A,FALSE,"Sheet1";"fse",#N/A,FALSE,"Sheet1"}</definedName>
    <definedName name="WRS" localSheetId="9" hidden="1">{"'장비'!$A$3:$M$12"}</definedName>
    <definedName name="WRS" localSheetId="7" hidden="1">{"'장비'!$A$3:$M$12"}</definedName>
    <definedName name="WRS" localSheetId="10" hidden="1">{"'장비'!$A$3:$M$12"}</definedName>
    <definedName name="WRS" hidden="1">{"'장비'!$A$3:$M$12"}</definedName>
    <definedName name="wrtwtw" localSheetId="7" hidden="1">{"rp_only",#N/A,FALSE,"2225"}</definedName>
    <definedName name="wrtwtw" hidden="1">{"rp_only",#N/A,FALSE,"2225"}</definedName>
    <definedName name="wrtwtw_1" localSheetId="7" hidden="1">{"rp_only",#N/A,FALSE,"2225"}</definedName>
    <definedName name="wrtwtw_1" hidden="1">{"rp_only",#N/A,FALSE,"2225"}</definedName>
    <definedName name="wrw" localSheetId="7" hidden="1">{"rp_only",#N/A,FALSE,"2225"}</definedName>
    <definedName name="wrw" hidden="1">{"rp_only",#N/A,FALSE,"2225"}</definedName>
    <definedName name="wrw_1" localSheetId="7" hidden="1">{"rp_only",#N/A,FALSE,"2225"}</definedName>
    <definedName name="wrw_1" hidden="1">{"rp_only",#N/A,FALSE,"2225"}</definedName>
    <definedName name="wrwe" localSheetId="7" hidden="1">{"'Feb 99'!$A$1:$G$30"}</definedName>
    <definedName name="wrwe" hidden="1">{"'Feb 99'!$A$1:$G$30"}</definedName>
    <definedName name="wrwerw" localSheetId="7" hidden="1">{"rp_only",#N/A,FALSE,"2225"}</definedName>
    <definedName name="wrwerw" hidden="1">{"rp_only",#N/A,FALSE,"2225"}</definedName>
    <definedName name="wrwerw_1" localSheetId="7" hidden="1">{"rp_only",#N/A,FALSE,"2225"}</definedName>
    <definedName name="wrwerw_1" hidden="1">{"rp_only",#N/A,FALSE,"2225"}</definedName>
    <definedName name="wrwr" localSheetId="7" hidden="1">{"rp_only",#N/A,FALSE,"2225"}</definedName>
    <definedName name="wrwr" hidden="1">{"rp_only",#N/A,FALSE,"2225"}</definedName>
    <definedName name="wrwr_1" localSheetId="7" hidden="1">{"rp_only",#N/A,FALSE,"2225"}</definedName>
    <definedName name="wrwr_1" hidden="1">{"rp_only",#N/A,FALSE,"2225"}</definedName>
    <definedName name="WS">#REF!</definedName>
    <definedName name="ws_indirect" localSheetId="7" hidden="1">{#N/A,#N/A,FALSE,"Aging Summary";#N/A,#N/A,FALSE,"Ratio Analysis";#N/A,#N/A,FALSE,"Test 120 Day Accts";#N/A,#N/A,FALSE,"Tickmarks"}</definedName>
    <definedName name="ws_indirect" hidden="1">{#N/A,#N/A,FALSE,"Aging Summary";#N/A,#N/A,FALSE,"Ratio Analysis";#N/A,#N/A,FALSE,"Test 120 Day Accts";#N/A,#N/A,FALSE,"Tickmarks"}</definedName>
    <definedName name="ws_indirect_1" localSheetId="7" hidden="1">{#N/A,#N/A,FALSE,"Aging Summary";#N/A,#N/A,FALSE,"Ratio Analysis";#N/A,#N/A,FALSE,"Test 120 Day Accts";#N/A,#N/A,FALSE,"Tickmarks"}</definedName>
    <definedName name="ws_indirect_1" hidden="1">{#N/A,#N/A,FALSE,"Aging Summary";#N/A,#N/A,FALSE,"Ratio Analysis";#N/A,#N/A,FALSE,"Test 120 Day Accts";#N/A,#N/A,FALSE,"Tickmarks"}</definedName>
    <definedName name="wsd">#REF!</definedName>
    <definedName name="wtbcy">#REF!</definedName>
    <definedName name="wtbly">#REF!</definedName>
    <definedName name="wtc">#REF!</definedName>
    <definedName name="WTEFD" localSheetId="7" hidden="1">{"with_oth_curr",#N/A,FALSE,"2225"}</definedName>
    <definedName name="WTEFD" hidden="1">{"with_oth_curr",#N/A,FALSE,"2225"}</definedName>
    <definedName name="WTEFD_1" localSheetId="7" hidden="1">{"with_oth_curr",#N/A,FALSE,"2225"}</definedName>
    <definedName name="WTEFD_1" hidden="1">{"with_oth_curr",#N/A,FALSE,"2225"}</definedName>
    <definedName name="WTP_1">#REF!</definedName>
    <definedName name="WTP_2">#REF!</definedName>
    <definedName name="WTP_3">#REF!</definedName>
    <definedName name="wtwerwer" localSheetId="7" hidden="1">{"rp_only",#N/A,FALSE,"2225"}</definedName>
    <definedName name="wtwerwer" hidden="1">{"rp_only",#N/A,FALSE,"2225"}</definedName>
    <definedName name="wtwerwer_1" localSheetId="7" hidden="1">{"rp_only",#N/A,FALSE,"2225"}</definedName>
    <definedName name="wtwerwer_1" hidden="1">{"rp_only",#N/A,FALSE,"2225"}</definedName>
    <definedName name="wulff"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ulff"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ulff_1"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ulff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w" localSheetId="7" hidden="1">{"with_oth_curr",#N/A,FALSE,"2225"}</definedName>
    <definedName name="ww" hidden="1">{"with_oth_curr",#N/A,FALSE,"2225"}</definedName>
    <definedName name="ww_1" localSheetId="7" hidden="1">{"with_oth_curr",#N/A,FALSE,"2225"}</definedName>
    <definedName name="ww_1" hidden="1">{"with_oth_curr",#N/A,FALSE,"2225"}</definedName>
    <definedName name="WWRW" localSheetId="7" hidden="1">{"rp_only",#N/A,FALSE,"2225"}</definedName>
    <definedName name="WWRW" hidden="1">{"rp_only",#N/A,FALSE,"2225"}</definedName>
    <definedName name="WWRW_1" localSheetId="7" hidden="1">{"rp_only",#N/A,FALSE,"2225"}</definedName>
    <definedName name="WWRW_1" hidden="1">{"rp_only",#N/A,FALSE,"2225"}</definedName>
    <definedName name="www" localSheetId="7" hidden="1">{"Admin Costs",#N/A,FALSE,"Act.Fcst Costs"}</definedName>
    <definedName name="www" hidden="1">{"Admin Costs",#N/A,FALSE,"Act.Fcst Costs"}</definedName>
    <definedName name="www_1" localSheetId="7" hidden="1">{"Admin Costs",#N/A,FALSE,"Act.Fcst Costs"}</definedName>
    <definedName name="www_1" hidden="1">{"Admin Costs",#N/A,FALSE,"Act.Fcst Costs"}</definedName>
    <definedName name="wwwwwwww" localSheetId="7" hidden="1">{#N/A,#N/A,FALSE,"손익표지";#N/A,#N/A,FALSE,"손익계산";#N/A,#N/A,FALSE,"일반관리비";#N/A,#N/A,FALSE,"영업외수익";#N/A,#N/A,FALSE,"영업외비용";#N/A,#N/A,FALSE,"매출액";#N/A,#N/A,FALSE,"요약손익";#N/A,#N/A,FALSE,"요약대차";#N/A,#N/A,FALSE,"매출채권현황";#N/A,#N/A,FALSE,"매출채권명세"}</definedName>
    <definedName name="wwwwwwww" hidden="1">{#N/A,#N/A,FALSE,"손익표지";#N/A,#N/A,FALSE,"손익계산";#N/A,#N/A,FALSE,"일반관리비";#N/A,#N/A,FALSE,"영업외수익";#N/A,#N/A,FALSE,"영업외비용";#N/A,#N/A,FALSE,"매출액";#N/A,#N/A,FALSE,"요약손익";#N/A,#N/A,FALSE,"요약대차";#N/A,#N/A,FALSE,"매출채권현황";#N/A,#N/A,FALSE,"매출채권명세"}</definedName>
    <definedName name="wzperhead.txt">#REF!</definedName>
    <definedName name="wzpertable.tbl">#REF!</definedName>
    <definedName name="x" localSheetId="7">Main.SAPF4Help()</definedName>
    <definedName name="x">Main.SAPF4Help()</definedName>
    <definedName name="X.1">#REF!</definedName>
    <definedName name="x1pind">#REF!</definedName>
    <definedName name="x1ping">#REF!</definedName>
    <definedName name="x1pint">#REF!</definedName>
    <definedName name="xbvcvbgfhgfh" localSheetId="7" hidden="1">{"rp_only",#N/A,FALSE,"2225"}</definedName>
    <definedName name="xbvcvbgfhgfh" hidden="1">{"rp_only",#N/A,FALSE,"2225"}</definedName>
    <definedName name="xbvcvbgfhgfh_1" localSheetId="7" hidden="1">{"rp_only",#N/A,FALSE,"2225"}</definedName>
    <definedName name="xbvcvbgfhgfh_1" hidden="1">{"rp_only",#N/A,FALSE,"2225"}</definedName>
    <definedName name="xc" localSheetId="9" hidden="1">{#N/A,#N/A,FALSE,"SumD";#N/A,#N/A,FALSE,"ElecD";#N/A,#N/A,FALSE,"MechD";#N/A,#N/A,FALSE,"GeotD";#N/A,#N/A,FALSE,"PrcsD";#N/A,#N/A,FALSE,"TunnD";#N/A,#N/A,FALSE,"CivlD";#N/A,#N/A,FALSE,"NtwkD";#N/A,#N/A,FALSE,"EstgD";#N/A,#N/A,FALSE,"PEngD"}</definedName>
    <definedName name="xc" localSheetId="7" hidden="1">{#N/A,#N/A,FALSE,"SumD";#N/A,#N/A,FALSE,"ElecD";#N/A,#N/A,FALSE,"MechD";#N/A,#N/A,FALSE,"GeotD";#N/A,#N/A,FALSE,"PrcsD";#N/A,#N/A,FALSE,"TunnD";#N/A,#N/A,FALSE,"CivlD";#N/A,#N/A,FALSE,"NtwkD";#N/A,#N/A,FALSE,"EstgD";#N/A,#N/A,FALSE,"PEngD"}</definedName>
    <definedName name="xc" localSheetId="10" hidden="1">{#N/A,#N/A,FALSE,"SumD";#N/A,#N/A,FALSE,"ElecD";#N/A,#N/A,FALSE,"MechD";#N/A,#N/A,FALSE,"GeotD";#N/A,#N/A,FALSE,"PrcsD";#N/A,#N/A,FALSE,"TunnD";#N/A,#N/A,FALSE,"CivlD";#N/A,#N/A,FALSE,"NtwkD";#N/A,#N/A,FALSE,"EstgD";#N/A,#N/A,FALSE,"PEngD"}</definedName>
    <definedName name="xc" hidden="1">{#N/A,#N/A,FALSE,"SumD";#N/A,#N/A,FALSE,"ElecD";#N/A,#N/A,FALSE,"MechD";#N/A,#N/A,FALSE,"GeotD";#N/A,#N/A,FALSE,"PrcsD";#N/A,#N/A,FALSE,"TunnD";#N/A,#N/A,FALSE,"CivlD";#N/A,#N/A,FALSE,"NtwkD";#N/A,#N/A,FALSE,"EstgD";#N/A,#N/A,FALSE,"PEngD"}</definedName>
    <definedName name="XCCT">0.5</definedName>
    <definedName name="xccvx" localSheetId="7" hidden="1">{"with_oth_curr",#N/A,FALSE,"2225"}</definedName>
    <definedName name="xccvx" hidden="1">{"with_oth_curr",#N/A,FALSE,"2225"}</definedName>
    <definedName name="xccvx_1" localSheetId="7" hidden="1">{"with_oth_curr",#N/A,FALSE,"2225"}</definedName>
    <definedName name="xccvx_1" hidden="1">{"with_oth_curr",#N/A,FALSE,"2225"}</definedName>
    <definedName name="xccxxcv" localSheetId="7" hidden="1">{"rp_only",#N/A,FALSE,"2225"}</definedName>
    <definedName name="xccxxcv" hidden="1">{"rp_only",#N/A,FALSE,"2225"}</definedName>
    <definedName name="xccxxcv_1" localSheetId="7" hidden="1">{"rp_only",#N/A,FALSE,"2225"}</definedName>
    <definedName name="xccxxcv_1" hidden="1">{"rp_only",#N/A,FALSE,"2225"}</definedName>
    <definedName name="xcss" hidden="1">#REF!</definedName>
    <definedName name="xcvcvxcvb" localSheetId="7" hidden="1">{"rp_only",#N/A,FALSE,"2225"}</definedName>
    <definedName name="xcvcvxcvb" hidden="1">{"rp_only",#N/A,FALSE,"2225"}</definedName>
    <definedName name="xcvcvxcvb_1" localSheetId="7" hidden="1">{"rp_only",#N/A,FALSE,"2225"}</definedName>
    <definedName name="xcvcvxcvb_1" hidden="1">{"rp_only",#N/A,FALSE,"2225"}</definedName>
    <definedName name="xcvvcxvcxz" localSheetId="7" hidden="1">{"with_oth_curr",#N/A,FALSE,"2225"}</definedName>
    <definedName name="xcvvcxvcxz" hidden="1">{"with_oth_curr",#N/A,FALSE,"2225"}</definedName>
    <definedName name="xcvvcxvcxz_1" localSheetId="7" hidden="1">{"with_oth_curr",#N/A,FALSE,"2225"}</definedName>
    <definedName name="xcvvcxvcxz_1" hidden="1">{"with_oth_curr",#N/A,FALSE,"2225"}</definedName>
    <definedName name="xcvxbvn" localSheetId="7" hidden="1">{"rp_only",#N/A,FALSE,"2225"}</definedName>
    <definedName name="xcvxbvn" hidden="1">{"rp_only",#N/A,FALSE,"2225"}</definedName>
    <definedName name="xcvxbvn_1" localSheetId="7" hidden="1">{"rp_only",#N/A,FALSE,"2225"}</definedName>
    <definedName name="xcvxbvn_1" hidden="1">{"rp_only",#N/A,FALSE,"2225"}</definedName>
    <definedName name="xcvxbxcvbcvb" localSheetId="7" hidden="1">{"rp_only",#N/A,FALSE,"2225"}</definedName>
    <definedName name="xcvxbxcvbcvb" hidden="1">{"rp_only",#N/A,FALSE,"2225"}</definedName>
    <definedName name="xcvxbxcvbcvb_1" localSheetId="7" hidden="1">{"rp_only",#N/A,FALSE,"2225"}</definedName>
    <definedName name="xcvxbxcvbcvb_1" hidden="1">{"rp_only",#N/A,FALSE,"2225"}</definedName>
    <definedName name="xcvxcbcvb" localSheetId="7" hidden="1">{"with_oth_curr",#N/A,FALSE,"2225"}</definedName>
    <definedName name="xcvxcbcvb" hidden="1">{"with_oth_curr",#N/A,FALSE,"2225"}</definedName>
    <definedName name="xcvxcbcvb_1" localSheetId="7" hidden="1">{"with_oth_curr",#N/A,FALSE,"2225"}</definedName>
    <definedName name="xcvxcbcvb_1" hidden="1">{"with_oth_curr",#N/A,FALSE,"2225"}</definedName>
    <definedName name="xcvxcbvcxbnvcnvb" localSheetId="7" hidden="1">{"rp_only",#N/A,FALSE,"2225"}</definedName>
    <definedName name="xcvxcbvcxbnvcnvb" hidden="1">{"rp_only",#N/A,FALSE,"2225"}</definedName>
    <definedName name="xcvxcbvcxbnvcnvb_1" localSheetId="7" hidden="1">{"rp_only",#N/A,FALSE,"2225"}</definedName>
    <definedName name="xcvxcbvcxbnvcnvb_1" hidden="1">{"rp_only",#N/A,FALSE,"2225"}</definedName>
    <definedName name="xcvxcvxcv" localSheetId="7" hidden="1">{"rp_only",#N/A,FALSE,"2225"}</definedName>
    <definedName name="xcvxcvxcv" hidden="1">{"rp_only",#N/A,FALSE,"2225"}</definedName>
    <definedName name="xcvxcvxcv_1" localSheetId="7" hidden="1">{"rp_only",#N/A,FALSE,"2225"}</definedName>
    <definedName name="xcvxcvxcv_1" hidden="1">{"rp_only",#N/A,FALSE,"2225"}</definedName>
    <definedName name="xcvxcvxcvxcv" localSheetId="7" hidden="1">{"rp_only",#N/A,FALSE,"2225"}</definedName>
    <definedName name="xcvxcvxcvxcv" hidden="1">{"rp_only",#N/A,FALSE,"2225"}</definedName>
    <definedName name="xcvxcvxcvxcv_1" localSheetId="7" hidden="1">{"rp_only",#N/A,FALSE,"2225"}</definedName>
    <definedName name="xcvxcvxcvxcv_1" hidden="1">{"rp_only",#N/A,FALSE,"2225"}</definedName>
    <definedName name="xcvxcvxcvxcvxcvc" localSheetId="7" hidden="1">{"rp_only",#N/A,FALSE,"2225"}</definedName>
    <definedName name="xcvxcvxcvxcvxcvc" hidden="1">{"rp_only",#N/A,FALSE,"2225"}</definedName>
    <definedName name="xcvxcvxcvxcvxcvc_1" localSheetId="7" hidden="1">{"rp_only",#N/A,FALSE,"2225"}</definedName>
    <definedName name="xcvxcvxcvxcvxcvc_1" hidden="1">{"rp_only",#N/A,FALSE,"2225"}</definedName>
    <definedName name="xcvxcvxcvxv" localSheetId="7" hidden="1">{"with_oth_curr",#N/A,FALSE,"2225"}</definedName>
    <definedName name="xcvxcvxcvxv" hidden="1">{"with_oth_curr",#N/A,FALSE,"2225"}</definedName>
    <definedName name="xcvxcvxcvxv_1" localSheetId="7" hidden="1">{"with_oth_curr",#N/A,FALSE,"2225"}</definedName>
    <definedName name="xcvxcvxcvxv_1" hidden="1">{"with_oth_curr",#N/A,FALSE,"2225"}</definedName>
    <definedName name="xcvxcvxcvxvx" localSheetId="7" hidden="1">{"rp_only",#N/A,FALSE,"2225"}</definedName>
    <definedName name="xcvxcvxcvxvx" hidden="1">{"rp_only",#N/A,FALSE,"2225"}</definedName>
    <definedName name="xcvxcvxcvxvx_1" localSheetId="7" hidden="1">{"rp_only",#N/A,FALSE,"2225"}</definedName>
    <definedName name="xcvxcvxcvxvx_1" hidden="1">{"rp_only",#N/A,FALSE,"2225"}</definedName>
    <definedName name="xcvxcvxv" localSheetId="7" hidden="1">{"with_oth_curr",#N/A,FALSE,"2225"}</definedName>
    <definedName name="xcvxcvxv" hidden="1">{"with_oth_curr",#N/A,FALSE,"2225"}</definedName>
    <definedName name="xcvxcvxv_1" localSheetId="7" hidden="1">{"with_oth_curr",#N/A,FALSE,"2225"}</definedName>
    <definedName name="xcvxcvxv_1" hidden="1">{"with_oth_curr",#N/A,FALSE,"2225"}</definedName>
    <definedName name="xcvxcvxvcv" localSheetId="7" hidden="1">{"rp_only",#N/A,FALSE,"2225"}</definedName>
    <definedName name="xcvxcvxvcv" hidden="1">{"rp_only",#N/A,FALSE,"2225"}</definedName>
    <definedName name="xcvxcvxvcv_1" localSheetId="7" hidden="1">{"rp_only",#N/A,FALSE,"2225"}</definedName>
    <definedName name="xcvxcvxvcv_1" hidden="1">{"rp_only",#N/A,FALSE,"2225"}</definedName>
    <definedName name="xcvxv" localSheetId="7" hidden="1">{"rp_only",#N/A,FALSE,"2225"}</definedName>
    <definedName name="xcvxv" hidden="1">{"rp_only",#N/A,FALSE,"2225"}</definedName>
    <definedName name="xcvxv_1" localSheetId="7" hidden="1">{"rp_only",#N/A,FALSE,"2225"}</definedName>
    <definedName name="xcvxv_1" hidden="1">{"rp_only",#N/A,FALSE,"2225"}</definedName>
    <definedName name="xcvxvc" localSheetId="7" hidden="1">{"rp_only",#N/A,FALSE,"2225"}</definedName>
    <definedName name="xcvxvc" hidden="1">{"rp_only",#N/A,FALSE,"2225"}</definedName>
    <definedName name="xcvxvc_1" localSheetId="7" hidden="1">{"rp_only",#N/A,FALSE,"2225"}</definedName>
    <definedName name="xcvxvc_1" hidden="1">{"rp_only",#N/A,FALSE,"2225"}</definedName>
    <definedName name="xcvxvcx" localSheetId="7" hidden="1">{"rp_only",#N/A,FALSE,"2225"}</definedName>
    <definedName name="xcvxvcx" hidden="1">{"rp_only",#N/A,FALSE,"2225"}</definedName>
    <definedName name="xcvxvcx_1" localSheetId="7" hidden="1">{"rp_only",#N/A,FALSE,"2225"}</definedName>
    <definedName name="xcvxvcx_1" hidden="1">{"rp_only",#N/A,FALSE,"2225"}</definedName>
    <definedName name="xcvxvx" localSheetId="7" hidden="1">{"rp_only",#N/A,FALSE,"2225"}</definedName>
    <definedName name="xcvxvx" hidden="1">{"rp_only",#N/A,FALSE,"2225"}</definedName>
    <definedName name="xcvxvx_1" localSheetId="7" hidden="1">{"rp_only",#N/A,FALSE,"2225"}</definedName>
    <definedName name="xcvxvx_1" hidden="1">{"rp_only",#N/A,FALSE,"2225"}</definedName>
    <definedName name="xcvxvxcvxcv" localSheetId="7" hidden="1">{"rp_only",#N/A,FALSE,"2225"}</definedName>
    <definedName name="xcvxvxcvxcv" hidden="1">{"rp_only",#N/A,FALSE,"2225"}</definedName>
    <definedName name="xcvxvxcvxcv_1" localSheetId="7" hidden="1">{"rp_only",#N/A,FALSE,"2225"}</definedName>
    <definedName name="xcvxvxcvxcv_1" hidden="1">{"rp_only",#N/A,FALSE,"2225"}</definedName>
    <definedName name="xcvxvxv" localSheetId="7" hidden="1">{"rp_only",#N/A,FALSE,"2225"}</definedName>
    <definedName name="xcvxvxv" hidden="1">{"rp_only",#N/A,FALSE,"2225"}</definedName>
    <definedName name="xcvxvxv_1" localSheetId="7" hidden="1">{"rp_only",#N/A,FALSE,"2225"}</definedName>
    <definedName name="xcvxvxv_1" hidden="1">{"rp_only",#N/A,FALSE,"2225"}</definedName>
    <definedName name="xcvxvxvx" localSheetId="7" hidden="1">{"rp_only",#N/A,FALSE,"2225"}</definedName>
    <definedName name="xcvxvxvx" hidden="1">{"rp_only",#N/A,FALSE,"2225"}</definedName>
    <definedName name="xcvxvxvx_1" localSheetId="7" hidden="1">{"rp_only",#N/A,FALSE,"2225"}</definedName>
    <definedName name="xcvxvxvx_1" hidden="1">{"rp_only",#N/A,FALSE,"2225"}</definedName>
    <definedName name="xcvxvxvxv" localSheetId="7" hidden="1">{"with_oth_curr",#N/A,FALSE,"2225"}</definedName>
    <definedName name="xcvxvxvxv" hidden="1">{"with_oth_curr",#N/A,FALSE,"2225"}</definedName>
    <definedName name="xcvxvxvxv_1" localSheetId="7" hidden="1">{"with_oth_curr",#N/A,FALSE,"2225"}</definedName>
    <definedName name="xcvxvxvxv_1" hidden="1">{"with_oth_curr",#N/A,FALSE,"2225"}</definedName>
    <definedName name="xcvzxvzxv" localSheetId="7" hidden="1">{"with_oth_curr",#N/A,FALSE,"2225"}</definedName>
    <definedName name="xcvzxvzxv" hidden="1">{"with_oth_curr",#N/A,FALSE,"2225"}</definedName>
    <definedName name="xcvzxvzxv_1" localSheetId="7" hidden="1">{"with_oth_curr",#N/A,FALSE,"2225"}</definedName>
    <definedName name="xcvzxvzxv_1" hidden="1">{"with_oth_curr",#N/A,FALSE,"2225"}</definedName>
    <definedName name="xczcz" localSheetId="7" hidden="1">{"rp_only",#N/A,FALSE,"2225"}</definedName>
    <definedName name="xczcz" hidden="1">{"rp_only",#N/A,FALSE,"2225"}</definedName>
    <definedName name="xczcz_1" localSheetId="7" hidden="1">{"rp_only",#N/A,FALSE,"2225"}</definedName>
    <definedName name="xczcz_1" hidden="1">{"rp_only",#N/A,FALSE,"2225"}</definedName>
    <definedName name="xczvxzvzxcv" localSheetId="7" hidden="1">{"with_oth_curr",#N/A,FALSE,"2225"}</definedName>
    <definedName name="xczvxzvzxcv" hidden="1">{"with_oth_curr",#N/A,FALSE,"2225"}</definedName>
    <definedName name="xczvxzvzxcv_1" localSheetId="7" hidden="1">{"with_oth_curr",#N/A,FALSE,"2225"}</definedName>
    <definedName name="xczvxzvzxcv_1" hidden="1">{"with_oth_curr",#N/A,FALSE,"2225"}</definedName>
    <definedName name="xd">#REF!</definedName>
    <definedName name="xepgo">#REF!</definedName>
    <definedName name="XEPGOTRUC">#REF!</definedName>
    <definedName name="XEPGOXUAN">#REF!</definedName>
    <definedName name="xfco">#REF!</definedName>
    <definedName name="xfco3p">#REF!</definedName>
    <definedName name="xfcotnc">#REF!</definedName>
    <definedName name="xfcotvl">#REF!</definedName>
    <definedName name="xfs" localSheetId="7" hidden="1">{"rp_only",#N/A,FALSE,"2225"}</definedName>
    <definedName name="xfs" hidden="1">{"rp_only",#N/A,FALSE,"2225"}</definedName>
    <definedName name="xfs_1" localSheetId="7" hidden="1">{"rp_only",#N/A,FALSE,"2225"}</definedName>
    <definedName name="xfs_1" hidden="1">{"rp_only",#N/A,FALSE,"2225"}</definedName>
    <definedName name="xgxgds" localSheetId="7" hidden="1">{"with_oth_curr",#N/A,FALSE,"2225"}</definedName>
    <definedName name="xgxgds" hidden="1">{"with_oth_curr",#N/A,FALSE,"2225"}</definedName>
    <definedName name="xgxgds_1" localSheetId="7" hidden="1">{"with_oth_curr",#N/A,FALSE,"2225"}</definedName>
    <definedName name="xgxgds_1" hidden="1">{"with_oth_curr",#N/A,FALSE,"2225"}</definedName>
    <definedName name="xh">#REF!</definedName>
    <definedName name="xhn">#REF!</definedName>
    <definedName name="XIAMEN">#REF!</definedName>
    <definedName name="xig">#REF!</definedName>
    <definedName name="xig1">#REF!</definedName>
    <definedName name="xig1p">#REF!</definedName>
    <definedName name="xig3p">#REF!</definedName>
    <definedName name="xignc3p">#REF!</definedName>
    <definedName name="xigvl3p">#REF!</definedName>
    <definedName name="xin">#REF!</definedName>
    <definedName name="xin190">#REF!</definedName>
    <definedName name="xin1903p">#REF!</definedName>
    <definedName name="xin2903p">#REF!</definedName>
    <definedName name="xin290nc3p">#REF!</definedName>
    <definedName name="xin290vl3p">#REF!</definedName>
    <definedName name="xin3p">#REF!</definedName>
    <definedName name="xind">#REF!</definedName>
    <definedName name="xind1p">#REF!</definedName>
    <definedName name="xind3p">#REF!</definedName>
    <definedName name="xindnc1p">#REF!</definedName>
    <definedName name="xindvl1p">#REF!</definedName>
    <definedName name="xing1p">#REF!</definedName>
    <definedName name="xingnc1p">#REF!</definedName>
    <definedName name="xingvl1p">#REF!</definedName>
    <definedName name="xinnc3p">#REF!</definedName>
    <definedName name="xint1p">#REF!</definedName>
    <definedName name="xinvl3p">#REF!</definedName>
    <definedName name="xit">#REF!</definedName>
    <definedName name="xit1">#REF!</definedName>
    <definedName name="xit1p">#REF!</definedName>
    <definedName name="xit23p">#REF!</definedName>
    <definedName name="xit2nc3p">#REF!</definedName>
    <definedName name="xit2vl3p">#REF!</definedName>
    <definedName name="xit3p">#REF!</definedName>
    <definedName name="xitnc3p">#REF!</definedName>
    <definedName name="xitvl3p">#REF!</definedName>
    <definedName name="xl">#REF!</definedName>
    <definedName name="xlc">#REF!</definedName>
    <definedName name="xlk">#REF!</definedName>
    <definedName name="xmp40">#REF!</definedName>
    <definedName name="xn">#REF!</definedName>
    <definedName name="xoanhapk">#REF!,#REF!</definedName>
    <definedName name="xoanhapl">#REF!,#REF!</definedName>
    <definedName name="xoaxuatk">#REF!</definedName>
    <definedName name="xoaxuatl">#REF!</definedName>
    <definedName name="xox" localSheetId="7" hidden="1">{#N/A,#N/A,FALSE,"Aging Summary";#N/A,#N/A,FALSE,"Ratio Analysis";#N/A,#N/A,FALSE,"Test 120 Day Accts";#N/A,#N/A,FALSE,"Tickmarks"}</definedName>
    <definedName name="xox" hidden="1">{#N/A,#N/A,FALSE,"Aging Summary";#N/A,#N/A,FALSE,"Ratio Analysis";#N/A,#N/A,FALSE,"Test 120 Day Accts";#N/A,#N/A,FALSE,"Tickmarks"}</definedName>
    <definedName name="xox_1" localSheetId="7" hidden="1">{#N/A,#N/A,FALSE,"Aging Summary";#N/A,#N/A,FALSE,"Ratio Analysis";#N/A,#N/A,FALSE,"Test 120 Day Accts";#N/A,#N/A,FALSE,"Tickmarks"}</definedName>
    <definedName name="xox_1" hidden="1">{#N/A,#N/A,FALSE,"Aging Summary";#N/A,#N/A,FALSE,"Ratio Analysis";#N/A,#N/A,FALSE,"Test 120 Day Accts";#N/A,#N/A,FALSE,"Tickmarks"}</definedName>
    <definedName name="xp" hidden="1">#REF!</definedName>
    <definedName name="XREF_COLUMN_1" hidden="1">#REF!</definedName>
    <definedName name="XREF_COLUMN_10" hidden="1">#REF!</definedName>
    <definedName name="XREF_COLUMN_11" hidden="1">#REF!</definedName>
    <definedName name="XREF_COLUMN_12" hidden="1">#REF!</definedName>
    <definedName name="XREF_COLUMN_13" hidden="1">#REF!</definedName>
    <definedName name="XREF_COLUMN_14" hidden="1">#REF!</definedName>
    <definedName name="XREF_COLUMN_15" hidden="1">#REF!</definedName>
    <definedName name="XREF_COLUMN_16" hidden="1">#REF!</definedName>
    <definedName name="XREF_COLUMN_17" hidden="1">#REF!</definedName>
    <definedName name="XREF_COLUMN_18" hidden="1">#REF!</definedName>
    <definedName name="XREF_COLUMN_19" hidden="1">#REF!</definedName>
    <definedName name="XREF_COLUMN_2" hidden="1">#REF!</definedName>
    <definedName name="XREF_COLUMN_20" hidden="1">#REF!</definedName>
    <definedName name="XREF_COLUMN_21" hidden="1">#REF!</definedName>
    <definedName name="XREF_COLUMN_3" hidden="1">#REF!</definedName>
    <definedName name="XREF_COLUMN_4" hidden="1">#REF!</definedName>
    <definedName name="XREF_COLUMN_5" hidden="1">#REF!</definedName>
    <definedName name="XREF_COLUMN_6" hidden="1">#REF!</definedName>
    <definedName name="XREF_COLUMN_7" hidden="1">#REF!</definedName>
    <definedName name="XREF_COLUMN_8" hidden="1">#REF!</definedName>
    <definedName name="XREF_COLUMN_9" hidden="1">#REF!</definedName>
    <definedName name="XRefActiveRow" hidden="1">#REF!</definedName>
    <definedName name="XRefColumnsCount" hidden="1">1</definedName>
    <definedName name="XRefCopy1" hidden="1">#REF!</definedName>
    <definedName name="XRefCopy10" hidden="1">#REF!</definedName>
    <definedName name="XRefCopy100" hidden="1">#REF!</definedName>
    <definedName name="XRefCopy100Row" hidden="1">#REF!</definedName>
    <definedName name="XRefCopy101" hidden="1">#REF!</definedName>
    <definedName name="XRefCopy101Row" hidden="1">#REF!</definedName>
    <definedName name="XRefCopy102" hidden="1">#REF!</definedName>
    <definedName name="XRefCopy102Row" hidden="1">#REF!</definedName>
    <definedName name="XRefCopy103" hidden="1">#REF!</definedName>
    <definedName name="XRefCopy103Row" hidden="1">#REF!</definedName>
    <definedName name="XRefCopy104" hidden="1">#REF!</definedName>
    <definedName name="XRefCopy104Row" hidden="1">#REF!</definedName>
    <definedName name="XRefCopy105" hidden="1">#REF!</definedName>
    <definedName name="XRefCopy105Row" hidden="1">#REF!</definedName>
    <definedName name="XRefCopy106" hidden="1">#REF!</definedName>
    <definedName name="XRefCopy106Row" hidden="1">#REF!</definedName>
    <definedName name="XRefCopy107" hidden="1">#REF!</definedName>
    <definedName name="XRefCopy107Row" hidden="1">#REF!</definedName>
    <definedName name="XRefCopy108" hidden="1">#REF!</definedName>
    <definedName name="XRefCopy108Row" hidden="1">#REF!</definedName>
    <definedName name="XRefCopy109" hidden="1">#REF!</definedName>
    <definedName name="XRefCopy109Row" hidden="1">#REF!</definedName>
    <definedName name="XRefCopy10Row" hidden="1">#REF!</definedName>
    <definedName name="XRefCopy11" hidden="1">#REF!</definedName>
    <definedName name="XRefCopy110" hidden="1">#REF!</definedName>
    <definedName name="XRefCopy110Row" hidden="1">#REF!</definedName>
    <definedName name="XRefCopy111" hidden="1">#REF!</definedName>
    <definedName name="XRefCopy111Row" hidden="1">#REF!</definedName>
    <definedName name="XRefCopy112" hidden="1">#REF!</definedName>
    <definedName name="XRefCopy112Row" hidden="1">#REF!</definedName>
    <definedName name="XRefCopy113" hidden="1">#REF!</definedName>
    <definedName name="XRefCopy113Row" hidden="1">#REF!</definedName>
    <definedName name="XRefCopy114" hidden="1">#REF!</definedName>
    <definedName name="XRefCopy114Row" hidden="1">#REF!</definedName>
    <definedName name="XRefCopy115" hidden="1">#REF!</definedName>
    <definedName name="XRefCopy115Row" hidden="1">#REF!</definedName>
    <definedName name="XRefCopy116" hidden="1">#REF!</definedName>
    <definedName name="XRefCopy116Row" hidden="1">#REF!</definedName>
    <definedName name="XRefCopy117" hidden="1">#REF!</definedName>
    <definedName name="XRefCopy117Row" hidden="1">#REF!</definedName>
    <definedName name="XRefCopy11Row" hidden="1">#REF!</definedName>
    <definedName name="XRefCopy12" hidden="1">#REF!</definedName>
    <definedName name="XRefCopy120" hidden="1">#REF!</definedName>
    <definedName name="XRefCopy120Row" hidden="1">#REF!</definedName>
    <definedName name="XRefCopy121" hidden="1">#REF!</definedName>
    <definedName name="XRefCopy121Row" hidden="1">#REF!</definedName>
    <definedName name="XRefCopy122" hidden="1">#REF!</definedName>
    <definedName name="XRefCopy122Row" hidden="1">#REF!</definedName>
    <definedName name="XRefCopy123" hidden="1">#REF!</definedName>
    <definedName name="XRefCopy123Row" hidden="1">#REF!</definedName>
    <definedName name="XRefCopy124" hidden="1">#REF!</definedName>
    <definedName name="XRefCopy124Row" hidden="1">#REF!</definedName>
    <definedName name="XRefCopy125Row" hidden="1">#REF!</definedName>
    <definedName name="XRefCopy126Row" hidden="1">#REF!</definedName>
    <definedName name="XRefCopy12Row" hidden="1">#REF!</definedName>
    <definedName name="XRefCopy13" hidden="1">#REF!</definedName>
    <definedName name="XRefCopy13Row" hidden="1">#REF!</definedName>
    <definedName name="XRefCopy14" hidden="1">#REF!</definedName>
    <definedName name="XRefCopy14Row" hidden="1">#REF!</definedName>
    <definedName name="XRefCopy15" hidden="1">#REF!</definedName>
    <definedName name="XRefCopy15Row" hidden="1">#REF!</definedName>
    <definedName name="XRefCopy16" hidden="1">#REF!</definedName>
    <definedName name="XRefCopy16Row" hidden="1">#REF!</definedName>
    <definedName name="XRefCopy17" hidden="1">#REF!</definedName>
    <definedName name="XRefCopy17Row" hidden="1">#REF!</definedName>
    <definedName name="XRefCopy18" hidden="1">#REF!</definedName>
    <definedName name="XRefCopy18Row" hidden="1">#REF!</definedName>
    <definedName name="XRefCopy19" hidden="1">#REF!</definedName>
    <definedName name="XRefCopy19Row" hidden="1">#REF!</definedName>
    <definedName name="XRefCopy1Row" hidden="1">#REF!</definedName>
    <definedName name="XRefCopy2" hidden="1">#REF!</definedName>
    <definedName name="XRefCopy20" hidden="1">#REF!</definedName>
    <definedName name="XRefCopy20Row" hidden="1">#REF!</definedName>
    <definedName name="XRefCopy21" hidden="1">#REF!</definedName>
    <definedName name="XRefCopy21Row" hidden="1">#REF!</definedName>
    <definedName name="XRefCopy22" hidden="1">#REF!</definedName>
    <definedName name="XRefCopy22Row" hidden="1">#REF!</definedName>
    <definedName name="XRefCopy23" hidden="1">#REF!</definedName>
    <definedName name="XRefCopy23Row" hidden="1">#REF!</definedName>
    <definedName name="XRefCopy24" hidden="1">#REF!</definedName>
    <definedName name="XRefCopy24Row" hidden="1">#REF!</definedName>
    <definedName name="XRefCopy25" hidden="1">#REF!</definedName>
    <definedName name="XRefCopy25Row" hidden="1">#REF!</definedName>
    <definedName name="XRefCopy26" hidden="1">#REF!</definedName>
    <definedName name="XRefCopy26Row" hidden="1">#REF!</definedName>
    <definedName name="XRefCopy27" hidden="1">#REF!</definedName>
    <definedName name="XRefCopy27Row" hidden="1">#REF!</definedName>
    <definedName name="XRefCopy28" hidden="1">#REF!</definedName>
    <definedName name="XRefCopy28Row" hidden="1">#REF!</definedName>
    <definedName name="XRefCopy29" hidden="1">#REF!</definedName>
    <definedName name="XRefCopy29Row" hidden="1">#REF!</definedName>
    <definedName name="XRefCopy2Row" hidden="1">#REF!</definedName>
    <definedName name="XRefCopy3" hidden="1">#REF!</definedName>
    <definedName name="XRefCopy30" hidden="1">#REF!</definedName>
    <definedName name="XRefCopy30Row" hidden="1">#REF!</definedName>
    <definedName name="XRefCopy31" hidden="1">#REF!</definedName>
    <definedName name="XRefCopy31Row" hidden="1">#REF!</definedName>
    <definedName name="XRefCopy32" hidden="1">#REF!</definedName>
    <definedName name="XRefCopy32Row" hidden="1">#REF!</definedName>
    <definedName name="XRefCopy33" hidden="1">#REF!</definedName>
    <definedName name="XRefCopy33Row" hidden="1">#REF!</definedName>
    <definedName name="XRefCopy34" hidden="1">#REF!</definedName>
    <definedName name="XRefCopy34Row" hidden="1">#REF!</definedName>
    <definedName name="XRefCopy35" hidden="1">#REF!</definedName>
    <definedName name="XRefCopy35Row" hidden="1">#REF!</definedName>
    <definedName name="XRefCopy36" hidden="1">#REF!</definedName>
    <definedName name="XRefCopy37" hidden="1">#REF!</definedName>
    <definedName name="XRefCopy37Row" hidden="1">#REF!</definedName>
    <definedName name="XRefCopy38" hidden="1">#REF!</definedName>
    <definedName name="XRefCopy38Row" hidden="1">#REF!</definedName>
    <definedName name="XRefCopy39" hidden="1">#REF!</definedName>
    <definedName name="XRefCopy39Row" hidden="1">#REF!</definedName>
    <definedName name="XRefCopy3Row" hidden="1">#REF!</definedName>
    <definedName name="XRefCopy4" hidden="1">#REF!</definedName>
    <definedName name="XRefCopy40" hidden="1">#REF!</definedName>
    <definedName name="XRefCopy40Row" hidden="1">#REF!</definedName>
    <definedName name="XRefCopy41" hidden="1">#REF!</definedName>
    <definedName name="XRefCopy42" hidden="1">#REF!</definedName>
    <definedName name="XRefCopy42Row" hidden="1">#REF!</definedName>
    <definedName name="XRefCopy43" hidden="1">#REF!</definedName>
    <definedName name="XRefCopy43Row" hidden="1">#REF!</definedName>
    <definedName name="XRefCopy44" hidden="1">#REF!</definedName>
    <definedName name="XRefCopy44Row" hidden="1">#REF!</definedName>
    <definedName name="XRefCopy45" hidden="1">#REF!</definedName>
    <definedName name="XRefCopy45Row" hidden="1">#REF!</definedName>
    <definedName name="XRefCopy46" hidden="1">#REF!</definedName>
    <definedName name="XRefCopy46Row" hidden="1">#REF!</definedName>
    <definedName name="XRefCopy47" hidden="1">#REF!</definedName>
    <definedName name="XRefCopy48" hidden="1">#REF!</definedName>
    <definedName name="XRefCopy48Row" hidden="1">#REF!</definedName>
    <definedName name="XRefCopy49" hidden="1">#REF!</definedName>
    <definedName name="XRefCopy4Row" hidden="1">#REF!</definedName>
    <definedName name="XRefCopy5" hidden="1">#REF!</definedName>
    <definedName name="XRefCopy50" hidden="1">#REF!</definedName>
    <definedName name="XRefCopy50Row" hidden="1">#REF!</definedName>
    <definedName name="XRefCopy51" hidden="1">#REF!</definedName>
    <definedName name="XRefCopy51Row" hidden="1">#REF!</definedName>
    <definedName name="XRefCopy52" hidden="1">#REF!</definedName>
    <definedName name="XRefCopy53" hidden="1">#REF!</definedName>
    <definedName name="XRefCopy53Row" hidden="1">#REF!</definedName>
    <definedName name="XRefCopy54" hidden="1">#REF!</definedName>
    <definedName name="XRefCopy54Row" hidden="1">#REF!</definedName>
    <definedName name="XRefCopy55" hidden="1">#REF!</definedName>
    <definedName name="XRefCopy55Row" hidden="1">#REF!</definedName>
    <definedName name="XRefCopy56" hidden="1">#REF!</definedName>
    <definedName name="XRefCopy57" hidden="1">#REF!</definedName>
    <definedName name="XRefCopy58" hidden="1">#REF!</definedName>
    <definedName name="XRefCopy59" hidden="1">#REF!</definedName>
    <definedName name="XRefCopy5Row" hidden="1">#REF!</definedName>
    <definedName name="XRefCopy6" hidden="1">#REF!</definedName>
    <definedName name="XRefCopy60" hidden="1">#REF!</definedName>
    <definedName name="XRefCopy61" hidden="1">#REF!</definedName>
    <definedName name="XRefCopy62" hidden="1">#REF!</definedName>
    <definedName name="XRefCopy63" hidden="1">#REF!</definedName>
    <definedName name="XRefCopy64" hidden="1">#REF!</definedName>
    <definedName name="XRefCopy65" hidden="1">#REF!</definedName>
    <definedName name="XRefCopy66" hidden="1">#REF!</definedName>
    <definedName name="XRefCopy67" hidden="1">#REF!</definedName>
    <definedName name="XRefCopy68" hidden="1">#REF!</definedName>
    <definedName name="XRefCopy69" hidden="1">#REF!</definedName>
    <definedName name="XRefCopy6Row" hidden="1">#REF!</definedName>
    <definedName name="XRefCopy7" hidden="1">#REF!</definedName>
    <definedName name="XRefCopy70" hidden="1">#REF!</definedName>
    <definedName name="XRefCopy71" hidden="1">#REF!</definedName>
    <definedName name="XRefCopy72" hidden="1">#REF!</definedName>
    <definedName name="XRefCopy73" hidden="1">#REF!</definedName>
    <definedName name="XRefCopy74" hidden="1">#REF!</definedName>
    <definedName name="XRefCopy75" hidden="1">#REF!</definedName>
    <definedName name="XRefCopy76" hidden="1">#REF!</definedName>
    <definedName name="XRefCopy77" hidden="1">#REF!</definedName>
    <definedName name="XRefCopy78" hidden="1">#REF!</definedName>
    <definedName name="XRefCopy79" hidden="1">#REF!</definedName>
    <definedName name="XRefCopy7Row" hidden="1">#REF!</definedName>
    <definedName name="XRefCopy8" hidden="1">#REF!</definedName>
    <definedName name="XRefCopy80" hidden="1">#REF!</definedName>
    <definedName name="XRefCopy81" hidden="1">#REF!</definedName>
    <definedName name="XRefCopy82" hidden="1">#REF!</definedName>
    <definedName name="XRefCopy83" hidden="1">#REF!</definedName>
    <definedName name="XRefCopy84" hidden="1">#REF!</definedName>
    <definedName name="XRefCopy85" hidden="1">#REF!</definedName>
    <definedName name="XRefCopy86" hidden="1">#REF!</definedName>
    <definedName name="XRefCopy87" hidden="1">#REF!</definedName>
    <definedName name="XRefCopy88" hidden="1">#REF!</definedName>
    <definedName name="XRefCopy89" hidden="1">#REF!</definedName>
    <definedName name="XRefCopy8Row" hidden="1">#REF!</definedName>
    <definedName name="XRefCopy9" hidden="1">#REF!</definedName>
    <definedName name="XRefCopy90" hidden="1">#REF!</definedName>
    <definedName name="XRefCopy91" hidden="1">#REF!</definedName>
    <definedName name="XRefCopy92" hidden="1">#REF!</definedName>
    <definedName name="XRefCopy92Row" hidden="1">#REF!</definedName>
    <definedName name="XRefCopy93" hidden="1">#REF!</definedName>
    <definedName name="XRefCopy93Row" hidden="1">#REF!</definedName>
    <definedName name="XRefCopy94" hidden="1">#REF!</definedName>
    <definedName name="XRefCopy94Row" hidden="1">#REF!</definedName>
    <definedName name="XRefCopy95" hidden="1">#REF!</definedName>
    <definedName name="XRefCopy95Row" hidden="1">#REF!</definedName>
    <definedName name="XRefCopy96" hidden="1">#REF!</definedName>
    <definedName name="XRefCopy96Row" hidden="1">#REF!</definedName>
    <definedName name="XRefCopy97" hidden="1">#REF!</definedName>
    <definedName name="XRefCopy97Row" hidden="1">#REF!</definedName>
    <definedName name="XRefCopy98" hidden="1">#REF!</definedName>
    <definedName name="XRefCopy98Row" hidden="1">#REF!</definedName>
    <definedName name="XRefCopy99" hidden="1">#REF!</definedName>
    <definedName name="XRefCopy99Row" hidden="1">#REF!</definedName>
    <definedName name="XRefCopy9Row" hidden="1">#REF!</definedName>
    <definedName name="XRefCopyRangeCount" hidden="1">4</definedName>
    <definedName name="XRefPaste1" hidden="1">#REF!</definedName>
    <definedName name="XRefPaste10" hidden="1">#REF!</definedName>
    <definedName name="XRefPaste100" hidden="1">#REF!</definedName>
    <definedName name="XRefPaste100Row" hidden="1">#REF!</definedName>
    <definedName name="XRefPaste101" hidden="1">#REF!</definedName>
    <definedName name="XRefPaste101Row" hidden="1">#REF!</definedName>
    <definedName name="XRefPaste102" hidden="1">#REF!</definedName>
    <definedName name="XRefPaste102Row" hidden="1">#REF!</definedName>
    <definedName name="XRefPaste103" hidden="1">#REF!</definedName>
    <definedName name="XRefPaste103Row" hidden="1">#REF!</definedName>
    <definedName name="XRefPaste104" hidden="1">#REF!</definedName>
    <definedName name="XRefPaste104Row" hidden="1">#REF!</definedName>
    <definedName name="XRefPaste105" hidden="1">#REF!</definedName>
    <definedName name="XRefPaste105Row" hidden="1">#REF!</definedName>
    <definedName name="XRefPaste106" hidden="1">#REF!</definedName>
    <definedName name="XRefPaste106Row" hidden="1">#REF!</definedName>
    <definedName name="XRefPaste107" hidden="1">#REF!</definedName>
    <definedName name="XRefPaste107Row" hidden="1">#REF!</definedName>
    <definedName name="XRefPaste108" hidden="1">#REF!</definedName>
    <definedName name="XRefPaste108Row" hidden="1">#REF!</definedName>
    <definedName name="XRefPaste109" hidden="1">#REF!</definedName>
    <definedName name="XRefPaste109Row" hidden="1">#REF!</definedName>
    <definedName name="XRefPaste10Row" hidden="1">#REF!</definedName>
    <definedName name="XRefPaste11" hidden="1">#REF!</definedName>
    <definedName name="XRefPaste110" hidden="1">#REF!</definedName>
    <definedName name="XRefPaste110Row" hidden="1">#REF!</definedName>
    <definedName name="XRefPaste111" hidden="1">#REF!</definedName>
    <definedName name="XRefPaste111Row" hidden="1">#REF!</definedName>
    <definedName name="XRefPaste11Row" hidden="1">#REF!</definedName>
    <definedName name="XRefPaste12" hidden="1">#REF!</definedName>
    <definedName name="XRefPaste12Row" hidden="1">#REF!</definedName>
    <definedName name="XRefPaste13" hidden="1">#REF!</definedName>
    <definedName name="XRefPaste13Row" hidden="1">#REF!</definedName>
    <definedName name="XRefPaste14" hidden="1">#REF!</definedName>
    <definedName name="XRefPaste14Row" hidden="1">#REF!</definedName>
    <definedName name="XRefPaste15" hidden="1">#REF!</definedName>
    <definedName name="XRefPaste15Row" hidden="1">#REF!</definedName>
    <definedName name="XRefPaste16" hidden="1">#REF!</definedName>
    <definedName name="XRefPaste16Row" hidden="1">#REF!</definedName>
    <definedName name="XRefPaste17" hidden="1">#REF!</definedName>
    <definedName name="XRefPaste17Row" hidden="1">#REF!</definedName>
    <definedName name="XRefPaste18" hidden="1">#REF!</definedName>
    <definedName name="XRefPaste18Row" hidden="1">#REF!</definedName>
    <definedName name="XRefPaste19" hidden="1">#REF!</definedName>
    <definedName name="XRefPaste19Row" hidden="1">#REF!</definedName>
    <definedName name="XRefPaste1Row" hidden="1">#REF!</definedName>
    <definedName name="XRefPaste2" hidden="1">#REF!</definedName>
    <definedName name="XRefPaste20" hidden="1">#REF!</definedName>
    <definedName name="XRefPaste20Row" hidden="1">#REF!</definedName>
    <definedName name="XRefPaste21" hidden="1">#REF!</definedName>
    <definedName name="XRefPaste21Row" hidden="1">#REF!</definedName>
    <definedName name="XRefPaste22" hidden="1">#REF!</definedName>
    <definedName name="XRefPaste22Row" hidden="1">#REF!</definedName>
    <definedName name="XRefPaste23" hidden="1">#REF!</definedName>
    <definedName name="XRefPaste23Row" hidden="1">#REF!</definedName>
    <definedName name="XRefPaste24" hidden="1">#REF!</definedName>
    <definedName name="XRefPaste24Row" hidden="1">#REF!</definedName>
    <definedName name="XRefPaste25" hidden="1">#REF!</definedName>
    <definedName name="XRefPaste25Row" hidden="1">#REF!</definedName>
    <definedName name="XRefPaste26" hidden="1">#REF!</definedName>
    <definedName name="XRefPaste26Row" hidden="1">#REF!</definedName>
    <definedName name="XRefPaste27" hidden="1">#REF!</definedName>
    <definedName name="XRefPaste27Row" hidden="1">#REF!</definedName>
    <definedName name="XRefPaste28" hidden="1">#REF!</definedName>
    <definedName name="XRefPaste28Row" hidden="1">#REF!</definedName>
    <definedName name="XRefPaste29" hidden="1">#REF!</definedName>
    <definedName name="XRefPaste29Row" hidden="1">#REF!</definedName>
    <definedName name="XRefPaste2Row" hidden="1">#REF!</definedName>
    <definedName name="XRefPaste3" hidden="1">#REF!</definedName>
    <definedName name="XRefPaste30" hidden="1">#REF!</definedName>
    <definedName name="XRefPaste30Row" hidden="1">#REF!</definedName>
    <definedName name="XRefPaste31" hidden="1">#REF!</definedName>
    <definedName name="XRefPaste31Row" hidden="1">#REF!</definedName>
    <definedName name="XRefPaste32" hidden="1">#REF!</definedName>
    <definedName name="XRefPaste32Row" hidden="1">#REF!</definedName>
    <definedName name="XRefPaste33" hidden="1">#REF!</definedName>
    <definedName name="XRefPaste33Row" hidden="1">#REF!</definedName>
    <definedName name="XRefPaste34" hidden="1">#REF!</definedName>
    <definedName name="XRefPaste34Row" hidden="1">#REF!</definedName>
    <definedName name="XRefPaste35" hidden="1">#REF!</definedName>
    <definedName name="XRefPaste35Row" hidden="1">#REF!</definedName>
    <definedName name="XRefPaste36" hidden="1">#REF!</definedName>
    <definedName name="XRefPaste36Row" hidden="1">#REF!</definedName>
    <definedName name="XRefPaste37" hidden="1">#REF!</definedName>
    <definedName name="XRefPaste37Row" hidden="1">#REF!</definedName>
    <definedName name="XRefPaste38" hidden="1">#REF!</definedName>
    <definedName name="XRefPaste38Row" hidden="1">#REF!</definedName>
    <definedName name="XRefPaste39" hidden="1">#REF!</definedName>
    <definedName name="XRefPaste39Row" hidden="1">#REF!</definedName>
    <definedName name="XRefPaste3Row" hidden="1">#REF!</definedName>
    <definedName name="XRefPaste4" hidden="1">#REF!</definedName>
    <definedName name="XRefPaste40" hidden="1">#REF!</definedName>
    <definedName name="XRefPaste40Row" hidden="1">#REF!</definedName>
    <definedName name="XRefPaste41" hidden="1">#REF!</definedName>
    <definedName name="XRefPaste41Row" hidden="1">#REF!</definedName>
    <definedName name="XRefPaste42" hidden="1">#REF!</definedName>
    <definedName name="XRefPaste42Row" hidden="1">#REF!</definedName>
    <definedName name="XRefPaste43" hidden="1">#REF!</definedName>
    <definedName name="XRefPaste43Row" hidden="1">#REF!</definedName>
    <definedName name="XRefPaste44" hidden="1">#REF!</definedName>
    <definedName name="XRefPaste44Row" hidden="1">#REF!</definedName>
    <definedName name="XRefPaste45" hidden="1">#REF!</definedName>
    <definedName name="XRefPaste45Row" hidden="1">#REF!</definedName>
    <definedName name="XRefPaste46" hidden="1">#REF!</definedName>
    <definedName name="XRefPaste46Row" hidden="1">#REF!</definedName>
    <definedName name="XRefPaste47" hidden="1">#REF!</definedName>
    <definedName name="XRefPaste47Row" hidden="1">#REF!</definedName>
    <definedName name="XRefPaste48" hidden="1">#REF!</definedName>
    <definedName name="XRefPaste48Row" hidden="1">#REF!</definedName>
    <definedName name="XRefPaste49" hidden="1">#REF!</definedName>
    <definedName name="XRefPaste49Row" hidden="1">#REF!</definedName>
    <definedName name="XRefPaste4Row" hidden="1">#REF!</definedName>
    <definedName name="XRefPaste5" hidden="1">#REF!</definedName>
    <definedName name="XRefPaste50" hidden="1">#REF!</definedName>
    <definedName name="XRefPaste51" hidden="1">#REF!</definedName>
    <definedName name="XRefPaste52" hidden="1">#REF!</definedName>
    <definedName name="XRefPaste53" hidden="1">#REF!</definedName>
    <definedName name="XRefPaste54" hidden="1">#REF!</definedName>
    <definedName name="XRefPaste55" hidden="1">#REF!</definedName>
    <definedName name="XRefPaste56" hidden="1">#REF!</definedName>
    <definedName name="XRefPaste57" hidden="1">#REF!</definedName>
    <definedName name="XRefPaste58" hidden="1">#REF!</definedName>
    <definedName name="XRefPaste59" hidden="1">#REF!</definedName>
    <definedName name="XRefPaste5Row" hidden="1">#REF!</definedName>
    <definedName name="XRefPaste6" hidden="1">#REF!</definedName>
    <definedName name="XRefPaste60" hidden="1">#REF!</definedName>
    <definedName name="XRefPaste61" hidden="1">#REF!</definedName>
    <definedName name="XRefPaste62" hidden="1">#REF!</definedName>
    <definedName name="XRefPaste63" hidden="1">#REF!</definedName>
    <definedName name="XRefPaste64" hidden="1">#REF!</definedName>
    <definedName name="XRefPaste65" hidden="1">#REF!</definedName>
    <definedName name="XRefPaste66" hidden="1">#REF!</definedName>
    <definedName name="XRefPaste67" hidden="1">#REF!</definedName>
    <definedName name="XRefPaste68" hidden="1">#REF!</definedName>
    <definedName name="XRefPaste69" hidden="1">#REF!</definedName>
    <definedName name="XRefPaste6Row" hidden="1">#REF!</definedName>
    <definedName name="XRefPaste7" hidden="1">#REF!</definedName>
    <definedName name="XRefPaste70" hidden="1">#REF!</definedName>
    <definedName name="XRefPaste71" hidden="1">#REF!</definedName>
    <definedName name="XRefPaste72" hidden="1">#REF!</definedName>
    <definedName name="XRefPaste73" hidden="1">#REF!</definedName>
    <definedName name="XRefPaste74" hidden="1">#REF!</definedName>
    <definedName name="XRefPaste75" hidden="1">#REF!</definedName>
    <definedName name="XRefPaste76" hidden="1">#REF!</definedName>
    <definedName name="XRefPaste77" hidden="1">#REF!</definedName>
    <definedName name="XRefPaste78" hidden="1">#REF!</definedName>
    <definedName name="XRefPaste79" hidden="1">#REF!</definedName>
    <definedName name="XRefPaste7Row" hidden="1">#REF!</definedName>
    <definedName name="XRefPaste8" hidden="1">#REF!</definedName>
    <definedName name="XRefPaste80" hidden="1">#REF!</definedName>
    <definedName name="XRefPaste81" hidden="1">#REF!</definedName>
    <definedName name="XRefPaste82" hidden="1">#REF!</definedName>
    <definedName name="XRefPaste83" hidden="1">#REF!</definedName>
    <definedName name="XRefPaste84" hidden="1">#REF!</definedName>
    <definedName name="XRefPaste85" hidden="1">#REF!</definedName>
    <definedName name="XRefPaste86" hidden="1">#REF!</definedName>
    <definedName name="XRefPaste86Row" hidden="1">#REF!</definedName>
    <definedName name="XRefPaste87" hidden="1">#REF!</definedName>
    <definedName name="XRefPaste87Row" hidden="1">#REF!</definedName>
    <definedName name="XRefPaste88" hidden="1">#REF!</definedName>
    <definedName name="XRefPaste88Row" hidden="1">#REF!</definedName>
    <definedName name="XRefPaste89" hidden="1">#REF!</definedName>
    <definedName name="XRefPaste89Row" hidden="1">#REF!</definedName>
    <definedName name="XRefPaste8Row" hidden="1">#REF!</definedName>
    <definedName name="XRefPaste9" hidden="1">#REF!</definedName>
    <definedName name="XRefPaste90" hidden="1">#REF!</definedName>
    <definedName name="XRefPaste90Row" hidden="1">#REF!</definedName>
    <definedName name="XRefPaste91" hidden="1">#REF!</definedName>
    <definedName name="XRefPaste91Row" hidden="1">#REF!</definedName>
    <definedName name="XRefPaste92" hidden="1">#REF!</definedName>
    <definedName name="XRefPaste92Row" hidden="1">#REF!</definedName>
    <definedName name="XRefPaste93" hidden="1">#REF!</definedName>
    <definedName name="XRefPaste93Row" hidden="1">#REF!</definedName>
    <definedName name="XRefPaste94" hidden="1">#REF!</definedName>
    <definedName name="XRefPaste94Row" hidden="1">#REF!</definedName>
    <definedName name="XRefPaste95" hidden="1">#REF!</definedName>
    <definedName name="XRefPaste95Row" hidden="1">#REF!</definedName>
    <definedName name="XRefPaste96" hidden="1">#REF!</definedName>
    <definedName name="XRefPaste96Row" hidden="1">#REF!</definedName>
    <definedName name="XRefPaste97" hidden="1">#REF!</definedName>
    <definedName name="XRefPaste97Row" hidden="1">#REF!</definedName>
    <definedName name="XRefPaste98" hidden="1">#REF!</definedName>
    <definedName name="XRefPaste98Row" hidden="1">#REF!</definedName>
    <definedName name="XRefPaste99" hidden="1">#REF!</definedName>
    <definedName name="XRefPaste99Row" hidden="1">#REF!</definedName>
    <definedName name="XRefPaste9Row" hidden="1">#REF!</definedName>
    <definedName name="XRefPasteRangeCount" hidden="1">9</definedName>
    <definedName name="xRng_12cd6f277bf347cc950d7210c18f9130">#REF!</definedName>
    <definedName name="xRng_999d9ee8d60943658e8f1fdd2b9af59c">#REF!</definedName>
    <definedName name="xRng_ec36d7174c35481394121659a07f3fc4">#REF!</definedName>
    <definedName name="xsx">#REF!</definedName>
    <definedName name="XUAÁT">#REF!</definedName>
    <definedName name="Xuân">#REF!</definedName>
    <definedName name="xuattra">#REF!</definedName>
    <definedName name="XuatTT">#REF!</definedName>
    <definedName name="xvbgxgzfgdfd" localSheetId="7" hidden="1">{"with_oth_curr",#N/A,FALSE,"2225"}</definedName>
    <definedName name="xvbgxgzfgdfd" hidden="1">{"with_oth_curr",#N/A,FALSE,"2225"}</definedName>
    <definedName name="xvbgxgzfgdfd_1" localSheetId="7" hidden="1">{"with_oth_curr",#N/A,FALSE,"2225"}</definedName>
    <definedName name="xvbgxgzfgdfd_1" hidden="1">{"with_oth_curr",#N/A,FALSE,"2225"}</definedName>
    <definedName name="xvcxcv" localSheetId="7" hidden="1">{"rp_only",#N/A,FALSE,"2225"}</definedName>
    <definedName name="xvcxcv" hidden="1">{"rp_only",#N/A,FALSE,"2225"}</definedName>
    <definedName name="xvcxcv_1" localSheetId="7" hidden="1">{"rp_only",#N/A,FALSE,"2225"}</definedName>
    <definedName name="xvcxcv_1" hidden="1">{"rp_only",#N/A,FALSE,"2225"}</definedName>
    <definedName name="xvcxcvxvc" localSheetId="7" hidden="1">{"rp_only",#N/A,FALSE,"2225"}</definedName>
    <definedName name="xvcxcvxvc" hidden="1">{"rp_only",#N/A,FALSE,"2225"}</definedName>
    <definedName name="xvcxcvxvc_1" localSheetId="7" hidden="1">{"rp_only",#N/A,FALSE,"2225"}</definedName>
    <definedName name="xvcxcvxvc_1" hidden="1">{"rp_only",#N/A,FALSE,"2225"}</definedName>
    <definedName name="xvcxvcxvx" localSheetId="7" hidden="1">{"with_oth_curr",#N/A,FALSE,"2225"}</definedName>
    <definedName name="xvcxvcxvx" hidden="1">{"with_oth_curr",#N/A,FALSE,"2225"}</definedName>
    <definedName name="xvcxvcxvx_1" localSheetId="7" hidden="1">{"with_oth_curr",#N/A,FALSE,"2225"}</definedName>
    <definedName name="xvcxvcxvx_1" hidden="1">{"with_oth_curr",#N/A,FALSE,"2225"}</definedName>
    <definedName name="xvcxvcxxcvvxcxcvcxv" localSheetId="7" hidden="1">{"rp_only",#N/A,FALSE,"2225"}</definedName>
    <definedName name="xvcxvcxxcvvxcxcvcxv" hidden="1">{"rp_only",#N/A,FALSE,"2225"}</definedName>
    <definedName name="xvcxvcxxcvvxcxcvcxv_1" localSheetId="7" hidden="1">{"rp_only",#N/A,FALSE,"2225"}</definedName>
    <definedName name="xvcxvcxxcvvxcxcvcxv_1" hidden="1">{"rp_only",#N/A,FALSE,"2225"}</definedName>
    <definedName name="xvcxvx" localSheetId="7" hidden="1">{"rp_only",#N/A,FALSE,"2225"}</definedName>
    <definedName name="xvcxvx" hidden="1">{"rp_only",#N/A,FALSE,"2225"}</definedName>
    <definedName name="xvcxvx_1" localSheetId="7" hidden="1">{"rp_only",#N/A,FALSE,"2225"}</definedName>
    <definedName name="xvcxvx_1" hidden="1">{"rp_only",#N/A,FALSE,"2225"}</definedName>
    <definedName name="xvvcxcvxzcvxvcx" localSheetId="7" hidden="1">{"rp_only",#N/A,FALSE,"2225"}</definedName>
    <definedName name="xvvcxcvxzcvxvcx" hidden="1">{"rp_only",#N/A,FALSE,"2225"}</definedName>
    <definedName name="xvvcxcvxzcvxvcx_1" localSheetId="7" hidden="1">{"rp_only",#N/A,FALSE,"2225"}</definedName>
    <definedName name="xvvcxcvxzcvxvcx_1" hidden="1">{"rp_only",#N/A,FALSE,"2225"}</definedName>
    <definedName name="xvvx" localSheetId="7" hidden="1">{"rp_only",#N/A,FALSE,"2225"}</definedName>
    <definedName name="xvvx" hidden="1">{"rp_only",#N/A,FALSE,"2225"}</definedName>
    <definedName name="xvvx_1" localSheetId="7" hidden="1">{"rp_only",#N/A,FALSE,"2225"}</definedName>
    <definedName name="xvvx_1" hidden="1">{"rp_only",#N/A,FALSE,"2225"}</definedName>
    <definedName name="xvxcv" localSheetId="7" hidden="1">{"rp_only",#N/A,FALSE,"2225"}</definedName>
    <definedName name="xvxcv" hidden="1">{"rp_only",#N/A,FALSE,"2225"}</definedName>
    <definedName name="xvxcv_1" localSheetId="7" hidden="1">{"rp_only",#N/A,FALSE,"2225"}</definedName>
    <definedName name="xvxcv_1" hidden="1">{"rp_only",#N/A,FALSE,"2225"}</definedName>
    <definedName name="xvxcvvx" localSheetId="7" hidden="1">{"rp_only",#N/A,FALSE,"2225"}</definedName>
    <definedName name="xvxcvvx" hidden="1">{"rp_only",#N/A,FALSE,"2225"}</definedName>
    <definedName name="xvxcvvx_1" localSheetId="7" hidden="1">{"rp_only",#N/A,FALSE,"2225"}</definedName>
    <definedName name="xvxcvvx_1" hidden="1">{"rp_only",#N/A,FALSE,"2225"}</definedName>
    <definedName name="xvxcvx" localSheetId="7" hidden="1">{"with_oth_curr",#N/A,FALSE,"2225"}</definedName>
    <definedName name="xvxcvx" hidden="1">{"with_oth_curr",#N/A,FALSE,"2225"}</definedName>
    <definedName name="xvxcvx_1" localSheetId="7" hidden="1">{"with_oth_curr",#N/A,FALSE,"2225"}</definedName>
    <definedName name="xvxcvx_1" hidden="1">{"with_oth_curr",#N/A,FALSE,"2225"}</definedName>
    <definedName name="xvxcvxv" localSheetId="7" hidden="1">{"rp_only",#N/A,FALSE,"2225"}</definedName>
    <definedName name="xvxcvxv" hidden="1">{"rp_only",#N/A,FALSE,"2225"}</definedName>
    <definedName name="xvxcvxv_1" localSheetId="7" hidden="1">{"rp_only",#N/A,FALSE,"2225"}</definedName>
    <definedName name="xvxcvxv_1" hidden="1">{"rp_only",#N/A,FALSE,"2225"}</definedName>
    <definedName name="xvxv" localSheetId="7" hidden="1">{"rp_only",#N/A,FALSE,"2225"}</definedName>
    <definedName name="xvxv" hidden="1">{"rp_only",#N/A,FALSE,"2225"}</definedName>
    <definedName name="xvxv_1" localSheetId="7" hidden="1">{"rp_only",#N/A,FALSE,"2225"}</definedName>
    <definedName name="xvxv_1" hidden="1">{"rp_only",#N/A,FALSE,"2225"}</definedName>
    <definedName name="xvxvcv" localSheetId="7" hidden="1">{"rp_only",#N/A,FALSE,"2225"}</definedName>
    <definedName name="xvxvcv" hidden="1">{"rp_only",#N/A,FALSE,"2225"}</definedName>
    <definedName name="xvxvcv_1" localSheetId="7" hidden="1">{"rp_only",#N/A,FALSE,"2225"}</definedName>
    <definedName name="xvxvcv_1" hidden="1">{"rp_only",#N/A,FALSE,"2225"}</definedName>
    <definedName name="xvxvcx" localSheetId="7" hidden="1">{"with_oth_curr",#N/A,FALSE,"2225"}</definedName>
    <definedName name="xvxvcx" hidden="1">{"with_oth_curr",#N/A,FALSE,"2225"}</definedName>
    <definedName name="xvxvcx_1" localSheetId="7" hidden="1">{"with_oth_curr",#N/A,FALSE,"2225"}</definedName>
    <definedName name="xvxvcx_1" hidden="1">{"with_oth_curr",#N/A,FALSE,"2225"}</definedName>
    <definedName name="xvxvv" localSheetId="7" hidden="1">{"rp_only",#N/A,FALSE,"2225"}</definedName>
    <definedName name="xvxvv" hidden="1">{"rp_only",#N/A,FALSE,"2225"}</definedName>
    <definedName name="xvxvv_1" localSheetId="7" hidden="1">{"rp_only",#N/A,FALSE,"2225"}</definedName>
    <definedName name="xvxvv_1" hidden="1">{"rp_only",#N/A,FALSE,"2225"}</definedName>
    <definedName name="xvxx" localSheetId="7" hidden="1">{"rp_only",#N/A,FALSE,"2225"}</definedName>
    <definedName name="xvxx" hidden="1">{"rp_only",#N/A,FALSE,"2225"}</definedName>
    <definedName name="xvxx_1" localSheetId="7" hidden="1">{"rp_only",#N/A,FALSE,"2225"}</definedName>
    <definedName name="xvxx_1" hidden="1">{"rp_only",#N/A,FALSE,"2225"}</definedName>
    <definedName name="xx" localSheetId="9" hidden="1">{#N/A,#N/A,FALSE,"SumD";#N/A,#N/A,FALSE,"ElecD";#N/A,#N/A,FALSE,"MechD";#N/A,#N/A,FALSE,"GeotD";#N/A,#N/A,FALSE,"PrcsD";#N/A,#N/A,FALSE,"TunnD";#N/A,#N/A,FALSE,"CivlD";#N/A,#N/A,FALSE,"NtwkD";#N/A,#N/A,FALSE,"EstgD";#N/A,#N/A,FALSE,"PEngD"}</definedName>
    <definedName name="xx" localSheetId="7" hidden="1">{#N/A,#N/A,FALSE,"SumD";#N/A,#N/A,FALSE,"ElecD";#N/A,#N/A,FALSE,"MechD";#N/A,#N/A,FALSE,"GeotD";#N/A,#N/A,FALSE,"PrcsD";#N/A,#N/A,FALSE,"TunnD";#N/A,#N/A,FALSE,"CivlD";#N/A,#N/A,FALSE,"NtwkD";#N/A,#N/A,FALSE,"EstgD";#N/A,#N/A,FALSE,"PEngD"}</definedName>
    <definedName name="xx" localSheetId="10" hidden="1">{#N/A,#N/A,FALSE,"SumD";#N/A,#N/A,FALSE,"ElecD";#N/A,#N/A,FALSE,"MechD";#N/A,#N/A,FALSE,"GeotD";#N/A,#N/A,FALSE,"PrcsD";#N/A,#N/A,FALSE,"TunnD";#N/A,#N/A,FALSE,"CivlD";#N/A,#N/A,FALSE,"NtwkD";#N/A,#N/A,FALSE,"EstgD";#N/A,#N/A,FALSE,"PEngD"}</definedName>
    <definedName name="xx" hidden="1">{#N/A,#N/A,FALSE,"SumD";#N/A,#N/A,FALSE,"ElecD";#N/A,#N/A,FALSE,"MechD";#N/A,#N/A,FALSE,"GeotD";#N/A,#N/A,FALSE,"PrcsD";#N/A,#N/A,FALSE,"TunnD";#N/A,#N/A,FALSE,"CivlD";#N/A,#N/A,FALSE,"NtwkD";#N/A,#N/A,FALSE,"EstgD";#N/A,#N/A,FALSE,"PEngD"}</definedName>
    <definedName name="xxcv" localSheetId="7" hidden="1">{"rp_only",#N/A,FALSE,"2225"}</definedName>
    <definedName name="xxcv" hidden="1">{"rp_only",#N/A,FALSE,"2225"}</definedName>
    <definedName name="xxcv_1" localSheetId="7" hidden="1">{"rp_only",#N/A,FALSE,"2225"}</definedName>
    <definedName name="xxcv_1" hidden="1">{"rp_only",#N/A,FALSE,"2225"}</definedName>
    <definedName name="xxv" localSheetId="7" hidden="1">{"rp_only",#N/A,FALSE,"2225"}</definedName>
    <definedName name="xxv" hidden="1">{"rp_only",#N/A,FALSE,"2225"}</definedName>
    <definedName name="xxv_1" localSheetId="7" hidden="1">{"rp_only",#N/A,FALSE,"2225"}</definedName>
    <definedName name="xxv_1" hidden="1">{"rp_only",#N/A,FALSE,"2225"}</definedName>
    <definedName name="xxvxv" localSheetId="7" hidden="1">{"with_oth_curr",#N/A,FALSE,"2225"}</definedName>
    <definedName name="xxvxv" hidden="1">{"with_oth_curr",#N/A,FALSE,"2225"}</definedName>
    <definedName name="xxvxv_1" localSheetId="7" hidden="1">{"with_oth_curr",#N/A,FALSE,"2225"}</definedName>
    <definedName name="xxvxv_1" hidden="1">{"with_oth_curr",#N/A,FALSE,"2225"}</definedName>
    <definedName name="xxx">#REF!</definedName>
    <definedName name="xxx_1">#REF!</definedName>
    <definedName name="XXXAAAA" localSheetId="7" hidden="1">{"'Sheet1'!$L$16"}</definedName>
    <definedName name="XXXAAAA" hidden="1">{"'Sheet1'!$L$16"}</definedName>
    <definedName name="xxxs">#REF!</definedName>
    <definedName name="xxxx">#REF!</definedName>
    <definedName name="xxxx_1">#REF!</definedName>
    <definedName name="xxxxx" localSheetId="7" hidden="1">{"10yp capex",#N/A,FALSE,"Celtel alternative 6"}</definedName>
    <definedName name="xxxxx" hidden="1">{"10yp capex",#N/A,FALSE,"Celtel alternative 6"}</definedName>
    <definedName name="xxxxxx" localSheetId="7" hidden="1">{"10yp graphs",#N/A,FALSE,"Market Data"}</definedName>
    <definedName name="xxxxxx" hidden="1">{"10yp graphs",#N/A,FALSE,"Market Data"}</definedName>
    <definedName name="xxxxxxxxxxxx" localSheetId="7" hidden="1">{#N/A,#N/A,FALSE,"Summary";#N/A,#N/A,FALSE,"Adj to Option C";#N/A,#N/A,FALSE,"Dividend Analysis";#N/A,#N/A,FALSE,"Reserve Analysis";#N/A,#N/A,FALSE,"Depreciation";#N/A,#N/A,FALSE,"Other Tax Adj"}</definedName>
    <definedName name="xxxxxxxxxxxx" hidden="1">{#N/A,#N/A,FALSE,"Summary";#N/A,#N/A,FALSE,"Adj to Option C";#N/A,#N/A,FALSE,"Dividend Analysis";#N/A,#N/A,FALSE,"Reserve Analysis";#N/A,#N/A,FALSE,"Depreciation";#N/A,#N/A,FALSE,"Other Tax Adj"}</definedName>
    <definedName name="xxxxxxxxxxxx_1" localSheetId="7" hidden="1">{#N/A,#N/A,FALSE,"Summary";#N/A,#N/A,FALSE,"Adj to Option C";#N/A,#N/A,FALSE,"Dividend Analysis";#N/A,#N/A,FALSE,"Reserve Analysis";#N/A,#N/A,FALSE,"Depreciation";#N/A,#N/A,FALSE,"Other Tax Adj"}</definedName>
    <definedName name="xxxxxxxxxxxx_1" hidden="1">{#N/A,#N/A,FALSE,"Summary";#N/A,#N/A,FALSE,"Adj to Option C";#N/A,#N/A,FALSE,"Dividend Analysis";#N/A,#N/A,FALSE,"Reserve Analysis";#N/A,#N/A,FALSE,"Depreciation";#N/A,#N/A,FALSE,"Other Tax Adj"}</definedName>
    <definedName name="xxxxxxxxxxxxx" localSheetId="7" hidden="1">{"test",#N/A,FALSE,"Dividend"}</definedName>
    <definedName name="xxxxxxxxxxxxx" hidden="1">{"test",#N/A,FALSE,"Dividend"}</definedName>
    <definedName name="xxxxxxxxxxxxx_1" localSheetId="7" hidden="1">{"test",#N/A,FALSE,"Dividend"}</definedName>
    <definedName name="xxxxxxxxxxxxx_1" hidden="1">{"test",#N/A,FALSE,"Dividend"}</definedName>
    <definedName name="xyx">#REF!</definedName>
    <definedName name="xZafsfa" localSheetId="7" hidden="1">{"rp_only",#N/A,FALSE,"2225"}</definedName>
    <definedName name="xZafsfa" hidden="1">{"rp_only",#N/A,FALSE,"2225"}</definedName>
    <definedName name="xZafsfa_1" localSheetId="7" hidden="1">{"rp_only",#N/A,FALSE,"2225"}</definedName>
    <definedName name="xZafsfa_1" hidden="1">{"rp_only",#N/A,FALSE,"2225"}</definedName>
    <definedName name="xzc" localSheetId="7" hidden="1">{"rp_only",#N/A,FALSE,"2225"}</definedName>
    <definedName name="xzc" hidden="1">{"rp_only",#N/A,FALSE,"2225"}</definedName>
    <definedName name="xzc_1" localSheetId="7" hidden="1">{"rp_only",#N/A,FALSE,"2225"}</definedName>
    <definedName name="xzc_1" hidden="1">{"rp_only",#N/A,FALSE,"2225"}</definedName>
    <definedName name="xzcvxczvzxcv" localSheetId="7" hidden="1">{"rp_only",#N/A,FALSE,"2225"}</definedName>
    <definedName name="xzcvxczvzxcv" hidden="1">{"rp_only",#N/A,FALSE,"2225"}</definedName>
    <definedName name="xzcvxczvzxcv_1" localSheetId="7" hidden="1">{"rp_only",#N/A,FALSE,"2225"}</definedName>
    <definedName name="xzcvxczvzxcv_1" hidden="1">{"rp_only",#N/A,FALSE,"2225"}</definedName>
    <definedName name="xzcvxzcvzxcv" localSheetId="7" hidden="1">{"rp_only",#N/A,FALSE,"2225"}</definedName>
    <definedName name="xzcvxzcvzxcv" hidden="1">{"rp_only",#N/A,FALSE,"2225"}</definedName>
    <definedName name="xzcvxzcvzxcv_1" localSheetId="7" hidden="1">{"rp_only",#N/A,FALSE,"2225"}</definedName>
    <definedName name="xzcvxzcvzxcv_1" hidden="1">{"rp_only",#N/A,FALSE,"2225"}</definedName>
    <definedName name="xzcvxzvx" localSheetId="7" hidden="1">{"rp_only",#N/A,FALSE,"2225"}</definedName>
    <definedName name="xzcvxzvx" hidden="1">{"rp_only",#N/A,FALSE,"2225"}</definedName>
    <definedName name="xzcvxzvx_1" localSheetId="7" hidden="1">{"rp_only",#N/A,FALSE,"2225"}</definedName>
    <definedName name="xzcvxzvx_1" hidden="1">{"rp_only",#N/A,FALSE,"2225"}</definedName>
    <definedName name="xzcvzxcvxcv" localSheetId="7" hidden="1">{"rp_only",#N/A,FALSE,"2225"}</definedName>
    <definedName name="xzcvzxcvxcv" hidden="1">{"rp_only",#N/A,FALSE,"2225"}</definedName>
    <definedName name="xzcvzxcvxcv_1" localSheetId="7" hidden="1">{"rp_only",#N/A,FALSE,"2225"}</definedName>
    <definedName name="xzcvzxcvxcv_1" hidden="1">{"rp_only",#N/A,FALSE,"2225"}</definedName>
    <definedName name="xzcvzxcvxcvxzvxxc" localSheetId="7" hidden="1">{"with_oth_curr",#N/A,FALSE,"2225"}</definedName>
    <definedName name="xzcvzxcvxcvxzvxxc" hidden="1">{"with_oth_curr",#N/A,FALSE,"2225"}</definedName>
    <definedName name="xzcvzxcvxcvxzvxxc_1" localSheetId="7" hidden="1">{"with_oth_curr",#N/A,FALSE,"2225"}</definedName>
    <definedName name="xzcvzxcvxcvxzvxxc_1" hidden="1">{"with_oth_curr",#N/A,FALSE,"2225"}</definedName>
    <definedName name="xzcvzxcvxcvz" localSheetId="7" hidden="1">{"with_oth_curr",#N/A,FALSE,"2225"}</definedName>
    <definedName name="xzcvzxcvxcvz" hidden="1">{"with_oth_curr",#N/A,FALSE,"2225"}</definedName>
    <definedName name="xzcvzxcvxcvz_1" localSheetId="7" hidden="1">{"with_oth_curr",#N/A,FALSE,"2225"}</definedName>
    <definedName name="xzcvzxcvxcvz_1" hidden="1">{"with_oth_curr",#N/A,FALSE,"2225"}</definedName>
    <definedName name="xzcvzxvxzcvxzcv" localSheetId="7" hidden="1">{"rp_only",#N/A,FALSE,"2225"}</definedName>
    <definedName name="xzcvzxvxzcvxzcv" hidden="1">{"rp_only",#N/A,FALSE,"2225"}</definedName>
    <definedName name="xzcvzxvxzcvxzcv_1" localSheetId="7" hidden="1">{"rp_only",#N/A,FALSE,"2225"}</definedName>
    <definedName name="xzcvzxvxzcvxzcv_1" hidden="1">{"rp_only",#N/A,FALSE,"2225"}</definedName>
    <definedName name="xzcXczvczx" localSheetId="7" hidden="1">{"rp_only",#N/A,FALSE,"2225"}</definedName>
    <definedName name="xzcXczvczx" hidden="1">{"rp_only",#N/A,FALSE,"2225"}</definedName>
    <definedName name="xzcXczvczx_1" localSheetId="7" hidden="1">{"rp_only",#N/A,FALSE,"2225"}</definedName>
    <definedName name="xzcXczvczx_1" hidden="1">{"rp_only",#N/A,FALSE,"2225"}</definedName>
    <definedName name="xzczcvzxc" localSheetId="7" hidden="1">{"rp_only",#N/A,FALSE,"2225"}</definedName>
    <definedName name="xzczcvzxc" hidden="1">{"rp_only",#N/A,FALSE,"2225"}</definedName>
    <definedName name="xzczcvzxc_1" localSheetId="7" hidden="1">{"rp_only",#N/A,FALSE,"2225"}</definedName>
    <definedName name="xzczcvzxc_1" hidden="1">{"rp_only",#N/A,FALSE,"2225"}</definedName>
    <definedName name="xzczxcz" localSheetId="7" hidden="1">{"rp_only",#N/A,FALSE,"2225"}</definedName>
    <definedName name="xzczxcz" hidden="1">{"rp_only",#N/A,FALSE,"2225"}</definedName>
    <definedName name="xzczxcz_1" localSheetId="7" hidden="1">{"rp_only",#N/A,FALSE,"2225"}</definedName>
    <definedName name="xzczxcz_1" hidden="1">{"rp_only",#N/A,FALSE,"2225"}</definedName>
    <definedName name="xzvzxvxv" localSheetId="7" hidden="1">{"rp_only",#N/A,FALSE,"2225"}</definedName>
    <definedName name="xzvzxvxv" hidden="1">{"rp_only",#N/A,FALSE,"2225"}</definedName>
    <definedName name="xzvzxvxv_1" localSheetId="7" hidden="1">{"rp_only",#N/A,FALSE,"2225"}</definedName>
    <definedName name="xzvzxvxv_1" hidden="1">{"rp_only",#N/A,FALSE,"2225"}</definedName>
    <definedName name="xzzczx" localSheetId="7" hidden="1">{"with_oth_curr",#N/A,FALSE,"2225"}</definedName>
    <definedName name="xzzczx" hidden="1">{"with_oth_curr",#N/A,FALSE,"2225"}</definedName>
    <definedName name="xzzczx_1" localSheetId="7" hidden="1">{"with_oth_curr",#N/A,FALSE,"2225"}</definedName>
    <definedName name="xzzczx_1" hidden="1">{"with_oth_curr",#N/A,FALSE,"2225"}</definedName>
    <definedName name="y">#REF!</definedName>
    <definedName name="Y.Q">#REF!</definedName>
    <definedName name="ya" localSheetId="7" hidden="1">{#N/A,#N/A,FALSE,"Aging Summary";#N/A,#N/A,FALSE,"Ratio Analysis";#N/A,#N/A,FALSE,"Test 120 Day Accts";#N/A,#N/A,FALSE,"Tickmarks"}</definedName>
    <definedName name="ya" hidden="1">{#N/A,#N/A,FALSE,"Aging Summary";#N/A,#N/A,FALSE,"Ratio Analysis";#N/A,#N/A,FALSE,"Test 120 Day Accts";#N/A,#N/A,FALSE,"Tickmarks"}</definedName>
    <definedName name="ya_1" localSheetId="7" hidden="1">{#N/A,#N/A,FALSE,"Aging Summary";#N/A,#N/A,FALSE,"Ratio Analysis";#N/A,#N/A,FALSE,"Test 120 Day Accts";#N/A,#N/A,FALSE,"Tickmarks"}</definedName>
    <definedName name="ya_1" hidden="1">{#N/A,#N/A,FALSE,"Aging Summary";#N/A,#N/A,FALSE,"Ratio Analysis";#N/A,#N/A,FALSE,"Test 120 Day Accts";#N/A,#N/A,FALSE,"Tickmarks"}</definedName>
    <definedName name="YANTIAN">#REF!</definedName>
    <definedName name="yayuk" hidden="1">#REF!</definedName>
    <definedName name="Ybs_89">#REF!</definedName>
    <definedName name="Ybs_90">#REF!</definedName>
    <definedName name="Ybs_91">#REF!</definedName>
    <definedName name="Ybs_92">#REF!</definedName>
    <definedName name="Ybs_93">#REF!</definedName>
    <definedName name="Ybs_94">#REF!</definedName>
    <definedName name="Ybs_95">#REF!</definedName>
    <definedName name="Ybs_96">#REF!</definedName>
    <definedName name="Ybs_97">#REF!</definedName>
    <definedName name="Ybs_98">#REF!</definedName>
    <definedName name="Ybsf_89">#REF!</definedName>
    <definedName name="Ybsf_90">#REF!</definedName>
    <definedName name="Ybsf_91">#REF!</definedName>
    <definedName name="Ybsf_92">#REF!</definedName>
    <definedName name="Ycf_89">#REF!</definedName>
    <definedName name="Ycf_90">#REF!</definedName>
    <definedName name="Ycf_91">#REF!</definedName>
    <definedName name="Ycf_92">#REF!</definedName>
    <definedName name="yddfjfj">#REF!</definedName>
    <definedName name="ydru">#REF!</definedName>
    <definedName name="YEAR">#REF!</definedName>
    <definedName name="year01">#REF!</definedName>
    <definedName name="year02">#REF!</definedName>
    <definedName name="year03">#REF!</definedName>
    <definedName name="year04">#REF!</definedName>
    <definedName name="YearCell">#REF!</definedName>
    <definedName name="YEARS">#REF!</definedName>
    <definedName name="yeir">#REF!</definedName>
    <definedName name="yel">#REF!</definedName>
    <definedName name="yen">#REF!</definedName>
    <definedName name="yes" hidden="1">#REF!</definedName>
    <definedName name="yfj" localSheetId="7" hidden="1">{#N/A,#N/A,TRUE,"Cover sheet";#N/A,#N/A,TRUE,"INPUTS";#N/A,#N/A,TRUE,"OUTPUTS";#N/A,#N/A,TRUE,"VALUATION"}</definedName>
    <definedName name="yfj" hidden="1">{#N/A,#N/A,TRUE,"Cover sheet";#N/A,#N/A,TRUE,"INPUTS";#N/A,#N/A,TRUE,"OUTPUTS";#N/A,#N/A,TRUE,"VALUATION"}</definedName>
    <definedName name="ygtfrdes" localSheetId="7" hidden="1">{"rp_only",#N/A,FALSE,"2225"}</definedName>
    <definedName name="ygtfrdes" hidden="1">{"rp_only",#N/A,FALSE,"2225"}</definedName>
    <definedName name="ygtfrdes_1" localSheetId="7" hidden="1">{"rp_only",#N/A,FALSE,"2225"}</definedName>
    <definedName name="ygtfrdes_1" hidden="1">{"rp_only",#N/A,FALSE,"2225"}</definedName>
    <definedName name="yh" localSheetId="7" hidden="1">{#N/A,#N/A,FALSE,"Aging Summary";#N/A,#N/A,FALSE,"Ratio Analysis";#N/A,#N/A,FALSE,"Test 120 Day Accts";#N/A,#N/A,FALSE,"Tickmarks"}</definedName>
    <definedName name="yh" hidden="1">{#N/A,#N/A,FALSE,"Aging Summary";#N/A,#N/A,FALSE,"Ratio Analysis";#N/A,#N/A,FALSE,"Test 120 Day Accts";#N/A,#N/A,FALSE,"Tickmarks"}</definedName>
    <definedName name="yh_1" localSheetId="7" hidden="1">{#N/A,#N/A,FALSE,"Aging Summary";#N/A,#N/A,FALSE,"Ratio Analysis";#N/A,#N/A,FALSE,"Test 120 Day Accts";#N/A,#N/A,FALSE,"Tickmarks"}</definedName>
    <definedName name="yh_1" hidden="1">{#N/A,#N/A,FALSE,"Aging Summary";#N/A,#N/A,FALSE,"Ratio Analysis";#N/A,#N/A,FALSE,"Test 120 Day Accts";#N/A,#N/A,FALSE,"Tickmarks"}</definedName>
    <definedName name="Yield">#REF!</definedName>
    <definedName name="yiuyuiuy" localSheetId="7" hidden="1">{"rp_only",#N/A,FALSE,"2225"}</definedName>
    <definedName name="yiuyuiuy" hidden="1">{"rp_only",#N/A,FALSE,"2225"}</definedName>
    <definedName name="yiuyuiuy_1" localSheetId="7" hidden="1">{"rp_only",#N/A,FALSE,"2225"}</definedName>
    <definedName name="yiuyuiuy_1" hidden="1">{"rp_only",#N/A,FALSE,"2225"}</definedName>
    <definedName name="yiuyuiy" localSheetId="7" hidden="1">{"rp_only",#N/A,FALSE,"2225"}</definedName>
    <definedName name="yiuyuiy" hidden="1">{"rp_only",#N/A,FALSE,"2225"}</definedName>
    <definedName name="yiuyuiy_1" localSheetId="7" hidden="1">{"rp_only",#N/A,FALSE,"2225"}</definedName>
    <definedName name="yiuyuiy_1" hidden="1">{"rp_only",#N/A,FALSE,"2225"}</definedName>
    <definedName name="yiyuiyui" localSheetId="7" hidden="1">{"rp_only",#N/A,FALSE,"2225"}</definedName>
    <definedName name="yiyuiyui" hidden="1">{"rp_only",#N/A,FALSE,"2225"}</definedName>
    <definedName name="yiyuiyui_1" localSheetId="7" hidden="1">{"rp_only",#N/A,FALSE,"2225"}</definedName>
    <definedName name="yiyuiyui_1" hidden="1">{"rp_only",#N/A,FALSE,"2225"}</definedName>
    <definedName name="yiyuiyuiy" localSheetId="7" hidden="1">{"rp_only",#N/A,FALSE,"2225"}</definedName>
    <definedName name="yiyuiyuiy" hidden="1">{"rp_only",#N/A,FALSE,"2225"}</definedName>
    <definedName name="yiyuiyuiy_1" localSheetId="7" hidden="1">{"rp_only",#N/A,FALSE,"2225"}</definedName>
    <definedName name="yiyuiyuiy_1" hidden="1">{"rp_only",#N/A,FALSE,"2225"}</definedName>
    <definedName name="Ypl_01b">#REF!</definedName>
    <definedName name="Ypl_09">#REF!</definedName>
    <definedName name="yrdtytyt" localSheetId="9" hidden="1">{#N/A,#N/A,FALSE,"CCTV"}</definedName>
    <definedName name="yrdtytyt" localSheetId="7" hidden="1">{#N/A,#N/A,FALSE,"CCTV"}</definedName>
    <definedName name="yrdtytyt" localSheetId="10" hidden="1">{#N/A,#N/A,FALSE,"CCTV"}</definedName>
    <definedName name="yrdtytyt" hidden="1">{#N/A,#N/A,FALSE,"CCTV"}</definedName>
    <definedName name="YTD1">#REF!</definedName>
    <definedName name="YTD2">#REF!</definedName>
    <definedName name="ytdfy" hidden="1">#REF!</definedName>
    <definedName name="YTG">#REF!</definedName>
    <definedName name="ytiuiiu" localSheetId="7" hidden="1">{"rp_only",#N/A,FALSE,"2225"}</definedName>
    <definedName name="ytiuiiu" hidden="1">{"rp_only",#N/A,FALSE,"2225"}</definedName>
    <definedName name="ytiuiiu_1" localSheetId="7" hidden="1">{"rp_only",#N/A,FALSE,"2225"}</definedName>
    <definedName name="ytiuiiu_1" hidden="1">{"rp_only",#N/A,FALSE,"2225"}</definedName>
    <definedName name="ytre" localSheetId="7" hidden="1">{"rp_only",#N/A,FALSE,"2225"}</definedName>
    <definedName name="ytre" hidden="1">{"rp_only",#N/A,FALSE,"2225"}</definedName>
    <definedName name="ytre_1" localSheetId="7" hidden="1">{"rp_only",#N/A,FALSE,"2225"}</definedName>
    <definedName name="ytre_1" hidden="1">{"rp_only",#N/A,FALSE,"2225"}</definedName>
    <definedName name="ytreds" localSheetId="7" hidden="1">{"rp_only",#N/A,FALSE,"2225"}</definedName>
    <definedName name="ytreds" hidden="1">{"rp_only",#N/A,FALSE,"2225"}</definedName>
    <definedName name="ytreds_1" localSheetId="7" hidden="1">{"rp_only",#N/A,FALSE,"2225"}</definedName>
    <definedName name="ytreds_1" hidden="1">{"rp_only",#N/A,FALSE,"2225"}</definedName>
    <definedName name="ytrureu" localSheetId="7" hidden="1">{"rp_only",#N/A,FALSE,"2225"}</definedName>
    <definedName name="ytrureu" hidden="1">{"rp_only",#N/A,FALSE,"2225"}</definedName>
    <definedName name="ytrureu_1" localSheetId="7" hidden="1">{"rp_only",#N/A,FALSE,"2225"}</definedName>
    <definedName name="ytrureu_1" hidden="1">{"rp_only",#N/A,FALSE,"2225"}</definedName>
    <definedName name="ytry" localSheetId="7" hidden="1">{"rp_only",#N/A,FALSE,"2225"}</definedName>
    <definedName name="ytry" hidden="1">{"rp_only",#N/A,FALSE,"2225"}</definedName>
    <definedName name="ytry_1" localSheetId="7" hidden="1">{"rp_only",#N/A,FALSE,"2225"}</definedName>
    <definedName name="ytry_1" hidden="1">{"rp_only",#N/A,FALSE,"2225"}</definedName>
    <definedName name="ytryrtytry" localSheetId="7" hidden="1">{"rp_only",#N/A,FALSE,"2225"}</definedName>
    <definedName name="ytryrtytry" hidden="1">{"rp_only",#N/A,FALSE,"2225"}</definedName>
    <definedName name="ytryrtytry_1" localSheetId="7" hidden="1">{"rp_only",#N/A,FALSE,"2225"}</definedName>
    <definedName name="ytryrtytry_1" hidden="1">{"rp_only",#N/A,FALSE,"2225"}</definedName>
    <definedName name="yttu" localSheetId="7" hidden="1">{"rp_only",#N/A,FALSE,"2225"}</definedName>
    <definedName name="yttu" hidden="1">{"rp_only",#N/A,FALSE,"2225"}</definedName>
    <definedName name="yttu_1" localSheetId="7" hidden="1">{"rp_only",#N/A,FALSE,"2225"}</definedName>
    <definedName name="yttu_1" hidden="1">{"rp_only",#N/A,FALSE,"2225"}</definedName>
    <definedName name="ytughjn" localSheetId="7" hidden="1">{"rp_only",#N/A,FALSE,"2225"}</definedName>
    <definedName name="ytughjn" hidden="1">{"rp_only",#N/A,FALSE,"2225"}</definedName>
    <definedName name="ytughjn_1" localSheetId="7" hidden="1">{"rp_only",#N/A,FALSE,"2225"}</definedName>
    <definedName name="ytughjn_1" hidden="1">{"rp_only",#N/A,FALSE,"2225"}</definedName>
    <definedName name="ytuitiu" localSheetId="7" hidden="1">{"rp_only",#N/A,FALSE,"2225"}</definedName>
    <definedName name="ytuitiu" hidden="1">{"rp_only",#N/A,FALSE,"2225"}</definedName>
    <definedName name="ytuitiu_1" localSheetId="7" hidden="1">{"rp_only",#N/A,FALSE,"2225"}</definedName>
    <definedName name="ytuitiu_1" hidden="1">{"rp_only",#N/A,FALSE,"2225"}</definedName>
    <definedName name="ytutjuhvj" localSheetId="7" hidden="1">{"with_oth_curr",#N/A,FALSE,"2225"}</definedName>
    <definedName name="ytutjuhvj" hidden="1">{"with_oth_curr",#N/A,FALSE,"2225"}</definedName>
    <definedName name="ytutjuhvj_1" localSheetId="7" hidden="1">{"with_oth_curr",#N/A,FALSE,"2225"}</definedName>
    <definedName name="ytutjuhvj_1" hidden="1">{"with_oth_curr",#N/A,FALSE,"2225"}</definedName>
    <definedName name="ytutu" localSheetId="7" hidden="1">{"rp_only",#N/A,FALSE,"2225"}</definedName>
    <definedName name="ytutu" hidden="1">{"rp_only",#N/A,FALSE,"2225"}</definedName>
    <definedName name="ytutu_1" localSheetId="7" hidden="1">{"rp_only",#N/A,FALSE,"2225"}</definedName>
    <definedName name="ytutu_1" hidden="1">{"rp_only",#N/A,FALSE,"2225"}</definedName>
    <definedName name="ytutyu" localSheetId="7" hidden="1">{"with_oth_curr",#N/A,FALSE,"2225"}</definedName>
    <definedName name="ytutyu" hidden="1">{"with_oth_curr",#N/A,FALSE,"2225"}</definedName>
    <definedName name="ytutyu_1" localSheetId="7" hidden="1">{"with_oth_curr",#N/A,FALSE,"2225"}</definedName>
    <definedName name="ytutyu_1" hidden="1">{"with_oth_curr",#N/A,FALSE,"2225"}</definedName>
    <definedName name="ytutyutyu" localSheetId="7" hidden="1">{"with_oth_curr",#N/A,FALSE,"2225"}</definedName>
    <definedName name="ytutyutyu" hidden="1">{"with_oth_curr",#N/A,FALSE,"2225"}</definedName>
    <definedName name="ytutyutyu_1" localSheetId="7" hidden="1">{"with_oth_curr",#N/A,FALSE,"2225"}</definedName>
    <definedName name="ytutyutyu_1" hidden="1">{"with_oth_curr",#N/A,FALSE,"2225"}</definedName>
    <definedName name="ytutyutyutu" localSheetId="7" hidden="1">{"rp_only",#N/A,FALSE,"2225"}</definedName>
    <definedName name="ytutyutyutu" hidden="1">{"rp_only",#N/A,FALSE,"2225"}</definedName>
    <definedName name="ytutyutyutu_1" localSheetId="7" hidden="1">{"rp_only",#N/A,FALSE,"2225"}</definedName>
    <definedName name="ytutyutyutu_1" hidden="1">{"rp_only",#N/A,FALSE,"2225"}</definedName>
    <definedName name="ytuyjhb" localSheetId="7" hidden="1">{"rp_only",#N/A,FALSE,"2225"}</definedName>
    <definedName name="ytuyjhb" hidden="1">{"rp_only",#N/A,FALSE,"2225"}</definedName>
    <definedName name="ytuyjhb_1" localSheetId="7" hidden="1">{"rp_only",#N/A,FALSE,"2225"}</definedName>
    <definedName name="ytuyjhb_1" hidden="1">{"rp_only",#N/A,FALSE,"2225"}</definedName>
    <definedName name="ytytyt" localSheetId="7" hidden="1">{"rp_only",#N/A,FALSE,"2225"}</definedName>
    <definedName name="ytytyt" hidden="1">{"rp_only",#N/A,FALSE,"2225"}</definedName>
    <definedName name="ytytyt_1" localSheetId="7" hidden="1">{"rp_only",#N/A,FALSE,"2225"}</definedName>
    <definedName name="ytytyt_1" hidden="1">{"rp_only",#N/A,FALSE,"2225"}</definedName>
    <definedName name="ytyy" localSheetId="7" hidden="1">{"rp_only",#N/A,FALSE,"2225"}</definedName>
    <definedName name="ytyy" hidden="1">{"rp_only",#N/A,FALSE,"2225"}</definedName>
    <definedName name="ytyy_1" localSheetId="7" hidden="1">{"rp_only",#N/A,FALSE,"2225"}</definedName>
    <definedName name="ytyy_1" hidden="1">{"rp_only",#N/A,FALSE,"2225"}</definedName>
    <definedName name="yu">#REF!</definedName>
    <definedName name="yue">#REF!</definedName>
    <definedName name="yui">#REF!</definedName>
    <definedName name="yuiko">#REF!</definedName>
    <definedName name="yuiuyiyiyi" localSheetId="7" hidden="1">{"rp_only",#N/A,FALSE,"2225"}</definedName>
    <definedName name="yuiuyiyiyi" hidden="1">{"rp_only",#N/A,FALSE,"2225"}</definedName>
    <definedName name="yuiuyiyiyi_1" localSheetId="7" hidden="1">{"rp_only",#N/A,FALSE,"2225"}</definedName>
    <definedName name="yuiuyiyiyi_1" hidden="1">{"rp_only",#N/A,FALSE,"2225"}</definedName>
    <definedName name="yuiwrei">#REF!</definedName>
    <definedName name="yuiyiu" localSheetId="7" hidden="1">{"with_oth_curr",#N/A,FALSE,"2225"}</definedName>
    <definedName name="yuiyiu" hidden="1">{"with_oth_curr",#N/A,FALSE,"2225"}</definedName>
    <definedName name="yuiyiu_1" localSheetId="7" hidden="1">{"with_oth_curr",#N/A,FALSE,"2225"}</definedName>
    <definedName name="yuiyiu_1" hidden="1">{"with_oth_curr",#N/A,FALSE,"2225"}</definedName>
    <definedName name="yuiyiuyiy" localSheetId="7" hidden="1">{"rp_only",#N/A,FALSE,"2225"}</definedName>
    <definedName name="yuiyiuyiy" hidden="1">{"rp_only",#N/A,FALSE,"2225"}</definedName>
    <definedName name="yuiyiuyiy_1" localSheetId="7" hidden="1">{"rp_only",#N/A,FALSE,"2225"}</definedName>
    <definedName name="yuiyiuyiy_1" hidden="1">{"rp_only",#N/A,FALSE,"2225"}</definedName>
    <definedName name="yuiyiy" localSheetId="7" hidden="1">{"rp_only",#N/A,FALSE,"2225"}</definedName>
    <definedName name="yuiyiy" hidden="1">{"rp_only",#N/A,FALSE,"2225"}</definedName>
    <definedName name="yuiyiy_1" localSheetId="7" hidden="1">{"rp_only",#N/A,FALSE,"2225"}</definedName>
    <definedName name="yuiyiy_1" hidden="1">{"rp_only",#N/A,FALSE,"2225"}</definedName>
    <definedName name="yuiyiyi" localSheetId="7" hidden="1">{"rp_only",#N/A,FALSE,"2225"}</definedName>
    <definedName name="yuiyiyi" hidden="1">{"rp_only",#N/A,FALSE,"2225"}</definedName>
    <definedName name="yuiyiyi_1" localSheetId="7" hidden="1">{"rp_only",#N/A,FALSE,"2225"}</definedName>
    <definedName name="yuiyiyi_1" hidden="1">{"rp_only",#N/A,FALSE,"2225"}</definedName>
    <definedName name="yuiyiyiuy" localSheetId="7" hidden="1">{"rp_only",#N/A,FALSE,"2225"}</definedName>
    <definedName name="yuiyiyiuy" hidden="1">{"rp_only",#N/A,FALSE,"2225"}</definedName>
    <definedName name="yuiyiyiuy_1" localSheetId="7" hidden="1">{"rp_only",#N/A,FALSE,"2225"}</definedName>
    <definedName name="yuiyiyiuy_1" hidden="1">{"rp_only",#N/A,FALSE,"2225"}</definedName>
    <definedName name="yuiyiyiuyi" localSheetId="7" hidden="1">{"rp_only",#N/A,FALSE,"2225"}</definedName>
    <definedName name="yuiyiyiuyi" hidden="1">{"rp_only",#N/A,FALSE,"2225"}</definedName>
    <definedName name="yuiyiyiuyi_1" localSheetId="7" hidden="1">{"rp_only",#N/A,FALSE,"2225"}</definedName>
    <definedName name="yuiyiyiuyi_1" hidden="1">{"rp_only",#N/A,FALSE,"2225"}</definedName>
    <definedName name="yuiyiyiy" localSheetId="7" hidden="1">{"rp_only",#N/A,FALSE,"2225"}</definedName>
    <definedName name="yuiyiyiy" hidden="1">{"rp_only",#N/A,FALSE,"2225"}</definedName>
    <definedName name="yuiyiyiy_1" localSheetId="7" hidden="1">{"rp_only",#N/A,FALSE,"2225"}</definedName>
    <definedName name="yuiyiyiy_1" hidden="1">{"rp_only",#N/A,FALSE,"2225"}</definedName>
    <definedName name="yuiyiyuiyui" localSheetId="7" hidden="1">{"with_oth_curr",#N/A,FALSE,"2225"}</definedName>
    <definedName name="yuiyiyuiyui" hidden="1">{"with_oth_curr",#N/A,FALSE,"2225"}</definedName>
    <definedName name="yuiyiyuiyui_1" localSheetId="7" hidden="1">{"with_oth_curr",#N/A,FALSE,"2225"}</definedName>
    <definedName name="yuiyiyuiyui_1" hidden="1">{"with_oth_curr",#N/A,FALSE,"2225"}</definedName>
    <definedName name="yuiyui" localSheetId="7" hidden="1">{"rp_only",#N/A,FALSE,"2225"}</definedName>
    <definedName name="yuiyui" hidden="1">{"rp_only",#N/A,FALSE,"2225"}</definedName>
    <definedName name="yuiyui_1" localSheetId="7" hidden="1">{"rp_only",#N/A,FALSE,"2225"}</definedName>
    <definedName name="yuiyui_1" hidden="1">{"rp_only",#N/A,FALSE,"2225"}</definedName>
    <definedName name="yuiyuiyi" localSheetId="7" hidden="1">{"with_oth_curr",#N/A,FALSE,"2225"}</definedName>
    <definedName name="yuiyuiyi" hidden="1">{"with_oth_curr",#N/A,FALSE,"2225"}</definedName>
    <definedName name="yuiyuiyi_1" localSheetId="7" hidden="1">{"with_oth_curr",#N/A,FALSE,"2225"}</definedName>
    <definedName name="yuiyuiyi_1" hidden="1">{"with_oth_curr",#N/A,FALSE,"2225"}</definedName>
    <definedName name="yuiyuiyiui" localSheetId="7" hidden="1">{"with_oth_curr",#N/A,FALSE,"2225"}</definedName>
    <definedName name="yuiyuiyiui" hidden="1">{"with_oth_curr",#N/A,FALSE,"2225"}</definedName>
    <definedName name="yuiyuiyiui_1" localSheetId="7" hidden="1">{"with_oth_curr",#N/A,FALSE,"2225"}</definedName>
    <definedName name="yuiyuiyiui_1" hidden="1">{"with_oth_curr",#N/A,FALSE,"2225"}</definedName>
    <definedName name="yuiyuiyiyi" localSheetId="7" hidden="1">{"rp_only",#N/A,FALSE,"2225"}</definedName>
    <definedName name="yuiyuiyiyi" hidden="1">{"rp_only",#N/A,FALSE,"2225"}</definedName>
    <definedName name="yuiyuiyiyi_1" localSheetId="7" hidden="1">{"rp_only",#N/A,FALSE,"2225"}</definedName>
    <definedName name="yuiyuiyiyi_1" hidden="1">{"rp_only",#N/A,FALSE,"2225"}</definedName>
    <definedName name="yuiyuiyiyui" localSheetId="7" hidden="1">{"rp_only",#N/A,FALSE,"2225"}</definedName>
    <definedName name="yuiyuiyiyui" hidden="1">{"rp_only",#N/A,FALSE,"2225"}</definedName>
    <definedName name="yuiyuiyiyui_1" localSheetId="7" hidden="1">{"rp_only",#N/A,FALSE,"2225"}</definedName>
    <definedName name="yuiyuiyiyui_1" hidden="1">{"rp_only",#N/A,FALSE,"2225"}</definedName>
    <definedName name="yuiyuiyui" localSheetId="7" hidden="1">{"rp_only",#N/A,FALSE,"2225"}</definedName>
    <definedName name="yuiyuiyui" hidden="1">{"rp_only",#N/A,FALSE,"2225"}</definedName>
    <definedName name="yuiyuiyui_1" localSheetId="7" hidden="1">{"rp_only",#N/A,FALSE,"2225"}</definedName>
    <definedName name="yuiyuiyui_1" hidden="1">{"rp_only",#N/A,FALSE,"2225"}</definedName>
    <definedName name="yuiyuiyuiyu" localSheetId="7" hidden="1">{"rp_only",#N/A,FALSE,"2225"}</definedName>
    <definedName name="yuiyuiyuiyu" hidden="1">{"rp_only",#N/A,FALSE,"2225"}</definedName>
    <definedName name="yuiyuiyuiyu_1" localSheetId="7" hidden="1">{"rp_only",#N/A,FALSE,"2225"}</definedName>
    <definedName name="yuiyuiyuiyu_1" hidden="1">{"rp_only",#N/A,FALSE,"2225"}</definedName>
    <definedName name="yuiyuiyuiyui" localSheetId="7" hidden="1">{"rp_only",#N/A,FALSE,"2225"}</definedName>
    <definedName name="yuiyuiyuiyui" hidden="1">{"rp_only",#N/A,FALSE,"2225"}</definedName>
    <definedName name="yuiyuiyuiyui_1" localSheetId="7" hidden="1">{"rp_only",#N/A,FALSE,"2225"}</definedName>
    <definedName name="yuiyuiyuiyui_1" hidden="1">{"rp_only",#N/A,FALSE,"2225"}</definedName>
    <definedName name="yuli" localSheetId="7" hidden="1">{#N/A,#N/A,FALSE,"Aging Summary";#N/A,#N/A,FALSE,"Ratio Analysis";#N/A,#N/A,FALSE,"Test 120 Day Accts";#N/A,#N/A,FALSE,"Tickmarks"}</definedName>
    <definedName name="yuli" hidden="1">{#N/A,#N/A,FALSE,"Aging Summary";#N/A,#N/A,FALSE,"Ratio Analysis";#N/A,#N/A,FALSE,"Test 120 Day Accts";#N/A,#N/A,FALSE,"Tickmarks"}</definedName>
    <definedName name="yuop" localSheetId="7" hidden="1">{#N/A,#N/A,FALSE,"Aging Summary";#N/A,#N/A,FALSE,"Ratio Analysis";#N/A,#N/A,FALSE,"Test 120 Day Accts";#N/A,#N/A,FALSE,"Tickmarks"}</definedName>
    <definedName name="yuop" hidden="1">{#N/A,#N/A,FALSE,"Aging Summary";#N/A,#N/A,FALSE,"Ratio Analysis";#N/A,#N/A,FALSE,"Test 120 Day Accts";#N/A,#N/A,FALSE,"Tickmarks"}</definedName>
    <definedName name="yur">#REF!</definedName>
    <definedName name="yurty" localSheetId="7" hidden="1">{"with_oth_curr",#N/A,FALSE,"2225"}</definedName>
    <definedName name="yurty" hidden="1">{"with_oth_curr",#N/A,FALSE,"2225"}</definedName>
    <definedName name="yurty_1" localSheetId="7" hidden="1">{"with_oth_curr",#N/A,FALSE,"2225"}</definedName>
    <definedName name="yurty_1" hidden="1">{"with_oth_curr",#N/A,FALSE,"2225"}</definedName>
    <definedName name="yut">#REF!</definedName>
    <definedName name="yutijhkhj" localSheetId="7" hidden="1">{"rp_only",#N/A,FALSE,"2225"}</definedName>
    <definedName name="yutijhkhj" hidden="1">{"rp_only",#N/A,FALSE,"2225"}</definedName>
    <definedName name="yutijhkhj_1" localSheetId="7" hidden="1">{"rp_only",#N/A,FALSE,"2225"}</definedName>
    <definedName name="yutijhkhj_1" hidden="1">{"rp_only",#N/A,FALSE,"2225"}</definedName>
    <definedName name="yutred" localSheetId="7" hidden="1">{"rp_only",#N/A,FALSE,"2225"}</definedName>
    <definedName name="yutred" hidden="1">{"rp_only",#N/A,FALSE,"2225"}</definedName>
    <definedName name="yutred_1" localSheetId="7" hidden="1">{"rp_only",#N/A,FALSE,"2225"}</definedName>
    <definedName name="yutred_1" hidden="1">{"rp_only",#N/A,FALSE,"2225"}</definedName>
    <definedName name="yutu" localSheetId="7" hidden="1">{"with_oth_curr",#N/A,FALSE,"2225"}</definedName>
    <definedName name="yutu" hidden="1">{"with_oth_curr",#N/A,FALSE,"2225"}</definedName>
    <definedName name="yutu_1" localSheetId="7" hidden="1">{"with_oth_curr",#N/A,FALSE,"2225"}</definedName>
    <definedName name="yutu_1" hidden="1">{"with_oth_curr",#N/A,FALSE,"2225"}</definedName>
    <definedName name="yutut" localSheetId="7" hidden="1">{"with_oth_curr",#N/A,FALSE,"2225"}</definedName>
    <definedName name="yutut" hidden="1">{"with_oth_curr",#N/A,FALSE,"2225"}</definedName>
    <definedName name="yutut_1" localSheetId="7" hidden="1">{"with_oth_curr",#N/A,FALSE,"2225"}</definedName>
    <definedName name="yutut_1" hidden="1">{"with_oth_curr",#N/A,FALSE,"2225"}</definedName>
    <definedName name="yututu" localSheetId="7" hidden="1">{"rp_only",#N/A,FALSE,"2225"}</definedName>
    <definedName name="yututu" hidden="1">{"rp_only",#N/A,FALSE,"2225"}</definedName>
    <definedName name="yututu_1" localSheetId="7" hidden="1">{"rp_only",#N/A,FALSE,"2225"}</definedName>
    <definedName name="yututu_1" hidden="1">{"rp_only",#N/A,FALSE,"2225"}</definedName>
    <definedName name="yututyutu" localSheetId="7" hidden="1">{"rp_only",#N/A,FALSE,"2225"}</definedName>
    <definedName name="yututyutu" hidden="1">{"rp_only",#N/A,FALSE,"2225"}</definedName>
    <definedName name="yututyutu_1" localSheetId="7" hidden="1">{"rp_only",#N/A,FALSE,"2225"}</definedName>
    <definedName name="yututyutu_1" hidden="1">{"rp_only",#N/A,FALSE,"2225"}</definedName>
    <definedName name="yututyutyu" localSheetId="7" hidden="1">{"with_oth_curr",#N/A,FALSE,"2225"}</definedName>
    <definedName name="yututyutyu" hidden="1">{"with_oth_curr",#N/A,FALSE,"2225"}</definedName>
    <definedName name="yututyutyu_1" localSheetId="7" hidden="1">{"with_oth_curr",#N/A,FALSE,"2225"}</definedName>
    <definedName name="yututyutyu_1" hidden="1">{"with_oth_curr",#N/A,FALSE,"2225"}</definedName>
    <definedName name="yutuyt" localSheetId="7" hidden="1">{"with_oth_curr",#N/A,FALSE,"2225"}</definedName>
    <definedName name="yutuyt" hidden="1">{"with_oth_curr",#N/A,FALSE,"2225"}</definedName>
    <definedName name="yutuyt_1" localSheetId="7" hidden="1">{"with_oth_curr",#N/A,FALSE,"2225"}</definedName>
    <definedName name="yutuyt_1" hidden="1">{"with_oth_curr",#N/A,FALSE,"2225"}</definedName>
    <definedName name="yutytyr" localSheetId="7" hidden="1">{"rp_only",#N/A,FALSE,"2225"}</definedName>
    <definedName name="yutytyr" hidden="1">{"rp_only",#N/A,FALSE,"2225"}</definedName>
    <definedName name="yutytyr_1" localSheetId="7" hidden="1">{"rp_only",#N/A,FALSE,"2225"}</definedName>
    <definedName name="yutytyr_1" hidden="1">{"rp_only",#N/A,FALSE,"2225"}</definedName>
    <definedName name="yutyugj" localSheetId="7" hidden="1">{"rp_only",#N/A,FALSE,"2225"}</definedName>
    <definedName name="yutyugj" hidden="1">{"rp_only",#N/A,FALSE,"2225"}</definedName>
    <definedName name="yutyugj_1" localSheetId="7" hidden="1">{"rp_only",#N/A,FALSE,"2225"}</definedName>
    <definedName name="yutyugj_1" hidden="1">{"rp_only",#N/A,FALSE,"2225"}</definedName>
    <definedName name="yutyutu" localSheetId="7" hidden="1">{"with_oth_curr",#N/A,FALSE,"2225"}</definedName>
    <definedName name="yutyutu" hidden="1">{"with_oth_curr",#N/A,FALSE,"2225"}</definedName>
    <definedName name="yutyutu_1" localSheetId="7" hidden="1">{"with_oth_curr",#N/A,FALSE,"2225"}</definedName>
    <definedName name="yutyutu_1" hidden="1">{"with_oth_curr",#N/A,FALSE,"2225"}</definedName>
    <definedName name="yutyuty" localSheetId="7" hidden="1">{"rp_only",#N/A,FALSE,"2225"}</definedName>
    <definedName name="yutyuty" hidden="1">{"rp_only",#N/A,FALSE,"2225"}</definedName>
    <definedName name="yutyuty_1" localSheetId="7" hidden="1">{"rp_only",#N/A,FALSE,"2225"}</definedName>
    <definedName name="yutyuty_1" hidden="1">{"rp_only",#N/A,FALSE,"2225"}</definedName>
    <definedName name="yutyutyjugf" localSheetId="7" hidden="1">{"with_oth_curr",#N/A,FALSE,"2225"}</definedName>
    <definedName name="yutyutyjugf" hidden="1">{"with_oth_curr",#N/A,FALSE,"2225"}</definedName>
    <definedName name="yutyutyjugf_1" localSheetId="7" hidden="1">{"with_oth_curr",#N/A,FALSE,"2225"}</definedName>
    <definedName name="yutyutyjugf_1" hidden="1">{"with_oth_curr",#N/A,FALSE,"2225"}</definedName>
    <definedName name="yutyutyu" localSheetId="7" hidden="1">{"with_oth_curr",#N/A,FALSE,"2225"}</definedName>
    <definedName name="yutyutyu" hidden="1">{"with_oth_curr",#N/A,FALSE,"2225"}</definedName>
    <definedName name="yutyutyu_1" localSheetId="7" hidden="1">{"with_oth_curr",#N/A,FALSE,"2225"}</definedName>
    <definedName name="yutyutyu_1" hidden="1">{"with_oth_curr",#N/A,FALSE,"2225"}</definedName>
    <definedName name="yutyutyutu" localSheetId="7" hidden="1">{"rp_only",#N/A,FALSE,"2225"}</definedName>
    <definedName name="yutyutyutu" hidden="1">{"rp_only",#N/A,FALSE,"2225"}</definedName>
    <definedName name="yutyutyutu_1" localSheetId="7" hidden="1">{"rp_only",#N/A,FALSE,"2225"}</definedName>
    <definedName name="yutyutyutu_1" hidden="1">{"rp_only",#N/A,FALSE,"2225"}</definedName>
    <definedName name="yutyutyutyu" localSheetId="7" hidden="1">{"rp_only",#N/A,FALSE,"2225"}</definedName>
    <definedName name="yutyutyutyu" hidden="1">{"rp_only",#N/A,FALSE,"2225"}</definedName>
    <definedName name="yutyutyutyu_1" localSheetId="7" hidden="1">{"rp_only",#N/A,FALSE,"2225"}</definedName>
    <definedName name="yutyutyutyu_1" hidden="1">{"rp_only",#N/A,FALSE,"2225"}</definedName>
    <definedName name="yutyuytu" localSheetId="7" hidden="1">{"rp_only",#N/A,FALSE,"2225"}</definedName>
    <definedName name="yutyuytu" hidden="1">{"rp_only",#N/A,FALSE,"2225"}</definedName>
    <definedName name="yutyuytu_1" localSheetId="7" hidden="1">{"rp_only",#N/A,FALSE,"2225"}</definedName>
    <definedName name="yutyuytu_1" hidden="1">{"rp_only",#N/A,FALSE,"2225"}</definedName>
    <definedName name="yuuiou" localSheetId="7" hidden="1">{"rp_only",#N/A,FALSE,"2225"}</definedName>
    <definedName name="yuuiou" hidden="1">{"rp_only",#N/A,FALSE,"2225"}</definedName>
    <definedName name="yuuiou_1" localSheetId="7" hidden="1">{"rp_only",#N/A,FALSE,"2225"}</definedName>
    <definedName name="yuuiou_1" hidden="1">{"rp_only",#N/A,FALSE,"2225"}</definedName>
    <definedName name="yuuuuuuu" localSheetId="7" hidden="1">{"ratios",#N/A,FALSE,"Summary Accounts"}</definedName>
    <definedName name="yuuuuuuu" hidden="1">{"ratios",#N/A,FALSE,"Summary Accounts"}</definedName>
    <definedName name="yuyiyiyiy" localSheetId="7" hidden="1">{"rp_only",#N/A,FALSE,"2225"}</definedName>
    <definedName name="yuyiyiyiy" hidden="1">{"rp_only",#N/A,FALSE,"2225"}</definedName>
    <definedName name="yuyiyiyiy_1" localSheetId="7" hidden="1">{"rp_only",#N/A,FALSE,"2225"}</definedName>
    <definedName name="yuyiyiyiy_1" hidden="1">{"rp_only",#N/A,FALSE,"2225"}</definedName>
    <definedName name="yuytutyu" localSheetId="7" hidden="1">{"rp_only",#N/A,FALSE,"2225"}</definedName>
    <definedName name="yuytutyu" hidden="1">{"rp_only",#N/A,FALSE,"2225"}</definedName>
    <definedName name="yuytutyu_1" localSheetId="7" hidden="1">{"rp_only",#N/A,FALSE,"2225"}</definedName>
    <definedName name="yuytutyu_1" hidden="1">{"rp_only",#N/A,FALSE,"2225"}</definedName>
    <definedName name="yuz">#REF!</definedName>
    <definedName name="yy" localSheetId="9" hidden="1">{"'장비'!$A$3:$M$12"}</definedName>
    <definedName name="yy" localSheetId="7" hidden="1">{"'장비'!$A$3:$M$12"}</definedName>
    <definedName name="yy" localSheetId="10" hidden="1">{"'장비'!$A$3:$M$12"}</definedName>
    <definedName name="yy" hidden="1">{"'장비'!$A$3:$M$12"}</definedName>
    <definedName name="yyyy" localSheetId="7" hidden="1">{#N/A,#N/A,FALSE,"Sheet1";#N/A,#N/A,FALSE,"Sheet2"}</definedName>
    <definedName name="yyyy" hidden="1">{#N/A,#N/A,FALSE,"Sheet1";#N/A,#N/A,FALSE,"Sheet2"}</definedName>
    <definedName name="yyyy_1">#REF!</definedName>
    <definedName name="yyyyyy" localSheetId="7" hidden="1">{"p_l",#N/A,FALSE,"Summary Accounts"}</definedName>
    <definedName name="yyyyyy" hidden="1">{"p_l",#N/A,FALSE,"Summary Accounts"}</definedName>
    <definedName name="yyyyyyyyyyyy" localSheetId="7" hidden="1">{#N/A,#N/A,FALSE,"Sheet1";#N/A,#N/A,FALSE,"Sheet2"}</definedName>
    <definedName name="yyyyyyyyyyyy" hidden="1">{#N/A,#N/A,FALSE,"Sheet1";#N/A,#N/A,FALSE,"Sheet2"}</definedName>
    <definedName name="z">#REF!</definedName>
    <definedName name="Z_062F37CF_EA4D_4E44_8A25_30F7F8EE07FB_.wvu.PrintArea" hidden="1">#REF!</definedName>
    <definedName name="Z_062F37CF_EA4D_4E44_8A25_30F7F8EE07FB_.wvu.Rows" hidden="1">#REF!,#REF!</definedName>
    <definedName name="Z_0AAFF3E0_CA55_11D2_9003_006097E134DA_.wvu.PrintTitles" hidden="1">#REF!</definedName>
    <definedName name="Z_0E089934_D31C_4079_A7C8_91C6BCD46AB2_.wvu.Cols" hidden="1">#REF!</definedName>
    <definedName name="Z_10">#REF!</definedName>
    <definedName name="Z_11">#REF!</definedName>
    <definedName name="Z_12">#REF!</definedName>
    <definedName name="Z_13">#REF!</definedName>
    <definedName name="Z_14">#REF!</definedName>
    <definedName name="Z_15">#REF!</definedName>
    <definedName name="Z_16">#REF!</definedName>
    <definedName name="Z_17">#REF!</definedName>
    <definedName name="Z_2">#REF!</definedName>
    <definedName name="Z_2E37DAB9_2C48_4870_9674_3C43E540D8E6_.wvu.Cols" hidden="1">#REF!,#REF!,#REF!,#REF!,#REF!</definedName>
    <definedName name="Z_3">#REF!</definedName>
    <definedName name="Z_4">#REF!</definedName>
    <definedName name="Z_4900D912_D400_4A61_8DD9_12CD5711EDE2_.wvu.FilterData" hidden="1">#REF!</definedName>
    <definedName name="Z_49772C27_2B4F_4CCD_91A9_B9347ED704D7_.wvu.Cols" hidden="1">#REF!,#REF!,#REF!,#REF!,#REF!</definedName>
    <definedName name="Z_4A4DBCF5_6E02_43D6_8F4D_223D21633DB8_.wvu.PrintArea" hidden="1">#REF!</definedName>
    <definedName name="Z_4A4DBCF5_6E02_43D6_8F4D_223D21633DB8_.wvu.Rows" hidden="1">#REF!,#REF!</definedName>
    <definedName name="Z_4AC31E20_2858_11D2_9003_00609773139B_.wvu.PrintTitles" hidden="1">#REF!</definedName>
    <definedName name="Z_4B17CDC0_CA3E_11D2_8C74_006097E13547_.wvu.PrintTitles" hidden="1">#REF!</definedName>
    <definedName name="Z_5">#REF!</definedName>
    <definedName name="Z_5107985B_0AF1_481E_8B01_41E5AE471770_.wvu.FilterData" hidden="1">#REF!</definedName>
    <definedName name="Z_596DBCC3_D5DA_4DD7_8539_9824EE20BA08_.wvu.FilterData" hidden="1">#REF!</definedName>
    <definedName name="Z_6">#REF!</definedName>
    <definedName name="Z_60C09D59_E1B8_4DE0_84A5_C4D52EC877AC_.wvu.Rows" hidden="1">#REF!,#REF!,#REF!,#REF!,#REF!,#REF!,#REF!,#REF!,#REF!</definedName>
    <definedName name="Z_7">#REF!</definedName>
    <definedName name="Z_7F422981_74C8_11D3_AF87_83DAC7D352F1_.wvu.PrintArea" hidden="1">#REF!</definedName>
    <definedName name="Z_7F422981_74C8_11D3_AF87_83DAC7D352F1_.wvu.Rows" hidden="1">#REF!,#REF!,#REF!</definedName>
    <definedName name="Z_8">#REF!</definedName>
    <definedName name="Z_8C23BC22_7808_11D3_9EAE_0080C8D79764_.wvu.PrintArea" hidden="1">#REF!</definedName>
    <definedName name="Z_8C23BC22_7808_11D3_9EAE_0080C8D79764_.wvu.PrintTitles" hidden="1">#REF!</definedName>
    <definedName name="Z_9">#REF!</definedName>
    <definedName name="Z_905CC869_795C_4E5E_B879_52BB42470404_.wvu.FilterData" hidden="1">#REF!</definedName>
    <definedName name="Z_951381D6_C6D1_4C6C_A572_59CAF1F656FA_.wvu.Rows" hidden="1">#REF!</definedName>
    <definedName name="Z_9D561520_CA29_11D2_8A92_00105A646D8B_.wvu.PrintTitles" hidden="1">#REF!</definedName>
    <definedName name="Z_AD237283_5679_11D4_8D40_706103C1FFFD_.wvu.Cols" hidden="1">#REF!</definedName>
    <definedName name="Z_AD237283_5679_11D4_8D40_706103C1FFFD_.wvu.PrintArea" hidden="1">#REF!</definedName>
    <definedName name="Z_BF3024F3_270D_48C4_88A6_C15A57EEB7C7_.wvu.Cols" hidden="1">#REF!,#REF!</definedName>
    <definedName name="Z_BF3024F3_270D_48C4_88A6_C15A57EEB7C7_.wvu.FilterData" hidden="1">#REF!</definedName>
    <definedName name="Z_BF3024F3_270D_48C4_88A6_C15A57EEB7C7_.wvu.PrintArea" hidden="1">#REF!</definedName>
    <definedName name="Z_C5F07B99_5B9B_4D7E_8E51_7715CFFC23CA_.wvu.Rows" hidden="1">#REF!,#REF!,#REF!,#REF!,#REF!,#REF!,#REF!,#REF!,#REF!,#REF!,#REF!,#REF!,#REF!,#REF!,#REF!,#REF!</definedName>
    <definedName name="Z_C68F7E66_DBEE_4C62_8CE7_6B99B31303FC_.wvu.Rows" hidden="1">#REF!,#REF!,#REF!</definedName>
    <definedName name="Z_EFEE9F44_D9C6_11D1_B555_0060940C8B94_.wvu.FilterData" hidden="1">#REF!</definedName>
    <definedName name="Z_EFEE9F44_D9C6_11D1_B555_0060940C8B94_.wvu.PrintTitles" hidden="1">#REF!</definedName>
    <definedName name="ZAR">#REF!</definedName>
    <definedName name="zarspot">#REF!</definedName>
    <definedName name="zcvxzcvxzcv" localSheetId="7" hidden="1">{"with_oth_curr",#N/A,FALSE,"2225"}</definedName>
    <definedName name="zcvxzcvxzcv" hidden="1">{"with_oth_curr",#N/A,FALSE,"2225"}</definedName>
    <definedName name="zcvxzcvxzcv_1" localSheetId="7" hidden="1">{"with_oth_curr",#N/A,FALSE,"2225"}</definedName>
    <definedName name="zcvxzcvxzcv_1" hidden="1">{"with_oth_curr",#N/A,FALSE,"2225"}</definedName>
    <definedName name="zcvzvxzcv" localSheetId="7" hidden="1">{"rp_only",#N/A,FALSE,"2225"}</definedName>
    <definedName name="zcvzvxzcv" hidden="1">{"rp_only",#N/A,FALSE,"2225"}</definedName>
    <definedName name="zcvzvxzcv_1" localSheetId="7" hidden="1">{"rp_only",#N/A,FALSE,"2225"}</definedName>
    <definedName name="zcvzvxzcv_1" hidden="1">{"rp_only",#N/A,FALSE,"2225"}</definedName>
    <definedName name="zcxcxzcxzcxzczxczx" localSheetId="7" hidden="1">{"rp_only",#N/A,FALSE,"2225"}</definedName>
    <definedName name="zcxcxzcxzcxzczxczx" hidden="1">{"rp_only",#N/A,FALSE,"2225"}</definedName>
    <definedName name="zcxcxzcxzcxzczxczx_1" localSheetId="7" hidden="1">{"rp_only",#N/A,FALSE,"2225"}</definedName>
    <definedName name="zcxcxzcxzcxzczxczx_1" hidden="1">{"rp_only",#N/A,FALSE,"2225"}</definedName>
    <definedName name="zcxvxxcv" localSheetId="7" hidden="1">{"rp_only",#N/A,FALSE,"2225"}</definedName>
    <definedName name="zcxvxxcv" hidden="1">{"rp_only",#N/A,FALSE,"2225"}</definedName>
    <definedName name="zcxvxxcv_1" localSheetId="7" hidden="1">{"rp_only",#N/A,FALSE,"2225"}</definedName>
    <definedName name="zcxvxxcv_1" hidden="1">{"rp_only",#N/A,FALSE,"2225"}</definedName>
    <definedName name="zcxzxcz" localSheetId="7" hidden="1">{"rp_only",#N/A,FALSE,"2225"}</definedName>
    <definedName name="zcxzxcz" hidden="1">{"rp_only",#N/A,FALSE,"2225"}</definedName>
    <definedName name="zcxzxcz_1" localSheetId="7" hidden="1">{"rp_only",#N/A,FALSE,"2225"}</definedName>
    <definedName name="zcxzxcz_1" hidden="1">{"rp_only",#N/A,FALSE,"2225"}</definedName>
    <definedName name="zczczc" localSheetId="7" hidden="1">{"rp_only",#N/A,FALSE,"2225"}</definedName>
    <definedName name="zczczc" hidden="1">{"rp_only",#N/A,FALSE,"2225"}</definedName>
    <definedName name="zczczc_1" localSheetId="7" hidden="1">{"rp_only",#N/A,FALSE,"2225"}</definedName>
    <definedName name="zczczc_1" hidden="1">{"rp_only",#N/A,FALSE,"2225"}</definedName>
    <definedName name="zebo.2">#REF!</definedName>
    <definedName name="zebo.3">#REF!</definedName>
    <definedName name="zeqq" localSheetId="9" hidden="1">{"'장비'!$A$3:$M$12"}</definedName>
    <definedName name="zeqq" localSheetId="7" hidden="1">{"'장비'!$A$3:$M$12"}</definedName>
    <definedName name="zeqq" localSheetId="10" hidden="1">{"'장비'!$A$3:$M$12"}</definedName>
    <definedName name="zeqq" hidden="1">{"'장비'!$A$3:$M$12"}</definedName>
    <definedName name="zff" localSheetId="7" hidden="1">{"rp_only",#N/A,FALSE,"2225"}</definedName>
    <definedName name="zff" hidden="1">{"rp_only",#N/A,FALSE,"2225"}</definedName>
    <definedName name="zff_1" localSheetId="7" hidden="1">{"rp_only",#N/A,FALSE,"2225"}</definedName>
    <definedName name="zff_1" hidden="1">{"rp_only",#N/A,FALSE,"2225"}</definedName>
    <definedName name="zfgxdgd">#REF!</definedName>
    <definedName name="zfs" localSheetId="7" hidden="1">{"rp_only",#N/A,FALSE,"2225"}</definedName>
    <definedName name="zfs" hidden="1">{"rp_only",#N/A,FALSE,"2225"}</definedName>
    <definedName name="zfs_1" localSheetId="7" hidden="1">{"rp_only",#N/A,FALSE,"2225"}</definedName>
    <definedName name="zfs_1" hidden="1">{"rp_only",#N/A,FALSE,"2225"}</definedName>
    <definedName name="zfz" localSheetId="7" hidden="1">{"rp_only",#N/A,FALSE,"2225"}</definedName>
    <definedName name="zfz" hidden="1">{"rp_only",#N/A,FALSE,"2225"}</definedName>
    <definedName name="zfz_1" localSheetId="7" hidden="1">{"rp_only",#N/A,FALSE,"2225"}</definedName>
    <definedName name="zfz_1" hidden="1">{"rp_only",#N/A,FALSE,"2225"}</definedName>
    <definedName name="zfzf" localSheetId="7" hidden="1">{"rp_only",#N/A,FALSE,"2225"}</definedName>
    <definedName name="zfzf" hidden="1">{"rp_only",#N/A,FALSE,"2225"}</definedName>
    <definedName name="zfzf_1" localSheetId="7" hidden="1">{"rp_only",#N/A,FALSE,"2225"}</definedName>
    <definedName name="zfzf_1" hidden="1">{"rp_only",#N/A,FALSE,"2225"}</definedName>
    <definedName name="Zip">#REF!</definedName>
    <definedName name="znspot">#REF!</definedName>
    <definedName name="ZoneAnnées">#REF!</definedName>
    <definedName name="ZoneBFR">#REF!</definedName>
    <definedName name="ZoneDatesEffectifs">#REF!</definedName>
    <definedName name="ZoneDatesSurface">#REF!</definedName>
    <definedName name="ZoneEffectifs">#REF!</definedName>
    <definedName name="ZoneMagasinsCAhorsEssence">#REF!</definedName>
    <definedName name="ZoneMagBFR">#REF!</definedName>
    <definedName name="ZoneMagEffectifs">#REF!</definedName>
    <definedName name="ZoneMagSurfaces">#REF!</definedName>
    <definedName name="ZoneRemunBFR">#REF!</definedName>
    <definedName name="zs" hidden="1">#REF!</definedName>
    <definedName name="zsad" localSheetId="7" hidden="1">{"with_oth_curr",#N/A,FALSE,"2225"}</definedName>
    <definedName name="zsad" hidden="1">{"with_oth_curr",#N/A,FALSE,"2225"}</definedName>
    <definedName name="zsad_1" localSheetId="7" hidden="1">{"with_oth_curr",#N/A,FALSE,"2225"}</definedName>
    <definedName name="zsad_1" hidden="1">{"with_oth_curr",#N/A,FALSE,"2225"}</definedName>
    <definedName name="zSDsafdsg" localSheetId="7" hidden="1">{"with_oth_curr",#N/A,FALSE,"2225"}</definedName>
    <definedName name="zSDsafdsg" hidden="1">{"with_oth_curr",#N/A,FALSE,"2225"}</definedName>
    <definedName name="zSDsafdsg_1" localSheetId="7" hidden="1">{"with_oth_curr",#N/A,FALSE,"2225"}</definedName>
    <definedName name="zSDsafdsg_1" hidden="1">{"with_oth_curr",#N/A,FALSE,"2225"}</definedName>
    <definedName name="zse" localSheetId="9" hidden="1">{#N/A,#N/A,FALSE,"SumG";#N/A,#N/A,FALSE,"ElecG";#N/A,#N/A,FALSE,"MechG";#N/A,#N/A,FALSE,"GeotG";#N/A,#N/A,FALSE,"PrcsG";#N/A,#N/A,FALSE,"TunnG";#N/A,#N/A,FALSE,"CivlG";#N/A,#N/A,FALSE,"NtwkG";#N/A,#N/A,FALSE,"EstgG";#N/A,#N/A,FALSE,"PEngG"}</definedName>
    <definedName name="zse" localSheetId="7" hidden="1">{#N/A,#N/A,FALSE,"SumG";#N/A,#N/A,FALSE,"ElecG";#N/A,#N/A,FALSE,"MechG";#N/A,#N/A,FALSE,"GeotG";#N/A,#N/A,FALSE,"PrcsG";#N/A,#N/A,FALSE,"TunnG";#N/A,#N/A,FALSE,"CivlG";#N/A,#N/A,FALSE,"NtwkG";#N/A,#N/A,FALSE,"EstgG";#N/A,#N/A,FALSE,"PEngG"}</definedName>
    <definedName name="zse" localSheetId="10" hidden="1">{#N/A,#N/A,FALSE,"SumG";#N/A,#N/A,FALSE,"ElecG";#N/A,#N/A,FALSE,"MechG";#N/A,#N/A,FALSE,"GeotG";#N/A,#N/A,FALSE,"PrcsG";#N/A,#N/A,FALSE,"TunnG";#N/A,#N/A,FALSE,"CivlG";#N/A,#N/A,FALSE,"NtwkG";#N/A,#N/A,FALSE,"EstgG";#N/A,#N/A,FALSE,"PEngG"}</definedName>
    <definedName name="zse" hidden="1">{#N/A,#N/A,FALSE,"SumG";#N/A,#N/A,FALSE,"ElecG";#N/A,#N/A,FALSE,"MechG";#N/A,#N/A,FALSE,"GeotG";#N/A,#N/A,FALSE,"PrcsG";#N/A,#N/A,FALSE,"TunnG";#N/A,#N/A,FALSE,"CivlG";#N/A,#N/A,FALSE,"NtwkG";#N/A,#N/A,FALSE,"EstgG";#N/A,#N/A,FALSE,"PEngG"}</definedName>
    <definedName name="zvx" localSheetId="7" hidden="1">{"with_oth_curr",#N/A,FALSE,"2225"}</definedName>
    <definedName name="zvx" hidden="1">{"with_oth_curr",#N/A,FALSE,"2225"}</definedName>
    <definedName name="zvx_1" localSheetId="7" hidden="1">{"with_oth_curr",#N/A,FALSE,"2225"}</definedName>
    <definedName name="zvx_1" hidden="1">{"with_oth_curr",#N/A,FALSE,"2225"}</definedName>
    <definedName name="zx" localSheetId="7" hidden="1">{"with_oth_curr",#N/A,FALSE,"2225"}</definedName>
    <definedName name="zx" hidden="1">{"with_oth_curr",#N/A,FALSE,"2225"}</definedName>
    <definedName name="zx_1" localSheetId="7" hidden="1">{"with_oth_curr",#N/A,FALSE,"2225"}</definedName>
    <definedName name="zx_1" hidden="1">{"with_oth_curr",#N/A,FALSE,"2225"}</definedName>
    <definedName name="zxcvxcvzxcxzcv" localSheetId="7" hidden="1">{"with_oth_curr",#N/A,FALSE,"2225"}</definedName>
    <definedName name="zxcvxcvzxcxzcv" hidden="1">{"with_oth_curr",#N/A,FALSE,"2225"}</definedName>
    <definedName name="zxcvxcvzxcxzcv_1" localSheetId="7" hidden="1">{"with_oth_curr",#N/A,FALSE,"2225"}</definedName>
    <definedName name="zxcvxcvzxcxzcv_1" hidden="1">{"with_oth_curr",#N/A,FALSE,"2225"}</definedName>
    <definedName name="zxcvxzcvxzvcxzcvxzv" localSheetId="7" hidden="1">{"rp_only",#N/A,FALSE,"2225"}</definedName>
    <definedName name="zxcvxzcvxzvcxzcvxzv" hidden="1">{"rp_only",#N/A,FALSE,"2225"}</definedName>
    <definedName name="zxcvxzcvxzvcxzcvxzv_1" localSheetId="7" hidden="1">{"rp_only",#N/A,FALSE,"2225"}</definedName>
    <definedName name="zxcvxzcvxzvcxzcvxzv_1" hidden="1">{"rp_only",#N/A,FALSE,"2225"}</definedName>
    <definedName name="zxcvzxcv" localSheetId="7" hidden="1">{"rp_only",#N/A,FALSE,"2225"}</definedName>
    <definedName name="zxcvzxcv" hidden="1">{"rp_only",#N/A,FALSE,"2225"}</definedName>
    <definedName name="zxcvzxcv_1" localSheetId="7" hidden="1">{"rp_only",#N/A,FALSE,"2225"}</definedName>
    <definedName name="zxcvzxcv_1" hidden="1">{"rp_only",#N/A,FALSE,"2225"}</definedName>
    <definedName name="zxczcxzc" localSheetId="7" hidden="1">{"rp_only",#N/A,FALSE,"2225"}</definedName>
    <definedName name="zxczcxzc" hidden="1">{"rp_only",#N/A,FALSE,"2225"}</definedName>
    <definedName name="zxczcxzc_1" localSheetId="7" hidden="1">{"rp_only",#N/A,FALSE,"2225"}</definedName>
    <definedName name="zxczcxzc_1" hidden="1">{"rp_only",#N/A,FALSE,"2225"}</definedName>
    <definedName name="zxczcxzxcc" localSheetId="7" hidden="1">{"rp_only",#N/A,FALSE,"2225"}</definedName>
    <definedName name="zxczcxzxcc" hidden="1">{"rp_only",#N/A,FALSE,"2225"}</definedName>
    <definedName name="zxczcxzxcc_1" localSheetId="7" hidden="1">{"rp_only",#N/A,FALSE,"2225"}</definedName>
    <definedName name="zxczcxzxcc_1" hidden="1">{"rp_only",#N/A,FALSE,"2225"}</definedName>
    <definedName name="zxczcz" localSheetId="7" hidden="1">{"rp_only",#N/A,FALSE,"2225"}</definedName>
    <definedName name="zxczcz" hidden="1">{"rp_only",#N/A,FALSE,"2225"}</definedName>
    <definedName name="zxczcz_1" localSheetId="7" hidden="1">{"rp_only",#N/A,FALSE,"2225"}</definedName>
    <definedName name="zxczcz_1" hidden="1">{"rp_only",#N/A,FALSE,"2225"}</definedName>
    <definedName name="zxczczc" localSheetId="7" hidden="1">{"with_oth_curr",#N/A,FALSE,"2225"}</definedName>
    <definedName name="zxczczc" hidden="1">{"with_oth_curr",#N/A,FALSE,"2225"}</definedName>
    <definedName name="zxczczc_1" localSheetId="7" hidden="1">{"with_oth_curr",#N/A,FALSE,"2225"}</definedName>
    <definedName name="zxczczc_1" hidden="1">{"with_oth_curr",#N/A,FALSE,"2225"}</definedName>
    <definedName name="zxczxc" localSheetId="7" hidden="1">{"with_oth_curr",#N/A,FALSE,"2225"}</definedName>
    <definedName name="zxczxc" hidden="1">{"with_oth_curr",#N/A,FALSE,"2225"}</definedName>
    <definedName name="zxczxc_1" localSheetId="7" hidden="1">{"with_oth_curr",#N/A,FALSE,"2225"}</definedName>
    <definedName name="zxczxc_1" hidden="1">{"with_oth_curr",#N/A,FALSE,"2225"}</definedName>
    <definedName name="zxczxcvzxcxzv" localSheetId="7" hidden="1">{"with_oth_curr",#N/A,FALSE,"2225"}</definedName>
    <definedName name="zxczxcvzxcxzv" hidden="1">{"with_oth_curr",#N/A,FALSE,"2225"}</definedName>
    <definedName name="zxczxcvzxcxzv_1" localSheetId="7" hidden="1">{"with_oth_curr",#N/A,FALSE,"2225"}</definedName>
    <definedName name="zxczxcvzxcxzv_1" hidden="1">{"with_oth_curr",#N/A,FALSE,"2225"}</definedName>
    <definedName name="zxczxczxc" localSheetId="7" hidden="1">{"with_oth_curr",#N/A,FALSE,"2225"}</definedName>
    <definedName name="zxczxczxc" hidden="1">{"with_oth_curr",#N/A,FALSE,"2225"}</definedName>
    <definedName name="zxczxczxc_1" localSheetId="7" hidden="1">{"with_oth_curr",#N/A,FALSE,"2225"}</definedName>
    <definedName name="zxczxczxc_1" hidden="1">{"with_oth_curr",#N/A,FALSE,"2225"}</definedName>
    <definedName name="zxczxczxczxv" localSheetId="7" hidden="1">{"rp_only",#N/A,FALSE,"2225"}</definedName>
    <definedName name="zxczxczxczxv" hidden="1">{"rp_only",#N/A,FALSE,"2225"}</definedName>
    <definedName name="zxczxczxczxv_1" localSheetId="7" hidden="1">{"rp_only",#N/A,FALSE,"2225"}</definedName>
    <definedName name="zxczxczxczxv_1" hidden="1">{"rp_only",#N/A,FALSE,"2225"}</definedName>
    <definedName name="zxczzv" localSheetId="7" hidden="1">{"rp_only",#N/A,FALSE,"2225"}</definedName>
    <definedName name="zxczzv" hidden="1">{"rp_only",#N/A,FALSE,"2225"}</definedName>
    <definedName name="zxczzv_1" localSheetId="7" hidden="1">{"rp_only",#N/A,FALSE,"2225"}</definedName>
    <definedName name="zxczzv_1" hidden="1">{"rp_only",#N/A,FALSE,"2225"}</definedName>
    <definedName name="zxfz" localSheetId="7" hidden="1">{"rp_only",#N/A,FALSE,"2225"}</definedName>
    <definedName name="zxfz" hidden="1">{"rp_only",#N/A,FALSE,"2225"}</definedName>
    <definedName name="zxfz_1" localSheetId="7" hidden="1">{"rp_only",#N/A,FALSE,"2225"}</definedName>
    <definedName name="zxfz_1" hidden="1">{"rp_only",#N/A,FALSE,"2225"}</definedName>
    <definedName name="zxxzcz" localSheetId="7" hidden="1">{"with_oth_curr",#N/A,FALSE,"2225"}</definedName>
    <definedName name="zxxzcz" hidden="1">{"with_oth_curr",#N/A,FALSE,"2225"}</definedName>
    <definedName name="zxxzcz_1" localSheetId="7" hidden="1">{"with_oth_curr",#N/A,FALSE,"2225"}</definedName>
    <definedName name="zxxzcz_1" hidden="1">{"with_oth_curr",#N/A,FALSE,"2225"}</definedName>
    <definedName name="zxzczxc" localSheetId="7" hidden="1">{"rp_only",#N/A,FALSE,"2225"}</definedName>
    <definedName name="zxzczxc" hidden="1">{"rp_only",#N/A,FALSE,"2225"}</definedName>
    <definedName name="zxzczxc_1" localSheetId="7" hidden="1">{"rp_only",#N/A,FALSE,"2225"}</definedName>
    <definedName name="zxzczxc_1" hidden="1">{"rp_only",#N/A,FALSE,"2225"}</definedName>
    <definedName name="ZYX">#REF!</definedName>
    <definedName name="zz" localSheetId="9" hidden="1">{#N/A,#N/A,FALSE,"SumD";#N/A,#N/A,FALSE,"ElecD";#N/A,#N/A,FALSE,"MechD";#N/A,#N/A,FALSE,"GeotD";#N/A,#N/A,FALSE,"PrcsD";#N/A,#N/A,FALSE,"TunnD";#N/A,#N/A,FALSE,"CivlD";#N/A,#N/A,FALSE,"NtwkD";#N/A,#N/A,FALSE,"EstgD";#N/A,#N/A,FALSE,"PEngD"}</definedName>
    <definedName name="zz" localSheetId="7" hidden="1">{#N/A,#N/A,FALSE,"SumD";#N/A,#N/A,FALSE,"ElecD";#N/A,#N/A,FALSE,"MechD";#N/A,#N/A,FALSE,"GeotD";#N/A,#N/A,FALSE,"PrcsD";#N/A,#N/A,FALSE,"TunnD";#N/A,#N/A,FALSE,"CivlD";#N/A,#N/A,FALSE,"NtwkD";#N/A,#N/A,FALSE,"EstgD";#N/A,#N/A,FALSE,"PEngD"}</definedName>
    <definedName name="zz" localSheetId="10" hidden="1">{#N/A,#N/A,FALSE,"SumD";#N/A,#N/A,FALSE,"ElecD";#N/A,#N/A,FALSE,"MechD";#N/A,#N/A,FALSE,"GeotD";#N/A,#N/A,FALSE,"PrcsD";#N/A,#N/A,FALSE,"TunnD";#N/A,#N/A,FALSE,"CivlD";#N/A,#N/A,FALSE,"NtwkD";#N/A,#N/A,FALSE,"EstgD";#N/A,#N/A,FALSE,"PEngD"}</definedName>
    <definedName name="zz" hidden="1">{#N/A,#N/A,FALSE,"SumD";#N/A,#N/A,FALSE,"ElecD";#N/A,#N/A,FALSE,"MechD";#N/A,#N/A,FALSE,"GeotD";#N/A,#N/A,FALSE,"PrcsD";#N/A,#N/A,FALSE,"TunnD";#N/A,#N/A,FALSE,"CivlD";#N/A,#N/A,FALSE,"NtwkD";#N/A,#N/A,FALSE,"EstgD";#N/A,#N/A,FALSE,"PEngD"}</definedName>
    <definedName name="zz_1" localSheetId="7" hidden="1">{"with_oth_curr",#N/A,FALSE,"2225"}</definedName>
    <definedName name="zz_1" hidden="1">{"with_oth_curr",#N/A,FALSE,"2225"}</definedName>
    <definedName name="ZZZ">#REF!</definedName>
    <definedName name="zzzz">#REF!</definedName>
    <definedName name="zzzzzzz" localSheetId="7" hidden="1">{#N/A,#N/A,FALSE,"Sheet1";#N/A,#N/A,FALSE,"Sheet2"}</definedName>
    <definedName name="zzzzzzz" hidden="1">{#N/A,#N/A,FALSE,"Sheet1";#N/A,#N/A,FALSE,"Sheet2"}</definedName>
    <definedName name="ฟำ2">#REF!</definedName>
    <definedName name="ม">#REF!</definedName>
    <definedName name="ม10">#REF!</definedName>
    <definedName name="ม1000">#REF!</definedName>
    <definedName name="ม1001">#REF!</definedName>
    <definedName name="ม18">#REF!</definedName>
    <definedName name="ม4">#REF!</definedName>
    <definedName name="ม6">#REF!</definedName>
    <definedName name="ม61018">#REF!</definedName>
    <definedName name="ห">#REF!</definedName>
    <definedName name="ห10">#REF!</definedName>
    <definedName name="ห1000">#REF!</definedName>
    <definedName name="ห1001">#REF!</definedName>
    <definedName name="ห18">#REF!</definedName>
    <definedName name="ห4">#REF!</definedName>
    <definedName name="ห6">#REF!</definedName>
    <definedName name="ห61018">#REF!</definedName>
    <definedName name="หม">#REF!</definedName>
    <definedName name="หม1000">#REF!</definedName>
    <definedName name="หม1001">#REF!</definedName>
    <definedName name="หม4">#REF!</definedName>
    <definedName name="หม61018">#REF!</definedName>
    <definedName name="า37">#REF!</definedName>
    <definedName name="าาา" localSheetId="7" hidden="1">{"'Model'!$A$1:$N$53"}</definedName>
    <definedName name="าาา" hidden="1">{"'Model'!$A$1:$N$53"}</definedName>
    <definedName name="าาาา" localSheetId="7" hidden="1">{"'Model'!$A$1:$N$53"}</definedName>
    <definedName name="าาาา" hidden="1">{"'Model'!$A$1:$N$53"}</definedName>
    <definedName name="ㄱㄱㄱ" localSheetId="7" hidden="1">{#N/A,#N/A,FALSE,"손익표지";#N/A,#N/A,FALSE,"손익계산";#N/A,#N/A,FALSE,"일반관리비";#N/A,#N/A,FALSE,"영업외수익";#N/A,#N/A,FALSE,"영업외비용";#N/A,#N/A,FALSE,"매출액";#N/A,#N/A,FALSE,"요약손익";#N/A,#N/A,FALSE,"요약대차";#N/A,#N/A,FALSE,"매출채권현황";#N/A,#N/A,FALSE,"매출채권명세"}</definedName>
    <definedName name="ㄱㄱㄱ" hidden="1">{#N/A,#N/A,FALSE,"손익표지";#N/A,#N/A,FALSE,"손익계산";#N/A,#N/A,FALSE,"일반관리비";#N/A,#N/A,FALSE,"영업외수익";#N/A,#N/A,FALSE,"영업외비용";#N/A,#N/A,FALSE,"매출액";#N/A,#N/A,FALSE,"요약손익";#N/A,#N/A,FALSE,"요약대차";#N/A,#N/A,FALSE,"매출채권현황";#N/A,#N/A,FALSE,"매출채권명세"}</definedName>
    <definedName name="ㄱㄷㄱㄷㄱㄱㅎㄺㄷ" localSheetId="9" hidden="1">{"'장비'!$A$3:$M$12"}</definedName>
    <definedName name="ㄱㄷㄱㄷㄱㄱㅎㄺㄷ" localSheetId="7" hidden="1">{"'장비'!$A$3:$M$12"}</definedName>
    <definedName name="ㄱㄷㄱㄷㄱㄱㅎㄺㄷ" localSheetId="10" hidden="1">{"'장비'!$A$3:$M$12"}</definedName>
    <definedName name="ㄱㄷㄱㄷㄱㄱㅎㄺㄷ" hidden="1">{"'장비'!$A$3:$M$12"}</definedName>
    <definedName name="가" localSheetId="7">BLCH</definedName>
    <definedName name="가">BLCH</definedName>
    <definedName name="가나" localSheetId="7">BLCH</definedName>
    <definedName name="가나">BLCH</definedName>
    <definedName name="가나다라" localSheetId="7">BLCH</definedName>
    <definedName name="가나다라">BLCH</definedName>
    <definedName name="감리상주" localSheetId="7" hidden="1">{#N/A,#N/A,FALSE,"지침";#N/A,#N/A,FALSE,"환경분석";#N/A,#N/A,FALSE,"Sheet16"}</definedName>
    <definedName name="감리상주" hidden="1">{#N/A,#N/A,FALSE,"지침";#N/A,#N/A,FALSE,"환경분석";#N/A,#N/A,FALSE,"Sheet16"}</definedName>
    <definedName name="감리조서2" localSheetId="7">BLCH</definedName>
    <definedName name="감리조서2">BLCH</definedName>
    <definedName name="갑지2"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갑지2"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강남Count">#REF!</definedName>
    <definedName name="강남Pattern">#REF!</definedName>
    <definedName name="강남Start">#REF!</definedName>
    <definedName name="강북">#REF!</definedName>
    <definedName name="강북신설">#REF!</definedName>
    <definedName name="견적조건" hidden="1">#REF!</definedName>
    <definedName name="견적품의서" localSheetId="9" hidden="1">{"'장비'!$A$3:$M$12"}</definedName>
    <definedName name="견적품의서" localSheetId="7" hidden="1">{"'장비'!$A$3:$M$12"}</definedName>
    <definedName name="견적품의서" localSheetId="10" hidden="1">{"'장비'!$A$3:$M$12"}</definedName>
    <definedName name="견적품의서" hidden="1">{"'장비'!$A$3:$M$12"}</definedName>
    <definedName name="경1">#REF!</definedName>
    <definedName name="계전2" hidden="1">#REF!</definedName>
    <definedName name="계정코드">#REF!</definedName>
    <definedName name="공기1" hidden="1">#REF!</definedName>
    <definedName name="광중계기">#REF!</definedName>
    <definedName name="구매자금">#REF!</definedName>
    <definedName name="구미" localSheetId="7" hidden="1">{#N/A,#N/A,FALSE,"손익표지";#N/A,#N/A,FALSE,"손익계산";#N/A,#N/A,FALSE,"일반관리비";#N/A,#N/A,FALSE,"영업외수익";#N/A,#N/A,FALSE,"영업외비용";#N/A,#N/A,FALSE,"매출액";#N/A,#N/A,FALSE,"요약손익";#N/A,#N/A,FALSE,"요약대차";#N/A,#N/A,FALSE,"매출채권현황";#N/A,#N/A,FALSE,"매출채권명세"}</definedName>
    <definedName name="구미" hidden="1">{#N/A,#N/A,FALSE,"손익표지";#N/A,#N/A,FALSE,"손익계산";#N/A,#N/A,FALSE,"일반관리비";#N/A,#N/A,FALSE,"영업외수익";#N/A,#N/A,FALSE,"영업외비용";#N/A,#N/A,FALSE,"매출액";#N/A,#N/A,FALSE,"요약손익";#N/A,#N/A,FALSE,"요약대차";#N/A,#N/A,FALSE,"매출채권현황";#N/A,#N/A,FALSE,"매출채권명세"}</definedName>
    <definedName name="구분">#REF!</definedName>
    <definedName name="국소카운팅">#REF!</definedName>
    <definedName name="기계">#REF!</definedName>
    <definedName name="기공" hidden="1">#REF!</definedName>
    <definedName name="기성" localSheetId="7" hidden="1">{#N/A,#N/A,FALSE,"손익표지";#N/A,#N/A,FALSE,"손익계산";#N/A,#N/A,FALSE,"일반관리비";#N/A,#N/A,FALSE,"영업외수익";#N/A,#N/A,FALSE,"영업외비용";#N/A,#N/A,FALSE,"매출액";#N/A,#N/A,FALSE,"요약손익";#N/A,#N/A,FALSE,"요약대차";#N/A,#N/A,FALSE,"매출채권현황";#N/A,#N/A,FALSE,"매출채권명세"}</definedName>
    <definedName name="기성" hidden="1">{#N/A,#N/A,FALSE,"손익표지";#N/A,#N/A,FALSE,"손익계산";#N/A,#N/A,FALSE,"일반관리비";#N/A,#N/A,FALSE,"영업외수익";#N/A,#N/A,FALSE,"영업외비용";#N/A,#N/A,FALSE,"매출액";#N/A,#N/A,FALSE,"요약손익";#N/A,#N/A,FALSE,"요약대차";#N/A,#N/A,FALSE,"매출채권현황";#N/A,#N/A,FALSE,"매출채권명세"}</definedName>
    <definedName name="기성분" localSheetId="7" hidden="1">{#N/A,#N/A,FALSE,"손익표지";#N/A,#N/A,FALSE,"손익계산";#N/A,#N/A,FALSE,"일반관리비";#N/A,#N/A,FALSE,"영업외수익";#N/A,#N/A,FALSE,"영업외비용";#N/A,#N/A,FALSE,"매출액";#N/A,#N/A,FALSE,"요약손익";#N/A,#N/A,FALSE,"요약대차";#N/A,#N/A,FALSE,"매출채권현황";#N/A,#N/A,FALSE,"매출채권명세"}</definedName>
    <definedName name="기성분" hidden="1">{#N/A,#N/A,FALSE,"손익표지";#N/A,#N/A,FALSE,"손익계산";#N/A,#N/A,FALSE,"일반관리비";#N/A,#N/A,FALSE,"영업외수익";#N/A,#N/A,FALSE,"영업외비용";#N/A,#N/A,FALSE,"매출액";#N/A,#N/A,FALSE,"요약손익";#N/A,#N/A,FALSE,"요약대차";#N/A,#N/A,FALSE,"매출채권현황";#N/A,#N/A,FALSE,"매출채권명세"}</definedName>
    <definedName name="기지국명">#REF!</definedName>
    <definedName name="기타자산_종업원채권_Y_List">#REF!</definedName>
    <definedName name="기획" localSheetId="7" hidden="1">{#N/A,#N/A,FALSE,"손익표지";#N/A,#N/A,FALSE,"손익계산";#N/A,#N/A,FALSE,"일반관리비";#N/A,#N/A,FALSE,"영업외수익";#N/A,#N/A,FALSE,"영업외비용";#N/A,#N/A,FALSE,"매출액";#N/A,#N/A,FALSE,"요약손익";#N/A,#N/A,FALSE,"요약대차";#N/A,#N/A,FALSE,"매출채권현황";#N/A,#N/A,FALSE,"매출채권명세"}</definedName>
    <definedName name="기획" hidden="1">{#N/A,#N/A,FALSE,"손익표지";#N/A,#N/A,FALSE,"손익계산";#N/A,#N/A,FALSE,"일반관리비";#N/A,#N/A,FALSE,"영업외수익";#N/A,#N/A,FALSE,"영업외비용";#N/A,#N/A,FALSE,"매출액";#N/A,#N/A,FALSE,"요약손익";#N/A,#N/A,FALSE,"요약대차";#N/A,#N/A,FALSE,"매출채권현황";#N/A,#N/A,FALSE,"매출채권명세"}</definedName>
    <definedName name="김영철" localSheetId="7" hidden="1">{#N/A,#N/A,FALSE,"손익표지";#N/A,#N/A,FALSE,"손익계산";#N/A,#N/A,FALSE,"일반관리비";#N/A,#N/A,FALSE,"영업외수익";#N/A,#N/A,FALSE,"영업외비용";#N/A,#N/A,FALSE,"매출액";#N/A,#N/A,FALSE,"요약손익";#N/A,#N/A,FALSE,"요약대차";#N/A,#N/A,FALSE,"매출채권현황";#N/A,#N/A,FALSE,"매출채권명세"}</definedName>
    <definedName name="김영철" hidden="1">{#N/A,#N/A,FALSE,"손익표지";#N/A,#N/A,FALSE,"손익계산";#N/A,#N/A,FALSE,"일반관리비";#N/A,#N/A,FALSE,"영업외수익";#N/A,#N/A,FALSE,"영업외비용";#N/A,#N/A,FALSE,"매출액";#N/A,#N/A,FALSE,"요약손익";#N/A,#N/A,FALSE,"요약대차";#N/A,#N/A,FALSE,"매출채권현황";#N/A,#N/A,FALSE,"매출채권명세"}</definedName>
    <definedName name="ㄴㅁㄹㅈㄹ" hidden="1">#REF!</definedName>
    <definedName name="ㄴㅇㄹ" localSheetId="9" hidden="1">{#N/A,#N/A,FALSE,"CCTV"}</definedName>
    <definedName name="ㄴㅇㄹ" localSheetId="7" hidden="1">{#N/A,#N/A,FALSE,"CCTV"}</definedName>
    <definedName name="ㄴㅇㄹ" localSheetId="10" hidden="1">{#N/A,#N/A,FALSE,"CCTV"}</definedName>
    <definedName name="ㄴㅇㄹ" hidden="1">{#N/A,#N/A,FALSE,"CCTV"}</definedName>
    <definedName name="나"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나"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남PICO">#REF!</definedName>
    <definedName name="내부거래분"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내부거래분"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내역노무"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내역노무"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노무비내역"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노무비내역"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뉴셀" localSheetId="7" hidden="1">{#N/A,#N/A,FALSE,"손익표지";#N/A,#N/A,FALSE,"손익계산";#N/A,#N/A,FALSE,"일반관리비";#N/A,#N/A,FALSE,"영업외수익";#N/A,#N/A,FALSE,"영업외비용";#N/A,#N/A,FALSE,"매출액";#N/A,#N/A,FALSE,"요약손익";#N/A,#N/A,FALSE,"요약대차";#N/A,#N/A,FALSE,"매출채권현황";#N/A,#N/A,FALSE,"매출채권명세"}</definedName>
    <definedName name="뉴셀" hidden="1">{#N/A,#N/A,FALSE,"손익표지";#N/A,#N/A,FALSE,"손익계산";#N/A,#N/A,FALSE,"일반관리비";#N/A,#N/A,FALSE,"영업외수익";#N/A,#N/A,FALSE,"영업외비용";#N/A,#N/A,FALSE,"매출액";#N/A,#N/A,FALSE,"요약손익";#N/A,#N/A,FALSE,"요약대차";#N/A,#N/A,FALSE,"매출채권현황";#N/A,#N/A,FALSE,"매출채권명세"}</definedName>
    <definedName name="ㄷㄳ" localSheetId="9" hidden="1">{"'장비'!$A$3:$M$12"}</definedName>
    <definedName name="ㄷㄳ" localSheetId="7" hidden="1">{"'장비'!$A$3:$M$12"}</definedName>
    <definedName name="ㄷㄳ" localSheetId="10" hidden="1">{"'장비'!$A$3:$M$12"}</definedName>
    <definedName name="ㄷㄳ" hidden="1">{"'장비'!$A$3:$M$12"}</definedName>
    <definedName name="ㄷㄷㄷㄷ" localSheetId="9" hidden="1">{"'장비'!$A$3:$M$12"}</definedName>
    <definedName name="ㄷㄷㄷㄷ" localSheetId="7" hidden="1">{"'장비'!$A$3:$M$12"}</definedName>
    <definedName name="ㄷㄷㄷㄷ" localSheetId="10" hidden="1">{"'장비'!$A$3:$M$12"}</definedName>
    <definedName name="ㄷㄷㄷㄷ" hidden="1">{"'장비'!$A$3:$M$12"}</definedName>
    <definedName name="ㄷㅈㅂㄷ" localSheetId="9" hidden="1">{"'장비'!$A$3:$M$12"}</definedName>
    <definedName name="ㄷㅈㅂㄷ" localSheetId="7" hidden="1">{"'장비'!$A$3:$M$12"}</definedName>
    <definedName name="ㄷㅈㅂㄷ" localSheetId="10" hidden="1">{"'장비'!$A$3:$M$12"}</definedName>
    <definedName name="ㄷㅈㅂㄷ" hidden="1">{"'장비'!$A$3:$M$12"}</definedName>
    <definedName name="ㄷㅎㄹㅇ" hidden="1">#REF!</definedName>
    <definedName name="단가확정분내역" hidden="1">#REF!</definedName>
    <definedName name="단가확정분집계표" hidden="1">#REF!</definedName>
    <definedName name="당기대">#REF!</definedName>
    <definedName name="당기차">#REF!</definedName>
    <definedName name="당순">#REF!</definedName>
    <definedName name="당순순">#REF!</definedName>
    <definedName name="당알">#REF!</definedName>
    <definedName name="당알알">#REF!</definedName>
    <definedName name="당조">#REF!</definedName>
    <definedName name="대상">#REF!</definedName>
    <definedName name="대일" localSheetId="7" hidden="1">{#N/A,#N/A,FALSE,"손익표지";#N/A,#N/A,FALSE,"손익계산";#N/A,#N/A,FALSE,"일반관리비";#N/A,#N/A,FALSE,"영업외수익";#N/A,#N/A,FALSE,"영업외비용";#N/A,#N/A,FALSE,"매출액";#N/A,#N/A,FALSE,"요약손익";#N/A,#N/A,FALSE,"요약대차";#N/A,#N/A,FALSE,"매출채권현황";#N/A,#N/A,FALSE,"매출채권명세"}</definedName>
    <definedName name="대일" hidden="1">{#N/A,#N/A,FALSE,"손익표지";#N/A,#N/A,FALSE,"손익계산";#N/A,#N/A,FALSE,"일반관리비";#N/A,#N/A,FALSE,"영업외수익";#N/A,#N/A,FALSE,"영업외비용";#N/A,#N/A,FALSE,"매출액";#N/A,#N/A,FALSE,"요약손익";#N/A,#N/A,FALSE,"요약대차";#N/A,#N/A,FALSE,"매출채권현황";#N/A,#N/A,FALSE,"매출채권명세"}</definedName>
    <definedName name="대일1" localSheetId="7" hidden="1">{#N/A,#N/A,FALSE,"손익표지";#N/A,#N/A,FALSE,"손익계산";#N/A,#N/A,FALSE,"일반관리비";#N/A,#N/A,FALSE,"영업외수익";#N/A,#N/A,FALSE,"영업외비용";#N/A,#N/A,FALSE,"매출액";#N/A,#N/A,FALSE,"요약손익";#N/A,#N/A,FALSE,"요약대차";#N/A,#N/A,FALSE,"매출채권현황";#N/A,#N/A,FALSE,"매출채권명세"}</definedName>
    <definedName name="대일1" hidden="1">{#N/A,#N/A,FALSE,"손익표지";#N/A,#N/A,FALSE,"손익계산";#N/A,#N/A,FALSE,"일반관리비";#N/A,#N/A,FALSE,"영업외수익";#N/A,#N/A,FALSE,"영업외비용";#N/A,#N/A,FALSE,"매출액";#N/A,#N/A,FALSE,"요약손익";#N/A,#N/A,FALSE,"요약대차";#N/A,#N/A,FALSE,"매출채권현황";#N/A,#N/A,FALSE,"매출채권명세"}</definedName>
    <definedName name="대차">#REF!</definedName>
    <definedName name="동영" localSheetId="9" hidden="1">{#N/A,#N/A,FALSE,"CCTV"}</definedName>
    <definedName name="동영" localSheetId="7" hidden="1">{#N/A,#N/A,FALSE,"CCTV"}</definedName>
    <definedName name="동영" localSheetId="10" hidden="1">{#N/A,#N/A,FALSE,"CCTV"}</definedName>
    <definedName name="동영" hidden="1">{#N/A,#N/A,FALSE,"CCTV"}</definedName>
    <definedName name="동원인원계획">#REF!</definedName>
    <definedName name="ㄹㄹ" localSheetId="9" hidden="1">{"'장비'!$A$3:$M$12"}</definedName>
    <definedName name="ㄹㄹ" localSheetId="7" hidden="1">{"'장비'!$A$3:$M$12"}</definedName>
    <definedName name="ㄹㄹ" localSheetId="10" hidden="1">{"'장비'!$A$3:$M$12"}</definedName>
    <definedName name="ㄹㄹ" hidden="1">{"'장비'!$A$3:$M$12"}</definedName>
    <definedName name="ㅁ1">#REF!</definedName>
    <definedName name="ㅁㅁ" localSheetId="7" hidden="1">{#N/A,#N/A,FALSE,"손익표지";#N/A,#N/A,FALSE,"손익계산";#N/A,#N/A,FALSE,"일반관리비";#N/A,#N/A,FALSE,"영업외수익";#N/A,#N/A,FALSE,"영업외비용";#N/A,#N/A,FALSE,"매출액";#N/A,#N/A,FALSE,"요약손익";#N/A,#N/A,FALSE,"요약대차";#N/A,#N/A,FALSE,"매출채권현황";#N/A,#N/A,FALSE,"매출채권명세"}</definedName>
    <definedName name="ㅁㅁ" hidden="1">{#N/A,#N/A,FALSE,"손익표지";#N/A,#N/A,FALSE,"손익계산";#N/A,#N/A,FALSE,"일반관리비";#N/A,#N/A,FALSE,"영업외수익";#N/A,#N/A,FALSE,"영업외비용";#N/A,#N/A,FALSE,"매출액";#N/A,#N/A,FALSE,"요약손익";#N/A,#N/A,FALSE,"요약대차";#N/A,#N/A,FALSE,"매출채권현황";#N/A,#N/A,FALSE,"매출채권명세"}</definedName>
    <definedName name="ㅁㅁㅁ" localSheetId="7">BLCH</definedName>
    <definedName name="ㅁㅁㅁ">BLCH</definedName>
    <definedName name="ㅁㅂ">#REF!</definedName>
    <definedName name="망">#REF!</definedName>
    <definedName name="매출bogo" localSheetId="7" hidden="1">{#N/A,#N/A,FALSE,"손익표지";#N/A,#N/A,FALSE,"손익계산";#N/A,#N/A,FALSE,"일반관리비";#N/A,#N/A,FALSE,"영업외수익";#N/A,#N/A,FALSE,"영업외비용";#N/A,#N/A,FALSE,"매출액";#N/A,#N/A,FALSE,"요약손익";#N/A,#N/A,FALSE,"요약대차";#N/A,#N/A,FALSE,"매출채권현황";#N/A,#N/A,FALSE,"매출채권명세"}</definedName>
    <definedName name="매출bogo" hidden="1">{#N/A,#N/A,FALSE,"손익표지";#N/A,#N/A,FALSE,"손익계산";#N/A,#N/A,FALSE,"일반관리비";#N/A,#N/A,FALSE,"영업외수익";#N/A,#N/A,FALSE,"영업외비용";#N/A,#N/A,FALSE,"매출액";#N/A,#N/A,FALSE,"요약손익";#N/A,#N/A,FALSE,"요약대차";#N/A,#N/A,FALSE,"매출채권현황";#N/A,#N/A,FALSE,"매출채권명세"}</definedName>
    <definedName name="매출보고" localSheetId="7" hidden="1">{#N/A,#N/A,FALSE,"손익표지";#N/A,#N/A,FALSE,"손익계산";#N/A,#N/A,FALSE,"일반관리비";#N/A,#N/A,FALSE,"영업외수익";#N/A,#N/A,FALSE,"영업외비용";#N/A,#N/A,FALSE,"매출액";#N/A,#N/A,FALSE,"요약손익";#N/A,#N/A,FALSE,"요약대차";#N/A,#N/A,FALSE,"매출채권현황";#N/A,#N/A,FALSE,"매출채권명세"}</definedName>
    <definedName name="매출보고" hidden="1">{#N/A,#N/A,FALSE,"손익표지";#N/A,#N/A,FALSE,"손익계산";#N/A,#N/A,FALSE,"일반관리비";#N/A,#N/A,FALSE,"영업외수익";#N/A,#N/A,FALSE,"영업외비용";#N/A,#N/A,FALSE,"매출액";#N/A,#N/A,FALSE,"요약손익";#N/A,#N/A,FALSE,"요약대차";#N/A,#N/A,FALSE,"매출채권현황";#N/A,#N/A,FALSE,"매출채권명세"}</definedName>
    <definedName name="머지">#REF!</definedName>
    <definedName name="목ㄱ돋" localSheetId="7">BLCH</definedName>
    <definedName name="목ㄱ돋">BLCH</definedName>
    <definedName name="목동현대" localSheetId="7">BLCH</definedName>
    <definedName name="목동현대">BLCH</definedName>
    <definedName name="목표">#N/A</definedName>
    <definedName name="몰라">#REF!</definedName>
    <definedName name="문성수" localSheetId="7" hidden="1">{#N/A,#N/A,FALSE,"손익표지";#N/A,#N/A,FALSE,"손익계산";#N/A,#N/A,FALSE,"일반관리비";#N/A,#N/A,FALSE,"영업외수익";#N/A,#N/A,FALSE,"영업외비용";#N/A,#N/A,FALSE,"매출액";#N/A,#N/A,FALSE,"요약손익";#N/A,#N/A,FALSE,"요약대차";#N/A,#N/A,FALSE,"매출채권현황";#N/A,#N/A,FALSE,"매출채권명세"}</definedName>
    <definedName name="문성수" hidden="1">{#N/A,#N/A,FALSE,"손익표지";#N/A,#N/A,FALSE,"손익계산";#N/A,#N/A,FALSE,"일반관리비";#N/A,#N/A,FALSE,"영업외수익";#N/A,#N/A,FALSE,"영업외비용";#N/A,#N/A,FALSE,"매출액";#N/A,#N/A,FALSE,"요약손익";#N/A,#N/A,FALSE,"요약대차";#N/A,#N/A,FALSE,"매출채권현황";#N/A,#N/A,FALSE,"매출채권명세"}</definedName>
    <definedName name="뭉" localSheetId="9" hidden="1">{"'장비'!$A$3:$M$12"}</definedName>
    <definedName name="뭉" localSheetId="7" hidden="1">{"'장비'!$A$3:$M$12"}</definedName>
    <definedName name="뭉" localSheetId="10" hidden="1">{"'장비'!$A$3:$M$12"}</definedName>
    <definedName name="뭉" hidden="1">{"'장비'!$A$3:$M$12"}</definedName>
    <definedName name="민자사업" localSheetId="7" hidden="1">{#N/A,#N/A,FALSE,"손익표지";#N/A,#N/A,FALSE,"손익계산";#N/A,#N/A,FALSE,"일반관리비";#N/A,#N/A,FALSE,"영업외수익";#N/A,#N/A,FALSE,"영업외비용";#N/A,#N/A,FALSE,"매출액";#N/A,#N/A,FALSE,"요약손익";#N/A,#N/A,FALSE,"요약대차";#N/A,#N/A,FALSE,"매출채권현황";#N/A,#N/A,FALSE,"매출채권명세"}</definedName>
    <definedName name="민자사업" hidden="1">{#N/A,#N/A,FALSE,"손익표지";#N/A,#N/A,FALSE,"손익계산";#N/A,#N/A,FALSE,"일반관리비";#N/A,#N/A,FALSE,"영업외수익";#N/A,#N/A,FALSE,"영업외비용";#N/A,#N/A,FALSE,"매출액";#N/A,#N/A,FALSE,"요약손익";#N/A,#N/A,FALSE,"요약대차";#N/A,#N/A,FALSE,"매출채권현황";#N/A,#N/A,FALSE,"매출채권명세"}</definedName>
    <definedName name="ㅂㅈㄱㅂㅈㄷㄱ" localSheetId="9" hidden="1">{"'장비'!$A$3:$M$12"}</definedName>
    <definedName name="ㅂㅈㄱㅂㅈㄷㄱ" localSheetId="7" hidden="1">{"'장비'!$A$3:$M$12"}</definedName>
    <definedName name="ㅂㅈㄱㅂㅈㄷㄱ" localSheetId="10" hidden="1">{"'장비'!$A$3:$M$12"}</definedName>
    <definedName name="ㅂㅈㄱㅂㅈㄷㄱ" hidden="1">{"'장비'!$A$3:$M$12"}</definedName>
    <definedName name="ㅂㅈㄷ" localSheetId="9" hidden="1">{"'장비'!$A$3:$M$12"}</definedName>
    <definedName name="ㅂㅈㄷ" localSheetId="7" hidden="1">{"'장비'!$A$3:$M$12"}</definedName>
    <definedName name="ㅂㅈㄷ" localSheetId="10" hidden="1">{"'장비'!$A$3:$M$12"}</definedName>
    <definedName name="ㅂㅈㄷ" hidden="1">{"'장비'!$A$3:$M$12"}</definedName>
    <definedName name="ㅂㅈㄷㄷㅂㅈㅈㅂ" localSheetId="9" hidden="1">{"'장비'!$A$3:$M$12"}</definedName>
    <definedName name="ㅂㅈㄷㄷㅂㅈㅈㅂ" localSheetId="7" hidden="1">{"'장비'!$A$3:$M$12"}</definedName>
    <definedName name="ㅂㅈㄷㄷㅂㅈㅈㅂ" localSheetId="10" hidden="1">{"'장비'!$A$3:$M$12"}</definedName>
    <definedName name="ㅂㅈㄷㄷㅂㅈㅈㅂ" hidden="1">{"'장비'!$A$3:$M$12"}</definedName>
    <definedName name="ㅂㅈㄷㅂㅈ" localSheetId="9" hidden="1">{"'장비'!$A$3:$M$12"}</definedName>
    <definedName name="ㅂㅈㄷㅂㅈ" localSheetId="7" hidden="1">{"'장비'!$A$3:$M$12"}</definedName>
    <definedName name="ㅂㅈㄷㅂㅈ" localSheetId="10" hidden="1">{"'장비'!$A$3:$M$12"}</definedName>
    <definedName name="ㅂㅈㄷㅂㅈ" hidden="1">{"'장비'!$A$3:$M$12"}</definedName>
    <definedName name="ㅂㅈㄷㅂㅈㅈㅂㄷ" localSheetId="9" hidden="1">{"'장비'!$A$3:$M$12"}</definedName>
    <definedName name="ㅂㅈㄷㅂㅈㅈㅂㄷ" localSheetId="7" hidden="1">{"'장비'!$A$3:$M$12"}</definedName>
    <definedName name="ㅂㅈㄷㅂㅈㅈㅂㄷ" localSheetId="10" hidden="1">{"'장비'!$A$3:$M$12"}</definedName>
    <definedName name="ㅂㅈㄷㅂㅈㅈㅂㄷ" hidden="1">{"'장비'!$A$3:$M$12"}</definedName>
    <definedName name="ㅂㅈㄷㅈㅂㄷ" localSheetId="9" hidden="1">{"'장비'!$A$3:$M$12"}</definedName>
    <definedName name="ㅂㅈㄷㅈㅂㄷ" localSheetId="7" hidden="1">{"'장비'!$A$3:$M$12"}</definedName>
    <definedName name="ㅂㅈㄷㅈㅂㄷ" localSheetId="10" hidden="1">{"'장비'!$A$3:$M$12"}</definedName>
    <definedName name="ㅂㅈㄷㅈㅂㄷ" hidden="1">{"'장비'!$A$3:$M$12"}</definedName>
    <definedName name="배관3"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배관3"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변경수량집계"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변경수량집계"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본부">#REF!</definedName>
    <definedName name="본뷔">#REF!</definedName>
    <definedName name="부대공사" hidden="1">#REF!</definedName>
    <definedName name="부상">#REF!</definedName>
    <definedName name="분석">#REF!</definedName>
    <definedName name="분석4" localSheetId="7" hidden="1">{#N/A,#N/A,FALSE,"손익표지";#N/A,#N/A,FALSE,"손익계산";#N/A,#N/A,FALSE,"일반관리비";#N/A,#N/A,FALSE,"영업외수익";#N/A,#N/A,FALSE,"영업외비용";#N/A,#N/A,FALSE,"매출액";#N/A,#N/A,FALSE,"요약손익";#N/A,#N/A,FALSE,"요약대차";#N/A,#N/A,FALSE,"매출채권현황";#N/A,#N/A,FALSE,"매출채권명세"}</definedName>
    <definedName name="분석4" hidden="1">{#N/A,#N/A,FALSE,"손익표지";#N/A,#N/A,FALSE,"손익계산";#N/A,#N/A,FALSE,"일반관리비";#N/A,#N/A,FALSE,"영업외수익";#N/A,#N/A,FALSE,"영업외비용";#N/A,#N/A,FALSE,"매출액";#N/A,#N/A,FALSE,"요약손익";#N/A,#N/A,FALSE,"요약대차";#N/A,#N/A,FALSE,"매출채권현황";#N/A,#N/A,FALSE,"매출채권명세"}</definedName>
    <definedName name="비교">#REF!</definedName>
    <definedName name="ㅅㄱㄱㄷ" localSheetId="9" hidden="1">{"'장비'!$A$3:$M$12"}</definedName>
    <definedName name="ㅅㄱㄱㄷ" localSheetId="7" hidden="1">{"'장비'!$A$3:$M$12"}</definedName>
    <definedName name="ㅅㄱㄱㄷ" localSheetId="10" hidden="1">{"'장비'!$A$3:$M$12"}</definedName>
    <definedName name="ㅅㄱㄱㄷ" hidden="1">{"'장비'!$A$3:$M$12"}</definedName>
    <definedName name="ㅅㅅㅅㅅㅅ" localSheetId="9" hidden="1">{"'장비'!$A$3:$M$12"}</definedName>
    <definedName name="ㅅㅅㅅㅅㅅ" localSheetId="7" hidden="1">{"'장비'!$A$3:$M$12"}</definedName>
    <definedName name="ㅅㅅㅅㅅㅅ" localSheetId="10" hidden="1">{"'장비'!$A$3:$M$12"}</definedName>
    <definedName name="ㅅㅅㅅㅅㅅ" hidden="1">{"'장비'!$A$3:$M$12"}</definedName>
    <definedName name="사급">#REF!</definedName>
    <definedName name="사업비최종" localSheetId="9"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localSheetId="7"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localSheetId="10"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hidden="1">{#N/A,#N/A,FALSE,"손익표지";#N/A,#N/A,FALSE,"손익계산";#N/A,#N/A,FALSE,"일반관리비";#N/A,#N/A,FALSE,"영업외수익";#N/A,#N/A,FALSE,"영업외비용";#N/A,#N/A,FALSE,"매출액";#N/A,#N/A,FALSE,"요약손익";#N/A,#N/A,FALSE,"요약대차";#N/A,#N/A,FALSE,"매출채권현황";#N/A,#N/A,FALSE,"매출채권명세"}</definedName>
    <definedName name="상주" localSheetId="7" hidden="1">{#N/A,#N/A,FALSE,"지침";#N/A,#N/A,FALSE,"환경분석";#N/A,#N/A,FALSE,"Sheet16"}</definedName>
    <definedName name="상주" hidden="1">{#N/A,#N/A,FALSE,"지침";#N/A,#N/A,FALSE,"환경분석";#N/A,#N/A,FALSE,"Sheet16"}</definedName>
    <definedName name="상주감리" localSheetId="7" hidden="1">{#N/A,#N/A,FALSE,"지침";#N/A,#N/A,FALSE,"환경분석";#N/A,#N/A,FALSE,"Sheet16"}</definedName>
    <definedName name="상주감리" hidden="1">{#N/A,#N/A,FALSE,"지침";#N/A,#N/A,FALSE,"환경분석";#N/A,#N/A,FALSE,"Sheet16"}</definedName>
    <definedName name="서상">#REF!</definedName>
    <definedName name="석" localSheetId="7" hidden="1">{#N/A,#N/A,FALSE,"지침";#N/A,#N/A,FALSE,"환경분석";#N/A,#N/A,FALSE,"Sheet16"}</definedName>
    <definedName name="석" hidden="1">{#N/A,#N/A,FALSE,"지침";#N/A,#N/A,FALSE,"환경분석";#N/A,#N/A,FALSE,"Sheet16"}</definedName>
    <definedName name="설계">#REF!</definedName>
    <definedName name="세율">#REF!</definedName>
    <definedName name="소제목">#REF!,#REF!,#REF!,#REF!,#REF!,#REF!,#REF!,#REF!,#REF!,#REF!,#REF!,#REF!,#REF!,#REF!,#REF!,#REF!,#REF!,#REF!</definedName>
    <definedName name="소집통지서">#REF!</definedName>
    <definedName name="손익">#REF!</definedName>
    <definedName name="쇼ㅗㅎ로" localSheetId="9" hidden="1">{"'장비'!$A$3:$M$12"}</definedName>
    <definedName name="쇼ㅗㅎ로" localSheetId="7" hidden="1">{"'장비'!$A$3:$M$12"}</definedName>
    <definedName name="쇼ㅗㅎ로" localSheetId="10" hidden="1">{"'장비'!$A$3:$M$12"}</definedName>
    <definedName name="쇼ㅗㅎ로" hidden="1">{"'장비'!$A$3:$M$12"}</definedName>
    <definedName name="수송2">#REF!</definedName>
    <definedName name="수요분석최종" localSheetId="7" hidden="1">{#N/A,#N/A,FALSE,"손익표지";#N/A,#N/A,FALSE,"손익계산";#N/A,#N/A,FALSE,"일반관리비";#N/A,#N/A,FALSE,"영업외수익";#N/A,#N/A,FALSE,"영업외비용";#N/A,#N/A,FALSE,"매출액";#N/A,#N/A,FALSE,"요약손익";#N/A,#N/A,FALSE,"요약대차";#N/A,#N/A,FALSE,"매출채권현황";#N/A,#N/A,FALSE,"매출채권명세"}</definedName>
    <definedName name="수요분석최종" hidden="1">{#N/A,#N/A,FALSE,"손익표지";#N/A,#N/A,FALSE,"손익계산";#N/A,#N/A,FALSE,"일반관리비";#N/A,#N/A,FALSE,"영업외수익";#N/A,#N/A,FALSE,"영업외비용";#N/A,#N/A,FALSE,"매출액";#N/A,#N/A,FALSE,"요약손익";#N/A,#N/A,FALSE,"요약대차";#N/A,#N/A,FALSE,"매출채권현황";#N/A,#N/A,FALSE,"매출채권명세"}</definedName>
    <definedName name="수요분석최종본" localSheetId="7" hidden="1">{#N/A,#N/A,FALSE,"손익표지";#N/A,#N/A,FALSE,"손익계산";#N/A,#N/A,FALSE,"일반관리비";#N/A,#N/A,FALSE,"영업외수익";#N/A,#N/A,FALSE,"영업외비용";#N/A,#N/A,FALSE,"매출액";#N/A,#N/A,FALSE,"요약손익";#N/A,#N/A,FALSE,"요약대차";#N/A,#N/A,FALSE,"매출채권현황";#N/A,#N/A,FALSE,"매출채권명세"}</definedName>
    <definedName name="수요분석최종본" hidden="1">{#N/A,#N/A,FALSE,"손익표지";#N/A,#N/A,FALSE,"손익계산";#N/A,#N/A,FALSE,"일반관리비";#N/A,#N/A,FALSE,"영업외수익";#N/A,#N/A,FALSE,"영업외비용";#N/A,#N/A,FALSE,"매출액";#N/A,#N/A,FALSE,"요약손익";#N/A,#N/A,FALSE,"요약대차";#N/A,#N/A,FALSE,"매출채권현황";#N/A,#N/A,FALSE,"매출채권명세"}</definedName>
    <definedName name="순위">#REF!</definedName>
    <definedName name="순천_연향_1차">#REF!</definedName>
    <definedName name="승" localSheetId="7" hidden="1">{#N/A,#N/A,FALSE,"지침";#N/A,#N/A,FALSE,"환경분석";#N/A,#N/A,FALSE,"Sheet16"}</definedName>
    <definedName name="승" hidden="1">{#N/A,#N/A,FALSE,"지침";#N/A,#N/A,FALSE,"환경분석";#N/A,#N/A,FALSE,"Sheet16"}</definedName>
    <definedName name="ㅇㅇ" localSheetId="7" hidden="1">{#N/A,#N/A,FALSE,"손익표지";#N/A,#N/A,FALSE,"손익계산";#N/A,#N/A,FALSE,"일반관리비";#N/A,#N/A,FALSE,"영업외수익";#N/A,#N/A,FALSE,"영업외비용";#N/A,#N/A,FALSE,"매출액";#N/A,#N/A,FALSE,"요약손익";#N/A,#N/A,FALSE,"요약대차";#N/A,#N/A,FALSE,"매출채권현황";#N/A,#N/A,FALSE,"매출채권명세"}</definedName>
    <definedName name="ㅇㅇ" hidden="1">{#N/A,#N/A,FALSE,"손익표지";#N/A,#N/A,FALSE,"손익계산";#N/A,#N/A,FALSE,"일반관리비";#N/A,#N/A,FALSE,"영업외수익";#N/A,#N/A,FALSE,"영업외비용";#N/A,#N/A,FALSE,"매출액";#N/A,#N/A,FALSE,"요약손익";#N/A,#N/A,FALSE,"요약대차";#N/A,#N/A,FALSE,"매출채권현황";#N/A,#N/A,FALSE,"매출채권명세"}</definedName>
    <definedName name="아아">#REF!</definedName>
    <definedName name="앙" localSheetId="7">BLCH</definedName>
    <definedName name="앙">BLCH</definedName>
    <definedName name="애">#N/A</definedName>
    <definedName name="애1">#N/A</definedName>
    <definedName name="애상">#N/A</definedName>
    <definedName name="야">#N/A</definedName>
    <definedName name="야간" localSheetId="7" hidden="1">{#N/A,#N/A,FALSE,"지침";#N/A,#N/A,FALSE,"환경분석";#N/A,#N/A,FALSE,"Sheet16"}</definedName>
    <definedName name="야간" hidden="1">{#N/A,#N/A,FALSE,"지침";#N/A,#N/A,FALSE,"환경분석";#N/A,#N/A,FALSE,"Sheet16"}</definedName>
    <definedName name="양식" localSheetId="7" hidden="1">{#N/A,#N/A,FALSE,"손익표지";#N/A,#N/A,FALSE,"손익계산";#N/A,#N/A,FALSE,"일반관리비";#N/A,#N/A,FALSE,"영업외수익";#N/A,#N/A,FALSE,"영업외비용";#N/A,#N/A,FALSE,"매출액";#N/A,#N/A,FALSE,"요약손익";#N/A,#N/A,FALSE,"요약대차";#N/A,#N/A,FALSE,"매출채권현황";#N/A,#N/A,FALSE,"매출채권명세"}</definedName>
    <definedName name="양식" hidden="1">{#N/A,#N/A,FALSE,"손익표지";#N/A,#N/A,FALSE,"손익계산";#N/A,#N/A,FALSE,"일반관리비";#N/A,#N/A,FALSE,"영업외수익";#N/A,#N/A,FALSE,"영업외비용";#N/A,#N/A,FALSE,"매출액";#N/A,#N/A,FALSE,"요약손익";#N/A,#N/A,FALSE,"요약대차";#N/A,#N/A,FALSE,"매출채권현황";#N/A,#N/A,FALSE,"매출채권명세"}</definedName>
    <definedName name="어금">#N/A</definedName>
    <definedName name="업무보고">#REF!</definedName>
    <definedName name="없애버림" localSheetId="7" hidden="1">{#N/A,#N/A,FALSE,"손익표지";#N/A,#N/A,FALSE,"손익계산";#N/A,#N/A,FALSE,"일반관리비";#N/A,#N/A,FALSE,"영업외수익";#N/A,#N/A,FALSE,"영업외비용";#N/A,#N/A,FALSE,"매출액";#N/A,#N/A,FALSE,"요약손익";#N/A,#N/A,FALSE,"요약대차";#N/A,#N/A,FALSE,"매출채권현황";#N/A,#N/A,FALSE,"매출채권명세"}</definedName>
    <definedName name="없애버림" hidden="1">{#N/A,#N/A,FALSE,"손익표지";#N/A,#N/A,FALSE,"손익계산";#N/A,#N/A,FALSE,"일반관리비";#N/A,#N/A,FALSE,"영업외수익";#N/A,#N/A,FALSE,"영업외비용";#N/A,#N/A,FALSE,"매출액";#N/A,#N/A,FALSE,"요약손익";#N/A,#N/A,FALSE,"요약대차";#N/A,#N/A,FALSE,"매출채권현황";#N/A,#N/A,FALSE,"매출채권명세"}</definedName>
    <definedName name="여의도" localSheetId="7" hidden="1">{#N/A,#N/A,FALSE,"손익표지";#N/A,#N/A,FALSE,"손익계산";#N/A,#N/A,FALSE,"일반관리비";#N/A,#N/A,FALSE,"영업외수익";#N/A,#N/A,FALSE,"영업외비용";#N/A,#N/A,FALSE,"매출액";#N/A,#N/A,FALSE,"요약손익";#N/A,#N/A,FALSE,"요약대차";#N/A,#N/A,FALSE,"매출채권현황";#N/A,#N/A,FALSE,"매출채권명세"}</definedName>
    <definedName name="여의도" hidden="1">{#N/A,#N/A,FALSE,"손익표지";#N/A,#N/A,FALSE,"손익계산";#N/A,#N/A,FALSE,"일반관리비";#N/A,#N/A,FALSE,"영업외수익";#N/A,#N/A,FALSE,"영업외비용";#N/A,#N/A,FALSE,"매출액";#N/A,#N/A,FALSE,"요약손익";#N/A,#N/A,FALSE,"요약대차";#N/A,#N/A,FALSE,"매출채권현황";#N/A,#N/A,FALSE,"매출채권명세"}</definedName>
    <definedName name="연구및인력개발비세액공제" localSheetId="7">BLCH</definedName>
    <definedName name="연구및인력개발비세액공제">BLCH</definedName>
    <definedName name="연습" localSheetId="9"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연습" localSheetId="7"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연습"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연습"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연습1" localSheetId="7" hidden="1">{#N/A,#N/A,FALSE,"손익표지";#N/A,#N/A,FALSE,"손익계산";#N/A,#N/A,FALSE,"일반관리비";#N/A,#N/A,FALSE,"영업외수익";#N/A,#N/A,FALSE,"영업외비용";#N/A,#N/A,FALSE,"매출액";#N/A,#N/A,FALSE,"요약손익";#N/A,#N/A,FALSE,"요약대차";#N/A,#N/A,FALSE,"매출채권현황";#N/A,#N/A,FALSE,"매출채권명세"}</definedName>
    <definedName name="연습1" hidden="1">{#N/A,#N/A,FALSE,"손익표지";#N/A,#N/A,FALSE,"손익계산";#N/A,#N/A,FALSE,"일반관리비";#N/A,#N/A,FALSE,"영업외수익";#N/A,#N/A,FALSE,"영업외비용";#N/A,#N/A,FALSE,"매출액";#N/A,#N/A,FALSE,"요약손익";#N/A,#N/A,FALSE,"요약대차";#N/A,#N/A,FALSE,"매출채권현황";#N/A,#N/A,FALSE,"매출채권명세"}</definedName>
    <definedName name="연습3" localSheetId="7" hidden="1">{#N/A,#N/A,FALSE,"손익표지";#N/A,#N/A,FALSE,"손익계산";#N/A,#N/A,FALSE,"일반관리비";#N/A,#N/A,FALSE,"영업외수익";#N/A,#N/A,FALSE,"영업외비용";#N/A,#N/A,FALSE,"매출액";#N/A,#N/A,FALSE,"요약손익";#N/A,#N/A,FALSE,"요약대차";#N/A,#N/A,FALSE,"매출채권현황";#N/A,#N/A,FALSE,"매출채권명세"}</definedName>
    <definedName name="연습3" hidden="1">{#N/A,#N/A,FALSE,"손익표지";#N/A,#N/A,FALSE,"손익계산";#N/A,#N/A,FALSE,"일반관리비";#N/A,#N/A,FALSE,"영업외수익";#N/A,#N/A,FALSE,"영업외비용";#N/A,#N/A,FALSE,"매출액";#N/A,#N/A,FALSE,"요약손익";#N/A,#N/A,FALSE,"요약대차";#N/A,#N/A,FALSE,"매출채권현황";#N/A,#N/A,FALSE,"매출채권명세"}</definedName>
    <definedName name="영업">#REF!</definedName>
    <definedName name="영업1">#REF!</definedName>
    <definedName name="영업2">#REF!</definedName>
    <definedName name="영역">#REF!</definedName>
    <definedName name="예수">#N/A</definedName>
    <definedName name="왜이래" localSheetId="7" hidden="1">{#N/A,#N/A,FALSE,"손익표지";#N/A,#N/A,FALSE,"손익계산";#N/A,#N/A,FALSE,"일반관리비";#N/A,#N/A,FALSE,"영업외수익";#N/A,#N/A,FALSE,"영업외비용";#N/A,#N/A,FALSE,"매출액";#N/A,#N/A,FALSE,"요약손익";#N/A,#N/A,FALSE,"요약대차";#N/A,#N/A,FALSE,"매출채권현황";#N/A,#N/A,FALSE,"매출채권명세"}</definedName>
    <definedName name="왜이래" hidden="1">{#N/A,#N/A,FALSE,"손익표지";#N/A,#N/A,FALSE,"손익계산";#N/A,#N/A,FALSE,"일반관리비";#N/A,#N/A,FALSE,"영업외수익";#N/A,#N/A,FALSE,"영업외비용";#N/A,#N/A,FALSE,"매출액";#N/A,#N/A,FALSE,"요약손익";#N/A,#N/A,FALSE,"요약대차";#N/A,#N/A,FALSE,"매출채권현황";#N/A,#N/A,FALSE,"매출채권명세"}</definedName>
    <definedName name="외">#N/A</definedName>
    <definedName name="외화단기">#N/A</definedName>
    <definedName name="외화단기차입금">#N/A</definedName>
    <definedName name="외회">#N/A</definedName>
    <definedName name="울산" localSheetId="7" hidden="1">{#N/A,#N/A,FALSE,"손익표지";#N/A,#N/A,FALSE,"손익계산";#N/A,#N/A,FALSE,"일반관리비";#N/A,#N/A,FALSE,"영업외수익";#N/A,#N/A,FALSE,"영업외비용";#N/A,#N/A,FALSE,"매출액";#N/A,#N/A,FALSE,"요약손익";#N/A,#N/A,FALSE,"요약대차";#N/A,#N/A,FALSE,"매출채권현황";#N/A,#N/A,FALSE,"매출채권명세"}</definedName>
    <definedName name="울산" hidden="1">{#N/A,#N/A,FALSE,"손익표지";#N/A,#N/A,FALSE,"손익계산";#N/A,#N/A,FALSE,"일반관리비";#N/A,#N/A,FALSE,"영업외수익";#N/A,#N/A,FALSE,"영업외비용";#N/A,#N/A,FALSE,"매출액";#N/A,#N/A,FALSE,"요약손익";#N/A,#N/A,FALSE,"요약대차";#N/A,#N/A,FALSE,"매출채권현황";#N/A,#N/A,FALSE,"매출채권명세"}</definedName>
    <definedName name="원재료생산현황" localSheetId="7" hidden="1">{#N/A,#N/A,FALSE,"손익표지";#N/A,#N/A,FALSE,"손익계산";#N/A,#N/A,FALSE,"일반관리비";#N/A,#N/A,FALSE,"영업외수익";#N/A,#N/A,FALSE,"영업외비용";#N/A,#N/A,FALSE,"매출액";#N/A,#N/A,FALSE,"요약손익";#N/A,#N/A,FALSE,"요약대차";#N/A,#N/A,FALSE,"매출채권현황";#N/A,#N/A,FALSE,"매출채권명세"}</definedName>
    <definedName name="원재료생산현황" hidden="1">{#N/A,#N/A,FALSE,"손익표지";#N/A,#N/A,FALSE,"손익계산";#N/A,#N/A,FALSE,"일반관리비";#N/A,#N/A,FALSE,"영업외수익";#N/A,#N/A,FALSE,"영업외비용";#N/A,#N/A,FALSE,"매출액";#N/A,#N/A,FALSE,"요약손익";#N/A,#N/A,FALSE,"요약대차";#N/A,#N/A,FALSE,"매출채권현황";#N/A,#N/A,FALSE,"매출채권명세"}</definedName>
    <definedName name="원재료수불2">#REF!</definedName>
    <definedName name="월별투입" localSheetId="7" hidden="1">{#N/A,#N/A,FALSE,"지침";#N/A,#N/A,FALSE,"환경분석";#N/A,#N/A,FALSE,"Sheet16"}</definedName>
    <definedName name="월별투입" hidden="1">{#N/A,#N/A,FALSE,"지침";#N/A,#N/A,FALSE,"환경분석";#N/A,#N/A,FALSE,"Sheet16"}</definedName>
    <definedName name="유승" localSheetId="7" hidden="1">{#N/A,#N/A,FALSE,"손익표지";#N/A,#N/A,FALSE,"손익계산";#N/A,#N/A,FALSE,"일반관리비";#N/A,#N/A,FALSE,"영업외수익";#N/A,#N/A,FALSE,"영업외비용";#N/A,#N/A,FALSE,"매출액";#N/A,#N/A,FALSE,"요약손익";#N/A,#N/A,FALSE,"요약대차";#N/A,#N/A,FALSE,"매출채권현황";#N/A,#N/A,FALSE,"매출채권명세"}</definedName>
    <definedName name="유승" hidden="1">{#N/A,#N/A,FALSE,"손익표지";#N/A,#N/A,FALSE,"손익계산";#N/A,#N/A,FALSE,"일반관리비";#N/A,#N/A,FALSE,"영업외수익";#N/A,#N/A,FALSE,"영업외비용";#N/A,#N/A,FALSE,"매출액";#N/A,#N/A,FALSE,"요약손익";#N/A,#N/A,FALSE,"요약대차";#N/A,#N/A,FALSE,"매출채권현황";#N/A,#N/A,FALSE,"매출채권명세"}</definedName>
    <definedName name="유승주" localSheetId="7" hidden="1">{#N/A,#N/A,FALSE,"손익표지";#N/A,#N/A,FALSE,"손익계산";#N/A,#N/A,FALSE,"일반관리비";#N/A,#N/A,FALSE,"영업외수익";#N/A,#N/A,FALSE,"영업외비용";#N/A,#N/A,FALSE,"매출액";#N/A,#N/A,FALSE,"요약손익";#N/A,#N/A,FALSE,"요약대차";#N/A,#N/A,FALSE,"매출채권현황";#N/A,#N/A,FALSE,"매출채권명세"}</definedName>
    <definedName name="유승주" hidden="1">{#N/A,#N/A,FALSE,"손익표지";#N/A,#N/A,FALSE,"손익계산";#N/A,#N/A,FALSE,"일반관리비";#N/A,#N/A,FALSE,"영업외수익";#N/A,#N/A,FALSE,"영업외비용";#N/A,#N/A,FALSE,"매출액";#N/A,#N/A,FALSE,"요약손익";#N/A,#N/A,FALSE,"요약대차";#N/A,#N/A,FALSE,"매출채권현황";#N/A,#N/A,FALSE,"매출채권명세"}</definedName>
    <definedName name="음..">#REF!</definedName>
    <definedName name="이설공사_광양07호_시설진행중" localSheetId="7">BLCH</definedName>
    <definedName name="이설공사_광양07호_시설진행중">BLCH</definedName>
    <definedName name="이익" localSheetId="7"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이익"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이익_1" localSheetId="7"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이익_1"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인쇄영역">#REF!,#REF!,#REF!</definedName>
    <definedName name="인원현황2" localSheetId="7" hidden="1">{#N/A,#N/A,FALSE,"손익표지";#N/A,#N/A,FALSE,"손익계산";#N/A,#N/A,FALSE,"일반관리비";#N/A,#N/A,FALSE,"영업외수익";#N/A,#N/A,FALSE,"영업외비용";#N/A,#N/A,FALSE,"매출액";#N/A,#N/A,FALSE,"요약손익";#N/A,#N/A,FALSE,"요약대차";#N/A,#N/A,FALSE,"매출채권현황";#N/A,#N/A,FALSE,"매출채권명세"}</definedName>
    <definedName name="인원현황2" hidden="1">{#N/A,#N/A,FALSE,"손익표지";#N/A,#N/A,FALSE,"손익계산";#N/A,#N/A,FALSE,"일반관리비";#N/A,#N/A,FALSE,"영업외수익";#N/A,#N/A,FALSE,"영업외비용";#N/A,#N/A,FALSE,"매출액";#N/A,#N/A,FALSE,"요약손익";#N/A,#N/A,FALSE,"요약대차";#N/A,#N/A,FALSE,"매출채권현황";#N/A,#N/A,FALSE,"매출채권명세"}</definedName>
    <definedName name="인원현황3" localSheetId="7" hidden="1">{#N/A,#N/A,FALSE,"손익표지";#N/A,#N/A,FALSE,"손익계산";#N/A,#N/A,FALSE,"일반관리비";#N/A,#N/A,FALSE,"영업외수익";#N/A,#N/A,FALSE,"영업외비용";#N/A,#N/A,FALSE,"매출액";#N/A,#N/A,FALSE,"요약손익";#N/A,#N/A,FALSE,"요약대차";#N/A,#N/A,FALSE,"매출채권현황";#N/A,#N/A,FALSE,"매출채권명세"}</definedName>
    <definedName name="인원현황3" hidden="1">{#N/A,#N/A,FALSE,"손익표지";#N/A,#N/A,FALSE,"손익계산";#N/A,#N/A,FALSE,"일반관리비";#N/A,#N/A,FALSE,"영업외수익";#N/A,#N/A,FALSE,"영업외비용";#N/A,#N/A,FALSE,"매출액";#N/A,#N/A,FALSE,"요약손익";#N/A,#N/A,FALSE,"요약대차";#N/A,#N/A,FALSE,"매출채권현황";#N/A,#N/A,FALSE,"매출채권명세"}</definedName>
    <definedName name="일산" localSheetId="7" hidden="1">{#N/A,#N/A,FALSE,"손익표지";#N/A,#N/A,FALSE,"손익계산";#N/A,#N/A,FALSE,"일반관리비";#N/A,#N/A,FALSE,"영업외수익";#N/A,#N/A,FALSE,"영업외비용";#N/A,#N/A,FALSE,"매출액";#N/A,#N/A,FALSE,"요약손익";#N/A,#N/A,FALSE,"요약대차";#N/A,#N/A,FALSE,"매출채권현황";#N/A,#N/A,FALSE,"매출채권명세"}</definedName>
    <definedName name="일산" hidden="1">{#N/A,#N/A,FALSE,"손익표지";#N/A,#N/A,FALSE,"손익계산";#N/A,#N/A,FALSE,"일반관리비";#N/A,#N/A,FALSE,"영업외수익";#N/A,#N/A,FALSE,"영업외비용";#N/A,#N/A,FALSE,"매출액";#N/A,#N/A,FALSE,"요약손익";#N/A,#N/A,FALSE,"요약대차";#N/A,#N/A,FALSE,"매출채권현황";#N/A,#N/A,FALSE,"매출채권명세"}</definedName>
    <definedName name="일자별" localSheetId="7" hidden="1">{#N/A,#N/A,FALSE,"손익표지";#N/A,#N/A,FALSE,"손익계산";#N/A,#N/A,FALSE,"일반관리비";#N/A,#N/A,FALSE,"영업외수익";#N/A,#N/A,FALSE,"영업외비용";#N/A,#N/A,FALSE,"매출액";#N/A,#N/A,FALSE,"요약손익";#N/A,#N/A,FALSE,"요약대차";#N/A,#N/A,FALSE,"매출채권현황";#N/A,#N/A,FALSE,"매출채권명세"}</definedName>
    <definedName name="일자별" hidden="1">{#N/A,#N/A,FALSE,"손익표지";#N/A,#N/A,FALSE,"손익계산";#N/A,#N/A,FALSE,"일반관리비";#N/A,#N/A,FALSE,"영업외수익";#N/A,#N/A,FALSE,"영업외비용";#N/A,#N/A,FALSE,"매출액";#N/A,#N/A,FALSE,"요약손익";#N/A,#N/A,FALSE,"요약대차";#N/A,#N/A,FALSE,"매출채권현황";#N/A,#N/A,FALSE,"매출채권명세"}</definedName>
    <definedName name="임시" localSheetId="7">BLCH</definedName>
    <definedName name="임시">BLCH</definedName>
    <definedName name="자">#REF!</definedName>
    <definedName name="잔존가율">#REF!</definedName>
    <definedName name="잡철공사"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잡철공사"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재고자산방법" localSheetId="7"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재고자산방법"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재고자산방법_1" localSheetId="7"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재고자산방법_1"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재고자산평가방법신고서" localSheetId="7"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재고자산평가방법신고서"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재고자산평가방법신고서_1" localSheetId="7"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재고자산평가방법신고서_1"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전">#REF!</definedName>
    <definedName name="전기" localSheetId="9" hidden="1">{"'장비'!$A$3:$M$12"}</definedName>
    <definedName name="전기" localSheetId="7" hidden="1">{"'장비'!$A$3:$M$12"}</definedName>
    <definedName name="전기" localSheetId="10" hidden="1">{"'장비'!$A$3:$M$12"}</definedName>
    <definedName name="전기" hidden="1">{"'장비'!$A$3:$M$12"}</definedName>
    <definedName name="전기공사비교" localSheetId="9" hidden="1">{#N/A,#N/A,FALSE,"손익표지";#N/A,#N/A,FALSE,"손익계산";#N/A,#N/A,FALSE,"일반관리비";#N/A,#N/A,FALSE,"영업외수익";#N/A,#N/A,FALSE,"영업외비용";#N/A,#N/A,FALSE,"매출액";#N/A,#N/A,FALSE,"요약손익";#N/A,#N/A,FALSE,"요약대차";#N/A,#N/A,FALSE,"매출채권현황";#N/A,#N/A,FALSE,"매출채권명세"}</definedName>
    <definedName name="전기공사비교" localSheetId="7" hidden="1">{#N/A,#N/A,FALSE,"손익표지";#N/A,#N/A,FALSE,"손익계산";#N/A,#N/A,FALSE,"일반관리비";#N/A,#N/A,FALSE,"영업외수익";#N/A,#N/A,FALSE,"영업외비용";#N/A,#N/A,FALSE,"매출액";#N/A,#N/A,FALSE,"요약손익";#N/A,#N/A,FALSE,"요약대차";#N/A,#N/A,FALSE,"매출채권현황";#N/A,#N/A,FALSE,"매출채권명세"}</definedName>
    <definedName name="전기공사비교" localSheetId="10" hidden="1">{#N/A,#N/A,FALSE,"손익표지";#N/A,#N/A,FALSE,"손익계산";#N/A,#N/A,FALSE,"일반관리비";#N/A,#N/A,FALSE,"영업외수익";#N/A,#N/A,FALSE,"영업외비용";#N/A,#N/A,FALSE,"매출액";#N/A,#N/A,FALSE,"요약손익";#N/A,#N/A,FALSE,"요약대차";#N/A,#N/A,FALSE,"매출채권현황";#N/A,#N/A,FALSE,"매출채권명세"}</definedName>
    <definedName name="전기공사비교" hidden="1">{#N/A,#N/A,FALSE,"손익표지";#N/A,#N/A,FALSE,"손익계산";#N/A,#N/A,FALSE,"일반관리비";#N/A,#N/A,FALSE,"영업외수익";#N/A,#N/A,FALSE,"영업외비용";#N/A,#N/A,FALSE,"매출액";#N/A,#N/A,FALSE,"요약손익";#N/A,#N/A,FALSE,"요약대차";#N/A,#N/A,FALSE,"매출채권현황";#N/A,#N/A,FALSE,"매출채권명세"}</definedName>
    <definedName name="전기대">#REF!</definedName>
    <definedName name="전기차">#REF!</definedName>
    <definedName name="전순">#REF!</definedName>
    <definedName name="전순순">#REF!</definedName>
    <definedName name="전알">#REF!</definedName>
    <definedName name="전알알">#REF!</definedName>
    <definedName name="전입액">#REF!</definedName>
    <definedName name="전자" localSheetId="7" hidden="1">{#N/A,#N/A,FALSE,"손익표지";#N/A,#N/A,FALSE,"손익계산";#N/A,#N/A,FALSE,"일반관리비";#N/A,#N/A,FALSE,"영업외수익";#N/A,#N/A,FALSE,"영업외비용";#N/A,#N/A,FALSE,"매출액";#N/A,#N/A,FALSE,"요약손익";#N/A,#N/A,FALSE,"요약대차";#N/A,#N/A,FALSE,"매출채권현황";#N/A,#N/A,FALSE,"매출채권명세"}</definedName>
    <definedName name="전자" hidden="1">{#N/A,#N/A,FALSE,"손익표지";#N/A,#N/A,FALSE,"손익계산";#N/A,#N/A,FALSE,"일반관리비";#N/A,#N/A,FALSE,"영업외수익";#N/A,#N/A,FALSE,"영업외비용";#N/A,#N/A,FALSE,"매출액";#N/A,#N/A,FALSE,"요약손익";#N/A,#N/A,FALSE,"요약대차";#N/A,#N/A,FALSE,"매출채권현황";#N/A,#N/A,FALSE,"매출채권명세"}</definedName>
    <definedName name="전체">#REF!</definedName>
    <definedName name="점소">#N/A</definedName>
    <definedName name="접대비" localSheetId="7"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접대비"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접대비_1" localSheetId="7"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접대비_1"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정렬">#N/A</definedName>
    <definedName name="정봉용" localSheetId="7" hidden="1">{#N/A,#N/A,FALSE,"손익표지";#N/A,#N/A,FALSE,"손익계산";#N/A,#N/A,FALSE,"일반관리비";#N/A,#N/A,FALSE,"영업외수익";#N/A,#N/A,FALSE,"영업외비용";#N/A,#N/A,FALSE,"매출액";#N/A,#N/A,FALSE,"요약손익";#N/A,#N/A,FALSE,"요약대차";#N/A,#N/A,FALSE,"매출채권현황";#N/A,#N/A,FALSE,"매출채권명세"}</definedName>
    <definedName name="정봉용" hidden="1">{#N/A,#N/A,FALSE,"손익표지";#N/A,#N/A,FALSE,"손익계산";#N/A,#N/A,FALSE,"일반관리비";#N/A,#N/A,FALSE,"영업외수익";#N/A,#N/A,FALSE,"영업외비용";#N/A,#N/A,FALSE,"매출액";#N/A,#N/A,FALSE,"요약손익";#N/A,#N/A,FALSE,"요약대차";#N/A,#N/A,FALSE,"매출채권현황";#N/A,#N/A,FALSE,"매출채권명세"}</definedName>
    <definedName name="정인" localSheetId="7" hidden="1">{#N/A,#N/A,FALSE,"손익표지";#N/A,#N/A,FALSE,"손익계산";#N/A,#N/A,FALSE,"일반관리비";#N/A,#N/A,FALSE,"영업외수익";#N/A,#N/A,FALSE,"영업외비용";#N/A,#N/A,FALSE,"매출액";#N/A,#N/A,FALSE,"요약손익";#N/A,#N/A,FALSE,"요약대차";#N/A,#N/A,FALSE,"매출채권현황";#N/A,#N/A,FALSE,"매출채권명세"}</definedName>
    <definedName name="정인" hidden="1">{#N/A,#N/A,FALSE,"손익표지";#N/A,#N/A,FALSE,"손익계산";#N/A,#N/A,FALSE,"일반관리비";#N/A,#N/A,FALSE,"영업외수익";#N/A,#N/A,FALSE,"영업외비용";#N/A,#N/A,FALSE,"매출액";#N/A,#N/A,FALSE,"요약손익";#N/A,#N/A,FALSE,"요약대차";#N/A,#N/A,FALSE,"매출채권현황";#N/A,#N/A,FALSE,"매출채권명세"}</definedName>
    <definedName name="정인보" localSheetId="7" hidden="1">{#N/A,#N/A,FALSE,"손익표지";#N/A,#N/A,FALSE,"손익계산";#N/A,#N/A,FALSE,"일반관리비";#N/A,#N/A,FALSE,"영업외수익";#N/A,#N/A,FALSE,"영업외비용";#N/A,#N/A,FALSE,"매출액";#N/A,#N/A,FALSE,"요약손익";#N/A,#N/A,FALSE,"요약대차";#N/A,#N/A,FALSE,"매출채권현황";#N/A,#N/A,FALSE,"매출채권명세"}</definedName>
    <definedName name="정인보" hidden="1">{#N/A,#N/A,FALSE,"손익표지";#N/A,#N/A,FALSE,"손익계산";#N/A,#N/A,FALSE,"일반관리비";#N/A,#N/A,FALSE,"영업외수익";#N/A,#N/A,FALSE,"영업외비용";#N/A,#N/A,FALSE,"매출액";#N/A,#N/A,FALSE,"요약손익";#N/A,#N/A,FALSE,"요약대차";#N/A,#N/A,FALSE,"매출채권현황";#N/A,#N/A,FALSE,"매출채권명세"}</definedName>
    <definedName name="정종구" localSheetId="7" hidden="1">{#N/A,#N/A,FALSE,"손익표지";#N/A,#N/A,FALSE,"손익계산";#N/A,#N/A,FALSE,"일반관리비";#N/A,#N/A,FALSE,"영업외수익";#N/A,#N/A,FALSE,"영업외비용";#N/A,#N/A,FALSE,"매출액";#N/A,#N/A,FALSE,"요약손익";#N/A,#N/A,FALSE,"요약대차";#N/A,#N/A,FALSE,"매출채권현황";#N/A,#N/A,FALSE,"매출채권명세"}</definedName>
    <definedName name="정종구" hidden="1">{#N/A,#N/A,FALSE,"손익표지";#N/A,#N/A,FALSE,"손익계산";#N/A,#N/A,FALSE,"일반관리비";#N/A,#N/A,FALSE,"영업외수익";#N/A,#N/A,FALSE,"영업외비용";#N/A,#N/A,FALSE,"매출액";#N/A,#N/A,FALSE,"요약손익";#N/A,#N/A,FALSE,"요약대차";#N/A,#N/A,FALSE,"매출채권현황";#N/A,#N/A,FALSE,"매출채권명세"}</definedName>
    <definedName name="제일조정">#N/A</definedName>
    <definedName name="종합어음" localSheetId="7" hidden="1">{#N/A,#N/A,FALSE,"손익표지";#N/A,#N/A,FALSE,"손익계산";#N/A,#N/A,FALSE,"일반관리비";#N/A,#N/A,FALSE,"영업외수익";#N/A,#N/A,FALSE,"영업외비용";#N/A,#N/A,FALSE,"매출액";#N/A,#N/A,FALSE,"요약손익";#N/A,#N/A,FALSE,"요약대차";#N/A,#N/A,FALSE,"매출채권현황";#N/A,#N/A,FALSE,"매출채권명세"}</definedName>
    <definedName name="종합어음" hidden="1">{#N/A,#N/A,FALSE,"손익표지";#N/A,#N/A,FALSE,"손익계산";#N/A,#N/A,FALSE,"일반관리비";#N/A,#N/A,FALSE,"영업외수익";#N/A,#N/A,FALSE,"영업외비용";#N/A,#N/A,FALSE,"매출액";#N/A,#N/A,FALSE,"요약손익";#N/A,#N/A,FALSE,"요약대차";#N/A,#N/A,FALSE,"매출채권현황";#N/A,#N/A,FALSE,"매출채권명세"}</definedName>
    <definedName name="주택매출">#REF!</definedName>
    <definedName name="주택사업본부">#REF!</definedName>
    <definedName name="주택원가">#REF!</definedName>
    <definedName name="주택최종">#REF!</definedName>
    <definedName name="준공" localSheetId="7">BLCH</definedName>
    <definedName name="준공">BLCH</definedName>
    <definedName name="준공2" localSheetId="7">BLCH</definedName>
    <definedName name="준공2">BLCH</definedName>
    <definedName name="준공계2" localSheetId="7">BLCH</definedName>
    <definedName name="준공계2">BLCH</definedName>
    <definedName name="지분법">#N/A</definedName>
    <definedName name="진짜연습" localSheetId="7" hidden="1">{#N/A,#N/A,FALSE,"손익표지";#N/A,#N/A,FALSE,"손익계산";#N/A,#N/A,FALSE,"일반관리비";#N/A,#N/A,FALSE,"영업외수익";#N/A,#N/A,FALSE,"영업외비용";#N/A,#N/A,FALSE,"매출액";#N/A,#N/A,FALSE,"요약손익";#N/A,#N/A,FALSE,"요약대차";#N/A,#N/A,FALSE,"매출채권현황";#N/A,#N/A,FALSE,"매출채권명세"}</definedName>
    <definedName name="진짜연습" hidden="1">{#N/A,#N/A,FALSE,"손익표지";#N/A,#N/A,FALSE,"손익계산";#N/A,#N/A,FALSE,"일반관리비";#N/A,#N/A,FALSE,"영업외수익";#N/A,#N/A,FALSE,"영업외비용";#N/A,#N/A,FALSE,"매출액";#N/A,#N/A,FALSE,"요약손익";#N/A,#N/A,FALSE,"요약대차";#N/A,#N/A,FALSE,"매출채권현황";#N/A,#N/A,FALSE,"매출채권명세"}</definedName>
    <definedName name="진짜원가" localSheetId="7" hidden="1">{#N/A,#N/A,FALSE,"손익표지";#N/A,#N/A,FALSE,"손익계산";#N/A,#N/A,FALSE,"일반관리비";#N/A,#N/A,FALSE,"영업외수익";#N/A,#N/A,FALSE,"영업외비용";#N/A,#N/A,FALSE,"매출액";#N/A,#N/A,FALSE,"요약손익";#N/A,#N/A,FALSE,"요약대차";#N/A,#N/A,FALSE,"매출채권현황";#N/A,#N/A,FALSE,"매출채권명세"}</definedName>
    <definedName name="진짜원가" hidden="1">{#N/A,#N/A,FALSE,"손익표지";#N/A,#N/A,FALSE,"손익계산";#N/A,#N/A,FALSE,"일반관리비";#N/A,#N/A,FALSE,"영업외수익";#N/A,#N/A,FALSE,"영업외비용";#N/A,#N/A,FALSE,"매출액";#N/A,#N/A,FALSE,"요약손익";#N/A,#N/A,FALSE,"요약대차";#N/A,#N/A,FALSE,"매출채권현황";#N/A,#N/A,FALSE,"매출채권명세"}</definedName>
    <definedName name="ㅊ1055">#REF!</definedName>
    <definedName name="차입금리">#REF!</definedName>
    <definedName name="찰샇기" hidden="1">#REF!</definedName>
    <definedName name="철골"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철골"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철구사업본부">#REF!</definedName>
    <definedName name="철탑">#REF!</definedName>
    <definedName name="총괄표3"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총괄표3"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최종" localSheetId="7" hidden="1">{#N/A,#N/A,FALSE,"손익표지";#N/A,#N/A,FALSE,"손익계산";#N/A,#N/A,FALSE,"일반관리비";#N/A,#N/A,FALSE,"영업외수익";#N/A,#N/A,FALSE,"영업외비용";#N/A,#N/A,FALSE,"매출액";#N/A,#N/A,FALSE,"요약손익";#N/A,#N/A,FALSE,"요약대차";#N/A,#N/A,FALSE,"매출채권현황";#N/A,#N/A,FALSE,"매출채권명세"}</definedName>
    <definedName name="최종" hidden="1">{#N/A,#N/A,FALSE,"손익표지";#N/A,#N/A,FALSE,"손익계산";#N/A,#N/A,FALSE,"일반관리비";#N/A,#N/A,FALSE,"영업외수익";#N/A,#N/A,FALSE,"영업외비용";#N/A,#N/A,FALSE,"매출액";#N/A,#N/A,FALSE,"요약손익";#N/A,#N/A,FALSE,"요약대차";#N/A,#N/A,FALSE,"매출채권현황";#N/A,#N/A,FALSE,"매출채권명세"}</definedName>
    <definedName name="최종분임" localSheetId="7" hidden="1">{#N/A,#N/A,FALSE,"손익표지";#N/A,#N/A,FALSE,"손익계산";#N/A,#N/A,FALSE,"일반관리비";#N/A,#N/A,FALSE,"영업외수익";#N/A,#N/A,FALSE,"영업외비용";#N/A,#N/A,FALSE,"매출액";#N/A,#N/A,FALSE,"요약손익";#N/A,#N/A,FALSE,"요약대차";#N/A,#N/A,FALSE,"매출채권현황";#N/A,#N/A,FALSE,"매출채권명세"}</definedName>
    <definedName name="최종분임" hidden="1">{#N/A,#N/A,FALSE,"손익표지";#N/A,#N/A,FALSE,"손익계산";#N/A,#N/A,FALSE,"일반관리비";#N/A,#N/A,FALSE,"영업외수익";#N/A,#N/A,FALSE,"영업외비용";#N/A,#N/A,FALSE,"매출액";#N/A,#N/A,FALSE,"요약손익";#N/A,#N/A,FALSE,"요약대차";#N/A,#N/A,FALSE,"매출채권현황";#N/A,#N/A,FALSE,"매출채권명세"}</definedName>
    <definedName name="최종분입니다" localSheetId="7" hidden="1">{#N/A,#N/A,FALSE,"손익표지";#N/A,#N/A,FALSE,"손익계산";#N/A,#N/A,FALSE,"일반관리비";#N/A,#N/A,FALSE,"영업외수익";#N/A,#N/A,FALSE,"영업외비용";#N/A,#N/A,FALSE,"매출액";#N/A,#N/A,FALSE,"요약손익";#N/A,#N/A,FALSE,"요약대차";#N/A,#N/A,FALSE,"매출채권현황";#N/A,#N/A,FALSE,"매출채권명세"}</definedName>
    <definedName name="최종분입니다" hidden="1">{#N/A,#N/A,FALSE,"손익표지";#N/A,#N/A,FALSE,"손익계산";#N/A,#N/A,FALSE,"일반관리비";#N/A,#N/A,FALSE,"영업외수익";#N/A,#N/A,FALSE,"영업외비용";#N/A,#N/A,FALSE,"매출액";#N/A,#N/A,FALSE,"요약손익";#N/A,#N/A,FALSE,"요약대차";#N/A,#N/A,FALSE,"매출채권현황";#N/A,#N/A,FALSE,"매출채권명세"}</definedName>
    <definedName name="추계합계">#REF!</definedName>
    <definedName name="출입문2"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출입문2"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충상">#REF!</definedName>
    <definedName name="취소국소" localSheetId="7">BLCH</definedName>
    <definedName name="취소국소">BLCH</definedName>
    <definedName name="카메라" localSheetId="7" hidden="1">{#N/A,#N/A,FALSE,"지침";#N/A,#N/A,FALSE,"환경분석";#N/A,#N/A,FALSE,"Sheet16"}</definedName>
    <definedName name="카메라" hidden="1">{#N/A,#N/A,FALSE,"지침";#N/A,#N/A,FALSE,"환경분석";#N/A,#N/A,FALSE,"Sheet16"}</definedName>
    <definedName name="카메라11" localSheetId="7" hidden="1">{#N/A,#N/A,FALSE,"지침";#N/A,#N/A,FALSE,"환경분석";#N/A,#N/A,FALSE,"Sheet16"}</definedName>
    <definedName name="카메라11" hidden="1">{#N/A,#N/A,FALSE,"지침";#N/A,#N/A,FALSE,"환경분석";#N/A,#N/A,FALSE,"Sheet16"}</definedName>
    <definedName name="카메라1212" localSheetId="7" hidden="1">{#N/A,#N/A,FALSE,"지침";#N/A,#N/A,FALSE,"환경분석";#N/A,#N/A,FALSE,"Sheet16"}</definedName>
    <definedName name="카메라1212" hidden="1">{#N/A,#N/A,FALSE,"지침";#N/A,#N/A,FALSE,"환경분석";#N/A,#N/A,FALSE,"Sheet16"}</definedName>
    <definedName name="칷__?____?">#REF!</definedName>
    <definedName name="템플리트모듈1" localSheetId="7">BLCH</definedName>
    <definedName name="템플리트모듈1">BLCH</definedName>
    <definedName name="템플리트모듈2" localSheetId="7">BLCH</definedName>
    <definedName name="템플리트모듈2">BLCH</definedName>
    <definedName name="템플리트모듈3" localSheetId="7">BLCH</definedName>
    <definedName name="템플리트모듈3">BLCH</definedName>
    <definedName name="템플리트모듈4" localSheetId="7">BLCH</definedName>
    <definedName name="템플리트모듈4">BLCH</definedName>
    <definedName name="템플리트모듈5" localSheetId="7">BLCH</definedName>
    <definedName name="템플리트모듈5">BLCH</definedName>
    <definedName name="템플리트모듈6" localSheetId="7">BLCH</definedName>
    <definedName name="템플리트모듈6">BLCH</definedName>
    <definedName name="토건" localSheetId="9" hidden="1">{"'장비'!$A$3:$M$12"}</definedName>
    <definedName name="토건" localSheetId="7" hidden="1">{"'장비'!$A$3:$M$12"}</definedName>
    <definedName name="토건" localSheetId="10" hidden="1">{"'장비'!$A$3:$M$12"}</definedName>
    <definedName name="토건" hidden="1">{"'장비'!$A$3:$M$12"}</definedName>
    <definedName name="토건공사비대비r" localSheetId="9" hidden="1">{"'장비'!$A$3:$M$12"}</definedName>
    <definedName name="토건공사비대비r" localSheetId="7" hidden="1">{"'장비'!$A$3:$M$12"}</definedName>
    <definedName name="토건공사비대비r" localSheetId="10" hidden="1">{"'장비'!$A$3:$M$12"}</definedName>
    <definedName name="토건공사비대비r" hidden="1">{"'장비'!$A$3:$M$12"}</definedName>
    <definedName name="토건업체" localSheetId="9" hidden="1">{"'장비'!$A$3:$M$12"}</definedName>
    <definedName name="토건업체" localSheetId="7" hidden="1">{"'장비'!$A$3:$M$12"}</definedName>
    <definedName name="토건업체" localSheetId="10" hidden="1">{"'장비'!$A$3:$M$12"}</definedName>
    <definedName name="토건업체" hidden="1">{"'장비'!$A$3:$M$12"}</definedName>
    <definedName name="토건집계표r" localSheetId="9" hidden="1">{"'장비'!$A$3:$M$12"}</definedName>
    <definedName name="토건집계표r" localSheetId="7" hidden="1">{"'장비'!$A$3:$M$12"}</definedName>
    <definedName name="토건집계표r" localSheetId="10" hidden="1">{"'장비'!$A$3:$M$12"}</definedName>
    <definedName name="토건집계표r" hidden="1">{"'장비'!$A$3:$M$12"}</definedName>
    <definedName name="토공사"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토공사"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토목법규">#REF!</definedName>
    <definedName name="통신">#REF!</definedName>
    <definedName name="투찰예정가50" localSheetId="9" hidden="1">{"'장비'!$A$3:$M$12"}</definedName>
    <definedName name="투찰예정가50" localSheetId="7" hidden="1">{"'장비'!$A$3:$M$12"}</definedName>
    <definedName name="투찰예정가50" localSheetId="10" hidden="1">{"'장비'!$A$3:$M$12"}</definedName>
    <definedName name="투찰예정가50" hidden="1">{"'장비'!$A$3:$M$12"}</definedName>
    <definedName name="투찰예정본부장" localSheetId="9" hidden="1">{"'장비'!$A$3:$M$12"}</definedName>
    <definedName name="투찰예정본부장" localSheetId="7" hidden="1">{"'장비'!$A$3:$M$12"}</definedName>
    <definedName name="투찰예정본부장" localSheetId="10" hidden="1">{"'장비'!$A$3:$M$12"}</definedName>
    <definedName name="투찰예정본부장" hidden="1">{"'장비'!$A$3:$M$12"}</definedName>
    <definedName name="트레이집계"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트레이집계"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팔레" localSheetId="7" hidden="1">{#N/A,#N/A,FALSE,"손익표지";#N/A,#N/A,FALSE,"손익계산";#N/A,#N/A,FALSE,"일반관리비";#N/A,#N/A,FALSE,"영업외수익";#N/A,#N/A,FALSE,"영업외비용";#N/A,#N/A,FALSE,"매출액";#N/A,#N/A,FALSE,"요약손익";#N/A,#N/A,FALSE,"요약대차";#N/A,#N/A,FALSE,"매출채권현황";#N/A,#N/A,FALSE,"매출채권명세"}</definedName>
    <definedName name="팔레" hidden="1">{#N/A,#N/A,FALSE,"손익표지";#N/A,#N/A,FALSE,"손익계산";#N/A,#N/A,FALSE,"일반관리비";#N/A,#N/A,FALSE,"영업외수익";#N/A,#N/A,FALSE,"영업외비용";#N/A,#N/A,FALSE,"매출액";#N/A,#N/A,FALSE,"요약손익";#N/A,#N/A,FALSE,"요약대차";#N/A,#N/A,FALSE,"매출채권현황";#N/A,#N/A,FALSE,"매출채권명세"}</definedName>
    <definedName name="평균">#REF!</definedName>
    <definedName name="표표">#REF!</definedName>
    <definedName name="ㅎ1244">#REF!</definedName>
    <definedName name="ㅎㅎㅎ" hidden="1">#REF!</definedName>
    <definedName name="ㅎㅎㅎㅎ" localSheetId="9" hidden="1">{"'장비'!$A$3:$M$12"}</definedName>
    <definedName name="ㅎㅎㅎㅎ" localSheetId="7" hidden="1">{"'장비'!$A$3:$M$12"}</definedName>
    <definedName name="ㅎㅎㅎㅎ" localSheetId="10" hidden="1">{"'장비'!$A$3:$M$12"}</definedName>
    <definedName name="ㅎㅎㅎㅎ" hidden="1">{"'장비'!$A$3:$M$12"}</definedName>
    <definedName name="하" localSheetId="7" hidden="1">{#N/A,#N/A,FALSE,"지침";#N/A,#N/A,FALSE,"환경분석";#N/A,#N/A,FALSE,"Sheet16"}</definedName>
    <definedName name="하" hidden="1">{#N/A,#N/A,FALSE,"지침";#N/A,#N/A,FALSE,"환경분석";#N/A,#N/A,FALSE,"Sheet16"}</definedName>
    <definedName name="하반기차입금계획" localSheetId="7" hidden="1">{#N/A,#N/A,FALSE,"손익표지";#N/A,#N/A,FALSE,"손익계산";#N/A,#N/A,FALSE,"일반관리비";#N/A,#N/A,FALSE,"영업외수익";#N/A,#N/A,FALSE,"영업외비용";#N/A,#N/A,FALSE,"매출액";#N/A,#N/A,FALSE,"요약손익";#N/A,#N/A,FALSE,"요약대차";#N/A,#N/A,FALSE,"매출채권현황";#N/A,#N/A,FALSE,"매출채권명세"}</definedName>
    <definedName name="하반기차입금계획" hidden="1">{#N/A,#N/A,FALSE,"손익표지";#N/A,#N/A,FALSE,"손익계산";#N/A,#N/A,FALSE,"일반관리비";#N/A,#N/A,FALSE,"영업외수익";#N/A,#N/A,FALSE,"영업외비용";#N/A,#N/A,FALSE,"매출액";#N/A,#N/A,FALSE,"요약손익";#N/A,#N/A,FALSE,"요약대차";#N/A,#N/A,FALSE,"매출채권현황";#N/A,#N/A,FALSE,"매출채권명세"}</definedName>
    <definedName name="합계표"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합계표"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현장" hidden="1">#REF!</definedName>
    <definedName name="홍성태" localSheetId="7" hidden="1">{#N/A,#N/A,FALSE,"손익표지";#N/A,#N/A,FALSE,"손익계산";#N/A,#N/A,FALSE,"일반관리비";#N/A,#N/A,FALSE,"영업외수익";#N/A,#N/A,FALSE,"영업외비용";#N/A,#N/A,FALSE,"매출액";#N/A,#N/A,FALSE,"요약손익";#N/A,#N/A,FALSE,"요약대차";#N/A,#N/A,FALSE,"매출채권현황";#N/A,#N/A,FALSE,"매출채권명세"}</definedName>
    <definedName name="홍성태" hidden="1">{#N/A,#N/A,FALSE,"손익표지";#N/A,#N/A,FALSE,"손익계산";#N/A,#N/A,FALSE,"일반관리비";#N/A,#N/A,FALSE,"영업외수익";#N/A,#N/A,FALSE,"영업외비용";#N/A,#N/A,FALSE,"매출액";#N/A,#N/A,FALSE,"요약손익";#N/A,#N/A,FALSE,"요약대차";#N/A,#N/A,FALSE,"매출채권현황";#N/A,#N/A,FALSE,"매출채권명세"}</definedName>
    <definedName name="환율유가" localSheetId="7" hidden="1">{#N/A,#N/A,FALSE,"손익표지";#N/A,#N/A,FALSE,"손익계산";#N/A,#N/A,FALSE,"일반관리비";#N/A,#N/A,FALSE,"영업외수익";#N/A,#N/A,FALSE,"영업외비용";#N/A,#N/A,FALSE,"매출액";#N/A,#N/A,FALSE,"요약손익";#N/A,#N/A,FALSE,"요약대차";#N/A,#N/A,FALSE,"매출채권현황";#N/A,#N/A,FALSE,"매출채권명세"}</definedName>
    <definedName name="환율유가" hidden="1">{#N/A,#N/A,FALSE,"손익표지";#N/A,#N/A,FALSE,"손익계산";#N/A,#N/A,FALSE,"일반관리비";#N/A,#N/A,FALSE,"영업외수익";#N/A,#N/A,FALSE,"영업외비용";#N/A,#N/A,FALSE,"매출액";#N/A,#N/A,FALSE,"요약손익";#N/A,#N/A,FALSE,"요약대차";#N/A,#N/A,FALSE,"매출채권현황";#N/A,#N/A,FALSE,"매출채권명세"}</definedName>
    <definedName name="회사제시제조원가">#REF!</definedName>
    <definedName name="회현" localSheetId="7" hidden="1">{#N/A,#N/A,FALSE,"손익표지";#N/A,#N/A,FALSE,"손익계산";#N/A,#N/A,FALSE,"일반관리비";#N/A,#N/A,FALSE,"영업외수익";#N/A,#N/A,FALSE,"영업외비용";#N/A,#N/A,FALSE,"매출액";#N/A,#N/A,FALSE,"요약손익";#N/A,#N/A,FALSE,"요약대차";#N/A,#N/A,FALSE,"매출채권현황";#N/A,#N/A,FALSE,"매출채권명세"}</definedName>
    <definedName name="회현" hidden="1">{#N/A,#N/A,FALSE,"손익표지";#N/A,#N/A,FALSE,"손익계산";#N/A,#N/A,FALSE,"일반관리비";#N/A,#N/A,FALSE,"영업외수익";#N/A,#N/A,FALSE,"영업외비용";#N/A,#N/A,FALSE,"매출액";#N/A,#N/A,FALSE,"요약손익";#N/A,#N/A,FALSE,"요약대차";#N/A,#N/A,FALSE,"매출채권현황";#N/A,#N/A,FALSE,"매출채권명세"}</definedName>
    <definedName name="ㅏ1" hidden="1">#REF!</definedName>
    <definedName name="ㅓ24">#REF!</definedName>
    <definedName name="ㅗ264">#REF!</definedName>
    <definedName name="ㅗ홓ㅎ로" localSheetId="9" hidden="1">{"'장비'!$A$3:$M$12"}</definedName>
    <definedName name="ㅗ홓ㅎ로" localSheetId="7" hidden="1">{"'장비'!$A$3:$M$12"}</definedName>
    <definedName name="ㅗ홓ㅎ로" localSheetId="10" hidden="1">{"'장비'!$A$3:$M$12"}</definedName>
    <definedName name="ㅗ홓ㅎ로" hidden="1">{"'장비'!$A$3:$M$12"}</definedName>
    <definedName name="ㅗㅗㅗ" hidden="1">#REF!</definedName>
    <definedName name="ㅗㅗㅗㅗㅗ" localSheetId="9" hidden="1">{"'장비'!$A$3:$M$12"}</definedName>
    <definedName name="ㅗㅗㅗㅗㅗ" localSheetId="7" hidden="1">{"'장비'!$A$3:$M$12"}</definedName>
    <definedName name="ㅗㅗㅗㅗㅗ" localSheetId="10" hidden="1">{"'장비'!$A$3:$M$12"}</definedName>
    <definedName name="ㅗㅗㅗㅗㅗ" hidden="1">{"'장비'!$A$3:$M$12"}</definedName>
    <definedName name="ㅛ" localSheetId="9" hidden="1">{"'장비'!$A$3:$M$12"}</definedName>
    <definedName name="ㅛ" localSheetId="7" hidden="1">{"'장비'!$A$3:$M$12"}</definedName>
    <definedName name="ㅛ" localSheetId="10" hidden="1">{"'장비'!$A$3:$M$12"}</definedName>
    <definedName name="ㅛ" hidden="1">{"'장비'!$A$3:$M$12"}</definedName>
    <definedName name="ㅛㅛㅛ" localSheetId="9" hidden="1">{"'장비'!$A$3:$M$12"}</definedName>
    <definedName name="ㅛㅛㅛ" localSheetId="7" hidden="1">{"'장비'!$A$3:$M$12"}</definedName>
    <definedName name="ㅛㅛㅛ" localSheetId="10" hidden="1">{"'장비'!$A$3:$M$12"}</definedName>
    <definedName name="ㅛㅛㅛ" hidden="1">{"'장비'!$A$3:$M$12"}</definedName>
    <definedName name="ㅠ뮤ㅐ" hidden="1">#REF!</definedName>
    <definedName name="ㅡ480">#REF!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33" i="23" l="1"/>
  <c r="L104" i="23"/>
  <c r="L103" i="23"/>
  <c r="J104" i="23"/>
  <c r="I104" i="23"/>
  <c r="J103" i="23"/>
  <c r="I103" i="23"/>
  <c r="C50" i="27"/>
  <c r="C52" i="26"/>
  <c r="AG130" i="14"/>
  <c r="AF130" i="14"/>
  <c r="AE130" i="14"/>
  <c r="AD130" i="14"/>
  <c r="AC130" i="14"/>
  <c r="AB130" i="14"/>
  <c r="AA130" i="14"/>
  <c r="Z130" i="14"/>
  <c r="Y130" i="14"/>
  <c r="X130" i="14"/>
  <c r="W130" i="14"/>
  <c r="V130" i="14"/>
  <c r="AG119" i="14"/>
  <c r="AF119" i="14"/>
  <c r="AE119" i="14"/>
  <c r="AD119" i="14"/>
  <c r="AC119" i="14"/>
  <c r="AB119" i="14"/>
  <c r="AA119" i="14"/>
  <c r="Z119" i="14"/>
  <c r="Y119" i="14"/>
  <c r="X119" i="14"/>
  <c r="W119" i="14"/>
  <c r="V119" i="14"/>
  <c r="AG118" i="14"/>
  <c r="AF118" i="14"/>
  <c r="AE118" i="14"/>
  <c r="AD118" i="14"/>
  <c r="AC118" i="14"/>
  <c r="AB118" i="14"/>
  <c r="AA118" i="14"/>
  <c r="Z118" i="14"/>
  <c r="Y118" i="14"/>
  <c r="X118" i="14"/>
  <c r="W118" i="14"/>
  <c r="V118" i="14"/>
  <c r="AG117" i="14"/>
  <c r="AF117" i="14"/>
  <c r="AE117" i="14"/>
  <c r="AD117" i="14"/>
  <c r="AC117" i="14"/>
  <c r="AB117" i="14"/>
  <c r="AA117" i="14"/>
  <c r="Z117" i="14"/>
  <c r="Y117" i="14"/>
  <c r="X117" i="14"/>
  <c r="W117" i="14"/>
  <c r="V117" i="14"/>
  <c r="AG103" i="14"/>
  <c r="AF103" i="14"/>
  <c r="AE103" i="14"/>
  <c r="AD103" i="14"/>
  <c r="AC103" i="14"/>
  <c r="AB103" i="14"/>
  <c r="AA103" i="14"/>
  <c r="Z103" i="14"/>
  <c r="Y103" i="14"/>
  <c r="X103" i="14"/>
  <c r="W103" i="14"/>
  <c r="V103" i="14"/>
  <c r="AG92" i="14"/>
  <c r="AF92" i="14"/>
  <c r="AE92" i="14"/>
  <c r="AD92" i="14"/>
  <c r="AC92" i="14"/>
  <c r="AB92" i="14"/>
  <c r="AA92" i="14"/>
  <c r="Z92" i="14"/>
  <c r="Y92" i="14"/>
  <c r="X92" i="14"/>
  <c r="W92" i="14"/>
  <c r="V92" i="14"/>
  <c r="AG91" i="14"/>
  <c r="AF91" i="14"/>
  <c r="AE91" i="14"/>
  <c r="AD91" i="14"/>
  <c r="AC91" i="14"/>
  <c r="AB91" i="14"/>
  <c r="AA91" i="14"/>
  <c r="Z91" i="14"/>
  <c r="Y91" i="14"/>
  <c r="X91" i="14"/>
  <c r="W91" i="14"/>
  <c r="V91" i="14"/>
  <c r="AG90" i="14"/>
  <c r="AF90" i="14"/>
  <c r="AE90" i="14"/>
  <c r="AD90" i="14"/>
  <c r="AC90" i="14"/>
  <c r="AB90" i="14"/>
  <c r="AA90" i="14"/>
  <c r="Z90" i="14"/>
  <c r="Y90" i="14"/>
  <c r="X90" i="14"/>
  <c r="W90" i="14"/>
  <c r="V90" i="14"/>
  <c r="AG76" i="14"/>
  <c r="AF76" i="14"/>
  <c r="AE76" i="14"/>
  <c r="AD76" i="14"/>
  <c r="AC76" i="14"/>
  <c r="AB76" i="14"/>
  <c r="AA76" i="14"/>
  <c r="Z76" i="14"/>
  <c r="Y76" i="14"/>
  <c r="X76" i="14"/>
  <c r="W76" i="14"/>
  <c r="V76" i="14"/>
  <c r="AG65" i="14"/>
  <c r="AF65" i="14"/>
  <c r="AE65" i="14"/>
  <c r="AD65" i="14"/>
  <c r="AC65" i="14"/>
  <c r="AB65" i="14"/>
  <c r="AA65" i="14"/>
  <c r="Z65" i="14"/>
  <c r="Y65" i="14"/>
  <c r="X65" i="14"/>
  <c r="W65" i="14"/>
  <c r="V65" i="14"/>
  <c r="AG64" i="14"/>
  <c r="AF64" i="14"/>
  <c r="AE64" i="14"/>
  <c r="AD64" i="14"/>
  <c r="AC64" i="14"/>
  <c r="AB64" i="14"/>
  <c r="AA64" i="14"/>
  <c r="Z64" i="14"/>
  <c r="Y64" i="14"/>
  <c r="X64" i="14"/>
  <c r="W64" i="14"/>
  <c r="V64" i="14"/>
  <c r="AG63" i="14"/>
  <c r="AF63" i="14"/>
  <c r="AE63" i="14"/>
  <c r="AD63" i="14"/>
  <c r="AC63" i="14"/>
  <c r="AB63" i="14"/>
  <c r="AA63" i="14"/>
  <c r="Z63" i="14"/>
  <c r="Y63" i="14"/>
  <c r="X63" i="14"/>
  <c r="W63" i="14"/>
  <c r="V63" i="14"/>
  <c r="AG50" i="14"/>
  <c r="AF50" i="14"/>
  <c r="AE50" i="14"/>
  <c r="AD50" i="14"/>
  <c r="AC50" i="14"/>
  <c r="AB50" i="14"/>
  <c r="AA50" i="14"/>
  <c r="Z50" i="14"/>
  <c r="Y50" i="14"/>
  <c r="X50" i="14"/>
  <c r="W50" i="14"/>
  <c r="V50" i="14"/>
  <c r="AG39" i="14"/>
  <c r="AF39" i="14"/>
  <c r="AE39" i="14"/>
  <c r="AD39" i="14"/>
  <c r="AC39" i="14"/>
  <c r="AB39" i="14"/>
  <c r="AA39" i="14"/>
  <c r="Z39" i="14"/>
  <c r="Y39" i="14"/>
  <c r="X39" i="14"/>
  <c r="W39" i="14"/>
  <c r="V39" i="14"/>
  <c r="AG38" i="14"/>
  <c r="AF38" i="14"/>
  <c r="AE38" i="14"/>
  <c r="AD38" i="14"/>
  <c r="AC38" i="14"/>
  <c r="AB38" i="14"/>
  <c r="AA38" i="14"/>
  <c r="Z38" i="14"/>
  <c r="Y38" i="14"/>
  <c r="X38" i="14"/>
  <c r="W38" i="14"/>
  <c r="V38" i="14"/>
  <c r="AG37" i="14"/>
  <c r="AF37" i="14"/>
  <c r="AE37" i="14"/>
  <c r="AD37" i="14"/>
  <c r="AC37" i="14"/>
  <c r="AB37" i="14"/>
  <c r="AA37" i="14"/>
  <c r="Z37" i="14"/>
  <c r="Y37" i="14"/>
  <c r="X37" i="14"/>
  <c r="W37" i="14"/>
  <c r="V37" i="14"/>
  <c r="AG23" i="14"/>
  <c r="AF23" i="14"/>
  <c r="AE23" i="14"/>
  <c r="AD23" i="14"/>
  <c r="AC23" i="14"/>
  <c r="AB23" i="14"/>
  <c r="AA23" i="14"/>
  <c r="Z23" i="14"/>
  <c r="Y23" i="14"/>
  <c r="X23" i="14"/>
  <c r="W23" i="14"/>
  <c r="V23" i="14"/>
  <c r="AG12" i="14"/>
  <c r="AF12" i="14"/>
  <c r="AE12" i="14"/>
  <c r="AD12" i="14"/>
  <c r="AC12" i="14"/>
  <c r="AB12" i="14"/>
  <c r="AA12" i="14"/>
  <c r="Z12" i="14"/>
  <c r="Y12" i="14"/>
  <c r="X12" i="14"/>
  <c r="W12" i="14"/>
  <c r="V12" i="14"/>
  <c r="AG11" i="14"/>
  <c r="AF11" i="14"/>
  <c r="AE11" i="14"/>
  <c r="AD11" i="14"/>
  <c r="AC11" i="14"/>
  <c r="AB11" i="14"/>
  <c r="AA11" i="14"/>
  <c r="Z11" i="14"/>
  <c r="Y11" i="14"/>
  <c r="X11" i="14"/>
  <c r="W11" i="14"/>
  <c r="V11" i="14"/>
  <c r="AG10" i="14"/>
  <c r="AF10" i="14"/>
  <c r="AE10" i="14"/>
  <c r="AD10" i="14"/>
  <c r="AC10" i="14"/>
  <c r="AB10" i="14"/>
  <c r="AA10" i="14"/>
  <c r="Z10" i="14"/>
  <c r="Y10" i="14"/>
  <c r="X10" i="14"/>
  <c r="W10" i="14"/>
  <c r="V10" i="14" l="1"/>
  <c r="I688" i="25" l="1"/>
  <c r="I683" i="25"/>
  <c r="I694" i="25" s="1"/>
  <c r="H683" i="25"/>
  <c r="H688" i="25" s="1"/>
  <c r="O673" i="25"/>
  <c r="N673" i="25"/>
  <c r="M673" i="25"/>
  <c r="L673" i="25"/>
  <c r="K673" i="25"/>
  <c r="J673" i="25"/>
  <c r="I673" i="25"/>
  <c r="H673" i="25"/>
  <c r="G673" i="25"/>
  <c r="F673" i="25"/>
  <c r="E673" i="25"/>
  <c r="D673" i="25"/>
  <c r="O664" i="25"/>
  <c r="N664" i="25"/>
  <c r="M664" i="25"/>
  <c r="L664" i="25"/>
  <c r="K664" i="25"/>
  <c r="J664" i="25"/>
  <c r="I664" i="25"/>
  <c r="H664" i="25"/>
  <c r="G664" i="25"/>
  <c r="F664" i="25"/>
  <c r="E664" i="25"/>
  <c r="D664" i="25"/>
  <c r="O655" i="25"/>
  <c r="N655" i="25"/>
  <c r="M655" i="25"/>
  <c r="L655" i="25"/>
  <c r="K655" i="25"/>
  <c r="J655" i="25"/>
  <c r="I655" i="25"/>
  <c r="H655" i="25"/>
  <c r="G655" i="25"/>
  <c r="F655" i="25"/>
  <c r="E655" i="25"/>
  <c r="D655" i="25"/>
  <c r="O646" i="25"/>
  <c r="N646" i="25"/>
  <c r="M646" i="25"/>
  <c r="L646" i="25"/>
  <c r="K646" i="25"/>
  <c r="J646" i="25"/>
  <c r="I646" i="25"/>
  <c r="H646" i="25"/>
  <c r="G646" i="25"/>
  <c r="F646" i="25"/>
  <c r="E646" i="25"/>
  <c r="D646" i="25"/>
  <c r="I637" i="25"/>
  <c r="H637" i="25"/>
  <c r="G637" i="25"/>
  <c r="G683" i="25" s="1"/>
  <c r="F637" i="25"/>
  <c r="F683" i="25" s="1"/>
  <c r="E637" i="25"/>
  <c r="E683" i="25" s="1"/>
  <c r="N601" i="25"/>
  <c r="M601" i="25"/>
  <c r="L601" i="25"/>
  <c r="K601" i="25"/>
  <c r="J601" i="25"/>
  <c r="I601" i="25"/>
  <c r="H601" i="25"/>
  <c r="G601" i="25"/>
  <c r="F601" i="25"/>
  <c r="E601" i="25"/>
  <c r="D601" i="25"/>
  <c r="H600" i="25"/>
  <c r="G600" i="25"/>
  <c r="F600" i="25"/>
  <c r="J599" i="25"/>
  <c r="I599" i="25"/>
  <c r="H599" i="25"/>
  <c r="G599" i="25"/>
  <c r="G603" i="25" s="1"/>
  <c r="F599" i="25"/>
  <c r="F603" i="25" s="1"/>
  <c r="E599" i="25"/>
  <c r="K598" i="25"/>
  <c r="J598" i="25"/>
  <c r="I598" i="25"/>
  <c r="H598" i="25"/>
  <c r="H603" i="25" s="1"/>
  <c r="G598" i="25"/>
  <c r="F598" i="25"/>
  <c r="E598" i="25"/>
  <c r="AC595" i="25"/>
  <c r="O601" i="25" s="1"/>
  <c r="AB595" i="25"/>
  <c r="AA595" i="25"/>
  <c r="Z595" i="25"/>
  <c r="Y595" i="25"/>
  <c r="X595" i="25"/>
  <c r="W595" i="25"/>
  <c r="V595" i="25"/>
  <c r="U595" i="25"/>
  <c r="T595" i="25"/>
  <c r="S595" i="25"/>
  <c r="R595" i="25"/>
  <c r="Q595" i="25"/>
  <c r="P595" i="25"/>
  <c r="O595" i="25"/>
  <c r="N595" i="25"/>
  <c r="D598" i="25" s="1"/>
  <c r="M595" i="25"/>
  <c r="L595" i="25"/>
  <c r="K595" i="25"/>
  <c r="J595" i="25"/>
  <c r="I595" i="25"/>
  <c r="H595" i="25"/>
  <c r="G595" i="25"/>
  <c r="F595" i="25"/>
  <c r="AC55" i="25"/>
  <c r="I55" i="25"/>
  <c r="N55" i="25" s="1"/>
  <c r="S55" i="25" s="1"/>
  <c r="X55" i="25" s="1"/>
  <c r="O48" i="25"/>
  <c r="N48" i="25"/>
  <c r="M48" i="25"/>
  <c r="I48" i="25"/>
  <c r="H48" i="25"/>
  <c r="G48" i="25"/>
  <c r="F48" i="25"/>
  <c r="E48" i="25"/>
  <c r="D48" i="25"/>
  <c r="C48" i="25"/>
  <c r="U47" i="25"/>
  <c r="C46" i="25" s="1"/>
  <c r="R47" i="25"/>
  <c r="D47" i="25"/>
  <c r="E47" i="25" s="1"/>
  <c r="I39" i="25"/>
  <c r="H39" i="25"/>
  <c r="G39" i="25"/>
  <c r="F39" i="25"/>
  <c r="E39" i="25"/>
  <c r="D39" i="25"/>
  <c r="D40" i="25" s="1"/>
  <c r="C39" i="25"/>
  <c r="E38" i="25"/>
  <c r="F38" i="25" s="1"/>
  <c r="D38" i="25"/>
  <c r="O37" i="25"/>
  <c r="N37" i="25"/>
  <c r="M37" i="25"/>
  <c r="L37" i="25"/>
  <c r="K37" i="25"/>
  <c r="J37" i="25"/>
  <c r="I37" i="25"/>
  <c r="H37" i="25"/>
  <c r="G37" i="25"/>
  <c r="F37" i="25"/>
  <c r="E37" i="25"/>
  <c r="E40" i="25" s="1"/>
  <c r="D37" i="25"/>
  <c r="C37" i="25"/>
  <c r="G30" i="25"/>
  <c r="F30" i="25"/>
  <c r="I29" i="25"/>
  <c r="H29" i="25"/>
  <c r="G29" i="25"/>
  <c r="C29" i="25"/>
  <c r="O24" i="25"/>
  <c r="N24" i="25"/>
  <c r="M24" i="25"/>
  <c r="L24" i="25"/>
  <c r="K24" i="25"/>
  <c r="J24" i="25"/>
  <c r="I24" i="25"/>
  <c r="I30" i="25" s="1"/>
  <c r="H24" i="25"/>
  <c r="H30" i="25" s="1"/>
  <c r="G24" i="25"/>
  <c r="F24" i="25"/>
  <c r="E24" i="25"/>
  <c r="D24" i="25"/>
  <c r="C24" i="25"/>
  <c r="C30" i="25" s="1"/>
  <c r="D19" i="25"/>
  <c r="O7" i="25"/>
  <c r="N7" i="25"/>
  <c r="M7" i="25"/>
  <c r="M29" i="25" s="1"/>
  <c r="M30" i="25" s="1"/>
  <c r="L7" i="25"/>
  <c r="K7" i="25"/>
  <c r="K48" i="25" s="1"/>
  <c r="J7" i="25"/>
  <c r="J48" i="25" s="1"/>
  <c r="I7" i="25"/>
  <c r="H7" i="25"/>
  <c r="G7" i="25"/>
  <c r="F7" i="25"/>
  <c r="F29" i="25" s="1"/>
  <c r="E7" i="25"/>
  <c r="E29" i="25" s="1"/>
  <c r="D7" i="25"/>
  <c r="C50" i="25" l="1"/>
  <c r="G38" i="25"/>
  <c r="F40" i="25"/>
  <c r="E699" i="25"/>
  <c r="E692" i="25"/>
  <c r="E697" i="25"/>
  <c r="E687" i="25"/>
  <c r="E696" i="25"/>
  <c r="E688" i="25"/>
  <c r="E694" i="25"/>
  <c r="E686" i="25"/>
  <c r="E689" i="25"/>
  <c r="E695" i="25"/>
  <c r="E693" i="25"/>
  <c r="I603" i="25"/>
  <c r="F688" i="25"/>
  <c r="F697" i="25"/>
  <c r="F695" i="25"/>
  <c r="F696" i="25"/>
  <c r="F694" i="25"/>
  <c r="F699" i="25"/>
  <c r="F686" i="25"/>
  <c r="F692" i="25"/>
  <c r="F689" i="25"/>
  <c r="F687" i="25"/>
  <c r="F693" i="25"/>
  <c r="J603" i="25"/>
  <c r="G696" i="25"/>
  <c r="G694" i="25"/>
  <c r="G695" i="25"/>
  <c r="G687" i="25"/>
  <c r="G693" i="25"/>
  <c r="G688" i="25"/>
  <c r="G699" i="25"/>
  <c r="G686" i="25"/>
  <c r="G692" i="25"/>
  <c r="G697" i="25"/>
  <c r="G689" i="25"/>
  <c r="E603" i="25"/>
  <c r="E50" i="25"/>
  <c r="F47" i="25"/>
  <c r="J30" i="25"/>
  <c r="H696" i="25"/>
  <c r="J49" i="25"/>
  <c r="G49" i="25"/>
  <c r="I49" i="25"/>
  <c r="H49" i="25"/>
  <c r="F49" i="25"/>
  <c r="K29" i="25"/>
  <c r="K30" i="25" s="1"/>
  <c r="C49" i="25"/>
  <c r="D600" i="25"/>
  <c r="M600" i="25"/>
  <c r="O600" i="25"/>
  <c r="N600" i="25"/>
  <c r="L600" i="25"/>
  <c r="I600" i="25"/>
  <c r="H693" i="25"/>
  <c r="I693" i="25"/>
  <c r="E49" i="25"/>
  <c r="N39" i="25"/>
  <c r="N637" i="25"/>
  <c r="N683" i="25" s="1"/>
  <c r="K49" i="25"/>
  <c r="K637" i="25"/>
  <c r="K683" i="25" s="1"/>
  <c r="I695" i="25"/>
  <c r="O39" i="25"/>
  <c r="O29" i="25"/>
  <c r="O637" i="25"/>
  <c r="O683" i="25" s="1"/>
  <c r="I689" i="25"/>
  <c r="H697" i="25"/>
  <c r="D637" i="25"/>
  <c r="D683" i="25" s="1"/>
  <c r="D29" i="25"/>
  <c r="J39" i="25"/>
  <c r="M49" i="25"/>
  <c r="H692" i="25"/>
  <c r="I697" i="25"/>
  <c r="O30" i="25"/>
  <c r="K39" i="25"/>
  <c r="N49" i="25"/>
  <c r="H686" i="25"/>
  <c r="I686" i="25"/>
  <c r="H694" i="25"/>
  <c r="I699" i="25"/>
  <c r="I696" i="25"/>
  <c r="J29" i="25"/>
  <c r="L39" i="25"/>
  <c r="L637" i="25"/>
  <c r="L683" i="25" s="1"/>
  <c r="L29" i="25"/>
  <c r="L30" i="25" s="1"/>
  <c r="D49" i="25"/>
  <c r="D50" i="25" s="1"/>
  <c r="J600" i="25"/>
  <c r="H687" i="25"/>
  <c r="M637" i="25"/>
  <c r="M683" i="25" s="1"/>
  <c r="M39" i="25"/>
  <c r="D603" i="25"/>
  <c r="K600" i="25"/>
  <c r="K603" i="25" s="1"/>
  <c r="J637" i="25"/>
  <c r="J683" i="25" s="1"/>
  <c r="I687" i="25"/>
  <c r="H695" i="25"/>
  <c r="N29" i="25"/>
  <c r="N30" i="25" s="1"/>
  <c r="H689" i="25"/>
  <c r="I692" i="25"/>
  <c r="H699" i="25"/>
  <c r="D30" i="25"/>
  <c r="O49" i="25"/>
  <c r="D599" i="25"/>
  <c r="M599" i="25"/>
  <c r="L599" i="25"/>
  <c r="O599" i="25"/>
  <c r="N599" i="25"/>
  <c r="K599" i="25"/>
  <c r="E30" i="25"/>
  <c r="L48" i="25"/>
  <c r="L49" i="25" s="1"/>
  <c r="E600" i="25"/>
  <c r="L598" i="25"/>
  <c r="N598" i="25"/>
  <c r="N603" i="25" s="1"/>
  <c r="O598" i="25"/>
  <c r="M598" i="25"/>
  <c r="J699" i="25" l="1"/>
  <c r="J686" i="25"/>
  <c r="J692" i="25"/>
  <c r="J697" i="25"/>
  <c r="J689" i="25"/>
  <c r="J695" i="25"/>
  <c r="J687" i="25"/>
  <c r="J693" i="25"/>
  <c r="J696" i="25"/>
  <c r="J688" i="25"/>
  <c r="J694" i="25"/>
  <c r="N699" i="25"/>
  <c r="N697" i="25"/>
  <c r="N696" i="25"/>
  <c r="N695" i="25"/>
  <c r="N694" i="25"/>
  <c r="N693" i="25"/>
  <c r="N692" i="25"/>
  <c r="N689" i="25"/>
  <c r="N688" i="25"/>
  <c r="N687" i="25"/>
  <c r="N686" i="25"/>
  <c r="L603" i="25"/>
  <c r="H38" i="25"/>
  <c r="G40" i="25"/>
  <c r="M699" i="25"/>
  <c r="M697" i="25"/>
  <c r="M696" i="25"/>
  <c r="M695" i="25"/>
  <c r="M694" i="25"/>
  <c r="M693" i="25"/>
  <c r="M692" i="25"/>
  <c r="M689" i="25"/>
  <c r="M688" i="25"/>
  <c r="M687" i="25"/>
  <c r="M686" i="25"/>
  <c r="O699" i="25"/>
  <c r="O697" i="25"/>
  <c r="O696" i="25"/>
  <c r="O695" i="25"/>
  <c r="O694" i="25"/>
  <c r="O693" i="25"/>
  <c r="O692" i="25"/>
  <c r="O689" i="25"/>
  <c r="O688" i="25"/>
  <c r="O687" i="25"/>
  <c r="O686" i="25"/>
  <c r="M603" i="25"/>
  <c r="K699" i="25"/>
  <c r="K697" i="25"/>
  <c r="K695" i="25"/>
  <c r="K694" i="25"/>
  <c r="K693" i="25"/>
  <c r="K692" i="25"/>
  <c r="K689" i="25"/>
  <c r="K688" i="25"/>
  <c r="K687" i="25"/>
  <c r="K686" i="25"/>
  <c r="K696" i="25"/>
  <c r="O603" i="25"/>
  <c r="L696" i="25"/>
  <c r="L686" i="25"/>
  <c r="L699" i="25"/>
  <c r="L697" i="25"/>
  <c r="L695" i="25"/>
  <c r="L694" i="25"/>
  <c r="L693" i="25"/>
  <c r="L692" i="25"/>
  <c r="L689" i="25"/>
  <c r="L688" i="25"/>
  <c r="L687" i="25"/>
  <c r="D693" i="25"/>
  <c r="D694" i="25"/>
  <c r="D692" i="25"/>
  <c r="D697" i="25"/>
  <c r="D689" i="25"/>
  <c r="D695" i="25"/>
  <c r="D696" i="25"/>
  <c r="D688" i="25"/>
  <c r="D699" i="25"/>
  <c r="D686" i="25"/>
  <c r="D687" i="25"/>
  <c r="F50" i="25"/>
  <c r="G47" i="25"/>
  <c r="I38" i="25" l="1"/>
  <c r="H40" i="25"/>
  <c r="G50" i="25"/>
  <c r="H47" i="25"/>
  <c r="H50" i="25" l="1"/>
  <c r="I47" i="25"/>
  <c r="J38" i="25"/>
  <c r="I40" i="25"/>
  <c r="K38" i="25" l="1"/>
  <c r="J40" i="25"/>
  <c r="I50" i="25"/>
  <c r="J47" i="25"/>
  <c r="K47" i="25" l="1"/>
  <c r="J50" i="25"/>
  <c r="L38" i="25"/>
  <c r="K40" i="25"/>
  <c r="M38" i="25" l="1"/>
  <c r="L40" i="25"/>
  <c r="L47" i="25"/>
  <c r="K50" i="25"/>
  <c r="M47" i="25" l="1"/>
  <c r="L50" i="25"/>
  <c r="N38" i="25"/>
  <c r="M40" i="25"/>
  <c r="O38" i="25" l="1"/>
  <c r="O40" i="25" s="1"/>
  <c r="N40" i="25"/>
  <c r="N47" i="25"/>
  <c r="M50" i="25"/>
  <c r="N50" i="25" l="1"/>
  <c r="O47" i="25"/>
  <c r="O50" i="25" s="1"/>
  <c r="L94" i="23" l="1"/>
  <c r="L93" i="23"/>
  <c r="L92" i="23"/>
  <c r="L91" i="23"/>
  <c r="J94" i="23"/>
  <c r="I94" i="23"/>
  <c r="J93" i="23"/>
  <c r="I93" i="23"/>
  <c r="J92" i="23"/>
  <c r="I92" i="23"/>
  <c r="J91" i="23"/>
  <c r="I91" i="23"/>
  <c r="BD31" i="10" l="1"/>
  <c r="BD30" i="10"/>
  <c r="BD29" i="10"/>
  <c r="BD28" i="10"/>
  <c r="BD27" i="10"/>
  <c r="BD26" i="10"/>
  <c r="BD25" i="10"/>
  <c r="BD24" i="10"/>
  <c r="BD23" i="10"/>
  <c r="BD22" i="10"/>
  <c r="BD21" i="10"/>
  <c r="BD20" i="10"/>
  <c r="BD19" i="10"/>
  <c r="BD18" i="10"/>
  <c r="BD17" i="10"/>
  <c r="BD16" i="10"/>
  <c r="BD15" i="10"/>
  <c r="BD14" i="10"/>
  <c r="BD13" i="10"/>
  <c r="BD12" i="10"/>
  <c r="BD11" i="10"/>
  <c r="BD10" i="10"/>
  <c r="BD9" i="10"/>
  <c r="BD8" i="10"/>
  <c r="BD7" i="10"/>
  <c r="BD6" i="10"/>
  <c r="BD5" i="10"/>
  <c r="BD4" i="10"/>
  <c r="I151" i="23"/>
  <c r="I150" i="23"/>
  <c r="I149" i="23"/>
  <c r="I148" i="23"/>
  <c r="I147" i="23"/>
  <c r="I146" i="23"/>
  <c r="I145" i="23"/>
  <c r="I144" i="23"/>
  <c r="I143" i="23"/>
  <c r="I142" i="23"/>
  <c r="I141" i="23"/>
  <c r="I140" i="23"/>
  <c r="I139" i="23"/>
  <c r="I138" i="23"/>
  <c r="I137" i="23"/>
  <c r="I136" i="23"/>
  <c r="I135" i="23"/>
  <c r="I134" i="23"/>
  <c r="I133" i="23"/>
  <c r="I132" i="23"/>
  <c r="I131" i="23"/>
  <c r="I130" i="23"/>
  <c r="I129" i="23"/>
  <c r="I128" i="23"/>
  <c r="I127" i="23"/>
  <c r="I126" i="23"/>
  <c r="I125" i="23"/>
  <c r="I124" i="23"/>
  <c r="I123" i="23"/>
  <c r="I122" i="23"/>
  <c r="I121" i="23"/>
  <c r="I120" i="23"/>
  <c r="I119" i="23"/>
  <c r="I118" i="23"/>
  <c r="I117" i="23"/>
  <c r="I116" i="23"/>
  <c r="I115" i="23"/>
  <c r="I114" i="23"/>
  <c r="I113" i="23"/>
  <c r="I112" i="23"/>
  <c r="I111" i="23"/>
  <c r="I110" i="23"/>
  <c r="I109" i="23"/>
  <c r="I108" i="23"/>
  <c r="I107" i="23"/>
  <c r="I106" i="23"/>
  <c r="I105" i="23"/>
  <c r="I102" i="23"/>
  <c r="I101" i="23"/>
  <c r="I100" i="23"/>
  <c r="I99" i="23"/>
  <c r="I98" i="23"/>
  <c r="I97" i="23"/>
  <c r="I96" i="23"/>
  <c r="I95" i="23"/>
  <c r="I90" i="23"/>
  <c r="I89" i="23"/>
  <c r="I88" i="23"/>
  <c r="I87" i="23"/>
  <c r="I86" i="23"/>
  <c r="I85" i="23"/>
  <c r="I84" i="23"/>
  <c r="I83" i="23"/>
  <c r="I82" i="23"/>
  <c r="I81" i="23"/>
  <c r="I80" i="23"/>
  <c r="I79" i="23"/>
  <c r="I78" i="23"/>
  <c r="I77" i="23"/>
  <c r="I76" i="23"/>
  <c r="I75" i="23"/>
  <c r="I74" i="23"/>
  <c r="I73" i="23"/>
  <c r="I72" i="23"/>
  <c r="I71" i="23"/>
  <c r="I70" i="23"/>
  <c r="I69" i="23"/>
  <c r="I68" i="23"/>
  <c r="I67" i="23"/>
  <c r="I66" i="23"/>
  <c r="I65" i="23"/>
  <c r="I64" i="23"/>
  <c r="I63" i="23"/>
  <c r="I62" i="23"/>
  <c r="I61" i="23"/>
  <c r="I60" i="23"/>
  <c r="I59" i="23"/>
  <c r="B31" i="23"/>
  <c r="G135" i="14" s="1"/>
  <c r="G39" i="14"/>
  <c r="H233" i="23"/>
  <c r="BI5" i="10"/>
  <c r="BI6" i="10"/>
  <c r="BI7" i="10"/>
  <c r="BI8" i="10"/>
  <c r="BI9" i="10"/>
  <c r="BI10" i="10"/>
  <c r="BI11" i="10"/>
  <c r="BI12" i="10"/>
  <c r="BI13" i="10"/>
  <c r="BI14" i="10"/>
  <c r="BI15" i="10"/>
  <c r="BI16" i="10"/>
  <c r="BI17" i="10"/>
  <c r="BI18" i="10"/>
  <c r="BI19" i="10"/>
  <c r="BI20" i="10"/>
  <c r="BI21" i="10"/>
  <c r="BI22" i="10"/>
  <c r="BI23" i="10"/>
  <c r="BI24" i="10"/>
  <c r="BI25" i="10"/>
  <c r="BI26" i="10"/>
  <c r="BI27" i="10"/>
  <c r="BI28" i="10"/>
  <c r="BI29" i="10"/>
  <c r="BI30" i="10"/>
  <c r="BI31" i="10"/>
  <c r="BI4" i="10"/>
  <c r="H31" i="10"/>
  <c r="J31" i="10" s="1"/>
  <c r="D31" i="10"/>
  <c r="A31" i="10" s="1"/>
  <c r="C31" i="10"/>
  <c r="H30" i="10"/>
  <c r="I30" i="10" s="1"/>
  <c r="BL30" i="10" s="1"/>
  <c r="D30" i="10"/>
  <c r="B30" i="10" s="1"/>
  <c r="C30" i="10"/>
  <c r="H29" i="10"/>
  <c r="J29" i="10" s="1"/>
  <c r="D29" i="10"/>
  <c r="B29" i="10" s="1"/>
  <c r="C29" i="10"/>
  <c r="H28" i="10"/>
  <c r="J28" i="10" s="1"/>
  <c r="D28" i="10"/>
  <c r="B28" i="10" s="1"/>
  <c r="C28" i="10"/>
  <c r="H27" i="10"/>
  <c r="I27" i="10" s="1"/>
  <c r="BL27" i="10" s="1"/>
  <c r="D27" i="10"/>
  <c r="E27" i="10" s="1"/>
  <c r="C27" i="10"/>
  <c r="H26" i="10"/>
  <c r="I26" i="10" s="1"/>
  <c r="D26" i="10"/>
  <c r="E26" i="10" s="1"/>
  <c r="C26" i="10"/>
  <c r="H25" i="10"/>
  <c r="I25" i="10" s="1"/>
  <c r="D25" i="10"/>
  <c r="E25" i="10" s="1"/>
  <c r="C25" i="10"/>
  <c r="H24" i="10"/>
  <c r="J24" i="10" s="1"/>
  <c r="D24" i="10"/>
  <c r="E24" i="10" s="1"/>
  <c r="C24" i="10"/>
  <c r="H23" i="10"/>
  <c r="J23" i="10" s="1"/>
  <c r="D23" i="10"/>
  <c r="A23" i="10" s="1"/>
  <c r="C23" i="10"/>
  <c r="H22" i="10"/>
  <c r="J22" i="10" s="1"/>
  <c r="D22" i="10"/>
  <c r="B22" i="10" s="1"/>
  <c r="C22" i="10"/>
  <c r="H21" i="10"/>
  <c r="I21" i="10" s="1"/>
  <c r="BL21" i="10" s="1"/>
  <c r="D21" i="10"/>
  <c r="E21" i="10" s="1"/>
  <c r="C21" i="10"/>
  <c r="H20" i="10"/>
  <c r="J20" i="10" s="1"/>
  <c r="D20" i="10"/>
  <c r="B20" i="10" s="1"/>
  <c r="C20" i="10"/>
  <c r="H19" i="10"/>
  <c r="I19" i="10" s="1"/>
  <c r="BL19" i="10" s="1"/>
  <c r="D19" i="10"/>
  <c r="E19" i="10" s="1"/>
  <c r="C19" i="10"/>
  <c r="H18" i="10"/>
  <c r="J18" i="10" s="1"/>
  <c r="D18" i="10"/>
  <c r="A18" i="10" s="1"/>
  <c r="C18" i="10"/>
  <c r="H17" i="10"/>
  <c r="I17" i="10" s="1"/>
  <c r="BK17" i="10" s="1"/>
  <c r="D17" i="10"/>
  <c r="E17" i="10" s="1"/>
  <c r="C17" i="10"/>
  <c r="H16" i="10"/>
  <c r="J16" i="10" s="1"/>
  <c r="D16" i="10"/>
  <c r="E16" i="10" s="1"/>
  <c r="C16" i="10"/>
  <c r="H15" i="10"/>
  <c r="J15" i="10" s="1"/>
  <c r="D15" i="10"/>
  <c r="A15" i="10" s="1"/>
  <c r="C15" i="10"/>
  <c r="H14" i="10"/>
  <c r="I14" i="10" s="1"/>
  <c r="BL14" i="10" s="1"/>
  <c r="D14" i="10"/>
  <c r="B14" i="10" s="1"/>
  <c r="C14" i="10"/>
  <c r="H13" i="10"/>
  <c r="J13" i="10" s="1"/>
  <c r="D13" i="10"/>
  <c r="B13" i="10" s="1"/>
  <c r="C13" i="10"/>
  <c r="H12" i="10"/>
  <c r="I12" i="10" s="1"/>
  <c r="BL12" i="10" s="1"/>
  <c r="D12" i="10"/>
  <c r="B12" i="10" s="1"/>
  <c r="C12" i="10"/>
  <c r="H11" i="10"/>
  <c r="J11" i="10" s="1"/>
  <c r="D11" i="10"/>
  <c r="E11" i="10" s="1"/>
  <c r="C11" i="10"/>
  <c r="H10" i="10"/>
  <c r="J10" i="10" s="1"/>
  <c r="D10" i="10"/>
  <c r="B10" i="10" s="1"/>
  <c r="C10" i="10"/>
  <c r="H9" i="10"/>
  <c r="I9" i="10" s="1"/>
  <c r="BL9" i="10" s="1"/>
  <c r="D9" i="10"/>
  <c r="E9" i="10" s="1"/>
  <c r="C9" i="10"/>
  <c r="H8" i="10"/>
  <c r="I8" i="10" s="1"/>
  <c r="D8" i="10"/>
  <c r="E8" i="10" s="1"/>
  <c r="C8" i="10"/>
  <c r="H7" i="10"/>
  <c r="J7" i="10" s="1"/>
  <c r="D7" i="10"/>
  <c r="A7" i="10" s="1"/>
  <c r="C7" i="10"/>
  <c r="H6" i="10"/>
  <c r="J6" i="10" s="1"/>
  <c r="D6" i="10"/>
  <c r="B6" i="10" s="1"/>
  <c r="C6" i="10"/>
  <c r="H5" i="10"/>
  <c r="I5" i="10" s="1"/>
  <c r="BL5" i="10" s="1"/>
  <c r="D5" i="10"/>
  <c r="B5" i="10" s="1"/>
  <c r="C5" i="10"/>
  <c r="H4" i="10"/>
  <c r="J4" i="10" s="1"/>
  <c r="D4" i="10"/>
  <c r="A4" i="10" s="1"/>
  <c r="C4" i="10"/>
  <c r="H332" i="23"/>
  <c r="H331" i="23"/>
  <c r="H330" i="23"/>
  <c r="H329" i="23"/>
  <c r="H328" i="23"/>
  <c r="H327" i="23"/>
  <c r="H326" i="23"/>
  <c r="H325" i="23"/>
  <c r="H324" i="23"/>
  <c r="H323" i="23"/>
  <c r="H322" i="23"/>
  <c r="H321" i="23"/>
  <c r="H320" i="23"/>
  <c r="H319" i="23"/>
  <c r="H318" i="23"/>
  <c r="H317" i="23"/>
  <c r="H316" i="23"/>
  <c r="H315" i="23"/>
  <c r="H314" i="23"/>
  <c r="H313" i="23"/>
  <c r="H312" i="23"/>
  <c r="H311" i="23"/>
  <c r="H310" i="23"/>
  <c r="H309" i="23"/>
  <c r="H308" i="23"/>
  <c r="H307" i="23"/>
  <c r="H306" i="23"/>
  <c r="H305" i="23"/>
  <c r="H304" i="23"/>
  <c r="H303" i="23"/>
  <c r="H302" i="23"/>
  <c r="H301" i="23"/>
  <c r="H300" i="23"/>
  <c r="H299" i="23"/>
  <c r="H298" i="23"/>
  <c r="H297" i="23"/>
  <c r="H296" i="23"/>
  <c r="H295" i="23"/>
  <c r="H294" i="23"/>
  <c r="H293" i="23"/>
  <c r="H292" i="23"/>
  <c r="H291" i="23"/>
  <c r="H290" i="23"/>
  <c r="H289" i="23"/>
  <c r="H288" i="23"/>
  <c r="H287" i="23"/>
  <c r="H286" i="23"/>
  <c r="H285" i="23"/>
  <c r="H284" i="23"/>
  <c r="H283" i="23"/>
  <c r="H282" i="23"/>
  <c r="H281" i="23"/>
  <c r="H280" i="23"/>
  <c r="H279" i="23"/>
  <c r="H278" i="23"/>
  <c r="H277" i="23"/>
  <c r="H276" i="23"/>
  <c r="H275" i="23"/>
  <c r="H274" i="23"/>
  <c r="H273" i="23"/>
  <c r="H272" i="23"/>
  <c r="H271" i="23"/>
  <c r="H270" i="23"/>
  <c r="H269" i="23"/>
  <c r="H268" i="23"/>
  <c r="H267" i="23"/>
  <c r="H266" i="23"/>
  <c r="H265" i="23"/>
  <c r="H264" i="23"/>
  <c r="H263" i="23"/>
  <c r="H262" i="23"/>
  <c r="H261" i="23"/>
  <c r="H260" i="23"/>
  <c r="H259" i="23"/>
  <c r="H258" i="23"/>
  <c r="H257" i="23"/>
  <c r="H256" i="23"/>
  <c r="H255" i="23"/>
  <c r="H254" i="23"/>
  <c r="H253" i="23"/>
  <c r="H252" i="23"/>
  <c r="H251" i="23"/>
  <c r="H250" i="23"/>
  <c r="H249" i="23"/>
  <c r="H248" i="23"/>
  <c r="H247" i="23"/>
  <c r="H246" i="23"/>
  <c r="H245" i="23"/>
  <c r="H244" i="23"/>
  <c r="H243" i="23"/>
  <c r="H242" i="23"/>
  <c r="H241" i="23"/>
  <c r="H240" i="23"/>
  <c r="H239" i="23"/>
  <c r="H232" i="23"/>
  <c r="H231" i="23"/>
  <c r="H230" i="23"/>
  <c r="H229" i="23"/>
  <c r="H228" i="23"/>
  <c r="H227" i="23"/>
  <c r="H226" i="23"/>
  <c r="H225" i="23"/>
  <c r="H224" i="23"/>
  <c r="H223" i="23"/>
  <c r="H222" i="23"/>
  <c r="H221" i="23"/>
  <c r="H220" i="23"/>
  <c r="H219" i="23"/>
  <c r="H218" i="23"/>
  <c r="H217" i="23"/>
  <c r="H216" i="23"/>
  <c r="H215" i="23"/>
  <c r="H214" i="23"/>
  <c r="H213" i="23"/>
  <c r="H212" i="23"/>
  <c r="H211" i="23"/>
  <c r="H210" i="23"/>
  <c r="H209" i="23"/>
  <c r="H208" i="23"/>
  <c r="H207" i="23"/>
  <c r="H206" i="23"/>
  <c r="H205" i="23"/>
  <c r="H204" i="23"/>
  <c r="H203" i="23"/>
  <c r="H202" i="23"/>
  <c r="H201" i="23"/>
  <c r="H200" i="23"/>
  <c r="H199" i="23"/>
  <c r="H198" i="23"/>
  <c r="H197" i="23"/>
  <c r="H196" i="23"/>
  <c r="H195" i="23"/>
  <c r="H194" i="23"/>
  <c r="H193" i="23"/>
  <c r="H192" i="23"/>
  <c r="H191" i="23"/>
  <c r="H190" i="23"/>
  <c r="H189" i="23"/>
  <c r="H188" i="23"/>
  <c r="H187" i="23"/>
  <c r="H186" i="23"/>
  <c r="H185" i="23"/>
  <c r="H184" i="23"/>
  <c r="H183" i="23"/>
  <c r="H182" i="23"/>
  <c r="H181" i="23"/>
  <c r="H180" i="23"/>
  <c r="H179" i="23"/>
  <c r="H178" i="23"/>
  <c r="H177" i="23"/>
  <c r="H176" i="23"/>
  <c r="H175" i="23"/>
  <c r="H174" i="23"/>
  <c r="H173" i="23"/>
  <c r="H172" i="23"/>
  <c r="H171" i="23"/>
  <c r="H170" i="23"/>
  <c r="H169" i="23"/>
  <c r="H168" i="23"/>
  <c r="H167" i="23"/>
  <c r="H166" i="23"/>
  <c r="H165" i="23"/>
  <c r="H164" i="23"/>
  <c r="H163" i="23"/>
  <c r="H162" i="23"/>
  <c r="H161" i="23"/>
  <c r="H160" i="23"/>
  <c r="H159" i="23"/>
  <c r="H158" i="23"/>
  <c r="H157" i="23"/>
  <c r="L151" i="23"/>
  <c r="J151" i="23"/>
  <c r="L150" i="23"/>
  <c r="J150" i="23"/>
  <c r="L149" i="23"/>
  <c r="J149" i="23"/>
  <c r="L148" i="23"/>
  <c r="J148" i="23"/>
  <c r="L147" i="23"/>
  <c r="J147" i="23"/>
  <c r="L146" i="23"/>
  <c r="J146" i="23"/>
  <c r="L145" i="23"/>
  <c r="J145" i="23"/>
  <c r="L144" i="23"/>
  <c r="J144" i="23"/>
  <c r="L143" i="23"/>
  <c r="J143" i="23"/>
  <c r="L142" i="23"/>
  <c r="J142" i="23"/>
  <c r="L141" i="23"/>
  <c r="J141" i="23"/>
  <c r="L140" i="23"/>
  <c r="J140" i="23"/>
  <c r="L139" i="23"/>
  <c r="J139" i="23"/>
  <c r="L138" i="23"/>
  <c r="J138" i="23"/>
  <c r="L137" i="23"/>
  <c r="J137" i="23"/>
  <c r="L136" i="23"/>
  <c r="J136" i="23"/>
  <c r="L135" i="23"/>
  <c r="J135" i="23"/>
  <c r="L134" i="23"/>
  <c r="J134" i="23"/>
  <c r="L133" i="23"/>
  <c r="J133" i="23"/>
  <c r="L132" i="23"/>
  <c r="J132" i="23"/>
  <c r="L131" i="23"/>
  <c r="J131" i="23"/>
  <c r="L130" i="23"/>
  <c r="J130" i="23"/>
  <c r="L129" i="23"/>
  <c r="J129" i="23"/>
  <c r="L128" i="23"/>
  <c r="J128" i="23"/>
  <c r="L127" i="23"/>
  <c r="J127" i="23"/>
  <c r="L126" i="23"/>
  <c r="J126" i="23"/>
  <c r="L125" i="23"/>
  <c r="J125" i="23"/>
  <c r="L124" i="23"/>
  <c r="J124" i="23"/>
  <c r="L123" i="23"/>
  <c r="J123" i="23"/>
  <c r="L122" i="23"/>
  <c r="J122" i="23"/>
  <c r="L121" i="23"/>
  <c r="J121" i="23"/>
  <c r="L120" i="23"/>
  <c r="J120" i="23"/>
  <c r="L119" i="23"/>
  <c r="J119" i="23"/>
  <c r="L118" i="23"/>
  <c r="J118" i="23"/>
  <c r="L117" i="23"/>
  <c r="J117" i="23"/>
  <c r="L116" i="23"/>
  <c r="J116" i="23"/>
  <c r="L115" i="23"/>
  <c r="J115" i="23"/>
  <c r="L114" i="23"/>
  <c r="J114" i="23"/>
  <c r="L113" i="23"/>
  <c r="J113" i="23"/>
  <c r="L112" i="23"/>
  <c r="J112" i="23"/>
  <c r="L111" i="23"/>
  <c r="J111" i="23"/>
  <c r="L110" i="23"/>
  <c r="J110" i="23"/>
  <c r="L109" i="23"/>
  <c r="J109" i="23"/>
  <c r="L108" i="23"/>
  <c r="J108" i="23"/>
  <c r="L107" i="23"/>
  <c r="J107" i="23"/>
  <c r="L106" i="23"/>
  <c r="J106" i="23"/>
  <c r="L105" i="23"/>
  <c r="J105" i="23"/>
  <c r="L102" i="23"/>
  <c r="J102" i="23"/>
  <c r="L101" i="23"/>
  <c r="J101" i="23"/>
  <c r="L100" i="23"/>
  <c r="J100" i="23"/>
  <c r="L99" i="23"/>
  <c r="J99" i="23"/>
  <c r="L98" i="23"/>
  <c r="J98" i="23"/>
  <c r="L97" i="23"/>
  <c r="J97" i="23"/>
  <c r="L96" i="23"/>
  <c r="J96" i="23"/>
  <c r="L95" i="23"/>
  <c r="J95" i="23"/>
  <c r="L90" i="23"/>
  <c r="J90" i="23"/>
  <c r="L89" i="23"/>
  <c r="J89" i="23"/>
  <c r="L88" i="23"/>
  <c r="J88" i="23"/>
  <c r="L87" i="23"/>
  <c r="J87" i="23"/>
  <c r="L86" i="23"/>
  <c r="J86" i="23"/>
  <c r="L85" i="23"/>
  <c r="J85" i="23"/>
  <c r="L84" i="23"/>
  <c r="J84" i="23"/>
  <c r="L83" i="23"/>
  <c r="J83" i="23"/>
  <c r="L82" i="23"/>
  <c r="J82" i="23"/>
  <c r="L81" i="23"/>
  <c r="J81" i="23"/>
  <c r="L80" i="23"/>
  <c r="J80" i="23"/>
  <c r="L79" i="23"/>
  <c r="J79" i="23"/>
  <c r="L78" i="23"/>
  <c r="J78" i="23"/>
  <c r="L77" i="23"/>
  <c r="J77" i="23"/>
  <c r="L76" i="23"/>
  <c r="J76" i="23"/>
  <c r="L75" i="23"/>
  <c r="J75" i="23"/>
  <c r="L74" i="23"/>
  <c r="J74" i="23"/>
  <c r="L73" i="23"/>
  <c r="J73" i="23"/>
  <c r="L72" i="23"/>
  <c r="J72" i="23"/>
  <c r="L71" i="23"/>
  <c r="J71" i="23"/>
  <c r="L70" i="23"/>
  <c r="J70" i="23"/>
  <c r="L69" i="23"/>
  <c r="J69" i="23"/>
  <c r="L68" i="23"/>
  <c r="J68" i="23"/>
  <c r="L67" i="23"/>
  <c r="J67" i="23"/>
  <c r="L66" i="23"/>
  <c r="J66" i="23"/>
  <c r="L65" i="23"/>
  <c r="J65" i="23"/>
  <c r="L64" i="23"/>
  <c r="J64" i="23"/>
  <c r="L63" i="23"/>
  <c r="J63" i="23"/>
  <c r="L62" i="23"/>
  <c r="J62" i="23"/>
  <c r="L61" i="23"/>
  <c r="J61" i="23"/>
  <c r="L60" i="23"/>
  <c r="J60" i="23"/>
  <c r="L59" i="23"/>
  <c r="J59" i="23"/>
  <c r="U136" i="14"/>
  <c r="U135" i="14"/>
  <c r="U134" i="14"/>
  <c r="U132" i="14"/>
  <c r="U130" i="14"/>
  <c r="U126" i="14"/>
  <c r="U122" i="14"/>
  <c r="U120" i="14"/>
  <c r="U116" i="14"/>
  <c r="U115" i="14"/>
  <c r="U114" i="14"/>
  <c r="U112" i="14"/>
  <c r="U111" i="14"/>
  <c r="U109" i="14"/>
  <c r="U108" i="14"/>
  <c r="U107" i="14"/>
  <c r="U106" i="14"/>
  <c r="U105" i="14"/>
  <c r="U104" i="14"/>
  <c r="U103" i="14"/>
  <c r="U102" i="14"/>
  <c r="U101" i="14"/>
  <c r="U99" i="14"/>
  <c r="U98" i="14"/>
  <c r="U97" i="14"/>
  <c r="U96" i="14"/>
  <c r="U95" i="14"/>
  <c r="U94" i="14"/>
  <c r="U93" i="14"/>
  <c r="U92" i="14"/>
  <c r="U91" i="14"/>
  <c r="U90" i="14"/>
  <c r="U89" i="14"/>
  <c r="U88" i="14"/>
  <c r="U87" i="14"/>
  <c r="U86" i="14"/>
  <c r="U85" i="14"/>
  <c r="U84" i="14"/>
  <c r="U83" i="14"/>
  <c r="U82" i="14"/>
  <c r="U81" i="14"/>
  <c r="U80" i="14"/>
  <c r="U79" i="14"/>
  <c r="U78" i="14"/>
  <c r="U77" i="14"/>
  <c r="U76" i="14"/>
  <c r="U74" i="14"/>
  <c r="U73" i="14"/>
  <c r="U72" i="14"/>
  <c r="U71" i="14"/>
  <c r="U68" i="14"/>
  <c r="U67" i="14"/>
  <c r="U66" i="14"/>
  <c r="U63" i="14"/>
  <c r="U62" i="14"/>
  <c r="U61" i="14"/>
  <c r="U60" i="14"/>
  <c r="U59" i="14"/>
  <c r="U57" i="14"/>
  <c r="U55" i="14"/>
  <c r="U54" i="14"/>
  <c r="U53" i="14"/>
  <c r="U52" i="14"/>
  <c r="U51" i="14"/>
  <c r="U50" i="14"/>
  <c r="U49" i="14"/>
  <c r="U48" i="14"/>
  <c r="U46" i="14"/>
  <c r="U45" i="14"/>
  <c r="U44" i="14"/>
  <c r="U43" i="14"/>
  <c r="U42" i="14"/>
  <c r="U41" i="14"/>
  <c r="U40" i="14"/>
  <c r="U39" i="14"/>
  <c r="U37" i="14"/>
  <c r="U36" i="14"/>
  <c r="U35" i="14"/>
  <c r="U34" i="14"/>
  <c r="U31" i="14"/>
  <c r="U29" i="14"/>
  <c r="U28" i="14"/>
  <c r="U27" i="14"/>
  <c r="U26" i="14"/>
  <c r="U25" i="14"/>
  <c r="U24" i="14"/>
  <c r="U23" i="14"/>
  <c r="U20" i="14"/>
  <c r="U19" i="14"/>
  <c r="U18" i="14"/>
  <c r="U17" i="14"/>
  <c r="U16" i="14"/>
  <c r="U15" i="14"/>
  <c r="U14" i="14"/>
  <c r="U13" i="14"/>
  <c r="U9" i="14"/>
  <c r="U8" i="14"/>
  <c r="U7" i="14"/>
  <c r="U6" i="14"/>
  <c r="AV816" i="18"/>
  <c r="AV815" i="18"/>
  <c r="AV814" i="18"/>
  <c r="AV813" i="18"/>
  <c r="AV812" i="18"/>
  <c r="AV811" i="18"/>
  <c r="AV810" i="18"/>
  <c r="AV809" i="18"/>
  <c r="AV808" i="18"/>
  <c r="AV807" i="18"/>
  <c r="AV806" i="18"/>
  <c r="AV805" i="18"/>
  <c r="AV804" i="18"/>
  <c r="AV803" i="18"/>
  <c r="AV802" i="18"/>
  <c r="AV801" i="18"/>
  <c r="AV800" i="18"/>
  <c r="AV799" i="18"/>
  <c r="AV798" i="18"/>
  <c r="AV797" i="18"/>
  <c r="AV796" i="18"/>
  <c r="AV795" i="18"/>
  <c r="AV794" i="18"/>
  <c r="AV793" i="18"/>
  <c r="AV792" i="18"/>
  <c r="AV791" i="18"/>
  <c r="AV790" i="18"/>
  <c r="AV789" i="18"/>
  <c r="AV788" i="18"/>
  <c r="AV787" i="18"/>
  <c r="AV786" i="18"/>
  <c r="AV785" i="18"/>
  <c r="AV784" i="18"/>
  <c r="AV783" i="18"/>
  <c r="AV782" i="18"/>
  <c r="AV781" i="18"/>
  <c r="AV780" i="18"/>
  <c r="AV779" i="18"/>
  <c r="AV778" i="18"/>
  <c r="AV777" i="18"/>
  <c r="AV776" i="18"/>
  <c r="AV775" i="18"/>
  <c r="AV774" i="18"/>
  <c r="AV773" i="18"/>
  <c r="AV772" i="18"/>
  <c r="AV771" i="18"/>
  <c r="AV770" i="18"/>
  <c r="AV769" i="18"/>
  <c r="AV768" i="18"/>
  <c r="AV767" i="18"/>
  <c r="AV766" i="18"/>
  <c r="AV765" i="18"/>
  <c r="AV764" i="18"/>
  <c r="AV763" i="18"/>
  <c r="AV762" i="18"/>
  <c r="AV761" i="18"/>
  <c r="AV760" i="18"/>
  <c r="AV759" i="18"/>
  <c r="AV758" i="18"/>
  <c r="AV757" i="18"/>
  <c r="AV756" i="18"/>
  <c r="AV755" i="18"/>
  <c r="AV754" i="18"/>
  <c r="AV753" i="18"/>
  <c r="AV752" i="18"/>
  <c r="AV751" i="18"/>
  <c r="AV750" i="18"/>
  <c r="AV749" i="18"/>
  <c r="AV748" i="18"/>
  <c r="AV747" i="18"/>
  <c r="AV746" i="18"/>
  <c r="AV745" i="18"/>
  <c r="AV744" i="18"/>
  <c r="AV743" i="18"/>
  <c r="AV742" i="18"/>
  <c r="AV741" i="18"/>
  <c r="AV740" i="18"/>
  <c r="AV739" i="18"/>
  <c r="AV738" i="18"/>
  <c r="AV737" i="18"/>
  <c r="AV736" i="18"/>
  <c r="AV735" i="18"/>
  <c r="AV734" i="18"/>
  <c r="AV733" i="18"/>
  <c r="AV732" i="18"/>
  <c r="AV731" i="18"/>
  <c r="AV730" i="18"/>
  <c r="AV729" i="18"/>
  <c r="AV728" i="18"/>
  <c r="AV727" i="18"/>
  <c r="AV726" i="18"/>
  <c r="AV725" i="18"/>
  <c r="AV724" i="18"/>
  <c r="AV723" i="18"/>
  <c r="AV722" i="18"/>
  <c r="AV721" i="18"/>
  <c r="AV720" i="18"/>
  <c r="AV719" i="18"/>
  <c r="AV718" i="18"/>
  <c r="AV717" i="18"/>
  <c r="AV716" i="18"/>
  <c r="AV715" i="18"/>
  <c r="AV714" i="18"/>
  <c r="AV713" i="18"/>
  <c r="AV712" i="18"/>
  <c r="AV711" i="18"/>
  <c r="AV710" i="18"/>
  <c r="AV709" i="18"/>
  <c r="AV708" i="18"/>
  <c r="AV707" i="18"/>
  <c r="AV706" i="18"/>
  <c r="AV705" i="18"/>
  <c r="AV704" i="18"/>
  <c r="AV703" i="18"/>
  <c r="AV702" i="18"/>
  <c r="AV701" i="18"/>
  <c r="AV700" i="18"/>
  <c r="AV699" i="18"/>
  <c r="AV698" i="18"/>
  <c r="AV697" i="18"/>
  <c r="AV696" i="18"/>
  <c r="AV695" i="18"/>
  <c r="AV694" i="18"/>
  <c r="AV693" i="18"/>
  <c r="AV692" i="18"/>
  <c r="AV691" i="18"/>
  <c r="AV690" i="18"/>
  <c r="AV689" i="18"/>
  <c r="AV688" i="18"/>
  <c r="AV687" i="18"/>
  <c r="AV686" i="18"/>
  <c r="AV685" i="18"/>
  <c r="AV684" i="18"/>
  <c r="AV683" i="18"/>
  <c r="AV682" i="18"/>
  <c r="AV681" i="18"/>
  <c r="AV680" i="18"/>
  <c r="AV679" i="18"/>
  <c r="AV678" i="18"/>
  <c r="AV677" i="18"/>
  <c r="AV676" i="18"/>
  <c r="AV675" i="18"/>
  <c r="AV674" i="18"/>
  <c r="AV673" i="18"/>
  <c r="AV672" i="18"/>
  <c r="AV671" i="18"/>
  <c r="AV670" i="18"/>
  <c r="AV669" i="18"/>
  <c r="AV668" i="18"/>
  <c r="AV667" i="18"/>
  <c r="AV666" i="18"/>
  <c r="AV665" i="18"/>
  <c r="AV664" i="18"/>
  <c r="AV663" i="18"/>
  <c r="AV662" i="18"/>
  <c r="AV661" i="18"/>
  <c r="AV660" i="18"/>
  <c r="AV659" i="18"/>
  <c r="AV658" i="18"/>
  <c r="AV657" i="18"/>
  <c r="AV656" i="18"/>
  <c r="AV655" i="18"/>
  <c r="AV654" i="18"/>
  <c r="AV653" i="18"/>
  <c r="AV652" i="18"/>
  <c r="AV651" i="18"/>
  <c r="AV650" i="18"/>
  <c r="AV649" i="18"/>
  <c r="AV648" i="18"/>
  <c r="AV647" i="18"/>
  <c r="AV646" i="18"/>
  <c r="AV645" i="18"/>
  <c r="AV644" i="18"/>
  <c r="AV643" i="18"/>
  <c r="AV642" i="18"/>
  <c r="AV641" i="18"/>
  <c r="AV640" i="18"/>
  <c r="AV639" i="18"/>
  <c r="AV638" i="18"/>
  <c r="AV637" i="18"/>
  <c r="AV636" i="18"/>
  <c r="AV635" i="18"/>
  <c r="AV634" i="18"/>
  <c r="AV633" i="18"/>
  <c r="AV632" i="18"/>
  <c r="AV631" i="18"/>
  <c r="AV630" i="18"/>
  <c r="AV629" i="18"/>
  <c r="AV628" i="18"/>
  <c r="AV627" i="18"/>
  <c r="AV626" i="18"/>
  <c r="AV625" i="18"/>
  <c r="AV624" i="18"/>
  <c r="AV623" i="18"/>
  <c r="AV622" i="18"/>
  <c r="AV621" i="18"/>
  <c r="AV620" i="18"/>
  <c r="AV619" i="18"/>
  <c r="AV618" i="18"/>
  <c r="AV617" i="18"/>
  <c r="AV616" i="18"/>
  <c r="AV615" i="18"/>
  <c r="AV614" i="18"/>
  <c r="AV613" i="18"/>
  <c r="AV612" i="18"/>
  <c r="AV611" i="18"/>
  <c r="AV610" i="18"/>
  <c r="AV609" i="18"/>
  <c r="AV608" i="18"/>
  <c r="AV607" i="18"/>
  <c r="AV606" i="18"/>
  <c r="AV605" i="18"/>
  <c r="AV604" i="18"/>
  <c r="AV603" i="18"/>
  <c r="AV602" i="18"/>
  <c r="AV601" i="18"/>
  <c r="AV600" i="18"/>
  <c r="AV599" i="18"/>
  <c r="AV598" i="18"/>
  <c r="AV597" i="18"/>
  <c r="AV596" i="18"/>
  <c r="AV595" i="18"/>
  <c r="AV594" i="18"/>
  <c r="AV593" i="18"/>
  <c r="AV592" i="18"/>
  <c r="AV591" i="18"/>
  <c r="AV590" i="18"/>
  <c r="AV589" i="18"/>
  <c r="AV588" i="18"/>
  <c r="AV587" i="18"/>
  <c r="AV586" i="18"/>
  <c r="AV585" i="18"/>
  <c r="AV584" i="18"/>
  <c r="AV583" i="18"/>
  <c r="AV582" i="18"/>
  <c r="AV581" i="18"/>
  <c r="AV580" i="18"/>
  <c r="AV579" i="18"/>
  <c r="AV578" i="18"/>
  <c r="AV577" i="18"/>
  <c r="AV576" i="18"/>
  <c r="AV575" i="18"/>
  <c r="AV574" i="18"/>
  <c r="AV573" i="18"/>
  <c r="AV572" i="18"/>
  <c r="AV571" i="18"/>
  <c r="AV570" i="18"/>
  <c r="U131" i="14" s="1"/>
  <c r="AV569" i="18"/>
  <c r="AV568" i="18"/>
  <c r="AV567" i="18"/>
  <c r="AV566" i="18"/>
  <c r="AV565" i="18"/>
  <c r="AV564" i="18"/>
  <c r="AV563" i="18"/>
  <c r="AV562" i="18"/>
  <c r="AV561" i="18"/>
  <c r="AV560" i="18"/>
  <c r="AV559" i="18"/>
  <c r="AV558" i="18"/>
  <c r="AV557" i="18"/>
  <c r="AV556" i="18"/>
  <c r="AV555" i="18"/>
  <c r="AV554" i="18"/>
  <c r="AV553" i="18"/>
  <c r="AV552" i="18"/>
  <c r="AV551" i="18"/>
  <c r="AV550" i="18"/>
  <c r="AV549" i="18"/>
  <c r="AV548" i="18"/>
  <c r="AV547" i="18"/>
  <c r="AV546" i="18"/>
  <c r="AV545" i="18"/>
  <c r="AV544" i="18"/>
  <c r="AV543" i="18"/>
  <c r="AV542" i="18"/>
  <c r="AV541" i="18"/>
  <c r="AV540" i="18"/>
  <c r="AV539" i="18"/>
  <c r="AV538" i="18"/>
  <c r="AV537" i="18"/>
  <c r="AV536" i="18"/>
  <c r="AV535" i="18"/>
  <c r="AV534" i="18"/>
  <c r="AV533" i="18"/>
  <c r="AV532" i="18"/>
  <c r="AV531" i="18"/>
  <c r="AV530" i="18"/>
  <c r="AV529" i="18"/>
  <c r="AV528" i="18"/>
  <c r="AV527" i="18"/>
  <c r="AV526" i="18"/>
  <c r="AV525" i="18"/>
  <c r="AV524" i="18"/>
  <c r="AV523" i="18"/>
  <c r="AV522" i="18"/>
  <c r="AV521" i="18"/>
  <c r="AV520" i="18"/>
  <c r="AV519" i="18"/>
  <c r="AV518" i="18"/>
  <c r="AV517" i="18"/>
  <c r="AV516" i="18"/>
  <c r="AV515" i="18"/>
  <c r="AV514" i="18"/>
  <c r="AV513" i="18"/>
  <c r="AV512" i="18"/>
  <c r="AV511" i="18"/>
  <c r="AV510" i="18"/>
  <c r="AV509" i="18"/>
  <c r="AV508" i="18"/>
  <c r="AV507" i="18"/>
  <c r="AV506" i="18"/>
  <c r="AV505" i="18"/>
  <c r="AV504" i="18"/>
  <c r="AV503" i="18"/>
  <c r="AV502" i="18"/>
  <c r="AV501" i="18"/>
  <c r="AV500" i="18"/>
  <c r="AV499" i="18"/>
  <c r="AV498" i="18"/>
  <c r="AV497" i="18"/>
  <c r="AV496" i="18"/>
  <c r="AV495" i="18"/>
  <c r="AV494" i="18"/>
  <c r="AV493" i="18"/>
  <c r="AV492" i="18"/>
  <c r="AV491" i="18"/>
  <c r="AV490" i="18"/>
  <c r="AV489" i="18"/>
  <c r="AV488" i="18"/>
  <c r="AV487" i="18"/>
  <c r="AV486" i="18"/>
  <c r="AV485" i="18"/>
  <c r="AV484" i="18"/>
  <c r="AV483" i="18"/>
  <c r="AV482" i="18"/>
  <c r="AV481" i="18"/>
  <c r="U124" i="14" s="1"/>
  <c r="AV480" i="18"/>
  <c r="AV479" i="18"/>
  <c r="AV478" i="18"/>
  <c r="AV477" i="18"/>
  <c r="AV476" i="18"/>
  <c r="AV475" i="18"/>
  <c r="AV474" i="18"/>
  <c r="AV473" i="18"/>
  <c r="AV472" i="18"/>
  <c r="AV471" i="18"/>
  <c r="AV470" i="18"/>
  <c r="AV469" i="18"/>
  <c r="AV468" i="18"/>
  <c r="AV467" i="18"/>
  <c r="AV466" i="18"/>
  <c r="AV465" i="18"/>
  <c r="AV464" i="18"/>
  <c r="AV463" i="18"/>
  <c r="AV462" i="18"/>
  <c r="AV461" i="18"/>
  <c r="AV460" i="18"/>
  <c r="AV459" i="18"/>
  <c r="AV458" i="18"/>
  <c r="AV457" i="18"/>
  <c r="AV456" i="18"/>
  <c r="AV455" i="18"/>
  <c r="AV454" i="18"/>
  <c r="AV453" i="18"/>
  <c r="AV452" i="18"/>
  <c r="AV451" i="18"/>
  <c r="AV450" i="18"/>
  <c r="AV449" i="18"/>
  <c r="AV448" i="18"/>
  <c r="AV447" i="18"/>
  <c r="U117" i="14" s="1"/>
  <c r="AV446" i="18"/>
  <c r="AV445" i="18"/>
  <c r="AV444" i="18"/>
  <c r="AV443" i="18"/>
  <c r="AV442" i="18"/>
  <c r="AV441" i="18"/>
  <c r="AV440" i="18"/>
  <c r="AV439" i="18"/>
  <c r="AV438" i="18"/>
  <c r="AV437" i="18"/>
  <c r="AV436" i="18"/>
  <c r="AV435" i="18"/>
  <c r="AV434" i="18"/>
  <c r="AV433" i="18"/>
  <c r="AV432" i="18"/>
  <c r="AV431" i="18"/>
  <c r="AV430" i="18"/>
  <c r="AV429" i="18"/>
  <c r="AV428" i="18"/>
  <c r="AV427" i="18"/>
  <c r="AV426" i="18"/>
  <c r="AV425" i="18"/>
  <c r="AV424" i="18"/>
  <c r="AV423" i="18"/>
  <c r="AV422" i="18"/>
  <c r="AV421" i="18"/>
  <c r="AV420" i="18"/>
  <c r="AV419" i="18"/>
  <c r="AV418" i="18"/>
  <c r="AV417" i="18"/>
  <c r="AV416" i="18"/>
  <c r="AV415" i="18"/>
  <c r="AV414" i="18"/>
  <c r="AV413" i="18"/>
  <c r="AV412" i="18"/>
  <c r="AV411" i="18"/>
  <c r="AV410" i="18"/>
  <c r="AV409" i="18"/>
  <c r="AV408" i="18"/>
  <c r="AV407" i="18"/>
  <c r="AV406" i="18"/>
  <c r="AV405" i="18"/>
  <c r="AV404" i="18"/>
  <c r="AV403" i="18"/>
  <c r="AV402" i="18"/>
  <c r="AV401" i="18"/>
  <c r="U133" i="14" s="1"/>
  <c r="AV400" i="18"/>
  <c r="AV399" i="18"/>
  <c r="AV398" i="18"/>
  <c r="AV397" i="18"/>
  <c r="AV396" i="18"/>
  <c r="AV395" i="18"/>
  <c r="U100" i="14" s="1"/>
  <c r="AV394" i="18"/>
  <c r="AV393" i="18"/>
  <c r="AV392" i="18"/>
  <c r="AV391" i="18"/>
  <c r="AV390" i="18"/>
  <c r="AV389" i="18"/>
  <c r="AV388" i="18"/>
  <c r="AV387" i="18"/>
  <c r="AV386" i="18"/>
  <c r="AV385" i="18"/>
  <c r="AV384" i="18"/>
  <c r="AV383" i="18"/>
  <c r="AV382" i="18"/>
  <c r="AV381" i="18"/>
  <c r="AV380" i="18"/>
  <c r="AV379" i="18"/>
  <c r="AV378" i="18"/>
  <c r="AV377" i="18"/>
  <c r="AV376" i="18"/>
  <c r="AV375" i="18"/>
  <c r="AV374" i="18"/>
  <c r="AV373" i="18"/>
  <c r="AV372" i="18"/>
  <c r="AV371" i="18"/>
  <c r="AV370" i="18"/>
  <c r="AV369" i="18"/>
  <c r="AV368" i="18"/>
  <c r="AV367" i="18"/>
  <c r="AV366" i="18"/>
  <c r="AV365" i="18"/>
  <c r="AV364" i="18"/>
  <c r="AV363" i="18"/>
  <c r="AV362" i="18"/>
  <c r="AV361" i="18"/>
  <c r="AV360" i="18"/>
  <c r="AV359" i="18"/>
  <c r="AV358" i="18"/>
  <c r="AV357" i="18"/>
  <c r="AV356" i="18"/>
  <c r="AV355" i="18"/>
  <c r="AV354" i="18"/>
  <c r="AV353" i="18"/>
  <c r="AV352" i="18"/>
  <c r="AV351" i="18"/>
  <c r="AV350" i="18"/>
  <c r="AV349" i="18"/>
  <c r="AV348" i="18"/>
  <c r="AV347" i="18"/>
  <c r="AV346" i="18"/>
  <c r="AV345" i="18"/>
  <c r="AV344" i="18"/>
  <c r="AV343" i="18"/>
  <c r="AV342" i="18"/>
  <c r="AV341" i="18"/>
  <c r="AV340" i="18"/>
  <c r="AV339" i="18"/>
  <c r="AV338" i="18"/>
  <c r="AV337" i="18"/>
  <c r="AV336" i="18"/>
  <c r="AV335" i="18"/>
  <c r="AV334" i="18"/>
  <c r="AV333" i="18"/>
  <c r="AV332" i="18"/>
  <c r="AV331" i="18"/>
  <c r="AV330" i="18"/>
  <c r="AV329" i="18"/>
  <c r="AV328" i="18"/>
  <c r="AV327" i="18"/>
  <c r="AV326" i="18"/>
  <c r="AV325" i="18"/>
  <c r="AV324" i="18"/>
  <c r="AV323" i="18"/>
  <c r="AV322" i="18"/>
  <c r="AV321" i="18"/>
  <c r="AV320" i="18"/>
  <c r="AV319" i="18"/>
  <c r="AV318" i="18"/>
  <c r="AV317" i="18"/>
  <c r="AV316" i="18"/>
  <c r="AV315" i="18"/>
  <c r="AV314" i="18"/>
  <c r="AV313" i="18"/>
  <c r="AV312" i="18"/>
  <c r="AV311" i="18"/>
  <c r="AV310" i="18"/>
  <c r="AV309" i="18"/>
  <c r="AV308" i="18"/>
  <c r="AV307" i="18"/>
  <c r="AV306" i="18"/>
  <c r="AV305" i="18"/>
  <c r="AV304" i="18"/>
  <c r="AV303" i="18"/>
  <c r="AV302" i="18"/>
  <c r="AV301" i="18"/>
  <c r="AV300" i="18"/>
  <c r="AV299" i="18"/>
  <c r="AV298" i="18"/>
  <c r="AV297" i="18"/>
  <c r="AV296" i="18"/>
  <c r="AV295" i="18"/>
  <c r="AV294" i="18"/>
  <c r="AV293" i="18"/>
  <c r="AV292" i="18"/>
  <c r="AV291" i="18"/>
  <c r="AV290" i="18"/>
  <c r="AV289" i="18"/>
  <c r="AV288" i="18"/>
  <c r="AV287" i="18"/>
  <c r="AV286" i="18"/>
  <c r="AV285" i="18"/>
  <c r="AV284" i="18"/>
  <c r="AV283" i="18"/>
  <c r="AV282" i="18"/>
  <c r="AV281" i="18"/>
  <c r="AV280" i="18"/>
  <c r="AV279" i="18"/>
  <c r="AV278" i="18"/>
  <c r="AV277" i="18"/>
  <c r="AV276" i="18"/>
  <c r="AV275" i="18"/>
  <c r="AV274" i="18"/>
  <c r="AV273" i="18"/>
  <c r="AV272" i="18"/>
  <c r="AV271" i="18"/>
  <c r="AV270" i="18"/>
  <c r="AV269" i="18"/>
  <c r="AV268" i="18"/>
  <c r="AV267" i="18"/>
  <c r="AV266" i="18"/>
  <c r="AV265" i="18"/>
  <c r="AV264" i="18"/>
  <c r="AV263" i="18"/>
  <c r="AV262" i="18"/>
  <c r="AV261" i="18"/>
  <c r="AV260" i="18"/>
  <c r="AV259" i="18"/>
  <c r="AV258" i="18"/>
  <c r="AV257" i="18"/>
  <c r="AV256" i="18"/>
  <c r="AV255" i="18"/>
  <c r="U75" i="14" s="1"/>
  <c r="AV254" i="18"/>
  <c r="AV253" i="18"/>
  <c r="AV252" i="18"/>
  <c r="AV251" i="18"/>
  <c r="AV250" i="18"/>
  <c r="AV249" i="18"/>
  <c r="AV248" i="18"/>
  <c r="AV247" i="18"/>
  <c r="AV246" i="18"/>
  <c r="AV245" i="18"/>
  <c r="AV244" i="18"/>
  <c r="AV243" i="18"/>
  <c r="AV242" i="18"/>
  <c r="AV241" i="18"/>
  <c r="AV240" i="18"/>
  <c r="AV239" i="18"/>
  <c r="AV238" i="18"/>
  <c r="AV237" i="18"/>
  <c r="AV236" i="18"/>
  <c r="AV235" i="18"/>
  <c r="AV234" i="18"/>
  <c r="AV233" i="18"/>
  <c r="AV232" i="18"/>
  <c r="AV231" i="18"/>
  <c r="AV230" i="18"/>
  <c r="AV229" i="18"/>
  <c r="AV228" i="18"/>
  <c r="AV227" i="18"/>
  <c r="AV226" i="18"/>
  <c r="AV225" i="18"/>
  <c r="U65" i="14" s="1"/>
  <c r="AV224" i="18"/>
  <c r="AV223" i="18"/>
  <c r="AV222" i="18"/>
  <c r="AV221" i="18"/>
  <c r="AV220" i="18"/>
  <c r="AV219" i="18"/>
  <c r="AV218" i="18"/>
  <c r="AV217" i="18"/>
  <c r="AV216" i="18"/>
  <c r="AV215" i="18"/>
  <c r="AV214" i="18"/>
  <c r="AV213" i="18"/>
  <c r="AV212" i="18"/>
  <c r="AV211" i="18"/>
  <c r="AV210" i="18"/>
  <c r="AV209" i="18"/>
  <c r="AV208" i="18"/>
  <c r="AV207" i="18"/>
  <c r="AV206" i="18"/>
  <c r="AV205" i="18"/>
  <c r="AV204" i="18"/>
  <c r="AV203" i="18"/>
  <c r="AV202" i="18"/>
  <c r="AV201" i="18"/>
  <c r="AV200" i="18"/>
  <c r="AV199" i="18"/>
  <c r="AV198" i="18"/>
  <c r="AV197" i="18"/>
  <c r="AV196" i="18"/>
  <c r="AV195" i="18"/>
  <c r="AV194" i="18"/>
  <c r="AV193" i="18"/>
  <c r="AV192" i="18"/>
  <c r="AV191" i="18"/>
  <c r="AV190" i="18"/>
  <c r="AV189" i="18"/>
  <c r="AV188" i="18"/>
  <c r="AV187" i="18"/>
  <c r="AV186" i="18"/>
  <c r="AV185" i="18"/>
  <c r="AV184" i="18"/>
  <c r="AV183" i="18"/>
  <c r="AV182" i="18"/>
  <c r="AV181" i="18"/>
  <c r="AV180" i="18"/>
  <c r="AV179" i="18"/>
  <c r="AV178" i="18"/>
  <c r="AV177" i="18"/>
  <c r="AV176" i="18"/>
  <c r="AV175" i="18"/>
  <c r="AV174" i="18"/>
  <c r="AV173" i="18"/>
  <c r="AV172" i="18"/>
  <c r="AV171" i="18"/>
  <c r="AV170" i="18"/>
  <c r="AV169" i="18"/>
  <c r="AV168" i="18"/>
  <c r="AV167" i="18"/>
  <c r="U33" i="14" s="1"/>
  <c r="AV166" i="18"/>
  <c r="AV165" i="18"/>
  <c r="AV164" i="18"/>
  <c r="AV163" i="18"/>
  <c r="AV162" i="18"/>
  <c r="AV161" i="18"/>
  <c r="AV160" i="18"/>
  <c r="AV159" i="18"/>
  <c r="AV158" i="18"/>
  <c r="AV157" i="18"/>
  <c r="AV156" i="18"/>
  <c r="AV155" i="18"/>
  <c r="AV154" i="18"/>
  <c r="AV153" i="18"/>
  <c r="AV152" i="18"/>
  <c r="AV151" i="18"/>
  <c r="AV150" i="18"/>
  <c r="AV149" i="18"/>
  <c r="AV148" i="18"/>
  <c r="AV147" i="18"/>
  <c r="AV146" i="18"/>
  <c r="AV145" i="18"/>
  <c r="AV144" i="18"/>
  <c r="AV143" i="18"/>
  <c r="AV142" i="18"/>
  <c r="AV141" i="18"/>
  <c r="AV140" i="18"/>
  <c r="AV139" i="18"/>
  <c r="AV138" i="18"/>
  <c r="AV137" i="18"/>
  <c r="AV136" i="18"/>
  <c r="AV135" i="18"/>
  <c r="AV134" i="18"/>
  <c r="AV133" i="18"/>
  <c r="AV132" i="18"/>
  <c r="AV131" i="18"/>
  <c r="AV130" i="18"/>
  <c r="AV129" i="18"/>
  <c r="AV128" i="18"/>
  <c r="AV127" i="18"/>
  <c r="AV126" i="18"/>
  <c r="AV125" i="18"/>
  <c r="AV124" i="18"/>
  <c r="AV123" i="18"/>
  <c r="AV122" i="18"/>
  <c r="AV121" i="18"/>
  <c r="AV120" i="18"/>
  <c r="AV119" i="18"/>
  <c r="AV118" i="18"/>
  <c r="AV117" i="18"/>
  <c r="AV116" i="18"/>
  <c r="AV115" i="18"/>
  <c r="AV114" i="18"/>
  <c r="AV113" i="18"/>
  <c r="AV112" i="18"/>
  <c r="AV111" i="18"/>
  <c r="AV110" i="18"/>
  <c r="AV109" i="18"/>
  <c r="AV108" i="18"/>
  <c r="AV107" i="18"/>
  <c r="AV106" i="18"/>
  <c r="AV105" i="18"/>
  <c r="AV104" i="18"/>
  <c r="AV103" i="18"/>
  <c r="AV102" i="18"/>
  <c r="AV101" i="18"/>
  <c r="AV100" i="18"/>
  <c r="AV99" i="18"/>
  <c r="AV98" i="18"/>
  <c r="AV97" i="18"/>
  <c r="AV96" i="18"/>
  <c r="AV95" i="18"/>
  <c r="AV94" i="18"/>
  <c r="AV93" i="18"/>
  <c r="AV92" i="18"/>
  <c r="AV91" i="18"/>
  <c r="AV90" i="18"/>
  <c r="AV89" i="18"/>
  <c r="AV88" i="18"/>
  <c r="AV87" i="18"/>
  <c r="AV86" i="18"/>
  <c r="AV85" i="18"/>
  <c r="AV84" i="18"/>
  <c r="U12" i="14" s="1"/>
  <c r="AV83" i="18"/>
  <c r="AV82" i="18"/>
  <c r="AV81" i="18"/>
  <c r="AV80" i="18"/>
  <c r="AV79" i="18"/>
  <c r="AV78" i="18"/>
  <c r="AV77" i="18"/>
  <c r="AV76" i="18"/>
  <c r="AV75" i="18"/>
  <c r="AV74" i="18"/>
  <c r="AV73" i="18"/>
  <c r="AV72" i="18"/>
  <c r="AV71" i="18"/>
  <c r="AV70" i="18"/>
  <c r="AV69" i="18"/>
  <c r="AV68" i="18"/>
  <c r="AV67" i="18"/>
  <c r="AV66" i="18"/>
  <c r="AV65" i="18"/>
  <c r="AV64" i="18"/>
  <c r="AV63" i="18"/>
  <c r="AV62" i="18"/>
  <c r="AV61" i="18"/>
  <c r="AV60" i="18"/>
  <c r="AV59" i="18"/>
  <c r="AV58" i="18"/>
  <c r="AV57" i="18"/>
  <c r="AV56" i="18"/>
  <c r="AV55" i="18"/>
  <c r="AV54" i="18"/>
  <c r="AV53" i="18"/>
  <c r="AV52" i="18"/>
  <c r="AV51" i="18"/>
  <c r="AV50" i="18"/>
  <c r="AV49" i="18"/>
  <c r="AV48" i="18"/>
  <c r="AV47" i="18"/>
  <c r="AV46" i="18"/>
  <c r="AV45" i="18"/>
  <c r="AV44" i="18"/>
  <c r="AV43" i="18"/>
  <c r="AV42" i="18"/>
  <c r="AV41" i="18"/>
  <c r="AV40" i="18"/>
  <c r="AV39" i="18"/>
  <c r="AV38" i="18"/>
  <c r="AV37" i="18"/>
  <c r="AV36" i="18"/>
  <c r="AV35" i="18"/>
  <c r="AV34" i="18"/>
  <c r="AV33" i="18"/>
  <c r="AV32" i="18"/>
  <c r="AV31" i="18"/>
  <c r="AV30" i="18"/>
  <c r="AV29" i="18"/>
  <c r="AV28" i="18"/>
  <c r="AV27" i="18"/>
  <c r="AV26" i="18"/>
  <c r="AV25" i="18"/>
  <c r="AV24" i="18"/>
  <c r="AV23" i="18"/>
  <c r="AV22" i="18"/>
  <c r="AV21" i="18"/>
  <c r="AV20" i="18"/>
  <c r="AV19" i="18"/>
  <c r="AV18" i="18"/>
  <c r="AV17" i="18"/>
  <c r="AV16" i="18"/>
  <c r="AV15" i="18"/>
  <c r="AV14" i="18"/>
  <c r="AV13" i="18"/>
  <c r="AV12" i="18"/>
  <c r="AV11" i="18"/>
  <c r="AV10" i="18"/>
  <c r="AV9" i="18"/>
  <c r="AV8" i="18"/>
  <c r="AV7" i="18"/>
  <c r="AV6" i="18"/>
  <c r="AV5" i="18"/>
  <c r="AV4" i="18"/>
  <c r="AV3" i="18"/>
  <c r="M136" i="14"/>
  <c r="L136" i="14"/>
  <c r="K136" i="14"/>
  <c r="J136" i="14"/>
  <c r="I136" i="14"/>
  <c r="H136" i="14"/>
  <c r="M135" i="14"/>
  <c r="L135" i="14"/>
  <c r="K135" i="14"/>
  <c r="J135" i="14"/>
  <c r="I135" i="14"/>
  <c r="H135" i="14"/>
  <c r="M134" i="14"/>
  <c r="L134" i="14"/>
  <c r="K134" i="14"/>
  <c r="J134" i="14"/>
  <c r="I134" i="14"/>
  <c r="H134" i="14"/>
  <c r="M133" i="14"/>
  <c r="L133" i="14"/>
  <c r="K133" i="14"/>
  <c r="J133" i="14"/>
  <c r="I133" i="14"/>
  <c r="H133" i="14"/>
  <c r="M132" i="14"/>
  <c r="L132" i="14"/>
  <c r="K132" i="14"/>
  <c r="J132" i="14"/>
  <c r="I132" i="14"/>
  <c r="H132" i="14"/>
  <c r="M131" i="14"/>
  <c r="L131" i="14"/>
  <c r="K131" i="14"/>
  <c r="J131" i="14"/>
  <c r="I131" i="14"/>
  <c r="H131" i="14"/>
  <c r="M130" i="14"/>
  <c r="L130" i="14"/>
  <c r="K130" i="14"/>
  <c r="J130" i="14"/>
  <c r="I130" i="14"/>
  <c r="H130" i="14"/>
  <c r="M129" i="14"/>
  <c r="L129" i="14"/>
  <c r="K129" i="14"/>
  <c r="J129" i="14"/>
  <c r="I129" i="14"/>
  <c r="H129" i="14"/>
  <c r="M128" i="14"/>
  <c r="L128" i="14"/>
  <c r="K128" i="14"/>
  <c r="J128" i="14"/>
  <c r="I128" i="14"/>
  <c r="H128" i="14"/>
  <c r="M127" i="14"/>
  <c r="L127" i="14"/>
  <c r="K127" i="14"/>
  <c r="J127" i="14"/>
  <c r="I127" i="14"/>
  <c r="H127" i="14"/>
  <c r="M126" i="14"/>
  <c r="L126" i="14"/>
  <c r="K126" i="14"/>
  <c r="J126" i="14"/>
  <c r="I126" i="14"/>
  <c r="H126" i="14"/>
  <c r="M125" i="14"/>
  <c r="L125" i="14"/>
  <c r="K125" i="14"/>
  <c r="J125" i="14"/>
  <c r="I125" i="14"/>
  <c r="H125" i="14"/>
  <c r="M124" i="14"/>
  <c r="L124" i="14"/>
  <c r="K124" i="14"/>
  <c r="J124" i="14"/>
  <c r="I124" i="14"/>
  <c r="H124" i="14"/>
  <c r="M123" i="14"/>
  <c r="L123" i="14"/>
  <c r="K123" i="14"/>
  <c r="J123" i="14"/>
  <c r="I123" i="14"/>
  <c r="H123" i="14"/>
  <c r="M122" i="14"/>
  <c r="L122" i="14"/>
  <c r="K122" i="14"/>
  <c r="J122" i="14"/>
  <c r="I122" i="14"/>
  <c r="H122" i="14"/>
  <c r="M121" i="14"/>
  <c r="L121" i="14"/>
  <c r="K121" i="14"/>
  <c r="J121" i="14"/>
  <c r="I121" i="14"/>
  <c r="H121" i="14"/>
  <c r="M120" i="14"/>
  <c r="L120" i="14"/>
  <c r="K120" i="14"/>
  <c r="J120" i="14"/>
  <c r="I120" i="14"/>
  <c r="H120" i="14"/>
  <c r="M119" i="14"/>
  <c r="L119" i="14"/>
  <c r="K119" i="14"/>
  <c r="J119" i="14"/>
  <c r="I119" i="14"/>
  <c r="H119" i="14"/>
  <c r="M118" i="14"/>
  <c r="L118" i="14"/>
  <c r="K118" i="14"/>
  <c r="J118" i="14"/>
  <c r="I118" i="14"/>
  <c r="H118" i="14"/>
  <c r="M117" i="14"/>
  <c r="L117" i="14"/>
  <c r="K117" i="14"/>
  <c r="J117" i="14"/>
  <c r="I117" i="14"/>
  <c r="H117" i="14"/>
  <c r="M116" i="14"/>
  <c r="L116" i="14"/>
  <c r="K116" i="14"/>
  <c r="J116" i="14"/>
  <c r="I116" i="14"/>
  <c r="H116" i="14"/>
  <c r="M115" i="14"/>
  <c r="L115" i="14"/>
  <c r="K115" i="14"/>
  <c r="J115" i="14"/>
  <c r="I115" i="14"/>
  <c r="H115" i="14"/>
  <c r="M114" i="14"/>
  <c r="L114" i="14"/>
  <c r="K114" i="14"/>
  <c r="J114" i="14"/>
  <c r="I114" i="14"/>
  <c r="H114" i="14"/>
  <c r="M113" i="14"/>
  <c r="L113" i="14"/>
  <c r="K113" i="14"/>
  <c r="J113" i="14"/>
  <c r="I113" i="14"/>
  <c r="H113" i="14"/>
  <c r="M112" i="14"/>
  <c r="L112" i="14"/>
  <c r="K112" i="14"/>
  <c r="J112" i="14"/>
  <c r="I112" i="14"/>
  <c r="H112" i="14"/>
  <c r="M111" i="14"/>
  <c r="L111" i="14"/>
  <c r="K111" i="14"/>
  <c r="J111" i="14"/>
  <c r="I111" i="14"/>
  <c r="H111" i="14"/>
  <c r="M110" i="14"/>
  <c r="L110" i="14"/>
  <c r="K110" i="14"/>
  <c r="J110" i="14"/>
  <c r="I110" i="14"/>
  <c r="H110" i="14"/>
  <c r="M109" i="14"/>
  <c r="L109" i="14"/>
  <c r="K109" i="14"/>
  <c r="J109" i="14"/>
  <c r="I109" i="14"/>
  <c r="H109" i="14"/>
  <c r="M108" i="14"/>
  <c r="L108" i="14"/>
  <c r="K108" i="14"/>
  <c r="J108" i="14"/>
  <c r="I108" i="14"/>
  <c r="H108" i="14"/>
  <c r="M107" i="14"/>
  <c r="L107" i="14"/>
  <c r="K107" i="14"/>
  <c r="J107" i="14"/>
  <c r="I107" i="14"/>
  <c r="H107" i="14"/>
  <c r="M106" i="14"/>
  <c r="L106" i="14"/>
  <c r="K106" i="14"/>
  <c r="J106" i="14"/>
  <c r="I106" i="14"/>
  <c r="H106" i="14"/>
  <c r="M105" i="14"/>
  <c r="L105" i="14"/>
  <c r="K105" i="14"/>
  <c r="J105" i="14"/>
  <c r="I105" i="14"/>
  <c r="H105" i="14"/>
  <c r="M104" i="14"/>
  <c r="L104" i="14"/>
  <c r="K104" i="14"/>
  <c r="J104" i="14"/>
  <c r="I104" i="14"/>
  <c r="H104" i="14"/>
  <c r="M103" i="14"/>
  <c r="L103" i="14"/>
  <c r="K103" i="14"/>
  <c r="J103" i="14"/>
  <c r="I103" i="14"/>
  <c r="H103" i="14"/>
  <c r="M102" i="14"/>
  <c r="L102" i="14"/>
  <c r="K102" i="14"/>
  <c r="J102" i="14"/>
  <c r="I102" i="14"/>
  <c r="H102" i="14"/>
  <c r="M101" i="14"/>
  <c r="L101" i="14"/>
  <c r="K101" i="14"/>
  <c r="J101" i="14"/>
  <c r="I101" i="14"/>
  <c r="H101" i="14"/>
  <c r="M100" i="14"/>
  <c r="L100" i="14"/>
  <c r="K100" i="14"/>
  <c r="J100" i="14"/>
  <c r="I100" i="14"/>
  <c r="H100" i="14"/>
  <c r="M99" i="14"/>
  <c r="L99" i="14"/>
  <c r="K99" i="14"/>
  <c r="J99" i="14"/>
  <c r="I99" i="14"/>
  <c r="H99" i="14"/>
  <c r="M98" i="14"/>
  <c r="L98" i="14"/>
  <c r="K98" i="14"/>
  <c r="J98" i="14"/>
  <c r="I98" i="14"/>
  <c r="H98" i="14"/>
  <c r="M97" i="14"/>
  <c r="L97" i="14"/>
  <c r="K97" i="14"/>
  <c r="J97" i="14"/>
  <c r="I97" i="14"/>
  <c r="H97" i="14"/>
  <c r="M96" i="14"/>
  <c r="L96" i="14"/>
  <c r="K96" i="14"/>
  <c r="J96" i="14"/>
  <c r="I96" i="14"/>
  <c r="H96" i="14"/>
  <c r="M95" i="14"/>
  <c r="L95" i="14"/>
  <c r="K95" i="14"/>
  <c r="J95" i="14"/>
  <c r="I95" i="14"/>
  <c r="H95" i="14"/>
  <c r="M94" i="14"/>
  <c r="L94" i="14"/>
  <c r="K94" i="14"/>
  <c r="J94" i="14"/>
  <c r="I94" i="14"/>
  <c r="H94" i="14"/>
  <c r="M93" i="14"/>
  <c r="L93" i="14"/>
  <c r="K93" i="14"/>
  <c r="J93" i="14"/>
  <c r="I93" i="14"/>
  <c r="H93" i="14"/>
  <c r="M92" i="14"/>
  <c r="L92" i="14"/>
  <c r="K92" i="14"/>
  <c r="J92" i="14"/>
  <c r="I92" i="14"/>
  <c r="H92" i="14"/>
  <c r="M91" i="14"/>
  <c r="L91" i="14"/>
  <c r="K91" i="14"/>
  <c r="J91" i="14"/>
  <c r="I91" i="14"/>
  <c r="H91" i="14"/>
  <c r="M90" i="14"/>
  <c r="L90" i="14"/>
  <c r="K90" i="14"/>
  <c r="J90" i="14"/>
  <c r="I90" i="14"/>
  <c r="H90" i="14"/>
  <c r="M89" i="14"/>
  <c r="L89" i="14"/>
  <c r="K89" i="14"/>
  <c r="J89" i="14"/>
  <c r="I89" i="14"/>
  <c r="H89" i="14"/>
  <c r="M88" i="14"/>
  <c r="L88" i="14"/>
  <c r="K88" i="14"/>
  <c r="J88" i="14"/>
  <c r="I88" i="14"/>
  <c r="H88" i="14"/>
  <c r="M87" i="14"/>
  <c r="L87" i="14"/>
  <c r="K87" i="14"/>
  <c r="J87" i="14"/>
  <c r="I87" i="14"/>
  <c r="H87" i="14"/>
  <c r="M86" i="14"/>
  <c r="L86" i="14"/>
  <c r="K86" i="14"/>
  <c r="J86" i="14"/>
  <c r="I86" i="14"/>
  <c r="H86" i="14"/>
  <c r="M85" i="14"/>
  <c r="L85" i="14"/>
  <c r="K85" i="14"/>
  <c r="J85" i="14"/>
  <c r="I85" i="14"/>
  <c r="H85" i="14"/>
  <c r="M84" i="14"/>
  <c r="L84" i="14"/>
  <c r="K84" i="14"/>
  <c r="J84" i="14"/>
  <c r="I84" i="14"/>
  <c r="H84" i="14"/>
  <c r="M83" i="14"/>
  <c r="L83" i="14"/>
  <c r="K83" i="14"/>
  <c r="J83" i="14"/>
  <c r="I83" i="14"/>
  <c r="H83" i="14"/>
  <c r="M82" i="14"/>
  <c r="L82" i="14"/>
  <c r="K82" i="14"/>
  <c r="J82" i="14"/>
  <c r="I82" i="14"/>
  <c r="H82" i="14"/>
  <c r="M81" i="14"/>
  <c r="L81" i="14"/>
  <c r="K81" i="14"/>
  <c r="J81" i="14"/>
  <c r="I81" i="14"/>
  <c r="H81" i="14"/>
  <c r="M80" i="14"/>
  <c r="L80" i="14"/>
  <c r="K80" i="14"/>
  <c r="J80" i="14"/>
  <c r="I80" i="14"/>
  <c r="H80" i="14"/>
  <c r="M79" i="14"/>
  <c r="L79" i="14"/>
  <c r="K79" i="14"/>
  <c r="J79" i="14"/>
  <c r="I79" i="14"/>
  <c r="H79" i="14"/>
  <c r="M78" i="14"/>
  <c r="L78" i="14"/>
  <c r="K78" i="14"/>
  <c r="J78" i="14"/>
  <c r="I78" i="14"/>
  <c r="H78" i="14"/>
  <c r="M77" i="14"/>
  <c r="L77" i="14"/>
  <c r="K77" i="14"/>
  <c r="J77" i="14"/>
  <c r="I77" i="14"/>
  <c r="H77" i="14"/>
  <c r="M76" i="14"/>
  <c r="L76" i="14"/>
  <c r="K76" i="14"/>
  <c r="J76" i="14"/>
  <c r="I76" i="14"/>
  <c r="H76" i="14"/>
  <c r="M75" i="14"/>
  <c r="L75" i="14"/>
  <c r="K75" i="14"/>
  <c r="J75" i="14"/>
  <c r="I75" i="14"/>
  <c r="H75" i="14"/>
  <c r="M74" i="14"/>
  <c r="L74" i="14"/>
  <c r="K74" i="14"/>
  <c r="J74" i="14"/>
  <c r="I74" i="14"/>
  <c r="H74" i="14"/>
  <c r="M73" i="14"/>
  <c r="L73" i="14"/>
  <c r="K73" i="14"/>
  <c r="J73" i="14"/>
  <c r="I73" i="14"/>
  <c r="H73" i="14"/>
  <c r="M72" i="14"/>
  <c r="L72" i="14"/>
  <c r="K72" i="14"/>
  <c r="J72" i="14"/>
  <c r="I72" i="14"/>
  <c r="H72" i="14"/>
  <c r="M71" i="14"/>
  <c r="L71" i="14"/>
  <c r="K71" i="14"/>
  <c r="J71" i="14"/>
  <c r="I71" i="14"/>
  <c r="H71" i="14"/>
  <c r="M70" i="14"/>
  <c r="L70" i="14"/>
  <c r="K70" i="14"/>
  <c r="J70" i="14"/>
  <c r="I70" i="14"/>
  <c r="H70" i="14"/>
  <c r="M69" i="14"/>
  <c r="L69" i="14"/>
  <c r="K69" i="14"/>
  <c r="J69" i="14"/>
  <c r="I69" i="14"/>
  <c r="H69" i="14"/>
  <c r="M68" i="14"/>
  <c r="L68" i="14"/>
  <c r="K68" i="14"/>
  <c r="J68" i="14"/>
  <c r="I68" i="14"/>
  <c r="H68" i="14"/>
  <c r="M67" i="14"/>
  <c r="L67" i="14"/>
  <c r="K67" i="14"/>
  <c r="J67" i="14"/>
  <c r="I67" i="14"/>
  <c r="H67" i="14"/>
  <c r="M66" i="14"/>
  <c r="L66" i="14"/>
  <c r="K66" i="14"/>
  <c r="J66" i="14"/>
  <c r="I66" i="14"/>
  <c r="H66" i="14"/>
  <c r="M65" i="14"/>
  <c r="L65" i="14"/>
  <c r="K65" i="14"/>
  <c r="J65" i="14"/>
  <c r="I65" i="14"/>
  <c r="H65" i="14"/>
  <c r="M64" i="14"/>
  <c r="L64" i="14"/>
  <c r="K64" i="14"/>
  <c r="J64" i="14"/>
  <c r="I64" i="14"/>
  <c r="H64" i="14"/>
  <c r="M63" i="14"/>
  <c r="L63" i="14"/>
  <c r="K63" i="14"/>
  <c r="J63" i="14"/>
  <c r="I63" i="14"/>
  <c r="H63" i="14"/>
  <c r="M62" i="14"/>
  <c r="L62" i="14"/>
  <c r="K62" i="14"/>
  <c r="J62" i="14"/>
  <c r="I62" i="14"/>
  <c r="H62" i="14"/>
  <c r="M61" i="14"/>
  <c r="L61" i="14"/>
  <c r="K61" i="14"/>
  <c r="J61" i="14"/>
  <c r="I61" i="14"/>
  <c r="H61" i="14"/>
  <c r="M60" i="14"/>
  <c r="L60" i="14"/>
  <c r="K60" i="14"/>
  <c r="J60" i="14"/>
  <c r="I60" i="14"/>
  <c r="H60" i="14"/>
  <c r="M59" i="14"/>
  <c r="L59" i="14"/>
  <c r="K59" i="14"/>
  <c r="J59" i="14"/>
  <c r="I59" i="14"/>
  <c r="H59" i="14"/>
  <c r="M58" i="14"/>
  <c r="L58" i="14"/>
  <c r="K58" i="14"/>
  <c r="J58" i="14"/>
  <c r="I58" i="14"/>
  <c r="H58" i="14"/>
  <c r="M57" i="14"/>
  <c r="L57" i="14"/>
  <c r="K57" i="14"/>
  <c r="J57" i="14"/>
  <c r="I57" i="14"/>
  <c r="H57" i="14"/>
  <c r="M56" i="14"/>
  <c r="L56" i="14"/>
  <c r="K56" i="14"/>
  <c r="J56" i="14"/>
  <c r="I56" i="14"/>
  <c r="H56" i="14"/>
  <c r="M55" i="14"/>
  <c r="L55" i="14"/>
  <c r="K55" i="14"/>
  <c r="J55" i="14"/>
  <c r="I55" i="14"/>
  <c r="H55" i="14"/>
  <c r="M54" i="14"/>
  <c r="L54" i="14"/>
  <c r="K54" i="14"/>
  <c r="J54" i="14"/>
  <c r="I54" i="14"/>
  <c r="H54" i="14"/>
  <c r="M53" i="14"/>
  <c r="L53" i="14"/>
  <c r="K53" i="14"/>
  <c r="J53" i="14"/>
  <c r="I53" i="14"/>
  <c r="H53" i="14"/>
  <c r="M52" i="14"/>
  <c r="L52" i="14"/>
  <c r="K52" i="14"/>
  <c r="J52" i="14"/>
  <c r="I52" i="14"/>
  <c r="H52" i="14"/>
  <c r="M51" i="14"/>
  <c r="L51" i="14"/>
  <c r="K51" i="14"/>
  <c r="J51" i="14"/>
  <c r="I51" i="14"/>
  <c r="H51" i="14"/>
  <c r="M50" i="14"/>
  <c r="L50" i="14"/>
  <c r="K50" i="14"/>
  <c r="J50" i="14"/>
  <c r="I50" i="14"/>
  <c r="H50" i="14"/>
  <c r="M49" i="14"/>
  <c r="L49" i="14"/>
  <c r="K49" i="14"/>
  <c r="J49" i="14"/>
  <c r="I49" i="14"/>
  <c r="H49" i="14"/>
  <c r="M48" i="14"/>
  <c r="L48" i="14"/>
  <c r="K48" i="14"/>
  <c r="J48" i="14"/>
  <c r="I48" i="14"/>
  <c r="H48" i="14"/>
  <c r="M47" i="14"/>
  <c r="L47" i="14"/>
  <c r="K47" i="14"/>
  <c r="J47" i="14"/>
  <c r="I47" i="14"/>
  <c r="H47" i="14"/>
  <c r="M46" i="14"/>
  <c r="L46" i="14"/>
  <c r="K46" i="14"/>
  <c r="J46" i="14"/>
  <c r="I46" i="14"/>
  <c r="H46" i="14"/>
  <c r="M45" i="14"/>
  <c r="L45" i="14"/>
  <c r="K45" i="14"/>
  <c r="J45" i="14"/>
  <c r="I45" i="14"/>
  <c r="H45" i="14"/>
  <c r="M44" i="14"/>
  <c r="L44" i="14"/>
  <c r="K44" i="14"/>
  <c r="J44" i="14"/>
  <c r="I44" i="14"/>
  <c r="H44" i="14"/>
  <c r="M43" i="14"/>
  <c r="L43" i="14"/>
  <c r="K43" i="14"/>
  <c r="J43" i="14"/>
  <c r="I43" i="14"/>
  <c r="H43" i="14"/>
  <c r="M42" i="14"/>
  <c r="L42" i="14"/>
  <c r="K42" i="14"/>
  <c r="J42" i="14"/>
  <c r="I42" i="14"/>
  <c r="H42" i="14"/>
  <c r="M41" i="14"/>
  <c r="L41" i="14"/>
  <c r="K41" i="14"/>
  <c r="J41" i="14"/>
  <c r="I41" i="14"/>
  <c r="H41" i="14"/>
  <c r="M40" i="14"/>
  <c r="L40" i="14"/>
  <c r="K40" i="14"/>
  <c r="J40" i="14"/>
  <c r="I40" i="14"/>
  <c r="H40" i="14"/>
  <c r="M39" i="14"/>
  <c r="L39" i="14"/>
  <c r="K39" i="14"/>
  <c r="J39" i="14"/>
  <c r="I39" i="14"/>
  <c r="H39" i="14"/>
  <c r="M38" i="14"/>
  <c r="L38" i="14"/>
  <c r="K38" i="14"/>
  <c r="J38" i="14"/>
  <c r="I38" i="14"/>
  <c r="H38" i="14"/>
  <c r="M37" i="14"/>
  <c r="L37" i="14"/>
  <c r="K37" i="14"/>
  <c r="J37" i="14"/>
  <c r="I37" i="14"/>
  <c r="H37" i="14"/>
  <c r="M36" i="14"/>
  <c r="L36" i="14"/>
  <c r="K36" i="14"/>
  <c r="J36" i="14"/>
  <c r="I36" i="14"/>
  <c r="H36" i="14"/>
  <c r="M35" i="14"/>
  <c r="L35" i="14"/>
  <c r="K35" i="14"/>
  <c r="J35" i="14"/>
  <c r="I35" i="14"/>
  <c r="H35" i="14"/>
  <c r="M34" i="14"/>
  <c r="L34" i="14"/>
  <c r="K34" i="14"/>
  <c r="J34" i="14"/>
  <c r="I34" i="14"/>
  <c r="H34" i="14"/>
  <c r="M33" i="14"/>
  <c r="L33" i="14"/>
  <c r="K33" i="14"/>
  <c r="J33" i="14"/>
  <c r="I33" i="14"/>
  <c r="H33" i="14"/>
  <c r="M32" i="14"/>
  <c r="L32" i="14"/>
  <c r="K32" i="14"/>
  <c r="J32" i="14"/>
  <c r="I32" i="14"/>
  <c r="H32" i="14"/>
  <c r="M31" i="14"/>
  <c r="L31" i="14"/>
  <c r="K31" i="14"/>
  <c r="J31" i="14"/>
  <c r="I31" i="14"/>
  <c r="H31" i="14"/>
  <c r="M30" i="14"/>
  <c r="L30" i="14"/>
  <c r="K30" i="14"/>
  <c r="J30" i="14"/>
  <c r="I30" i="14"/>
  <c r="H30" i="14"/>
  <c r="M29" i="14"/>
  <c r="L29" i="14"/>
  <c r="K29" i="14"/>
  <c r="J29" i="14"/>
  <c r="I29" i="14"/>
  <c r="H29" i="14"/>
  <c r="M28" i="14"/>
  <c r="L28" i="14"/>
  <c r="K28" i="14"/>
  <c r="J28" i="14"/>
  <c r="I28" i="14"/>
  <c r="H28" i="14"/>
  <c r="M27" i="14"/>
  <c r="L27" i="14"/>
  <c r="K27" i="14"/>
  <c r="J27" i="14"/>
  <c r="I27" i="14"/>
  <c r="H27" i="14"/>
  <c r="M26" i="14"/>
  <c r="L26" i="14"/>
  <c r="K26" i="14"/>
  <c r="J26" i="14"/>
  <c r="I26" i="14"/>
  <c r="H26" i="14"/>
  <c r="M25" i="14"/>
  <c r="L25" i="14"/>
  <c r="K25" i="14"/>
  <c r="J25" i="14"/>
  <c r="I25" i="14"/>
  <c r="H25" i="14"/>
  <c r="M24" i="14"/>
  <c r="L24" i="14"/>
  <c r="K24" i="14"/>
  <c r="J24" i="14"/>
  <c r="I24" i="14"/>
  <c r="H24" i="14"/>
  <c r="M23" i="14"/>
  <c r="L23" i="14"/>
  <c r="K23" i="14"/>
  <c r="J23" i="14"/>
  <c r="I23" i="14"/>
  <c r="H23" i="14"/>
  <c r="M22" i="14"/>
  <c r="L22" i="14"/>
  <c r="K22" i="14"/>
  <c r="J22" i="14"/>
  <c r="I22" i="14"/>
  <c r="H22" i="14"/>
  <c r="M21" i="14"/>
  <c r="L21" i="14"/>
  <c r="K21" i="14"/>
  <c r="J21" i="14"/>
  <c r="I21" i="14"/>
  <c r="H21" i="14"/>
  <c r="M20" i="14"/>
  <c r="L20" i="14"/>
  <c r="K20" i="14"/>
  <c r="J20" i="14"/>
  <c r="I20" i="14"/>
  <c r="H20" i="14"/>
  <c r="M19" i="14"/>
  <c r="L19" i="14"/>
  <c r="K19" i="14"/>
  <c r="J19" i="14"/>
  <c r="I19" i="14"/>
  <c r="H19" i="14"/>
  <c r="M18" i="14"/>
  <c r="L18" i="14"/>
  <c r="K18" i="14"/>
  <c r="J18" i="14"/>
  <c r="I18" i="14"/>
  <c r="H18" i="14"/>
  <c r="M17" i="14"/>
  <c r="L17" i="14"/>
  <c r="K17" i="14"/>
  <c r="J17" i="14"/>
  <c r="I17" i="14"/>
  <c r="H17" i="14"/>
  <c r="M16" i="14"/>
  <c r="L16" i="14"/>
  <c r="K16" i="14"/>
  <c r="J16" i="14"/>
  <c r="I16" i="14"/>
  <c r="H16" i="14"/>
  <c r="M15" i="14"/>
  <c r="L15" i="14"/>
  <c r="K15" i="14"/>
  <c r="J15" i="14"/>
  <c r="I15" i="14"/>
  <c r="H15" i="14"/>
  <c r="M14" i="14"/>
  <c r="L14" i="14"/>
  <c r="K14" i="14"/>
  <c r="J14" i="14"/>
  <c r="I14" i="14"/>
  <c r="H14" i="14"/>
  <c r="M13" i="14"/>
  <c r="L13" i="14"/>
  <c r="K13" i="14"/>
  <c r="J13" i="14"/>
  <c r="I13" i="14"/>
  <c r="H13" i="14"/>
  <c r="M12" i="14"/>
  <c r="L12" i="14"/>
  <c r="K12" i="14"/>
  <c r="J12" i="14"/>
  <c r="I12" i="14"/>
  <c r="H12" i="14"/>
  <c r="M11" i="14"/>
  <c r="L11" i="14"/>
  <c r="K11" i="14"/>
  <c r="J11" i="14"/>
  <c r="I11" i="14"/>
  <c r="H11" i="14"/>
  <c r="M10" i="14"/>
  <c r="L10" i="14"/>
  <c r="K10" i="14"/>
  <c r="J10" i="14"/>
  <c r="I10" i="14"/>
  <c r="H10" i="14"/>
  <c r="M9" i="14"/>
  <c r="L9" i="14"/>
  <c r="K9" i="14"/>
  <c r="J9" i="14"/>
  <c r="I9" i="14"/>
  <c r="H9" i="14"/>
  <c r="M8" i="14"/>
  <c r="L8" i="14"/>
  <c r="K8" i="14"/>
  <c r="J8" i="14"/>
  <c r="I8" i="14"/>
  <c r="H8" i="14"/>
  <c r="M7" i="14"/>
  <c r="L7" i="14"/>
  <c r="K7" i="14"/>
  <c r="J7" i="14"/>
  <c r="I7" i="14"/>
  <c r="H7" i="14"/>
  <c r="M6" i="14"/>
  <c r="L6" i="14"/>
  <c r="K6" i="14"/>
  <c r="J6" i="14"/>
  <c r="I6" i="14"/>
  <c r="H6" i="14"/>
  <c r="M5" i="14"/>
  <c r="L5" i="14"/>
  <c r="K5" i="14"/>
  <c r="J5" i="14"/>
  <c r="I5" i="14"/>
  <c r="H5" i="14"/>
  <c r="M4" i="14"/>
  <c r="L4" i="14"/>
  <c r="K4" i="14"/>
  <c r="J4" i="14"/>
  <c r="I4" i="14"/>
  <c r="H4" i="14"/>
  <c r="M3" i="14"/>
  <c r="L3" i="14"/>
  <c r="K3" i="14"/>
  <c r="J3" i="14"/>
  <c r="I3" i="14"/>
  <c r="H3" i="14"/>
  <c r="G62" i="14" l="1"/>
  <c r="G76" i="14"/>
  <c r="G67" i="14"/>
  <c r="G90" i="14"/>
  <c r="G16" i="14"/>
  <c r="G22" i="14"/>
  <c r="G32" i="14"/>
  <c r="G136" i="14"/>
  <c r="G44" i="14"/>
  <c r="G54" i="14"/>
  <c r="G96" i="14"/>
  <c r="G52" i="14"/>
  <c r="G98" i="14"/>
  <c r="G112" i="14"/>
  <c r="G113" i="14"/>
  <c r="G119" i="14"/>
  <c r="G30" i="14"/>
  <c r="G74" i="14"/>
  <c r="G127" i="14"/>
  <c r="U70" i="14"/>
  <c r="U127" i="14"/>
  <c r="U69" i="14"/>
  <c r="U121" i="14"/>
  <c r="U110" i="14"/>
  <c r="G9" i="14"/>
  <c r="G31" i="14"/>
  <c r="G53" i="14"/>
  <c r="G75" i="14"/>
  <c r="G97" i="14"/>
  <c r="G14" i="14"/>
  <c r="G37" i="14"/>
  <c r="G60" i="14"/>
  <c r="G82" i="14"/>
  <c r="G104" i="14"/>
  <c r="G128" i="14"/>
  <c r="G15" i="14"/>
  <c r="G38" i="14"/>
  <c r="G61" i="14"/>
  <c r="G83" i="14"/>
  <c r="G106" i="14"/>
  <c r="G134" i="14"/>
  <c r="G23" i="14"/>
  <c r="G46" i="14"/>
  <c r="G68" i="14"/>
  <c r="G91" i="14"/>
  <c r="G114" i="14"/>
  <c r="G120" i="14"/>
  <c r="G8" i="14"/>
  <c r="G24" i="14"/>
  <c r="G45" i="14"/>
  <c r="G66" i="14"/>
  <c r="G84" i="14"/>
  <c r="G105" i="14"/>
  <c r="G126" i="14"/>
  <c r="BK21" i="10"/>
  <c r="G10" i="14"/>
  <c r="G25" i="14"/>
  <c r="G55" i="14"/>
  <c r="G69" i="14"/>
  <c r="G85" i="14"/>
  <c r="G99" i="14"/>
  <c r="G115" i="14"/>
  <c r="G129" i="14"/>
  <c r="G4" i="14"/>
  <c r="G18" i="14"/>
  <c r="G34" i="14"/>
  <c r="G48" i="14"/>
  <c r="G63" i="14"/>
  <c r="G78" i="14"/>
  <c r="G108" i="14"/>
  <c r="G116" i="14"/>
  <c r="G130" i="14"/>
  <c r="G12" i="14"/>
  <c r="G27" i="14"/>
  <c r="G41" i="14"/>
  <c r="G57" i="14"/>
  <c r="G71" i="14"/>
  <c r="G87" i="14"/>
  <c r="G101" i="14"/>
  <c r="G131" i="14"/>
  <c r="G6" i="14"/>
  <c r="G20" i="14"/>
  <c r="G28" i="14"/>
  <c r="G36" i="14"/>
  <c r="G42" i="14"/>
  <c r="G50" i="14"/>
  <c r="G58" i="14"/>
  <c r="G65" i="14"/>
  <c r="G72" i="14"/>
  <c r="G80" i="14"/>
  <c r="G88" i="14"/>
  <c r="G94" i="14"/>
  <c r="G102" i="14"/>
  <c r="G110" i="14"/>
  <c r="G117" i="14"/>
  <c r="G124" i="14"/>
  <c r="G132" i="14"/>
  <c r="G3" i="14"/>
  <c r="G17" i="14"/>
  <c r="G33" i="14"/>
  <c r="G47" i="14"/>
  <c r="G77" i="14"/>
  <c r="G92" i="14"/>
  <c r="G107" i="14"/>
  <c r="G121" i="14"/>
  <c r="G11" i="14"/>
  <c r="G26" i="14"/>
  <c r="G40" i="14"/>
  <c r="G56" i="14"/>
  <c r="G70" i="14"/>
  <c r="G86" i="14"/>
  <c r="G100" i="14"/>
  <c r="G122" i="14"/>
  <c r="G5" i="14"/>
  <c r="G19" i="14"/>
  <c r="G35" i="14"/>
  <c r="G49" i="14"/>
  <c r="G64" i="14"/>
  <c r="G79" i="14"/>
  <c r="G93" i="14"/>
  <c r="G109" i="14"/>
  <c r="G123" i="14"/>
  <c r="G7" i="14"/>
  <c r="G13" i="14"/>
  <c r="G21" i="14"/>
  <c r="G29" i="14"/>
  <c r="G43" i="14"/>
  <c r="G51" i="14"/>
  <c r="G59" i="14"/>
  <c r="G73" i="14"/>
  <c r="G81" i="14"/>
  <c r="G89" i="14"/>
  <c r="G95" i="14"/>
  <c r="G103" i="14"/>
  <c r="G111" i="14"/>
  <c r="G118" i="14"/>
  <c r="G125" i="14"/>
  <c r="G133" i="14"/>
  <c r="F130" i="14"/>
  <c r="J26" i="10"/>
  <c r="L26" i="10" s="1"/>
  <c r="BK9" i="10"/>
  <c r="BK19" i="10"/>
  <c r="B9" i="10"/>
  <c r="B16" i="10"/>
  <c r="F27" i="14"/>
  <c r="F49" i="14"/>
  <c r="F87" i="14"/>
  <c r="F20" i="14"/>
  <c r="F42" i="14"/>
  <c r="F65" i="14"/>
  <c r="F94" i="14"/>
  <c r="F124" i="14"/>
  <c r="F13" i="14"/>
  <c r="F43" i="14"/>
  <c r="F95" i="14"/>
  <c r="F118" i="14"/>
  <c r="F8" i="14"/>
  <c r="F22" i="14"/>
  <c r="F37" i="14"/>
  <c r="F52" i="14"/>
  <c r="F60" i="14"/>
  <c r="F66" i="14"/>
  <c r="F74" i="14"/>
  <c r="F82" i="14"/>
  <c r="F96" i="14"/>
  <c r="F104" i="14"/>
  <c r="F112" i="14"/>
  <c r="F119" i="14"/>
  <c r="F126" i="14"/>
  <c r="F134" i="14"/>
  <c r="F9" i="14"/>
  <c r="F15" i="14"/>
  <c r="F23" i="14"/>
  <c r="F31" i="14"/>
  <c r="F38" i="14"/>
  <c r="F45" i="14"/>
  <c r="F53" i="14"/>
  <c r="F61" i="14"/>
  <c r="F67" i="14"/>
  <c r="F75" i="14"/>
  <c r="F83" i="14"/>
  <c r="F90" i="14"/>
  <c r="F97" i="14"/>
  <c r="F105" i="14"/>
  <c r="F113" i="14"/>
  <c r="F127" i="14"/>
  <c r="F135" i="14"/>
  <c r="F16" i="14"/>
  <c r="F24" i="14"/>
  <c r="F32" i="14"/>
  <c r="F39" i="14"/>
  <c r="F46" i="14"/>
  <c r="F54" i="14"/>
  <c r="F62" i="14"/>
  <c r="F68" i="14"/>
  <c r="F76" i="14"/>
  <c r="F84" i="14"/>
  <c r="F91" i="14"/>
  <c r="F98" i="14"/>
  <c r="F106" i="14"/>
  <c r="F114" i="14"/>
  <c r="F120" i="14"/>
  <c r="F128" i="14"/>
  <c r="F136" i="14"/>
  <c r="F12" i="14"/>
  <c r="F35" i="14"/>
  <c r="F57" i="14"/>
  <c r="F79" i="14"/>
  <c r="F101" i="14"/>
  <c r="F123" i="14"/>
  <c r="I10" i="10"/>
  <c r="BK10" i="10" s="1"/>
  <c r="F36" i="14"/>
  <c r="F58" i="14"/>
  <c r="F88" i="14"/>
  <c r="F110" i="14"/>
  <c r="F7" i="14"/>
  <c r="F29" i="14"/>
  <c r="F59" i="14"/>
  <c r="F81" i="14"/>
  <c r="F103" i="14"/>
  <c r="F125" i="14"/>
  <c r="F14" i="14"/>
  <c r="F30" i="14"/>
  <c r="F44" i="14"/>
  <c r="F3" i="14"/>
  <c r="F10" i="14"/>
  <c r="F17" i="14"/>
  <c r="F25" i="14"/>
  <c r="F33" i="14"/>
  <c r="F47" i="14"/>
  <c r="F55" i="14"/>
  <c r="F69" i="14"/>
  <c r="F77" i="14"/>
  <c r="F85" i="14"/>
  <c r="F92" i="14"/>
  <c r="F99" i="14"/>
  <c r="F107" i="14"/>
  <c r="F115" i="14"/>
  <c r="F121" i="14"/>
  <c r="F129" i="14"/>
  <c r="F5" i="14"/>
  <c r="F19" i="14"/>
  <c r="F41" i="14"/>
  <c r="F64" i="14"/>
  <c r="F71" i="14"/>
  <c r="F93" i="14"/>
  <c r="F109" i="14"/>
  <c r="F131" i="14"/>
  <c r="E20" i="10"/>
  <c r="F6" i="14"/>
  <c r="F28" i="14"/>
  <c r="F50" i="14"/>
  <c r="F72" i="14"/>
  <c r="F80" i="14"/>
  <c r="F102" i="14"/>
  <c r="F117" i="14"/>
  <c r="F132" i="14"/>
  <c r="F21" i="14"/>
  <c r="F51" i="14"/>
  <c r="F73" i="14"/>
  <c r="F89" i="14"/>
  <c r="F111" i="14"/>
  <c r="F133" i="14"/>
  <c r="F4" i="14"/>
  <c r="F11" i="14"/>
  <c r="F18" i="14"/>
  <c r="F26" i="14"/>
  <c r="F34" i="14"/>
  <c r="F40" i="14"/>
  <c r="F48" i="14"/>
  <c r="F56" i="14"/>
  <c r="F63" i="14"/>
  <c r="F70" i="14"/>
  <c r="F78" i="14"/>
  <c r="F86" i="14"/>
  <c r="F100" i="14"/>
  <c r="F108" i="14"/>
  <c r="F116" i="14"/>
  <c r="F122" i="14"/>
  <c r="U11" i="14"/>
  <c r="U21" i="14"/>
  <c r="U47" i="14"/>
  <c r="U64" i="14"/>
  <c r="U58" i="14"/>
  <c r="U119" i="14"/>
  <c r="U118" i="14"/>
  <c r="U129" i="14"/>
  <c r="U125" i="14"/>
  <c r="U10" i="14"/>
  <c r="U5" i="14"/>
  <c r="U32" i="14"/>
  <c r="U38" i="14"/>
  <c r="U56" i="14"/>
  <c r="U128" i="14"/>
  <c r="U3" i="14"/>
  <c r="U4" i="14"/>
  <c r="U113" i="14"/>
  <c r="U22" i="14"/>
  <c r="U30" i="14"/>
  <c r="U123" i="14"/>
  <c r="B27" i="10"/>
  <c r="BL25" i="10"/>
  <c r="BK25" i="10"/>
  <c r="J17" i="10"/>
  <c r="L17" i="10" s="1"/>
  <c r="I24" i="10"/>
  <c r="L24" i="10" s="1"/>
  <c r="J8" i="10"/>
  <c r="L8" i="10" s="1"/>
  <c r="I18" i="10"/>
  <c r="BK18" i="10" s="1"/>
  <c r="BK27" i="10"/>
  <c r="J25" i="10"/>
  <c r="L25" i="10" s="1"/>
  <c r="BK12" i="10"/>
  <c r="A17" i="10"/>
  <c r="BK14" i="10"/>
  <c r="BL17" i="10"/>
  <c r="BK30" i="10"/>
  <c r="B4" i="10"/>
  <c r="BK8" i="10"/>
  <c r="I16" i="10"/>
  <c r="A26" i="10"/>
  <c r="BL8" i="10"/>
  <c r="B26" i="10"/>
  <c r="BK5" i="10"/>
  <c r="B19" i="10"/>
  <c r="B17" i="10"/>
  <c r="A25" i="10"/>
  <c r="BK26" i="10"/>
  <c r="B7" i="10"/>
  <c r="A12" i="10"/>
  <c r="B25" i="10"/>
  <c r="BL26" i="10"/>
  <c r="A16" i="10"/>
  <c r="A20" i="10"/>
  <c r="A27" i="10"/>
  <c r="J9" i="10"/>
  <c r="L9" i="10" s="1"/>
  <c r="B18" i="10"/>
  <c r="A24" i="10"/>
  <c r="B31" i="10"/>
  <c r="B8" i="10"/>
  <c r="B24" i="10"/>
  <c r="A10" i="10"/>
  <c r="A11" i="10"/>
  <c r="E12" i="10"/>
  <c r="B15" i="10"/>
  <c r="E10" i="10"/>
  <c r="B11" i="10"/>
  <c r="E28" i="10"/>
  <c r="E18" i="10"/>
  <c r="A8" i="10"/>
  <c r="A9" i="10"/>
  <c r="A19" i="10"/>
  <c r="B23" i="10"/>
  <c r="A28" i="10"/>
  <c r="E14" i="10"/>
  <c r="J19" i="10"/>
  <c r="L19" i="10" s="1"/>
  <c r="I20" i="10"/>
  <c r="E22" i="10"/>
  <c r="J27" i="10"/>
  <c r="L27" i="10" s="1"/>
  <c r="J12" i="10"/>
  <c r="L12" i="10" s="1"/>
  <c r="I13" i="10"/>
  <c r="E15" i="10"/>
  <c r="J5" i="10"/>
  <c r="L5" i="10" s="1"/>
  <c r="I6" i="10"/>
  <c r="J21" i="10"/>
  <c r="L21" i="10" s="1"/>
  <c r="I22" i="10"/>
  <c r="A5" i="10"/>
  <c r="I7" i="10"/>
  <c r="A13" i="10"/>
  <c r="J14" i="10"/>
  <c r="L14" i="10" s="1"/>
  <c r="I15" i="10"/>
  <c r="A21" i="10"/>
  <c r="I23" i="10"/>
  <c r="A29" i="10"/>
  <c r="J30" i="10"/>
  <c r="L30" i="10" s="1"/>
  <c r="I31" i="10"/>
  <c r="E5" i="10"/>
  <c r="I11" i="10"/>
  <c r="E13" i="10"/>
  <c r="E29" i="10"/>
  <c r="I29" i="10"/>
  <c r="A6" i="10"/>
  <c r="A14" i="10"/>
  <c r="B21" i="10"/>
  <c r="A22" i="10"/>
  <c r="A30" i="10"/>
  <c r="E6" i="10"/>
  <c r="I28" i="10"/>
  <c r="E30" i="10"/>
  <c r="E7" i="10"/>
  <c r="E23" i="10"/>
  <c r="E31" i="10"/>
  <c r="E4" i="10"/>
  <c r="I4" i="10"/>
  <c r="AU579" i="18"/>
  <c r="AU578" i="18"/>
  <c r="AU577" i="18"/>
  <c r="AU576" i="18"/>
  <c r="AU575" i="18"/>
  <c r="AU574" i="18"/>
  <c r="T1" i="18"/>
  <c r="J1" i="17"/>
  <c r="AU400" i="18"/>
  <c r="AU399" i="18"/>
  <c r="AU398" i="18"/>
  <c r="AU397" i="18"/>
  <c r="AU396" i="18"/>
  <c r="AU395" i="18"/>
  <c r="AU394" i="18"/>
  <c r="AU393" i="18"/>
  <c r="BC31" i="10"/>
  <c r="AO31" i="10"/>
  <c r="AA31" i="10"/>
  <c r="BC30" i="10"/>
  <c r="AO30" i="10"/>
  <c r="AA30" i="10"/>
  <c r="BC29" i="10"/>
  <c r="AO29" i="10"/>
  <c r="AA29" i="10"/>
  <c r="BC28" i="10"/>
  <c r="AO28" i="10"/>
  <c r="AA28" i="10"/>
  <c r="BC27" i="10"/>
  <c r="AO27" i="10"/>
  <c r="AA27" i="10"/>
  <c r="BC26" i="10"/>
  <c r="AO26" i="10"/>
  <c r="AA26" i="10"/>
  <c r="BC25" i="10"/>
  <c r="AO25" i="10"/>
  <c r="AA25" i="10"/>
  <c r="BC24" i="10"/>
  <c r="AO24" i="10"/>
  <c r="AA24" i="10"/>
  <c r="BC23" i="10"/>
  <c r="AO23" i="10"/>
  <c r="AA23" i="10"/>
  <c r="BC22" i="10"/>
  <c r="AO22" i="10"/>
  <c r="AA22" i="10"/>
  <c r="BC21" i="10"/>
  <c r="AO21" i="10"/>
  <c r="AA21" i="10"/>
  <c r="BC20" i="10"/>
  <c r="AO20" i="10"/>
  <c r="AA20" i="10"/>
  <c r="BC19" i="10"/>
  <c r="AO19" i="10"/>
  <c r="AA19" i="10"/>
  <c r="BC18" i="10"/>
  <c r="AO18" i="10"/>
  <c r="AA18" i="10"/>
  <c r="BC17" i="10"/>
  <c r="AO17" i="10"/>
  <c r="AA17" i="10"/>
  <c r="BC16" i="10"/>
  <c r="AO16" i="10"/>
  <c r="AA16" i="10"/>
  <c r="BC15" i="10"/>
  <c r="AO15" i="10"/>
  <c r="AA15" i="10"/>
  <c r="BC14" i="10"/>
  <c r="AO14" i="10"/>
  <c r="AA14" i="10"/>
  <c r="BC13" i="10"/>
  <c r="AO13" i="10"/>
  <c r="AA13" i="10"/>
  <c r="BC12" i="10"/>
  <c r="AO12" i="10"/>
  <c r="AA12" i="10"/>
  <c r="BC11" i="10"/>
  <c r="AO11" i="10"/>
  <c r="AA11" i="10"/>
  <c r="BC10" i="10"/>
  <c r="AO10" i="10"/>
  <c r="AA10" i="10"/>
  <c r="BC9" i="10"/>
  <c r="AO9" i="10"/>
  <c r="AA9" i="10"/>
  <c r="BC8" i="10"/>
  <c r="AO8" i="10"/>
  <c r="AA8" i="10"/>
  <c r="BC7" i="10"/>
  <c r="AO7" i="10"/>
  <c r="AA7" i="10"/>
  <c r="BC6" i="10"/>
  <c r="AO6" i="10"/>
  <c r="AA6" i="10"/>
  <c r="BC5" i="10"/>
  <c r="AO5" i="10"/>
  <c r="AA5" i="10"/>
  <c r="F897" i="19"/>
  <c r="F896" i="19"/>
  <c r="F895" i="19"/>
  <c r="F894" i="19"/>
  <c r="F893" i="19"/>
  <c r="F892" i="19"/>
  <c r="F891" i="19"/>
  <c r="F890" i="19"/>
  <c r="F889" i="19"/>
  <c r="F888" i="19"/>
  <c r="F887" i="19"/>
  <c r="F886" i="19"/>
  <c r="F885" i="19"/>
  <c r="F884" i="19"/>
  <c r="F883" i="19"/>
  <c r="F882" i="19"/>
  <c r="F881" i="19"/>
  <c r="F880" i="19"/>
  <c r="F879" i="19"/>
  <c r="F878" i="19"/>
  <c r="F877" i="19"/>
  <c r="F876" i="19"/>
  <c r="F875" i="19"/>
  <c r="F874" i="19"/>
  <c r="F873" i="19"/>
  <c r="F872" i="19"/>
  <c r="F871" i="19"/>
  <c r="F870" i="19"/>
  <c r="F869" i="19"/>
  <c r="F868" i="19"/>
  <c r="F867" i="19"/>
  <c r="F866" i="19"/>
  <c r="F865" i="19"/>
  <c r="F864" i="19"/>
  <c r="F863" i="19"/>
  <c r="F862" i="19"/>
  <c r="F861" i="19"/>
  <c r="F860" i="19"/>
  <c r="F859" i="19"/>
  <c r="F858" i="19"/>
  <c r="F857" i="19"/>
  <c r="F856" i="19"/>
  <c r="F855" i="19"/>
  <c r="F854" i="19"/>
  <c r="F853" i="19"/>
  <c r="F852" i="19"/>
  <c r="F851" i="19"/>
  <c r="F850" i="19"/>
  <c r="F849" i="19"/>
  <c r="F848" i="19"/>
  <c r="F847" i="19"/>
  <c r="F846" i="19"/>
  <c r="F845" i="19"/>
  <c r="F844" i="19"/>
  <c r="F843" i="19"/>
  <c r="F842" i="19"/>
  <c r="F841" i="19"/>
  <c r="F840" i="19"/>
  <c r="F839" i="19"/>
  <c r="F838" i="19"/>
  <c r="F837" i="19"/>
  <c r="F836" i="19"/>
  <c r="D824" i="19"/>
  <c r="D823" i="19"/>
  <c r="D822" i="19"/>
  <c r="D821" i="19"/>
  <c r="D820" i="19"/>
  <c r="D819" i="19"/>
  <c r="D818" i="19"/>
  <c r="D817" i="19"/>
  <c r="D816" i="19"/>
  <c r="D815" i="19"/>
  <c r="D814" i="19"/>
  <c r="D813" i="19"/>
  <c r="D812" i="19"/>
  <c r="D811" i="19"/>
  <c r="D810" i="19"/>
  <c r="D809" i="19"/>
  <c r="D808" i="19"/>
  <c r="D807" i="19"/>
  <c r="D806" i="19"/>
  <c r="D805" i="19"/>
  <c r="D804" i="19"/>
  <c r="D803" i="19"/>
  <c r="D802" i="19"/>
  <c r="D801" i="19"/>
  <c r="D800" i="19"/>
  <c r="D799" i="19"/>
  <c r="D798" i="19"/>
  <c r="D797" i="19"/>
  <c r="D796" i="19"/>
  <c r="D795" i="19"/>
  <c r="D794" i="19"/>
  <c r="D793" i="19"/>
  <c r="D792" i="19"/>
  <c r="D791" i="19"/>
  <c r="D790" i="19"/>
  <c r="D789" i="19"/>
  <c r="D788" i="19"/>
  <c r="D787" i="19"/>
  <c r="D786" i="19"/>
  <c r="D785" i="19"/>
  <c r="D784" i="19"/>
  <c r="D783" i="19"/>
  <c r="D782" i="19"/>
  <c r="D781" i="19"/>
  <c r="D780" i="19"/>
  <c r="D779" i="19"/>
  <c r="D778" i="19"/>
  <c r="D777" i="19"/>
  <c r="D776" i="19"/>
  <c r="D775" i="19"/>
  <c r="D774" i="19"/>
  <c r="D773" i="19"/>
  <c r="D772" i="19"/>
  <c r="C722" i="19"/>
  <c r="D313" i="19"/>
  <c r="D311" i="19"/>
  <c r="D310" i="19"/>
  <c r="D309" i="19"/>
  <c r="D308" i="19"/>
  <c r="D307" i="19"/>
  <c r="D306" i="19"/>
  <c r="D305" i="19"/>
  <c r="D304" i="19"/>
  <c r="D303" i="19"/>
  <c r="D302" i="19"/>
  <c r="D301" i="19"/>
  <c r="D300" i="19"/>
  <c r="D299" i="19"/>
  <c r="D298" i="19"/>
  <c r="D297" i="19"/>
  <c r="D296" i="19"/>
  <c r="D295" i="19"/>
  <c r="D294" i="19"/>
  <c r="D293" i="19"/>
  <c r="D292" i="19"/>
  <c r="D291" i="19"/>
  <c r="D290" i="19"/>
  <c r="D289" i="19"/>
  <c r="D288" i="19"/>
  <c r="D287" i="19"/>
  <c r="D286" i="19"/>
  <c r="D285" i="19"/>
  <c r="D284" i="19"/>
  <c r="D283" i="19"/>
  <c r="D282" i="19"/>
  <c r="D281" i="19"/>
  <c r="D280" i="19"/>
  <c r="D279" i="19"/>
  <c r="D278" i="19"/>
  <c r="D277" i="19"/>
  <c r="D276" i="19"/>
  <c r="D275" i="19"/>
  <c r="D274" i="19"/>
  <c r="D273" i="19"/>
  <c r="D272" i="19"/>
  <c r="D271" i="19"/>
  <c r="D270" i="19"/>
  <c r="D269" i="19"/>
  <c r="D268" i="19"/>
  <c r="D267" i="19"/>
  <c r="D266" i="19"/>
  <c r="D265" i="19"/>
  <c r="D264" i="19"/>
  <c r="D263" i="19"/>
  <c r="D262" i="19"/>
  <c r="D261" i="19"/>
  <c r="D260" i="19"/>
  <c r="D259" i="19"/>
  <c r="D258" i="19"/>
  <c r="D257" i="19"/>
  <c r="D256" i="19"/>
  <c r="D255" i="19"/>
  <c r="D254" i="19"/>
  <c r="D253" i="19"/>
  <c r="D252" i="19"/>
  <c r="D251" i="19"/>
  <c r="D250" i="19"/>
  <c r="D249" i="19"/>
  <c r="D248" i="19"/>
  <c r="D247" i="19"/>
  <c r="D246" i="19"/>
  <c r="D245" i="19"/>
  <c r="D244" i="19"/>
  <c r="D243" i="19"/>
  <c r="D242" i="19"/>
  <c r="D241" i="19"/>
  <c r="D240" i="19"/>
  <c r="D239" i="19"/>
  <c r="D238" i="19"/>
  <c r="D237" i="19"/>
  <c r="D236" i="19"/>
  <c r="D235" i="19"/>
  <c r="D234" i="19"/>
  <c r="D233" i="19"/>
  <c r="D232" i="19"/>
  <c r="D231" i="19"/>
  <c r="D230" i="19"/>
  <c r="D229" i="19"/>
  <c r="D228" i="19"/>
  <c r="D227" i="19"/>
  <c r="D226" i="19"/>
  <c r="D225" i="19"/>
  <c r="D224" i="19"/>
  <c r="D223" i="19"/>
  <c r="D222" i="19"/>
  <c r="D221" i="19"/>
  <c r="D220" i="19"/>
  <c r="D219" i="19"/>
  <c r="D218" i="19"/>
  <c r="D217" i="19"/>
  <c r="D216" i="19"/>
  <c r="D215" i="19"/>
  <c r="D214" i="19"/>
  <c r="D213" i="19"/>
  <c r="D212" i="19"/>
  <c r="D211" i="19"/>
  <c r="D210" i="19"/>
  <c r="D209" i="19"/>
  <c r="D208" i="19"/>
  <c r="D207" i="19"/>
  <c r="D206" i="19"/>
  <c r="D205" i="19"/>
  <c r="D204" i="19"/>
  <c r="D203" i="19"/>
  <c r="D202" i="19"/>
  <c r="D201" i="19"/>
  <c r="D200" i="19"/>
  <c r="D199" i="19"/>
  <c r="D198" i="19"/>
  <c r="D197" i="19"/>
  <c r="D196" i="19"/>
  <c r="D195" i="19"/>
  <c r="D194" i="19"/>
  <c r="D193" i="19"/>
  <c r="D192" i="19"/>
  <c r="D191" i="19"/>
  <c r="D190" i="19"/>
  <c r="D189" i="19"/>
  <c r="D188" i="19"/>
  <c r="D187" i="19"/>
  <c r="D186" i="19"/>
  <c r="D185" i="19"/>
  <c r="D183" i="19"/>
  <c r="D182" i="19"/>
  <c r="D181" i="19"/>
  <c r="D180" i="19"/>
  <c r="D179" i="19"/>
  <c r="D178" i="19"/>
  <c r="D177" i="19"/>
  <c r="D176" i="19"/>
  <c r="D175" i="19"/>
  <c r="D174" i="19"/>
  <c r="D173" i="19"/>
  <c r="D172" i="19"/>
  <c r="D171" i="19"/>
  <c r="D170" i="19"/>
  <c r="D169" i="19"/>
  <c r="D168" i="19"/>
  <c r="D167" i="19"/>
  <c r="AU160" i="19"/>
  <c r="AU159" i="19"/>
  <c r="AT159" i="19"/>
  <c r="AU158" i="19"/>
  <c r="AT158" i="19"/>
  <c r="AU157" i="19"/>
  <c r="AT157" i="19"/>
  <c r="AU156" i="19"/>
  <c r="AT156" i="19"/>
  <c r="AU155" i="19"/>
  <c r="AT155" i="19"/>
  <c r="AU154" i="19"/>
  <c r="AT154" i="19"/>
  <c r="AU153" i="19"/>
  <c r="AT153" i="19"/>
  <c r="AU152" i="19"/>
  <c r="AT152" i="19"/>
  <c r="AU151" i="19"/>
  <c r="AT151" i="19"/>
  <c r="AU150" i="19"/>
  <c r="AT150" i="19"/>
  <c r="AU149" i="19"/>
  <c r="AT149" i="19"/>
  <c r="AU148" i="19"/>
  <c r="AT148" i="19"/>
  <c r="AU147" i="19"/>
  <c r="AT147" i="19"/>
  <c r="AU146" i="19"/>
  <c r="AT146" i="19"/>
  <c r="AU145" i="19"/>
  <c r="AT145" i="19"/>
  <c r="AU144" i="19"/>
  <c r="AT144" i="19"/>
  <c r="AU143" i="19"/>
  <c r="AT143" i="19"/>
  <c r="AU142" i="19"/>
  <c r="AT142" i="19"/>
  <c r="AU141" i="19"/>
  <c r="AT141" i="19"/>
  <c r="AU140" i="19"/>
  <c r="AT140" i="19"/>
  <c r="AU139" i="19"/>
  <c r="AT139" i="19"/>
  <c r="AU138" i="19"/>
  <c r="AT138" i="19"/>
  <c r="AU137" i="19"/>
  <c r="AT137" i="19"/>
  <c r="AU136" i="19"/>
  <c r="AT136" i="19"/>
  <c r="AU135" i="19"/>
  <c r="AT135" i="19"/>
  <c r="AU134" i="19"/>
  <c r="AT134" i="19"/>
  <c r="AU133" i="19"/>
  <c r="AT133" i="19"/>
  <c r="AU132" i="19"/>
  <c r="AT132" i="19"/>
  <c r="AU131" i="19"/>
  <c r="AT131" i="19"/>
  <c r="AU130" i="19"/>
  <c r="AT130" i="19"/>
  <c r="AU129" i="19"/>
  <c r="AT129" i="19"/>
  <c r="AU128" i="19"/>
  <c r="AT128" i="19"/>
  <c r="AU127" i="19"/>
  <c r="AT127" i="19"/>
  <c r="AU126" i="19"/>
  <c r="AT126" i="19"/>
  <c r="AU125" i="19"/>
  <c r="AT125" i="19"/>
  <c r="AU124" i="19"/>
  <c r="AT124" i="19"/>
  <c r="AU123" i="19"/>
  <c r="AT123" i="19"/>
  <c r="AU122" i="19"/>
  <c r="AT122" i="19"/>
  <c r="AU121" i="19"/>
  <c r="AT121" i="19"/>
  <c r="AU120" i="19"/>
  <c r="AT120" i="19"/>
  <c r="AU119" i="19"/>
  <c r="AT119" i="19"/>
  <c r="AU118" i="19"/>
  <c r="AT118" i="19"/>
  <c r="N118" i="19"/>
  <c r="M118" i="19"/>
  <c r="AU117" i="19"/>
  <c r="AT117" i="19"/>
  <c r="AU116" i="19"/>
  <c r="AT116" i="19"/>
  <c r="N116" i="19"/>
  <c r="M116" i="19"/>
  <c r="AU115" i="19"/>
  <c r="AT115" i="19"/>
  <c r="AU114" i="19"/>
  <c r="AT114" i="19"/>
  <c r="N114" i="19"/>
  <c r="M114" i="19"/>
  <c r="AU113" i="19"/>
  <c r="AT113" i="19"/>
  <c r="N113" i="19"/>
  <c r="M113" i="19"/>
  <c r="AU112" i="19"/>
  <c r="AT112" i="19"/>
  <c r="N112" i="19"/>
  <c r="M112" i="19"/>
  <c r="AU111" i="19"/>
  <c r="AT111" i="19"/>
  <c r="AU110" i="19"/>
  <c r="AT110" i="19"/>
  <c r="N110" i="19"/>
  <c r="M110" i="19"/>
  <c r="AU109" i="19"/>
  <c r="AT109" i="19"/>
  <c r="N109" i="19"/>
  <c r="M109" i="19"/>
  <c r="AU108" i="19"/>
  <c r="AT108" i="19"/>
  <c r="N108" i="19"/>
  <c r="M108" i="19"/>
  <c r="AU107" i="19"/>
  <c r="AT107" i="19"/>
  <c r="N107" i="19"/>
  <c r="M107" i="19"/>
  <c r="AU106" i="19"/>
  <c r="AT106" i="19"/>
  <c r="N106" i="19"/>
  <c r="M106" i="19"/>
  <c r="AU105" i="19"/>
  <c r="AT105" i="19"/>
  <c r="AU104" i="19"/>
  <c r="AT104" i="19"/>
  <c r="N104" i="19"/>
  <c r="M104" i="19"/>
  <c r="AU103" i="19"/>
  <c r="AT103" i="19"/>
  <c r="N103" i="19"/>
  <c r="M103" i="19"/>
  <c r="AU102" i="19"/>
  <c r="AT102" i="19"/>
  <c r="N102" i="19"/>
  <c r="M102" i="19"/>
  <c r="AU101" i="19"/>
  <c r="AT101" i="19"/>
  <c r="AU100" i="19"/>
  <c r="AT100" i="19"/>
  <c r="N100" i="19"/>
  <c r="M100" i="19"/>
  <c r="AU99" i="19"/>
  <c r="AT99" i="19"/>
  <c r="N99" i="19"/>
  <c r="M99" i="19"/>
  <c r="AU98" i="19"/>
  <c r="AT98" i="19"/>
  <c r="N98" i="19"/>
  <c r="M98" i="19"/>
  <c r="AU97" i="19"/>
  <c r="AT97" i="19"/>
  <c r="N97" i="19"/>
  <c r="M97" i="19"/>
  <c r="AU96" i="19"/>
  <c r="AT96" i="19"/>
  <c r="N96" i="19"/>
  <c r="M96" i="19"/>
  <c r="AU95" i="19"/>
  <c r="AT95" i="19"/>
  <c r="N95" i="19"/>
  <c r="M95" i="19"/>
  <c r="AU94" i="19"/>
  <c r="AT94" i="19"/>
  <c r="N94" i="19"/>
  <c r="M94" i="19"/>
  <c r="AU93" i="19"/>
  <c r="AT93" i="19"/>
  <c r="N93" i="19"/>
  <c r="M93" i="19"/>
  <c r="AU92" i="19"/>
  <c r="AT92" i="19"/>
  <c r="N92" i="19"/>
  <c r="M92" i="19"/>
  <c r="AU91" i="19"/>
  <c r="AT91" i="19"/>
  <c r="N91" i="19"/>
  <c r="M91" i="19"/>
  <c r="AU90" i="19"/>
  <c r="AT90" i="19"/>
  <c r="N90" i="19"/>
  <c r="M90" i="19"/>
  <c r="AU89" i="19"/>
  <c r="AT89" i="19"/>
  <c r="N89" i="19"/>
  <c r="M89" i="19"/>
  <c r="AU88" i="19"/>
  <c r="AT88" i="19"/>
  <c r="AU87" i="19"/>
  <c r="AT87" i="19"/>
  <c r="N87" i="19"/>
  <c r="M87" i="19"/>
  <c r="AU86" i="19"/>
  <c r="AT86" i="19"/>
  <c r="N86" i="19"/>
  <c r="M86" i="19"/>
  <c r="AU85" i="19"/>
  <c r="AT85" i="19"/>
  <c r="N85" i="19"/>
  <c r="M85" i="19"/>
  <c r="AU84" i="19"/>
  <c r="AT84" i="19"/>
  <c r="N84" i="19"/>
  <c r="M84" i="19"/>
  <c r="AU83" i="19"/>
  <c r="AT83" i="19"/>
  <c r="N83" i="19"/>
  <c r="M83" i="19"/>
  <c r="AU82" i="19"/>
  <c r="AT82" i="19"/>
  <c r="N82" i="19"/>
  <c r="M82" i="19"/>
  <c r="AU81" i="19"/>
  <c r="AT81" i="19"/>
  <c r="N81" i="19"/>
  <c r="M81" i="19"/>
  <c r="AU80" i="19"/>
  <c r="AT80" i="19"/>
  <c r="AU79" i="19"/>
  <c r="AT79" i="19"/>
  <c r="N79" i="19"/>
  <c r="M79" i="19"/>
  <c r="AU78" i="19"/>
  <c r="AT78" i="19"/>
  <c r="N78" i="19"/>
  <c r="M78" i="19"/>
  <c r="AU77" i="19"/>
  <c r="AT77" i="19"/>
  <c r="N77" i="19"/>
  <c r="M77" i="19"/>
  <c r="AU76" i="19"/>
  <c r="AT76" i="19"/>
  <c r="N76" i="19"/>
  <c r="M76" i="19"/>
  <c r="AU75" i="19"/>
  <c r="AT75" i="19"/>
  <c r="N75" i="19"/>
  <c r="M75" i="19"/>
  <c r="AU74" i="19"/>
  <c r="AT74" i="19"/>
  <c r="N74" i="19"/>
  <c r="M74" i="19"/>
  <c r="AU73" i="19"/>
  <c r="AT73" i="19"/>
  <c r="N73" i="19"/>
  <c r="M73" i="19"/>
  <c r="AU72" i="19"/>
  <c r="AT72" i="19"/>
  <c r="N72" i="19"/>
  <c r="M72" i="19"/>
  <c r="AU71" i="19"/>
  <c r="AT71" i="19"/>
  <c r="N71" i="19"/>
  <c r="M71" i="19"/>
  <c r="AU70" i="19"/>
  <c r="AT70" i="19"/>
  <c r="N70" i="19"/>
  <c r="M70" i="19"/>
  <c r="AU69" i="19"/>
  <c r="AT69" i="19"/>
  <c r="N69" i="19"/>
  <c r="M69" i="19"/>
  <c r="AU68" i="19"/>
  <c r="AT68" i="19"/>
  <c r="N68" i="19"/>
  <c r="M68" i="19"/>
  <c r="AU67" i="19"/>
  <c r="AT67" i="19"/>
  <c r="N67" i="19"/>
  <c r="M67" i="19"/>
  <c r="AU66" i="19"/>
  <c r="AT66" i="19"/>
  <c r="N66" i="19"/>
  <c r="M66" i="19"/>
  <c r="AU65" i="19"/>
  <c r="AT65" i="19"/>
  <c r="N65" i="19"/>
  <c r="M65" i="19"/>
  <c r="AU64" i="19"/>
  <c r="AT64" i="19"/>
  <c r="AU63" i="19"/>
  <c r="AT63" i="19"/>
  <c r="N63" i="19"/>
  <c r="M63" i="19"/>
  <c r="D57" i="19"/>
  <c r="D56" i="19"/>
  <c r="D55" i="19"/>
  <c r="D54" i="19"/>
  <c r="D53" i="19"/>
  <c r="D52" i="19"/>
  <c r="D51" i="19"/>
  <c r="D50" i="19"/>
  <c r="D49" i="19"/>
  <c r="D48" i="19"/>
  <c r="D47" i="19"/>
  <c r="D46" i="19"/>
  <c r="D45" i="19"/>
  <c r="D44" i="19"/>
  <c r="D43" i="19"/>
  <c r="D42" i="19"/>
  <c r="D41" i="19"/>
  <c r="D40" i="19"/>
  <c r="D39" i="19"/>
  <c r="D38" i="19"/>
  <c r="D37" i="19"/>
  <c r="D36" i="19"/>
  <c r="D35" i="19"/>
  <c r="D34" i="19"/>
  <c r="D33" i="19"/>
  <c r="D32" i="19"/>
  <c r="D31" i="19"/>
  <c r="D30" i="19"/>
  <c r="D29" i="19"/>
  <c r="D28" i="19"/>
  <c r="D27" i="19"/>
  <c r="D26" i="19"/>
  <c r="D25" i="19"/>
  <c r="D24" i="19"/>
  <c r="D23" i="19"/>
  <c r="D22" i="19"/>
  <c r="AU392" i="18"/>
  <c r="AU391" i="18"/>
  <c r="AU390" i="18"/>
  <c r="AU389" i="18"/>
  <c r="AU388" i="18"/>
  <c r="AU387" i="18"/>
  <c r="AU386" i="18"/>
  <c r="AU385" i="18"/>
  <c r="AU384" i="18"/>
  <c r="AU383" i="18"/>
  <c r="AU382" i="18"/>
  <c r="AU381" i="18"/>
  <c r="AU380" i="18"/>
  <c r="AU379" i="18"/>
  <c r="AU378" i="18"/>
  <c r="AU377" i="18"/>
  <c r="AU376" i="18"/>
  <c r="AU375" i="18"/>
  <c r="AU374" i="18"/>
  <c r="AU373" i="18"/>
  <c r="AU372" i="18"/>
  <c r="AU371" i="18"/>
  <c r="AU370" i="18"/>
  <c r="AU369" i="18"/>
  <c r="AU368" i="18"/>
  <c r="AU367" i="18"/>
  <c r="AU366" i="18"/>
  <c r="AU365" i="18"/>
  <c r="AU364" i="18"/>
  <c r="AU363" i="18"/>
  <c r="AU362" i="18"/>
  <c r="AU361" i="18"/>
  <c r="AU360" i="18"/>
  <c r="AU359" i="18"/>
  <c r="AU358" i="18"/>
  <c r="AU357" i="18"/>
  <c r="AU356" i="18"/>
  <c r="AU355" i="18"/>
  <c r="AU354" i="18"/>
  <c r="AU353" i="18"/>
  <c r="AU352" i="18"/>
  <c r="AU351" i="18"/>
  <c r="AU350" i="18"/>
  <c r="AU349" i="18"/>
  <c r="AU348" i="18"/>
  <c r="AU347" i="18"/>
  <c r="AU346" i="18"/>
  <c r="AU345" i="18"/>
  <c r="AU344" i="18"/>
  <c r="AU343" i="18"/>
  <c r="AU342" i="18"/>
  <c r="AU341" i="18"/>
  <c r="AU340" i="18"/>
  <c r="AU339" i="18"/>
  <c r="AU338" i="18"/>
  <c r="AU337" i="18"/>
  <c r="AU336" i="18"/>
  <c r="AU335" i="18"/>
  <c r="AU334" i="18"/>
  <c r="AU333" i="18"/>
  <c r="AU332" i="18"/>
  <c r="AU331" i="18"/>
  <c r="AU330" i="18"/>
  <c r="AU329" i="18"/>
  <c r="AU328" i="18"/>
  <c r="AU327" i="18"/>
  <c r="AU326" i="18"/>
  <c r="AU325" i="18"/>
  <c r="AU324" i="18"/>
  <c r="AU323" i="18"/>
  <c r="AU322" i="18"/>
  <c r="AU321" i="18"/>
  <c r="AU320" i="18"/>
  <c r="AU319" i="18"/>
  <c r="AU318" i="18"/>
  <c r="AU317" i="18"/>
  <c r="AU316" i="18"/>
  <c r="AU315" i="18"/>
  <c r="AU314" i="18"/>
  <c r="AU313" i="18"/>
  <c r="AU312" i="18"/>
  <c r="AU311" i="18"/>
  <c r="AU310" i="18"/>
  <c r="AU309" i="18"/>
  <c r="AU308" i="18"/>
  <c r="AU307" i="18"/>
  <c r="AU306" i="18"/>
  <c r="AU305" i="18"/>
  <c r="AU304" i="18"/>
  <c r="AU303" i="18"/>
  <c r="AU302" i="18"/>
  <c r="AU301" i="18"/>
  <c r="AU300" i="18"/>
  <c r="AU299" i="18"/>
  <c r="AU298" i="18"/>
  <c r="AU297" i="18"/>
  <c r="AU296" i="18"/>
  <c r="AU295" i="18"/>
  <c r="AU294" i="18"/>
  <c r="AU293" i="18"/>
  <c r="AU292" i="18"/>
  <c r="AU291" i="18"/>
  <c r="AU290" i="18"/>
  <c r="AU289" i="18"/>
  <c r="AU288" i="18"/>
  <c r="AU287" i="18"/>
  <c r="AU286" i="18"/>
  <c r="AU285" i="18"/>
  <c r="AU284" i="18"/>
  <c r="AU283" i="18"/>
  <c r="AU282" i="18"/>
  <c r="AU281" i="18"/>
  <c r="AU280" i="18"/>
  <c r="AU279" i="18"/>
  <c r="AU278" i="18"/>
  <c r="AU277" i="18"/>
  <c r="AU276" i="18"/>
  <c r="AU275" i="18"/>
  <c r="AU274" i="18"/>
  <c r="AU273" i="18"/>
  <c r="AU272" i="18"/>
  <c r="AU271" i="18"/>
  <c r="AU270" i="18"/>
  <c r="AU269" i="18"/>
  <c r="AU268" i="18"/>
  <c r="AU267" i="18"/>
  <c r="AU266" i="18"/>
  <c r="AU265" i="18"/>
  <c r="AU264" i="18"/>
  <c r="AU263" i="18"/>
  <c r="AU262" i="18"/>
  <c r="AU261" i="18"/>
  <c r="AU260" i="18"/>
  <c r="AU259" i="18"/>
  <c r="AU258" i="18"/>
  <c r="AU257" i="18"/>
  <c r="AU256" i="18"/>
  <c r="AU255" i="18"/>
  <c r="AU254" i="18"/>
  <c r="AU253" i="18"/>
  <c r="AU252" i="18"/>
  <c r="AU251" i="18"/>
  <c r="AU250" i="18"/>
  <c r="AU249" i="18"/>
  <c r="AU248" i="18"/>
  <c r="AU247" i="18"/>
  <c r="AU246" i="18"/>
  <c r="AU245" i="18"/>
  <c r="AU244" i="18"/>
  <c r="AU243" i="18"/>
  <c r="AU242" i="18"/>
  <c r="AU241" i="18"/>
  <c r="AU240" i="18"/>
  <c r="AU239" i="18"/>
  <c r="AU238" i="18"/>
  <c r="AU237" i="18"/>
  <c r="AU236" i="18"/>
  <c r="AU235" i="18"/>
  <c r="AU234" i="18"/>
  <c r="AU233" i="18"/>
  <c r="AU232" i="18"/>
  <c r="AU231" i="18"/>
  <c r="AU230" i="18"/>
  <c r="AU229" i="18"/>
  <c r="AU228" i="18"/>
  <c r="AU227" i="18"/>
  <c r="AU226" i="18"/>
  <c r="AU225" i="18"/>
  <c r="AU224" i="18"/>
  <c r="AU223" i="18"/>
  <c r="AU222" i="18"/>
  <c r="AU221" i="18"/>
  <c r="AU220" i="18"/>
  <c r="AU219" i="18"/>
  <c r="AU218" i="18"/>
  <c r="AU217" i="18"/>
  <c r="AU216" i="18"/>
  <c r="AU215" i="18"/>
  <c r="AU214" i="18"/>
  <c r="AU213" i="18"/>
  <c r="AU212" i="18"/>
  <c r="AU211" i="18"/>
  <c r="AU210" i="18"/>
  <c r="AU209" i="18"/>
  <c r="AU208" i="18"/>
  <c r="AU207" i="18"/>
  <c r="AU206" i="18"/>
  <c r="AU205" i="18"/>
  <c r="AU204" i="18"/>
  <c r="AU203" i="18"/>
  <c r="AU202" i="18"/>
  <c r="AU201" i="18"/>
  <c r="AU200" i="18"/>
  <c r="AU199" i="18"/>
  <c r="AU198" i="18"/>
  <c r="AU197" i="18"/>
  <c r="AU196" i="18"/>
  <c r="AU195" i="18"/>
  <c r="AU194" i="18"/>
  <c r="AU193" i="18"/>
  <c r="AU192" i="18"/>
  <c r="AU191" i="18"/>
  <c r="AU190" i="18"/>
  <c r="AU189" i="18"/>
  <c r="AU188" i="18"/>
  <c r="AU187" i="18"/>
  <c r="AU186" i="18"/>
  <c r="AU185" i="18"/>
  <c r="AU184" i="18"/>
  <c r="AU183" i="18"/>
  <c r="AU182" i="18"/>
  <c r="AU181" i="18"/>
  <c r="AU180" i="18"/>
  <c r="AU179" i="18"/>
  <c r="AU178" i="18"/>
  <c r="AU177" i="18"/>
  <c r="AU176" i="18"/>
  <c r="AU175" i="18"/>
  <c r="AU174" i="18"/>
  <c r="AU173" i="18"/>
  <c r="AU172" i="18"/>
  <c r="AU171" i="18"/>
  <c r="AU170" i="18"/>
  <c r="AU169" i="18"/>
  <c r="AU168" i="18"/>
  <c r="AU167" i="18"/>
  <c r="AU166" i="18"/>
  <c r="AU165" i="18"/>
  <c r="AU164" i="18"/>
  <c r="AU163" i="18"/>
  <c r="AU162" i="18"/>
  <c r="AU161" i="18"/>
  <c r="AU160" i="18"/>
  <c r="AU159" i="18"/>
  <c r="AU158" i="18"/>
  <c r="AU157" i="18"/>
  <c r="AU156" i="18"/>
  <c r="AU155" i="18"/>
  <c r="AU154" i="18"/>
  <c r="AU153" i="18"/>
  <c r="AU152" i="18"/>
  <c r="AU151" i="18"/>
  <c r="AU150" i="18"/>
  <c r="AU149" i="18"/>
  <c r="AU148" i="18"/>
  <c r="AU147" i="18"/>
  <c r="AU146" i="18"/>
  <c r="AU145" i="18"/>
  <c r="AU144" i="18"/>
  <c r="AU143" i="18"/>
  <c r="AU142" i="18"/>
  <c r="AU141" i="18"/>
  <c r="AU140" i="18"/>
  <c r="AU139" i="18"/>
  <c r="AU138" i="18"/>
  <c r="AU137" i="18"/>
  <c r="AU136" i="18"/>
  <c r="AU135" i="18"/>
  <c r="AU134" i="18"/>
  <c r="AU133" i="18"/>
  <c r="AU132" i="18"/>
  <c r="AU131" i="18"/>
  <c r="AU130" i="18"/>
  <c r="AU129" i="18"/>
  <c r="AU128" i="18"/>
  <c r="AU127" i="18"/>
  <c r="AU126" i="18"/>
  <c r="AU125" i="18"/>
  <c r="AU124" i="18"/>
  <c r="AU123" i="18"/>
  <c r="AU122" i="18"/>
  <c r="AU121" i="18"/>
  <c r="AU120" i="18"/>
  <c r="AU119" i="18"/>
  <c r="AU118" i="18"/>
  <c r="AU117" i="18"/>
  <c r="AU116" i="18"/>
  <c r="AU115" i="18"/>
  <c r="AU114" i="18"/>
  <c r="AU113" i="18"/>
  <c r="AU112" i="18"/>
  <c r="AU111" i="18"/>
  <c r="AU110" i="18"/>
  <c r="AU109" i="18"/>
  <c r="AU108" i="18"/>
  <c r="AU107" i="18"/>
  <c r="AU106" i="18"/>
  <c r="AU105" i="18"/>
  <c r="AU104" i="18"/>
  <c r="AU103" i="18"/>
  <c r="AU102" i="18"/>
  <c r="AU101" i="18"/>
  <c r="AU100" i="18"/>
  <c r="AU99" i="18"/>
  <c r="AU98" i="18"/>
  <c r="AU97" i="18"/>
  <c r="AU96" i="18"/>
  <c r="AU95" i="18"/>
  <c r="AU94" i="18"/>
  <c r="AU93" i="18"/>
  <c r="AU92" i="18"/>
  <c r="AU91" i="18"/>
  <c r="AU90" i="18"/>
  <c r="AU89" i="18"/>
  <c r="AU88" i="18"/>
  <c r="AU87" i="18"/>
  <c r="AU86" i="18"/>
  <c r="AU85" i="18"/>
  <c r="AU84" i="18"/>
  <c r="AU83" i="18"/>
  <c r="AU82" i="18"/>
  <c r="AU81" i="18"/>
  <c r="AU80" i="18"/>
  <c r="AU79" i="18"/>
  <c r="AU78" i="18"/>
  <c r="AU77" i="18"/>
  <c r="AU76" i="18"/>
  <c r="AU75" i="18"/>
  <c r="AU74" i="18"/>
  <c r="AU73" i="18"/>
  <c r="AU72" i="18"/>
  <c r="AU71" i="18"/>
  <c r="AU70" i="18"/>
  <c r="AU69" i="18"/>
  <c r="AU68" i="18"/>
  <c r="AU67" i="18"/>
  <c r="AU66" i="18"/>
  <c r="AU65" i="18"/>
  <c r="AU64" i="18"/>
  <c r="AU63" i="18"/>
  <c r="AU62" i="18"/>
  <c r="AU61" i="18"/>
  <c r="AU60" i="18"/>
  <c r="AU59" i="18"/>
  <c r="AU58" i="18"/>
  <c r="AU57" i="18"/>
  <c r="AU56" i="18"/>
  <c r="AU55" i="18"/>
  <c r="AU54" i="18"/>
  <c r="AU53" i="18"/>
  <c r="AU52" i="18"/>
  <c r="AU51" i="18"/>
  <c r="AU50" i="18"/>
  <c r="AU49" i="18"/>
  <c r="AU48" i="18"/>
  <c r="AU47" i="18"/>
  <c r="AU46" i="18"/>
  <c r="AU45" i="18"/>
  <c r="AU44" i="18"/>
  <c r="AU43" i="18"/>
  <c r="AU42" i="18"/>
  <c r="AU41" i="18"/>
  <c r="AU40" i="18"/>
  <c r="AU39" i="18"/>
  <c r="AU38" i="18"/>
  <c r="AU37" i="18"/>
  <c r="AU36" i="18"/>
  <c r="AU35" i="18"/>
  <c r="AU34" i="18"/>
  <c r="AU33" i="18"/>
  <c r="AU32" i="18"/>
  <c r="AU31" i="18"/>
  <c r="AU30" i="18"/>
  <c r="AU29" i="18"/>
  <c r="AU28" i="18"/>
  <c r="AU27" i="18"/>
  <c r="AU26" i="18"/>
  <c r="AU25" i="18"/>
  <c r="AU24" i="18"/>
  <c r="AU23" i="18"/>
  <c r="AU22" i="18"/>
  <c r="AU21" i="18"/>
  <c r="AU20" i="18"/>
  <c r="AU19" i="18"/>
  <c r="AU18" i="18"/>
  <c r="AU17" i="18"/>
  <c r="AU16" i="18"/>
  <c r="AU15" i="18"/>
  <c r="AU14" i="18"/>
  <c r="AU13" i="18"/>
  <c r="AU12" i="18"/>
  <c r="AU11" i="18"/>
  <c r="AU10" i="18"/>
  <c r="AU9" i="18"/>
  <c r="AU8" i="18"/>
  <c r="AU7" i="18"/>
  <c r="AU6" i="18"/>
  <c r="AU5" i="18"/>
  <c r="AU4" i="18"/>
  <c r="AU3" i="18"/>
  <c r="AP8" i="17"/>
  <c r="AP7" i="17"/>
  <c r="AP6" i="17"/>
  <c r="AP5" i="17"/>
  <c r="AP4" i="17"/>
  <c r="AP3" i="17"/>
  <c r="L4" i="10" l="1"/>
  <c r="M678" i="25"/>
  <c r="M676" i="25"/>
  <c r="M675" i="25"/>
  <c r="M674" i="25"/>
  <c r="M669" i="25"/>
  <c r="M667" i="25"/>
  <c r="M666" i="25"/>
  <c r="M665" i="25"/>
  <c r="M660" i="25"/>
  <c r="M658" i="25"/>
  <c r="M657" i="25"/>
  <c r="M656" i="25"/>
  <c r="M651" i="25"/>
  <c r="M649" i="25"/>
  <c r="M648" i="25"/>
  <c r="M647" i="25"/>
  <c r="M642" i="25"/>
  <c r="M698" i="25" s="1"/>
  <c r="M640" i="25"/>
  <c r="M690" i="25" s="1"/>
  <c r="M639" i="25"/>
  <c r="M685" i="25" s="1"/>
  <c r="M638" i="25"/>
  <c r="M684" i="25" s="1"/>
  <c r="L678" i="25"/>
  <c r="L676" i="25"/>
  <c r="L675" i="25"/>
  <c r="L674" i="25"/>
  <c r="L669" i="25"/>
  <c r="L667" i="25"/>
  <c r="L666" i="25"/>
  <c r="L665" i="25"/>
  <c r="L660" i="25"/>
  <c r="L658" i="25"/>
  <c r="L657" i="25"/>
  <c r="L656" i="25"/>
  <c r="L651" i="25"/>
  <c r="L649" i="25"/>
  <c r="L648" i="25"/>
  <c r="L647" i="25"/>
  <c r="L642" i="25"/>
  <c r="L698" i="25" s="1"/>
  <c r="L640" i="25"/>
  <c r="L690" i="25" s="1"/>
  <c r="L639" i="25"/>
  <c r="L685" i="25" s="1"/>
  <c r="L638" i="25"/>
  <c r="L684" i="25" s="1"/>
  <c r="K678" i="25"/>
  <c r="K676" i="25"/>
  <c r="K675" i="25"/>
  <c r="K674" i="25"/>
  <c r="K669" i="25"/>
  <c r="K667" i="25"/>
  <c r="K666" i="25"/>
  <c r="K665" i="25"/>
  <c r="K660" i="25"/>
  <c r="K658" i="25"/>
  <c r="K657" i="25"/>
  <c r="K656" i="25"/>
  <c r="K651" i="25"/>
  <c r="K649" i="25"/>
  <c r="K648" i="25"/>
  <c r="K647" i="25"/>
  <c r="K642" i="25"/>
  <c r="K698" i="25" s="1"/>
  <c r="K640" i="25"/>
  <c r="K690" i="25" s="1"/>
  <c r="K639" i="25"/>
  <c r="K685" i="25" s="1"/>
  <c r="K638" i="25"/>
  <c r="K684" i="25" s="1"/>
  <c r="J678" i="25"/>
  <c r="J676" i="25"/>
  <c r="J675" i="25"/>
  <c r="J674" i="25"/>
  <c r="J669" i="25"/>
  <c r="J667" i="25"/>
  <c r="J666" i="25"/>
  <c r="J665" i="25"/>
  <c r="J660" i="25"/>
  <c r="J658" i="25"/>
  <c r="J657" i="25"/>
  <c r="J656" i="25"/>
  <c r="J651" i="25"/>
  <c r="J649" i="25"/>
  <c r="J648" i="25"/>
  <c r="J647" i="25"/>
  <c r="J642" i="25"/>
  <c r="J698" i="25" s="1"/>
  <c r="J640" i="25"/>
  <c r="J690" i="25" s="1"/>
  <c r="J639" i="25"/>
  <c r="J685" i="25" s="1"/>
  <c r="J638" i="25"/>
  <c r="J684" i="25" s="1"/>
  <c r="I678" i="25"/>
  <c r="I676" i="25"/>
  <c r="I675" i="25"/>
  <c r="I674" i="25"/>
  <c r="I669" i="25"/>
  <c r="O678" i="25"/>
  <c r="E676" i="25"/>
  <c r="G674" i="25"/>
  <c r="N667" i="25"/>
  <c r="F666" i="25"/>
  <c r="N660" i="25"/>
  <c r="F658" i="25"/>
  <c r="N656" i="25"/>
  <c r="F651" i="25"/>
  <c r="N648" i="25"/>
  <c r="F647" i="25"/>
  <c r="N640" i="25"/>
  <c r="N690" i="25" s="1"/>
  <c r="F639" i="25"/>
  <c r="F685" i="25" s="1"/>
  <c r="N678" i="25"/>
  <c r="D676" i="25"/>
  <c r="F674" i="25"/>
  <c r="I667" i="25"/>
  <c r="E666" i="25"/>
  <c r="I660" i="25"/>
  <c r="E658" i="25"/>
  <c r="I656" i="25"/>
  <c r="E651" i="25"/>
  <c r="I648" i="25"/>
  <c r="E647" i="25"/>
  <c r="I640" i="25"/>
  <c r="I690" i="25" s="1"/>
  <c r="E639" i="25"/>
  <c r="E685" i="25" s="1"/>
  <c r="H678" i="25"/>
  <c r="O675" i="25"/>
  <c r="E674" i="25"/>
  <c r="H667" i="25"/>
  <c r="D666" i="25"/>
  <c r="H660" i="25"/>
  <c r="D658" i="25"/>
  <c r="H656" i="25"/>
  <c r="D651" i="25"/>
  <c r="H648" i="25"/>
  <c r="D647" i="25"/>
  <c r="H640" i="25"/>
  <c r="H690" i="25" s="1"/>
  <c r="D639" i="25"/>
  <c r="D685" i="25" s="1"/>
  <c r="G678" i="25"/>
  <c r="N675" i="25"/>
  <c r="D674" i="25"/>
  <c r="G667" i="25"/>
  <c r="O665" i="25"/>
  <c r="G660" i="25"/>
  <c r="O657" i="25"/>
  <c r="G656" i="25"/>
  <c r="O649" i="25"/>
  <c r="G648" i="25"/>
  <c r="O642" i="25"/>
  <c r="O698" i="25" s="1"/>
  <c r="G640" i="25"/>
  <c r="G690" i="25" s="1"/>
  <c r="O638" i="25"/>
  <c r="O684" i="25" s="1"/>
  <c r="F678" i="25"/>
  <c r="H675" i="25"/>
  <c r="O669" i="25"/>
  <c r="F667" i="25"/>
  <c r="N665" i="25"/>
  <c r="F660" i="25"/>
  <c r="N657" i="25"/>
  <c r="F656" i="25"/>
  <c r="N649" i="25"/>
  <c r="F648" i="25"/>
  <c r="N642" i="25"/>
  <c r="N698" i="25" s="1"/>
  <c r="F640" i="25"/>
  <c r="F690" i="25" s="1"/>
  <c r="N638" i="25"/>
  <c r="N684" i="25" s="1"/>
  <c r="E678" i="25"/>
  <c r="G675" i="25"/>
  <c r="N669" i="25"/>
  <c r="E667" i="25"/>
  <c r="I665" i="25"/>
  <c r="E660" i="25"/>
  <c r="I657" i="25"/>
  <c r="E656" i="25"/>
  <c r="I649" i="25"/>
  <c r="E648" i="25"/>
  <c r="I642" i="25"/>
  <c r="I698" i="25" s="1"/>
  <c r="E640" i="25"/>
  <c r="E690" i="25" s="1"/>
  <c r="I638" i="25"/>
  <c r="I684" i="25" s="1"/>
  <c r="D678" i="25"/>
  <c r="F675" i="25"/>
  <c r="H669" i="25"/>
  <c r="D667" i="25"/>
  <c r="H665" i="25"/>
  <c r="D660" i="25"/>
  <c r="H657" i="25"/>
  <c r="O676" i="25"/>
  <c r="E669" i="25"/>
  <c r="O660" i="25"/>
  <c r="O651" i="25"/>
  <c r="O647" i="25"/>
  <c r="O639" i="25"/>
  <c r="O685" i="25" s="1"/>
  <c r="N676" i="25"/>
  <c r="D669" i="25"/>
  <c r="O658" i="25"/>
  <c r="N651" i="25"/>
  <c r="N647" i="25"/>
  <c r="N639" i="25"/>
  <c r="N685" i="25" s="1"/>
  <c r="H676" i="25"/>
  <c r="O667" i="25"/>
  <c r="N658" i="25"/>
  <c r="I651" i="25"/>
  <c r="I647" i="25"/>
  <c r="I639" i="25"/>
  <c r="I685" i="25" s="1"/>
  <c r="G676" i="25"/>
  <c r="O666" i="25"/>
  <c r="I658" i="25"/>
  <c r="H651" i="25"/>
  <c r="H647" i="25"/>
  <c r="H639" i="25"/>
  <c r="H685" i="25" s="1"/>
  <c r="F676" i="25"/>
  <c r="N666" i="25"/>
  <c r="H658" i="25"/>
  <c r="G651" i="25"/>
  <c r="G647" i="25"/>
  <c r="G639" i="25"/>
  <c r="G685" i="25" s="1"/>
  <c r="E675" i="25"/>
  <c r="I666" i="25"/>
  <c r="G658" i="25"/>
  <c r="H649" i="25"/>
  <c r="H642" i="25"/>
  <c r="H698" i="25" s="1"/>
  <c r="H638" i="25"/>
  <c r="H684" i="25" s="1"/>
  <c r="D675" i="25"/>
  <c r="H666" i="25"/>
  <c r="G657" i="25"/>
  <c r="G649" i="25"/>
  <c r="G642" i="25"/>
  <c r="G698" i="25" s="1"/>
  <c r="G638" i="25"/>
  <c r="G684" i="25" s="1"/>
  <c r="O674" i="25"/>
  <c r="G666" i="25"/>
  <c r="F657" i="25"/>
  <c r="F649" i="25"/>
  <c r="F642" i="25"/>
  <c r="F698" i="25" s="1"/>
  <c r="F638" i="25"/>
  <c r="F684" i="25" s="1"/>
  <c r="N674" i="25"/>
  <c r="G665" i="25"/>
  <c r="E657" i="25"/>
  <c r="E649" i="25"/>
  <c r="E642" i="25"/>
  <c r="E698" i="25" s="1"/>
  <c r="E638" i="25"/>
  <c r="E684" i="25" s="1"/>
  <c r="H674" i="25"/>
  <c r="F665" i="25"/>
  <c r="D657" i="25"/>
  <c r="D649" i="25"/>
  <c r="D642" i="25"/>
  <c r="D698" i="25" s="1"/>
  <c r="D638" i="25"/>
  <c r="D684" i="25" s="1"/>
  <c r="G669" i="25"/>
  <c r="E665" i="25"/>
  <c r="O656" i="25"/>
  <c r="O648" i="25"/>
  <c r="O640" i="25"/>
  <c r="O690" i="25" s="1"/>
  <c r="F669" i="25"/>
  <c r="D665" i="25"/>
  <c r="D656" i="25"/>
  <c r="D648" i="25"/>
  <c r="D640" i="25"/>
  <c r="D690" i="25" s="1"/>
  <c r="L10" i="10"/>
  <c r="BL24" i="10"/>
  <c r="L18" i="10"/>
  <c r="BL18" i="10"/>
  <c r="BL10" i="10"/>
  <c r="BK24" i="10"/>
  <c r="L28" i="10"/>
  <c r="BL28" i="10"/>
  <c r="BK28" i="10"/>
  <c r="L31" i="10"/>
  <c r="BL31" i="10"/>
  <c r="BK31" i="10"/>
  <c r="L6" i="10"/>
  <c r="BL6" i="10"/>
  <c r="BK6" i="10"/>
  <c r="L23" i="10"/>
  <c r="BK23" i="10"/>
  <c r="BL23" i="10"/>
  <c r="L13" i="10"/>
  <c r="BL13" i="10"/>
  <c r="BK13" i="10"/>
  <c r="L22" i="10"/>
  <c r="BK22" i="10"/>
  <c r="BL22" i="10"/>
  <c r="L11" i="10"/>
  <c r="BK11" i="10"/>
  <c r="BL11" i="10"/>
  <c r="L16" i="10"/>
  <c r="BL16" i="10"/>
  <c r="BK16" i="10"/>
  <c r="L29" i="10"/>
  <c r="BL29" i="10"/>
  <c r="BK29" i="10"/>
  <c r="L20" i="10"/>
  <c r="BL20" i="10"/>
  <c r="BK20" i="10"/>
  <c r="L15" i="10"/>
  <c r="BK15" i="10"/>
  <c r="BL15" i="10"/>
  <c r="L7" i="10"/>
  <c r="BK7" i="10"/>
  <c r="BL7" i="10"/>
  <c r="T46" i="14"/>
  <c r="T87" i="14"/>
  <c r="T89" i="14"/>
  <c r="T136" i="14"/>
  <c r="T14" i="14"/>
  <c r="T51" i="14"/>
  <c r="T42" i="14"/>
  <c r="T62" i="14"/>
  <c r="T81" i="14"/>
  <c r="T120" i="14"/>
  <c r="T125" i="14"/>
  <c r="T131" i="14"/>
  <c r="T133" i="14"/>
  <c r="T7" i="14"/>
  <c r="T9" i="14"/>
  <c r="T66" i="14"/>
  <c r="T71" i="14"/>
  <c r="T99" i="14"/>
  <c r="T25" i="14"/>
  <c r="T28" i="14"/>
  <c r="T104" i="14"/>
  <c r="T122" i="14"/>
  <c r="T77" i="14"/>
  <c r="T103" i="14"/>
  <c r="T108" i="14"/>
  <c r="T121" i="14"/>
  <c r="T126" i="14"/>
  <c r="T68" i="14"/>
  <c r="T94" i="14"/>
  <c r="T23" i="14"/>
  <c r="T19" i="14"/>
  <c r="T35" i="14"/>
  <c r="T115" i="14"/>
  <c r="T40" i="14"/>
  <c r="T60" i="14"/>
  <c r="T79" i="14"/>
  <c r="T105" i="14"/>
  <c r="T107" i="14"/>
  <c r="T109" i="14"/>
  <c r="T27" i="14"/>
  <c r="T53" i="14"/>
  <c r="T55" i="14"/>
  <c r="T18" i="14"/>
  <c r="T26" i="14"/>
  <c r="T6" i="14"/>
  <c r="T13" i="14"/>
  <c r="T15" i="14"/>
  <c r="T24" i="14"/>
  <c r="T29" i="14"/>
  <c r="T41" i="14"/>
  <c r="T50" i="14"/>
  <c r="T52" i="14"/>
  <c r="T54" i="14"/>
  <c r="T61" i="14"/>
  <c r="T72" i="14"/>
  <c r="T93" i="14"/>
  <c r="T130" i="14"/>
  <c r="T132" i="14"/>
  <c r="T134" i="14"/>
  <c r="T135" i="14"/>
  <c r="T45" i="14"/>
  <c r="T88" i="14"/>
  <c r="T78" i="14"/>
  <c r="T80" i="14"/>
  <c r="T8" i="14"/>
  <c r="T67" i="14"/>
  <c r="T76" i="14"/>
  <c r="T82" i="14"/>
  <c r="T95" i="14"/>
  <c r="T98" i="14"/>
  <c r="T106" i="14"/>
  <c r="T34" i="14"/>
  <c r="T36" i="14"/>
  <c r="T114" i="14"/>
  <c r="T116" i="14"/>
  <c r="T124" i="14"/>
  <c r="T119" i="14"/>
  <c r="T129" i="14"/>
  <c r="T128" i="14"/>
  <c r="T59" i="14"/>
  <c r="T90" i="14"/>
  <c r="T97" i="14"/>
  <c r="T113" i="14"/>
  <c r="T86" i="14"/>
  <c r="T39" i="14"/>
  <c r="T33" i="14"/>
  <c r="BL4" i="10"/>
  <c r="BK4" i="10"/>
  <c r="AW6" i="14"/>
  <c r="AW17" i="14"/>
  <c r="AW18" i="14"/>
  <c r="AW19" i="14"/>
  <c r="AW23" i="14"/>
  <c r="AW24" i="14"/>
  <c r="AW28" i="14"/>
  <c r="AW57" i="14"/>
  <c r="AW58" i="14"/>
  <c r="AW60" i="14"/>
  <c r="AW63" i="14"/>
  <c r="AW68" i="14"/>
  <c r="AW69" i="14"/>
  <c r="AW75" i="14"/>
  <c r="AW76" i="14"/>
  <c r="AW85" i="14"/>
  <c r="AW93" i="14"/>
  <c r="AW94" i="14"/>
  <c r="AW98" i="14"/>
  <c r="AW102" i="14"/>
  <c r="AW111" i="14"/>
  <c r="AW119" i="14"/>
  <c r="AW120" i="14"/>
  <c r="AR136" i="14"/>
  <c r="AH136" i="14"/>
  <c r="AR135" i="14"/>
  <c r="AH135" i="14"/>
  <c r="AR134" i="14"/>
  <c r="AH134" i="14"/>
  <c r="AR133" i="14"/>
  <c r="AH133" i="14"/>
  <c r="AR132" i="14"/>
  <c r="AH132" i="14"/>
  <c r="AW131" i="14"/>
  <c r="AR131" i="14"/>
  <c r="AH131" i="14"/>
  <c r="AR130" i="14"/>
  <c r="AH130" i="14"/>
  <c r="AR129" i="14"/>
  <c r="AH129" i="14"/>
  <c r="AR128" i="14"/>
  <c r="AH128" i="14"/>
  <c r="AW128" i="14"/>
  <c r="AR127" i="14"/>
  <c r="AH127" i="14"/>
  <c r="AR126" i="14"/>
  <c r="AH126" i="14"/>
  <c r="AW125" i="14"/>
  <c r="AR125" i="14"/>
  <c r="AH125" i="14"/>
  <c r="AR124" i="14"/>
  <c r="AH124" i="14"/>
  <c r="AR123" i="14"/>
  <c r="AH123" i="14"/>
  <c r="AR122" i="14"/>
  <c r="AH122" i="14"/>
  <c r="AR121" i="14"/>
  <c r="AH121" i="14"/>
  <c r="AR120" i="14"/>
  <c r="AH120" i="14"/>
  <c r="AR119" i="14"/>
  <c r="AH119" i="14"/>
  <c r="AR118" i="14"/>
  <c r="AH118" i="14"/>
  <c r="AR117" i="14"/>
  <c r="AH117" i="14"/>
  <c r="AR116" i="14"/>
  <c r="AH116" i="14"/>
  <c r="AW115" i="14"/>
  <c r="AR115" i="14"/>
  <c r="AH115" i="14"/>
  <c r="AR114" i="14"/>
  <c r="AH114" i="14"/>
  <c r="AW113" i="14"/>
  <c r="AR113" i="14"/>
  <c r="AH113" i="14"/>
  <c r="AR112" i="14"/>
  <c r="AH112" i="14"/>
  <c r="AR111" i="14"/>
  <c r="AH111" i="14"/>
  <c r="AR110" i="14"/>
  <c r="AH110" i="14"/>
  <c r="AR109" i="14"/>
  <c r="AH109" i="14"/>
  <c r="AR108" i="14"/>
  <c r="AH108" i="14"/>
  <c r="AW107" i="14"/>
  <c r="AR107" i="14"/>
  <c r="AH107" i="14"/>
  <c r="AR106" i="14"/>
  <c r="AH106" i="14"/>
  <c r="AR105" i="14"/>
  <c r="AH105" i="14"/>
  <c r="AR104" i="14"/>
  <c r="AH104" i="14"/>
  <c r="AR103" i="14"/>
  <c r="AH103" i="14"/>
  <c r="AR102" i="14"/>
  <c r="AH102" i="14"/>
  <c r="AR101" i="14"/>
  <c r="AH101" i="14"/>
  <c r="AR100" i="14"/>
  <c r="AH100" i="14"/>
  <c r="AR99" i="14"/>
  <c r="AH99" i="14"/>
  <c r="AR98" i="14"/>
  <c r="AH98" i="14"/>
  <c r="AR97" i="14"/>
  <c r="AH97" i="14"/>
  <c r="AR96" i="14"/>
  <c r="AH96" i="14"/>
  <c r="AR95" i="14"/>
  <c r="AH95" i="14"/>
  <c r="AR94" i="14"/>
  <c r="AH94" i="14"/>
  <c r="AR93" i="14"/>
  <c r="AH93" i="14"/>
  <c r="AR92" i="14"/>
  <c r="AH92" i="14"/>
  <c r="AR91" i="14"/>
  <c r="AH91" i="14"/>
  <c r="AR90" i="14"/>
  <c r="AH90" i="14"/>
  <c r="AR89" i="14"/>
  <c r="AH89" i="14"/>
  <c r="AR88" i="14"/>
  <c r="AH88" i="14"/>
  <c r="AR87" i="14"/>
  <c r="AH87" i="14"/>
  <c r="AR86" i="14"/>
  <c r="AH86" i="14"/>
  <c r="AR85" i="14"/>
  <c r="AH85" i="14"/>
  <c r="AR84" i="14"/>
  <c r="AH84" i="14"/>
  <c r="AR83" i="14"/>
  <c r="AH83" i="14"/>
  <c r="AR82" i="14"/>
  <c r="AH82" i="14"/>
  <c r="AR81" i="14"/>
  <c r="AH81" i="14"/>
  <c r="AW80" i="14"/>
  <c r="AR80" i="14"/>
  <c r="AH80" i="14"/>
  <c r="AR79" i="14"/>
  <c r="AH79" i="14"/>
  <c r="AR78" i="14"/>
  <c r="AH78" i="14"/>
  <c r="AR77" i="14"/>
  <c r="AH77" i="14"/>
  <c r="AR76" i="14"/>
  <c r="AH76" i="14"/>
  <c r="AR75" i="14"/>
  <c r="AH75" i="14"/>
  <c r="AR74" i="14"/>
  <c r="AH74" i="14"/>
  <c r="AR73" i="14"/>
  <c r="AH73" i="14"/>
  <c r="AR72" i="14"/>
  <c r="AH72" i="14"/>
  <c r="AR71" i="14"/>
  <c r="AH71" i="14"/>
  <c r="AR70" i="14"/>
  <c r="AH70" i="14"/>
  <c r="AR69" i="14"/>
  <c r="AH69" i="14"/>
  <c r="AR68" i="14"/>
  <c r="AH68" i="14"/>
  <c r="AW67" i="14"/>
  <c r="AR67" i="14"/>
  <c r="AH67" i="14"/>
  <c r="AR66" i="14"/>
  <c r="AH66" i="14"/>
  <c r="AR65" i="14"/>
  <c r="AH65" i="14"/>
  <c r="AR64" i="14"/>
  <c r="AH64" i="14"/>
  <c r="AR63" i="14"/>
  <c r="AH63" i="14"/>
  <c r="AR62" i="14"/>
  <c r="AH62" i="14"/>
  <c r="AR61" i="14"/>
  <c r="AH61" i="14"/>
  <c r="AW61" i="14"/>
  <c r="AR60" i="14"/>
  <c r="AH60" i="14"/>
  <c r="AR59" i="14"/>
  <c r="AH59" i="14"/>
  <c r="AR58" i="14"/>
  <c r="AH58" i="14"/>
  <c r="AR57" i="14"/>
  <c r="AH57" i="14"/>
  <c r="AR56" i="14"/>
  <c r="AH56" i="14"/>
  <c r="AW56" i="14"/>
  <c r="AR55" i="14"/>
  <c r="AH55" i="14"/>
  <c r="AR54" i="14"/>
  <c r="AH54" i="14"/>
  <c r="AR53" i="14"/>
  <c r="AH53" i="14"/>
  <c r="AR52" i="14"/>
  <c r="AH52" i="14"/>
  <c r="AW51" i="14"/>
  <c r="AR51" i="14"/>
  <c r="AH51" i="14"/>
  <c r="AR50" i="14"/>
  <c r="AH50" i="14"/>
  <c r="AW50" i="14"/>
  <c r="AR49" i="14"/>
  <c r="AH49" i="14"/>
  <c r="AR48" i="14"/>
  <c r="AH48" i="14"/>
  <c r="AW47" i="14"/>
  <c r="AR47" i="14"/>
  <c r="AH47" i="14"/>
  <c r="AW46" i="14"/>
  <c r="AR46" i="14"/>
  <c r="AH46" i="14"/>
  <c r="AR45" i="14"/>
  <c r="AH45" i="14"/>
  <c r="AW45" i="14"/>
  <c r="AR44" i="14"/>
  <c r="AH44" i="14"/>
  <c r="AR43" i="14"/>
  <c r="AH43" i="14"/>
  <c r="AR42" i="14"/>
  <c r="AH42" i="14"/>
  <c r="AR41" i="14"/>
  <c r="AH41" i="14"/>
  <c r="AR40" i="14"/>
  <c r="AH40" i="14"/>
  <c r="AR39" i="14"/>
  <c r="AH39" i="14"/>
  <c r="AR38" i="14"/>
  <c r="AH38" i="14"/>
  <c r="AR37" i="14"/>
  <c r="AH37" i="14"/>
  <c r="AR36" i="14"/>
  <c r="AH36" i="14"/>
  <c r="AW35" i="14"/>
  <c r="AR35" i="14"/>
  <c r="AH35" i="14"/>
  <c r="AW34" i="14"/>
  <c r="AR34" i="14"/>
  <c r="AH34" i="14"/>
  <c r="AR33" i="14"/>
  <c r="AH33" i="14"/>
  <c r="AR32" i="14"/>
  <c r="AH32" i="14"/>
  <c r="AR31" i="14"/>
  <c r="AH31" i="14"/>
  <c r="AW30" i="14"/>
  <c r="AR30" i="14"/>
  <c r="AH30" i="14"/>
  <c r="AW29" i="14"/>
  <c r="AR29" i="14"/>
  <c r="AH29" i="14"/>
  <c r="AR28" i="14"/>
  <c r="AH28" i="14"/>
  <c r="AW27" i="14"/>
  <c r="AR27" i="14"/>
  <c r="AH27" i="14"/>
  <c r="AW26" i="14"/>
  <c r="AR26" i="14"/>
  <c r="AH26" i="14"/>
  <c r="AW25" i="14"/>
  <c r="AR25" i="14"/>
  <c r="AH25" i="14"/>
  <c r="AR24" i="14"/>
  <c r="AH24" i="14"/>
  <c r="AR23" i="14"/>
  <c r="AH23" i="14"/>
  <c r="AR22" i="14"/>
  <c r="AH22" i="14"/>
  <c r="AW21" i="14"/>
  <c r="AR21" i="14"/>
  <c r="AH21" i="14"/>
  <c r="AW20" i="14"/>
  <c r="AR20" i="14"/>
  <c r="AH20" i="14"/>
  <c r="AR19" i="14"/>
  <c r="AH19" i="14"/>
  <c r="AR18" i="14"/>
  <c r="AH18" i="14"/>
  <c r="AR17" i="14"/>
  <c r="AH17" i="14"/>
  <c r="AR16" i="14"/>
  <c r="AH16" i="14"/>
  <c r="AR15" i="14"/>
  <c r="AH15" i="14"/>
  <c r="AW14" i="14"/>
  <c r="AR14" i="14"/>
  <c r="AH14" i="14"/>
  <c r="AW13" i="14"/>
  <c r="AR13" i="14"/>
  <c r="AH13" i="14"/>
  <c r="AR12" i="14"/>
  <c r="AH12" i="14"/>
  <c r="AR11" i="14"/>
  <c r="AH11" i="14"/>
  <c r="AW10" i="14"/>
  <c r="AR10" i="14"/>
  <c r="AH10" i="14"/>
  <c r="AW9" i="14"/>
  <c r="AR9" i="14"/>
  <c r="AH9" i="14"/>
  <c r="AW8" i="14"/>
  <c r="AR8" i="14"/>
  <c r="AH8" i="14"/>
  <c r="AR7" i="14"/>
  <c r="AH7" i="14"/>
  <c r="AR6" i="14"/>
  <c r="AH6" i="14"/>
  <c r="AW5" i="14"/>
  <c r="AR5" i="14"/>
  <c r="AH5" i="14"/>
  <c r="AR4" i="14"/>
  <c r="AH4" i="14"/>
  <c r="AR3" i="14"/>
  <c r="AH3" i="14"/>
  <c r="AI8" i="14" l="1"/>
  <c r="AI16" i="14"/>
  <c r="AI25" i="14"/>
  <c r="AI38" i="14"/>
  <c r="AI43" i="14"/>
  <c r="AI51" i="14"/>
  <c r="AI59" i="14"/>
  <c r="AI120" i="14"/>
  <c r="AI136" i="14"/>
  <c r="AI5" i="14"/>
  <c r="AI31" i="14"/>
  <c r="AI36" i="14"/>
  <c r="AI45" i="14"/>
  <c r="AI53" i="14"/>
  <c r="AI61" i="14"/>
  <c r="AI72" i="14"/>
  <c r="AI76" i="14"/>
  <c r="AI84" i="14"/>
  <c r="AI96" i="14"/>
  <c r="AI102" i="14"/>
  <c r="AI106" i="14"/>
  <c r="AI108" i="14"/>
  <c r="AI113" i="14"/>
  <c r="AI117" i="14"/>
  <c r="AI13" i="14"/>
  <c r="AI18" i="14"/>
  <c r="AI56" i="14"/>
  <c r="AI66" i="14"/>
  <c r="AI83" i="14"/>
  <c r="AI122" i="14"/>
  <c r="AI131" i="14"/>
  <c r="AI20" i="14"/>
  <c r="AI17" i="14"/>
  <c r="AI22" i="14"/>
  <c r="AI35" i="14"/>
  <c r="AI39" i="14"/>
  <c r="AI44" i="14"/>
  <c r="AI60" i="14"/>
  <c r="AI82" i="14"/>
  <c r="AI121" i="14"/>
  <c r="AI130" i="14"/>
  <c r="AI14" i="14"/>
  <c r="AI32" i="14"/>
  <c r="AI46" i="14"/>
  <c r="AI54" i="14"/>
  <c r="AI62" i="14"/>
  <c r="AI73" i="14"/>
  <c r="AI77" i="14"/>
  <c r="AI85" i="14"/>
  <c r="AI90" i="14"/>
  <c r="AI97" i="14"/>
  <c r="AI107" i="14"/>
  <c r="AI118" i="14"/>
  <c r="AI132" i="14"/>
  <c r="AI135" i="14"/>
  <c r="AI4" i="14"/>
  <c r="AI9" i="14"/>
  <c r="AI26" i="14"/>
  <c r="AI28" i="14"/>
  <c r="AI49" i="14"/>
  <c r="AI52" i="14"/>
  <c r="AI65" i="14"/>
  <c r="AI71" i="14"/>
  <c r="AI89" i="14"/>
  <c r="AI95" i="14"/>
  <c r="AI101" i="14"/>
  <c r="AI105" i="14"/>
  <c r="AI112" i="14"/>
  <c r="AI127" i="14"/>
  <c r="AI19" i="14"/>
  <c r="AI27" i="14"/>
  <c r="AI40" i="14"/>
  <c r="AI67" i="14"/>
  <c r="AI123" i="14"/>
  <c r="AI128" i="14"/>
  <c r="AI12" i="14"/>
  <c r="AI30" i="14"/>
  <c r="AI48" i="14"/>
  <c r="AI55" i="14"/>
  <c r="AI64" i="14"/>
  <c r="AI70" i="14"/>
  <c r="AI80" i="14"/>
  <c r="AI88" i="14"/>
  <c r="AI94" i="14"/>
  <c r="AI100" i="14"/>
  <c r="AI104" i="14"/>
  <c r="AI111" i="14"/>
  <c r="AI116" i="14"/>
  <c r="AI126" i="14"/>
  <c r="AI6" i="14"/>
  <c r="AI10" i="14"/>
  <c r="AI23" i="14"/>
  <c r="AI41" i="14"/>
  <c r="AI57" i="14"/>
  <c r="AI114" i="14"/>
  <c r="AI124" i="14"/>
  <c r="AI129" i="14"/>
  <c r="AI33" i="14"/>
  <c r="AI68" i="14"/>
  <c r="AI74" i="14"/>
  <c r="AI78" i="14"/>
  <c r="AI86" i="14"/>
  <c r="AI91" i="14"/>
  <c r="AI98" i="14"/>
  <c r="AI109" i="14"/>
  <c r="AI119" i="14"/>
  <c r="AI133" i="14"/>
  <c r="AI3" i="14"/>
  <c r="AI7" i="14"/>
  <c r="AI15" i="14"/>
  <c r="AI24" i="14"/>
  <c r="AI29" i="14"/>
  <c r="AI37" i="14"/>
  <c r="AI42" i="14"/>
  <c r="AI47" i="14"/>
  <c r="AI50" i="14"/>
  <c r="AI58" i="14"/>
  <c r="AI81" i="14"/>
  <c r="AI115" i="14"/>
  <c r="AI125" i="14"/>
  <c r="AI11" i="14"/>
  <c r="AI21" i="14"/>
  <c r="AI34" i="14"/>
  <c r="AI63" i="14"/>
  <c r="AI69" i="14"/>
  <c r="AI75" i="14"/>
  <c r="AI79" i="14"/>
  <c r="AI87" i="14"/>
  <c r="AI92" i="14"/>
  <c r="AI93" i="14"/>
  <c r="AI99" i="14"/>
  <c r="AI103" i="14"/>
  <c r="AI110" i="14"/>
  <c r="AI134" i="14"/>
  <c r="T57" i="14"/>
  <c r="T17" i="14"/>
  <c r="T63" i="14"/>
  <c r="T111" i="14"/>
  <c r="T65" i="14"/>
  <c r="T100" i="14"/>
  <c r="T91" i="14"/>
  <c r="T70" i="14"/>
  <c r="T47" i="14"/>
  <c r="T44" i="14"/>
  <c r="T20" i="14"/>
  <c r="T118" i="14"/>
  <c r="T127" i="14"/>
  <c r="T73" i="14"/>
  <c r="T12" i="14"/>
  <c r="T96" i="14"/>
  <c r="T92" i="14"/>
  <c r="T69" i="14"/>
  <c r="T101" i="14"/>
  <c r="T16" i="14"/>
  <c r="T110" i="14"/>
  <c r="T102" i="14"/>
  <c r="T21" i="14"/>
  <c r="T123" i="14"/>
  <c r="T22" i="14"/>
  <c r="T48" i="14"/>
  <c r="T64" i="14"/>
  <c r="T37" i="14"/>
  <c r="T84" i="14"/>
  <c r="T75" i="14"/>
  <c r="T31" i="14"/>
  <c r="T43" i="14"/>
  <c r="T85" i="14"/>
  <c r="T11" i="14"/>
  <c r="T117" i="14"/>
  <c r="T56" i="14"/>
  <c r="T5" i="14"/>
  <c r="T49" i="14"/>
  <c r="T83" i="14"/>
  <c r="T30" i="14"/>
  <c r="T112" i="14"/>
  <c r="T74" i="14"/>
  <c r="T10" i="14"/>
  <c r="T4" i="14"/>
  <c r="T38" i="14"/>
  <c r="T32" i="14"/>
  <c r="T58" i="14"/>
  <c r="T3" i="14"/>
  <c r="AW22" i="14"/>
  <c r="AW124" i="14"/>
  <c r="AW123" i="14"/>
  <c r="AW4" i="14"/>
  <c r="AW136" i="14"/>
  <c r="AW127" i="14"/>
  <c r="AW106" i="14"/>
  <c r="AW101" i="14"/>
  <c r="AW89" i="14"/>
  <c r="AW52" i="14"/>
  <c r="AW108" i="14"/>
  <c r="AW97" i="14"/>
  <c r="AW92" i="14"/>
  <c r="AW37" i="14"/>
  <c r="AW95" i="14"/>
  <c r="AW11" i="14"/>
  <c r="AW7" i="14"/>
  <c r="AW39" i="14"/>
  <c r="AW42" i="14"/>
  <c r="AW71" i="14"/>
  <c r="AW81" i="14"/>
  <c r="AW110" i="14"/>
  <c r="AW103" i="14"/>
  <c r="AW118" i="14"/>
  <c r="AW90" i="14"/>
  <c r="AW3" i="14"/>
  <c r="AW15" i="14"/>
  <c r="AW38" i="14"/>
  <c r="AW44" i="14"/>
  <c r="AW55" i="14"/>
  <c r="AW16" i="14"/>
  <c r="AW32" i="14"/>
  <c r="AW41" i="14"/>
  <c r="AW49" i="14"/>
  <c r="AW54" i="14"/>
  <c r="AW88" i="14"/>
  <c r="AW105" i="14"/>
  <c r="AW36" i="14"/>
  <c r="AW12" i="14"/>
  <c r="AW31" i="14"/>
  <c r="AW40" i="14"/>
  <c r="AW43" i="14"/>
  <c r="AW48" i="14"/>
  <c r="AW53" i="14"/>
  <c r="AW78" i="14"/>
  <c r="AW82" i="14"/>
  <c r="AW33" i="14"/>
  <c r="AW77" i="14"/>
  <c r="AW64" i="14"/>
  <c r="AW66" i="14"/>
  <c r="AW100" i="14"/>
  <c r="AW104" i="14"/>
  <c r="AW117" i="14"/>
  <c r="AW62" i="14"/>
  <c r="AW65" i="14"/>
  <c r="AW72" i="14"/>
  <c r="AW83" i="14"/>
  <c r="AW73" i="14"/>
  <c r="AW79" i="14"/>
  <c r="AW109" i="14"/>
  <c r="AW132" i="14"/>
  <c r="AW59" i="14"/>
  <c r="AW74" i="14"/>
  <c r="AW86" i="14"/>
  <c r="AW99" i="14"/>
  <c r="AW87" i="14"/>
  <c r="AW122" i="14"/>
  <c r="AW70" i="14"/>
  <c r="AW84" i="14"/>
  <c r="AW91" i="14"/>
  <c r="AW96" i="14"/>
  <c r="AW116" i="14"/>
  <c r="AW121" i="14"/>
  <c r="AW112" i="14"/>
  <c r="AW129" i="14"/>
  <c r="AW114" i="14"/>
  <c r="AW126" i="14"/>
  <c r="AW133" i="14"/>
  <c r="AW130" i="14"/>
  <c r="AW134" i="14"/>
  <c r="AW135" i="14"/>
  <c r="BC4" i="10" l="1"/>
  <c r="AO4" i="10"/>
  <c r="AA4"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Safitri Nur Andhini</author>
  </authors>
  <commentList>
    <comment ref="AK2" authorId="0" shapeId="0" xr:uid="{42B89A6A-F93F-439D-B67A-1C66DE9172CC}">
      <text>
        <r>
          <rPr>
            <b/>
            <sz val="9"/>
            <color indexed="81"/>
            <rFont val="Tahoma"/>
            <family val="2"/>
          </rPr>
          <t>Recurring : Kegiatan rutin, ada setiap tahun atau bulan atau di beberapa periode
One Off : Kegiatan yang dilakukan hanya 1x saja yang disebabkan / dengan tujuan khusus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Nazla Sagita</author>
    <author>Audrey Tejawijaya</author>
  </authors>
  <commentList>
    <comment ref="D7" authorId="0" shapeId="0" xr:uid="{1FEF9EF0-D3F9-41F8-90FA-84A8AC31BB30}">
      <text>
        <r>
          <rPr>
            <sz val="10"/>
            <color indexed="81"/>
            <rFont val="Aptos Narrow"/>
            <family val="2"/>
          </rPr>
          <t>Filled in with production target</t>
        </r>
      </text>
    </comment>
    <comment ref="C19" authorId="0" shapeId="0" xr:uid="{73903BC7-101F-4E92-B335-EE6F53E95469}">
      <text>
        <r>
          <rPr>
            <sz val="10"/>
            <color indexed="81"/>
            <rFont val="Aptos Narrow"/>
            <family val="2"/>
          </rPr>
          <t>filled in with yield target 2026</t>
        </r>
      </text>
    </comment>
    <comment ref="D23" authorId="0" shapeId="0" xr:uid="{0E382F85-2709-45B9-8E20-B597232FEFFF}">
      <text>
        <r>
          <rPr>
            <sz val="10"/>
            <color indexed="81"/>
            <rFont val="Aptos Narrow"/>
            <family val="2"/>
          </rPr>
          <t>Filled in with consumption/ton target for 2026</t>
        </r>
      </text>
    </comment>
    <comment ref="B30" authorId="0" shapeId="0" xr:uid="{DD4D875E-3BCA-4C52-B605-CA9442B969BD}">
      <text>
        <r>
          <rPr>
            <sz val="10"/>
            <color indexed="81"/>
            <rFont val="Aptos"/>
            <family val="2"/>
          </rPr>
          <t>Include 2% tax for electricity usage</t>
        </r>
      </text>
    </comment>
    <comment ref="C34" authorId="0" shapeId="0" xr:uid="{CEE78692-5D53-4900-9707-93015067E7FB}">
      <text>
        <r>
          <rPr>
            <b/>
            <sz val="9"/>
            <color indexed="81"/>
            <rFont val="Tahoma"/>
            <family val="2"/>
          </rPr>
          <t>Nazla Sagita:</t>
        </r>
        <r>
          <rPr>
            <sz val="9"/>
            <color indexed="81"/>
            <rFont val="Tahoma"/>
            <family val="2"/>
          </rPr>
          <t xml:space="preserve">
Based on invoice PGN</t>
        </r>
      </text>
    </comment>
    <comment ref="H55" authorId="1" shapeId="0" xr:uid="{EBE9B958-1EC3-41E0-8EBD-70AD628C1940}">
      <text>
        <r>
          <rPr>
            <sz val="9"/>
            <color indexed="81"/>
            <rFont val="Tahoma"/>
            <family val="2"/>
          </rPr>
          <t>Filled in with consumption/ton target for 2026</t>
        </r>
      </text>
    </comment>
    <comment ref="I55" authorId="1" shapeId="0" xr:uid="{604DE04A-9758-4331-8153-2E46CA8B52C3}">
      <text>
        <r>
          <rPr>
            <sz val="9"/>
            <color indexed="81"/>
            <rFont val="Tahoma"/>
            <family val="2"/>
          </rPr>
          <t>Filled in with cost/ton target for 2026</t>
        </r>
      </text>
    </comment>
    <comment ref="C607" authorId="0" shapeId="0" xr:uid="{53D345CD-7432-4552-9638-94B9AE339F5A}">
      <text>
        <r>
          <rPr>
            <sz val="10"/>
            <color indexed="81"/>
            <rFont val="Aptos Narrow"/>
            <family val="2"/>
          </rPr>
          <t>Filled in with machine type or area</t>
        </r>
      </text>
    </comment>
    <comment ref="D607" authorId="0" shapeId="0" xr:uid="{2425CB4A-68A7-4053-857F-BD50E6F0C8EA}">
      <text>
        <r>
          <rPr>
            <sz val="10"/>
            <color indexed="81"/>
            <rFont val="Aptos Narrow"/>
            <family val="2"/>
          </rPr>
          <t>Asset type that required maintenance (Dropdown option)</t>
        </r>
      </text>
    </comment>
    <comment ref="E607" authorId="0" shapeId="0" xr:uid="{63A4D0B8-306A-4180-9F6F-5872AEBE2FF2}">
      <text>
        <r>
          <rPr>
            <sz val="10"/>
            <color indexed="81"/>
            <rFont val="Aptos Narrow"/>
            <family val="2"/>
          </rPr>
          <t>- Preventive
- corrective
- spareparts usage</t>
        </r>
      </text>
    </comment>
    <comment ref="F607" authorId="0" shapeId="0" xr:uid="{106A02FC-A7E3-4F6C-8A11-5D58CF1EA3DC}">
      <text>
        <r>
          <rPr>
            <sz val="10"/>
            <color indexed="81"/>
            <rFont val="Aptos Narrow"/>
            <family val="2"/>
          </rPr>
          <t>- Monthly
- quarterly
-yearly
- etc</t>
        </r>
      </text>
    </comment>
    <comment ref="H607" authorId="0" shapeId="0" xr:uid="{5E2F6703-3EAF-419E-B57D-29EC3B47D982}">
      <text>
        <r>
          <rPr>
            <sz val="10"/>
            <color indexed="81"/>
            <rFont val="Aptos Narrow"/>
            <family val="2"/>
          </rPr>
          <t>Insert with planned period for maintenance</t>
        </r>
      </text>
    </comment>
    <comment ref="D615" authorId="0" shapeId="0" xr:uid="{E9E626E3-13C3-4796-9C18-4FA91A7DD11F}">
      <text>
        <r>
          <rPr>
            <sz val="10"/>
            <color indexed="81"/>
            <rFont val="Aptos Narrow"/>
            <family val="2"/>
          </rPr>
          <t>Asset type that required maintenance (Dropdown option)</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<sst xmlns="http://schemas.openxmlformats.org/spreadsheetml/2006/main" count="42010" uniqueCount="4302">
  <si>
    <t>Petunjuk Umum</t>
  </si>
  <si>
    <t>•</t>
  </si>
  <si>
    <t>Setiap Departemen wajib menunjuk PIC anggaran (selain manager) untuk mempermudah pemberitahuan terkini terkait dengan perubahan/tambahan peraturan/kebijakan</t>
  </si>
  <si>
    <t>Petunjuk Rinci/Detail</t>
  </si>
  <si>
    <t>- COVER</t>
  </si>
  <si>
    <t>Sheet 1 : Cover</t>
  </si>
  <si>
    <t>Cover</t>
  </si>
  <si>
    <t>Harap isi masing-masing bagian sesuai urutan dibawah.</t>
  </si>
  <si>
    <t xml:space="preserve">Year                                   </t>
  </si>
  <si>
    <t>Diisi dengan tahun perencanaan budget</t>
  </si>
  <si>
    <t>BU/SU</t>
  </si>
  <si>
    <t>Directorate</t>
  </si>
  <si>
    <t>Diisi sesuai dengan Direktorat yang tertera di list.</t>
  </si>
  <si>
    <t>Div. /Dept.</t>
  </si>
  <si>
    <t>Division / Department</t>
  </si>
  <si>
    <t>BU</t>
  </si>
  <si>
    <t>BP</t>
  </si>
  <si>
    <t>LSM</t>
  </si>
  <si>
    <t>SMS1</t>
  </si>
  <si>
    <t>SU</t>
  </si>
  <si>
    <t>CEM</t>
  </si>
  <si>
    <t>PPIC</t>
  </si>
  <si>
    <t>QAQC</t>
  </si>
  <si>
    <t>SSC</t>
  </si>
  <si>
    <t>Siapkan approval sesuai dengan approval matrix Divisi / Departement masing-masing</t>
  </si>
  <si>
    <t>Diisi bila department/divisi terkait mempunyai capex/project budget untuk periode ini.</t>
  </si>
  <si>
    <t>Profit Center / Cost Center</t>
  </si>
  <si>
    <t>Expense / Nama Project</t>
  </si>
  <si>
    <t>Detail Activity</t>
  </si>
  <si>
    <t>Priority</t>
  </si>
  <si>
    <t>Basis Calculation</t>
  </si>
  <si>
    <t>Basis perhitungan nilai assumsi untuk aktivitas project/capex terkait.</t>
  </si>
  <si>
    <t>Estimation Start Date</t>
  </si>
  <si>
    <t>Estimasi / target Project dimulai</t>
  </si>
  <si>
    <t>Estimation Finish Date</t>
  </si>
  <si>
    <t xml:space="preserve">Estimasi / target Project selesai </t>
  </si>
  <si>
    <t>Table 2.1. List Ledger Capex / Project</t>
  </si>
  <si>
    <t>No (SAP)</t>
  </si>
  <si>
    <t>Name (SAP)</t>
  </si>
  <si>
    <t>FA - Land and Landright</t>
  </si>
  <si>
    <t>FA - Building and Structure</t>
  </si>
  <si>
    <t>FA - Machinery and Equipment</t>
  </si>
  <si>
    <t>FA - Equipment and Supplies</t>
  </si>
  <si>
    <t>FA - Heavy Equipment</t>
  </si>
  <si>
    <t>FA - Vehicles</t>
  </si>
  <si>
    <t>FA - Furniture and Fixtures</t>
  </si>
  <si>
    <t>FA - Office and Other Equipment</t>
  </si>
  <si>
    <t>FA - Leasehold improvement</t>
  </si>
  <si>
    <t>FA - Overhaul Asset</t>
  </si>
  <si>
    <t>Intangible Asset - Licence</t>
  </si>
  <si>
    <t>FA - LVA Office and Other Equipment</t>
  </si>
  <si>
    <t>PROJECT</t>
  </si>
  <si>
    <t>FA - Assets Under Construction - Building</t>
  </si>
  <si>
    <t>FA - Assets Under Construction - Machinery</t>
  </si>
  <si>
    <t>FA - Assets Under Construction - Equipment</t>
  </si>
  <si>
    <t>FA - Assets Under Construction - Heavy Equipment</t>
  </si>
  <si>
    <t>FA-Assets Under Construction-Leasehold improvement</t>
  </si>
  <si>
    <t>FA-Assets Under Construction - Intangible Asset</t>
  </si>
  <si>
    <t>Annual Budget</t>
  </si>
  <si>
    <t>:</t>
  </si>
  <si>
    <t>Prepared by :</t>
  </si>
  <si>
    <t>(Surasak Poonkerd)</t>
  </si>
  <si>
    <t>Reviewed by :</t>
  </si>
  <si>
    <t>Deputy Head Of Finance</t>
  </si>
  <si>
    <t>Deputy President Director</t>
  </si>
  <si>
    <t>President Director</t>
  </si>
  <si>
    <t>(Nazla Sagita)</t>
  </si>
  <si>
    <t>(Catherine Sandra)</t>
  </si>
  <si>
    <t>(Yohanes Yamin)</t>
  </si>
  <si>
    <t>(Mamoru Nakata)</t>
  </si>
  <si>
    <t>(Tony Taniwan)</t>
  </si>
  <si>
    <t>FINANCIAL PLANNING &amp; TRANSACTION SENIOR MANAGER</t>
  </si>
  <si>
    <t>Approved by :</t>
  </si>
  <si>
    <t>Board Of Director</t>
  </si>
  <si>
    <t>Board Of Commisioners</t>
  </si>
  <si>
    <t>BU/HO</t>
  </si>
  <si>
    <t>Cost Center</t>
  </si>
  <si>
    <t>Cost Center Description</t>
  </si>
  <si>
    <t>Ledger Description</t>
  </si>
  <si>
    <t>Ledger Account</t>
  </si>
  <si>
    <t>Classification</t>
  </si>
  <si>
    <t>Sequence Number</t>
  </si>
  <si>
    <t>Project Name / Capex Name</t>
  </si>
  <si>
    <t>Detail Activity / Project Description</t>
  </si>
  <si>
    <t>Basis Calculation
(Unit/Qty/Freq/Month)</t>
  </si>
  <si>
    <t>Original Currency 
(USD/IDR)</t>
  </si>
  <si>
    <t>Original Currency Value</t>
  </si>
  <si>
    <t>Supporting Document</t>
  </si>
  <si>
    <t>Medium</t>
  </si>
  <si>
    <t>USD</t>
  </si>
  <si>
    <t>Vendor Quotation</t>
  </si>
  <si>
    <t>IT</t>
  </si>
  <si>
    <t>High</t>
  </si>
  <si>
    <t>BP1 ELECTRICAL DEPARTMENT</t>
  </si>
  <si>
    <t>BP1 MECHANICAL DEPARTMENT</t>
  </si>
  <si>
    <t>Low</t>
  </si>
  <si>
    <t>Mapping</t>
  </si>
  <si>
    <t>Human Resources</t>
  </si>
  <si>
    <t>General Affairs</t>
  </si>
  <si>
    <t>Sales</t>
  </si>
  <si>
    <t>Finance</t>
  </si>
  <si>
    <t>Supply Chain Management</t>
  </si>
  <si>
    <t>Information Technology</t>
  </si>
  <si>
    <t>Board of Director</t>
  </si>
  <si>
    <t>Treasury &amp; Finance</t>
  </si>
  <si>
    <t>Strategic Sourcing &amp; Procurement</t>
  </si>
  <si>
    <t>Sales &amp; Procurement</t>
  </si>
  <si>
    <t>Corp. Planning &amp; Sustainability</t>
  </si>
  <si>
    <t>Regulatory</t>
  </si>
  <si>
    <t>Accounting &amp; Reporting</t>
  </si>
  <si>
    <t>Internal Audit</t>
  </si>
  <si>
    <t>Corporate Communication</t>
  </si>
  <si>
    <t>Financial Planning &amp; Analysis</t>
  </si>
  <si>
    <t>Custom &amp; Logistic</t>
  </si>
  <si>
    <t>Environment</t>
  </si>
  <si>
    <t>Fixed Asset Management</t>
  </si>
  <si>
    <t>Warehouse &amp; Inventory</t>
  </si>
  <si>
    <t>Taxation</t>
  </si>
  <si>
    <t>Legal</t>
  </si>
  <si>
    <t>Finance &amp; Accounting</t>
  </si>
  <si>
    <t>SCM</t>
  </si>
  <si>
    <t>Health &amp; Safety</t>
  </si>
  <si>
    <t>HR</t>
  </si>
  <si>
    <t>GA</t>
  </si>
  <si>
    <t>BOD</t>
  </si>
  <si>
    <t>Accounting</t>
  </si>
  <si>
    <t>Procurement</t>
  </si>
  <si>
    <t>TO</t>
  </si>
  <si>
    <t>KSO</t>
  </si>
  <si>
    <t>CC_HR</t>
  </si>
  <si>
    <t>10301HR001</t>
  </si>
  <si>
    <t>10301GA001</t>
  </si>
  <si>
    <t>10301SM001</t>
  </si>
  <si>
    <t>10301BD001</t>
  </si>
  <si>
    <t>10301CL001</t>
  </si>
  <si>
    <t>10301FA002</t>
  </si>
  <si>
    <t>10301SC001</t>
  </si>
  <si>
    <t>10301IT001</t>
  </si>
  <si>
    <t>CC_Sales</t>
  </si>
  <si>
    <t>10301HR002</t>
  </si>
  <si>
    <t>10301GA002</t>
  </si>
  <si>
    <t>10301SM003</t>
  </si>
  <si>
    <t>10301CS001</t>
  </si>
  <si>
    <t>10301IT003</t>
  </si>
  <si>
    <t>CC_GA</t>
  </si>
  <si>
    <t>10301HR003</t>
  </si>
  <si>
    <t>10301GA003</t>
  </si>
  <si>
    <t>10301SM002</t>
  </si>
  <si>
    <t>10301MS005</t>
  </si>
  <si>
    <t>CC_BOD</t>
  </si>
  <si>
    <t>10301HR004</t>
  </si>
  <si>
    <t>10301GA004</t>
  </si>
  <si>
    <t>Corplan</t>
  </si>
  <si>
    <t>Treasury Finance</t>
  </si>
  <si>
    <t>CC_Corplan</t>
  </si>
  <si>
    <t>10301HR005</t>
  </si>
  <si>
    <t>10301GA005</t>
  </si>
  <si>
    <t>10301CP001</t>
  </si>
  <si>
    <t>10301FA001</t>
  </si>
  <si>
    <t>10301SC004</t>
  </si>
  <si>
    <t>CC_IA</t>
  </si>
  <si>
    <t>10301HR007</t>
  </si>
  <si>
    <t>10301GA008</t>
  </si>
  <si>
    <t>10301FA006</t>
  </si>
  <si>
    <t>10301HR006</t>
  </si>
  <si>
    <t>10301MS001</t>
  </si>
  <si>
    <t>CorComm</t>
  </si>
  <si>
    <t>10301SC005</t>
  </si>
  <si>
    <t>CC_HS</t>
  </si>
  <si>
    <t>10301HR008</t>
  </si>
  <si>
    <t>IA</t>
  </si>
  <si>
    <t>10301MS008</t>
  </si>
  <si>
    <t>10301SC002</t>
  </si>
  <si>
    <t>10301IA001</t>
  </si>
  <si>
    <t>10301MS002</t>
  </si>
  <si>
    <t>FPA</t>
  </si>
  <si>
    <t>10301SC006</t>
  </si>
  <si>
    <t>CC_Environment</t>
  </si>
  <si>
    <t>10301MS006</t>
  </si>
  <si>
    <t>10301FA004</t>
  </si>
  <si>
    <t>10301SC007</t>
  </si>
  <si>
    <t>CC_CorComm</t>
  </si>
  <si>
    <t>10301MS007</t>
  </si>
  <si>
    <t>10301FA005</t>
  </si>
  <si>
    <t>CC_Accounting</t>
  </si>
  <si>
    <t>HSE</t>
  </si>
  <si>
    <t>10301PR001</t>
  </si>
  <si>
    <t>CC_FPA</t>
  </si>
  <si>
    <t>10301HS001</t>
  </si>
  <si>
    <t>10301PR002</t>
  </si>
  <si>
    <t>CC_Tax</t>
  </si>
  <si>
    <t>10301MS003</t>
  </si>
  <si>
    <t>FAM</t>
  </si>
  <si>
    <t>CC_FinanceTreasury</t>
  </si>
  <si>
    <t>10301FA007</t>
  </si>
  <si>
    <t>CC_FAM</t>
  </si>
  <si>
    <t>CC_IT</t>
  </si>
  <si>
    <t>10301HS002</t>
  </si>
  <si>
    <t>CC_Procurement</t>
  </si>
  <si>
    <t>Tax</t>
  </si>
  <si>
    <t>Weighbridge</t>
  </si>
  <si>
    <t>10301FA003</t>
  </si>
  <si>
    <t>CC_Warehouse</t>
  </si>
  <si>
    <t>CC_CSR</t>
  </si>
  <si>
    <t>Government Relation</t>
  </si>
  <si>
    <t>Cost Center List</t>
  </si>
  <si>
    <t>Profit Center</t>
  </si>
  <si>
    <t>Valid From</t>
  </si>
  <si>
    <t>Valid to</t>
  </si>
  <si>
    <t>Cost Center Category</t>
  </si>
  <si>
    <t>Currency</t>
  </si>
  <si>
    <t>Active / Not Active</t>
  </si>
  <si>
    <t>Remarks</t>
  </si>
  <si>
    <t>01.01.2024</t>
  </si>
  <si>
    <t>31.12.9999</t>
  </si>
  <si>
    <t>W</t>
  </si>
  <si>
    <t>Active</t>
  </si>
  <si>
    <t>BOARD OF DIRECTORS</t>
  </si>
  <si>
    <t>CORPORATE LEGAL</t>
  </si>
  <si>
    <t>CL</t>
  </si>
  <si>
    <t>CORP. PLAN&amp;STRATEGY</t>
  </si>
  <si>
    <t>CORPORATE SECRETARY</t>
  </si>
  <si>
    <t>TREASURY</t>
  </si>
  <si>
    <t>FA</t>
  </si>
  <si>
    <t>ACCOUNTING</t>
  </si>
  <si>
    <t>TAX</t>
  </si>
  <si>
    <t>FIN. PLAN &amp; ANALYSIS</t>
  </si>
  <si>
    <t>FINANCE</t>
  </si>
  <si>
    <t>FIXED ASSET MGT</t>
  </si>
  <si>
    <t>10.08.2022</t>
  </si>
  <si>
    <t>10301FA999</t>
  </si>
  <si>
    <t>OTHER</t>
  </si>
  <si>
    <t>For Rounding</t>
  </si>
  <si>
    <t>PROPERTY MAINTENANCE</t>
  </si>
  <si>
    <t>HOUSEKEEPING</t>
  </si>
  <si>
    <t>GA CUSTOMER CARE</t>
  </si>
  <si>
    <t>FOOD &amp; BEVERAGE</t>
  </si>
  <si>
    <t>LANDSCAPE</t>
  </si>
  <si>
    <t>CORP. VEHICLE MGT.</t>
  </si>
  <si>
    <t>10301GA009</t>
  </si>
  <si>
    <t>TALENT MANAGEMENT</t>
  </si>
  <si>
    <t>HR ADMINISTRATION</t>
  </si>
  <si>
    <t>INDUSTRIAL RELATIONS</t>
  </si>
  <si>
    <t>PAYROLL, COMPBEN.</t>
  </si>
  <si>
    <t>TALENT ACQ. &amp; DEV.</t>
  </si>
  <si>
    <t>HR PROJECTS</t>
  </si>
  <si>
    <t>HEALTH &amp; SAFETY</t>
  </si>
  <si>
    <t>HS</t>
  </si>
  <si>
    <t>ENVIRONMENT</t>
  </si>
  <si>
    <t>INTERNAL AUDIT</t>
  </si>
  <si>
    <t>IT INFRASTRUCTURE</t>
  </si>
  <si>
    <t>IT ERP</t>
  </si>
  <si>
    <t>SECURITY ADMIN</t>
  </si>
  <si>
    <t>COMMUNITY DEV.</t>
  </si>
  <si>
    <t>LAND MANAGEMENT</t>
  </si>
  <si>
    <t>CSR &amp; CORP. SPONSOR.</t>
  </si>
  <si>
    <t>INDUSTRY ASSOCIATION</t>
  </si>
  <si>
    <t>LICENSES &amp; PERMITS</t>
  </si>
  <si>
    <t>WEBSITE MASTER</t>
  </si>
  <si>
    <t>PR</t>
  </si>
  <si>
    <t>MEDIA REL/PRESS CONF</t>
  </si>
  <si>
    <t>PROCUREMENT</t>
  </si>
  <si>
    <t>SCM INVENTORY</t>
  </si>
  <si>
    <t>16.12.2022</t>
  </si>
  <si>
    <t>SCM WAREHOUSE FG</t>
  </si>
  <si>
    <t>01.01.2023</t>
  </si>
  <si>
    <t>SALES</t>
  </si>
  <si>
    <t>SM</t>
  </si>
  <si>
    <t>V</t>
  </si>
  <si>
    <t>MARKETING</t>
  </si>
  <si>
    <t>LOGISTICS SALES</t>
  </si>
  <si>
    <t>10301IT002</t>
  </si>
  <si>
    <t>10131PP001</t>
  </si>
  <si>
    <t xml:space="preserve">LSM PRODUCTION DEPT </t>
  </si>
  <si>
    <t>10131PP009</t>
  </si>
  <si>
    <t xml:space="preserve">LSM REPAIR </t>
  </si>
  <si>
    <t>10131PP010</t>
  </si>
  <si>
    <t xml:space="preserve">LSM ROLLER </t>
  </si>
  <si>
    <t>10131PS001</t>
  </si>
  <si>
    <t xml:space="preserve">LSM ELECTRICAL DEPARTMENT </t>
  </si>
  <si>
    <t>10131PS002</t>
  </si>
  <si>
    <t xml:space="preserve">LSM MECHANICAL DEPARTMENT </t>
  </si>
  <si>
    <t>10131PS003</t>
  </si>
  <si>
    <t xml:space="preserve">LSM PPIC DEPARTMENT </t>
  </si>
  <si>
    <t>10131PS004</t>
  </si>
  <si>
    <t xml:space="preserve">LSM QA/QC DEPARTMENT </t>
  </si>
  <si>
    <t>10131PS006</t>
  </si>
  <si>
    <t xml:space="preserve">LSM CRANE DEPARTMENT </t>
  </si>
  <si>
    <t>10101PP001</t>
  </si>
  <si>
    <t>SMS1 PRODUCTION DEPT</t>
  </si>
  <si>
    <t>10101PP002</t>
  </si>
  <si>
    <t>SMS1 EAF</t>
  </si>
  <si>
    <t>10101PP003</t>
  </si>
  <si>
    <t>SMS1 LRF 1</t>
  </si>
  <si>
    <t>10101PP004</t>
  </si>
  <si>
    <t>SMS1 LRF 2</t>
  </si>
  <si>
    <t>10101PP005</t>
  </si>
  <si>
    <t>SMS1 SBQ</t>
  </si>
  <si>
    <t>10101PP006</t>
  </si>
  <si>
    <t>SMS1 BBL</t>
  </si>
  <si>
    <t>10101PP007</t>
  </si>
  <si>
    <t>SMS1 REPAIR</t>
  </si>
  <si>
    <t>10101PS001</t>
  </si>
  <si>
    <t>SMS1 ELECTRICAL DEPARTMENT</t>
  </si>
  <si>
    <t>10101PS002</t>
  </si>
  <si>
    <t>SMS1 MECHANICAL DEPARTMENT</t>
  </si>
  <si>
    <t>10101PS003</t>
  </si>
  <si>
    <t>SMS1 PPIC DEPARTMENT</t>
  </si>
  <si>
    <t>10101PS004</t>
  </si>
  <si>
    <t>SMS1 QA/QC DEPARTMENT</t>
  </si>
  <si>
    <t>10101PS005</t>
  </si>
  <si>
    <t>SMS1 WAREHOUSE DEPARTMENT</t>
  </si>
  <si>
    <t>10101PS006</t>
  </si>
  <si>
    <t>SMS1 CRANE DEPARTMENT</t>
  </si>
  <si>
    <t>10101PS007</t>
  </si>
  <si>
    <t>SMS1 OFFICE DEPARTMENT</t>
  </si>
  <si>
    <t>10101PS008</t>
  </si>
  <si>
    <t>SMS1 STRUCTURE MANUFACTURING</t>
  </si>
  <si>
    <t>10103PP001</t>
  </si>
  <si>
    <t>BP1 PRODUCTION DEPT</t>
  </si>
  <si>
    <t>BP1</t>
  </si>
  <si>
    <t>10103PP009</t>
  </si>
  <si>
    <t>BP1 REPAIR</t>
  </si>
  <si>
    <t>10103PP010</t>
  </si>
  <si>
    <t>10103PS001</t>
  </si>
  <si>
    <t>10103PS002</t>
  </si>
  <si>
    <t>10103PS003</t>
  </si>
  <si>
    <t>BP1 PPIC DEPARTMENT</t>
  </si>
  <si>
    <t>10103PS004</t>
  </si>
  <si>
    <t>BP1 QA/QC DEPARTMENT</t>
  </si>
  <si>
    <t>10103PS006</t>
  </si>
  <si>
    <t>BP1 CRANE DEPARTMENT</t>
  </si>
  <si>
    <t>10103PS007</t>
  </si>
  <si>
    <t>10103PS008</t>
  </si>
  <si>
    <t>10201PS001</t>
  </si>
  <si>
    <t>SSC ELECTRICAL DEPARTMENT</t>
  </si>
  <si>
    <t>10201PS002</t>
  </si>
  <si>
    <t>SSC MECHANICAL DEPARTMENT</t>
  </si>
  <si>
    <t>10201PS003</t>
  </si>
  <si>
    <t>SSC PPIC DEPARTMENT</t>
  </si>
  <si>
    <t>10201PS004</t>
  </si>
  <si>
    <t>SSC QA/QC DEPARTMENT</t>
  </si>
  <si>
    <t>10201PS005</t>
  </si>
  <si>
    <t>10201PS006</t>
  </si>
  <si>
    <t>SSC CRANE DEPARTMENT</t>
  </si>
  <si>
    <t>10201PS007</t>
  </si>
  <si>
    <t>10201PS008</t>
  </si>
  <si>
    <t>10201SU001</t>
  </si>
  <si>
    <t>SSC PROD. DEPARTMENT</t>
  </si>
  <si>
    <t>10201SU002</t>
  </si>
  <si>
    <t>10201SU003</t>
  </si>
  <si>
    <t>10201SU004</t>
  </si>
  <si>
    <t>10201SU005</t>
  </si>
  <si>
    <t>10201SU006</t>
  </si>
  <si>
    <t>10201SU007</t>
  </si>
  <si>
    <t>10201SU008</t>
  </si>
  <si>
    <t>10201SU009</t>
  </si>
  <si>
    <t>10201SU010</t>
  </si>
  <si>
    <t>10201SU011</t>
  </si>
  <si>
    <t>10201SU012</t>
  </si>
  <si>
    <t>10201SU013</t>
  </si>
  <si>
    <t>10201SU014</t>
  </si>
  <si>
    <t>10201SU015</t>
  </si>
  <si>
    <t>10201SU016</t>
  </si>
  <si>
    <t>10201SU017</t>
  </si>
  <si>
    <t>10201SU018</t>
  </si>
  <si>
    <t>10201SU019</t>
  </si>
  <si>
    <t>SSC HECULES</t>
  </si>
  <si>
    <t>10201SU020</t>
  </si>
  <si>
    <t>10202SU006</t>
  </si>
  <si>
    <t>TECH SUPPORT PPIC</t>
  </si>
  <si>
    <t>10202SU007</t>
  </si>
  <si>
    <t>TECH SUPPORTING QA</t>
  </si>
  <si>
    <t>10202SU009</t>
  </si>
  <si>
    <t>ELECTRICAL MT &amp; PROJ</t>
  </si>
  <si>
    <t>10202SU017</t>
  </si>
  <si>
    <t>MACHINE SHOP</t>
  </si>
  <si>
    <t>GL Account List</t>
  </si>
  <si>
    <t>G/L account</t>
  </si>
  <si>
    <t>Long Text</t>
  </si>
  <si>
    <t>15000000</t>
  </si>
  <si>
    <t>FIXED ASSET</t>
  </si>
  <si>
    <t>15000010</t>
  </si>
  <si>
    <t>15000020</t>
  </si>
  <si>
    <t>15000030</t>
  </si>
  <si>
    <t>15000040</t>
  </si>
  <si>
    <t>15000050</t>
  </si>
  <si>
    <t>15000060</t>
  </si>
  <si>
    <t>15000070</t>
  </si>
  <si>
    <t>15000080</t>
  </si>
  <si>
    <t>15000090</t>
  </si>
  <si>
    <t>15200000</t>
  </si>
  <si>
    <t>15020010</t>
  </si>
  <si>
    <t>15020020</t>
  </si>
  <si>
    <t>15020030</t>
  </si>
  <si>
    <t>15020040</t>
  </si>
  <si>
    <t>15020080</t>
  </si>
  <si>
    <t>60100010</t>
  </si>
  <si>
    <t>IDL Salaries &amp; Wages</t>
  </si>
  <si>
    <t>60100020</t>
  </si>
  <si>
    <t>IDL Overtime</t>
  </si>
  <si>
    <t>60100030</t>
  </si>
  <si>
    <t>IDL THR</t>
  </si>
  <si>
    <t>60100040</t>
  </si>
  <si>
    <t>IDL Allowances</t>
  </si>
  <si>
    <t>60100050</t>
  </si>
  <si>
    <t>IDL Social Security</t>
  </si>
  <si>
    <t>60100060</t>
  </si>
  <si>
    <t>IDL Contract Employee Pay</t>
  </si>
  <si>
    <t>60100070</t>
  </si>
  <si>
    <t>IDL  Incentives</t>
  </si>
  <si>
    <t>60100080</t>
  </si>
  <si>
    <t>IDL Employee Income Tax</t>
  </si>
  <si>
    <t>60100090</t>
  </si>
  <si>
    <t>IDL Bonus</t>
  </si>
  <si>
    <t>60100100</t>
  </si>
  <si>
    <t>IDL Severance Pay</t>
  </si>
  <si>
    <t>60100110</t>
  </si>
  <si>
    <t>IDL Employee Insurance</t>
  </si>
  <si>
    <t>60100120</t>
  </si>
  <si>
    <t>IDL Others</t>
  </si>
  <si>
    <t>60200010</t>
  </si>
  <si>
    <t>Provision for Employee Benefits</t>
  </si>
  <si>
    <t>60300010</t>
  </si>
  <si>
    <t>Outsourcing Services</t>
  </si>
  <si>
    <t>60300020</t>
  </si>
  <si>
    <t>Event Services</t>
  </si>
  <si>
    <t>60300030</t>
  </si>
  <si>
    <t>Construction Services</t>
  </si>
  <si>
    <t>60300040</t>
  </si>
  <si>
    <t>Planning Services</t>
  </si>
  <si>
    <t>60300050</t>
  </si>
  <si>
    <t>Construction Monitoring Services</t>
  </si>
  <si>
    <t>60300060</t>
  </si>
  <si>
    <t>Calibration Services</t>
  </si>
  <si>
    <t>60600010</t>
  </si>
  <si>
    <t>Utilities - Electricity Expenses</t>
  </si>
  <si>
    <t>60600020</t>
  </si>
  <si>
    <t>Utilities - Water Expenses</t>
  </si>
  <si>
    <t>60600030</t>
  </si>
  <si>
    <t>Utilities - Oxigent, CO2, Elpiji,  Argon</t>
  </si>
  <si>
    <t>60600040</t>
  </si>
  <si>
    <t>Utilities - Gas PGN (Perusahaan Gas Negara)</t>
  </si>
  <si>
    <t>60600050</t>
  </si>
  <si>
    <t>Utilities - Factory Sundries</t>
  </si>
  <si>
    <t>60700010</t>
  </si>
  <si>
    <t>Fuel</t>
  </si>
  <si>
    <t>60800010</t>
  </si>
  <si>
    <t>RM Exp - Buidings Services</t>
  </si>
  <si>
    <t>60800020</t>
  </si>
  <si>
    <t>RM Exp - Machinery and Equipment</t>
  </si>
  <si>
    <t>60800030</t>
  </si>
  <si>
    <t>RM Exp - Heavy Equipment</t>
  </si>
  <si>
    <t>60800040</t>
  </si>
  <si>
    <t>RM Exp - Vehicles</t>
  </si>
  <si>
    <t>60800050</t>
  </si>
  <si>
    <t>RM Exp - Furniture and Fixtures</t>
  </si>
  <si>
    <t>60800060</t>
  </si>
  <si>
    <t>RM Exp - Office and Other Equipment</t>
  </si>
  <si>
    <t>60800070</t>
  </si>
  <si>
    <t>RM Exp - Water Treatment</t>
  </si>
  <si>
    <t>60800080</t>
  </si>
  <si>
    <t>RM Exp - Low Value Asset</t>
  </si>
  <si>
    <t>60900010</t>
  </si>
  <si>
    <t>Depre. Building and Structure</t>
  </si>
  <si>
    <t>60900020</t>
  </si>
  <si>
    <t>Depre. Machinery and Equipment</t>
  </si>
  <si>
    <t>60900030</t>
  </si>
  <si>
    <t>Depre. Equipment and Supplies</t>
  </si>
  <si>
    <t>60900040</t>
  </si>
  <si>
    <t>Depre. Heavy Equipment</t>
  </si>
  <si>
    <t>60900050</t>
  </si>
  <si>
    <t>Depre. Vehicles</t>
  </si>
  <si>
    <t>60900060</t>
  </si>
  <si>
    <t>Depre. Furniture and Fixtures</t>
  </si>
  <si>
    <t>60900070</t>
  </si>
  <si>
    <t>Depre. Office and Other Equipment</t>
  </si>
  <si>
    <t>60900080</t>
  </si>
  <si>
    <t>Depre. Leasehold Improvement</t>
  </si>
  <si>
    <t>60900090</t>
  </si>
  <si>
    <t>Depre. Overhaul Asset</t>
  </si>
  <si>
    <t>60900100</t>
  </si>
  <si>
    <t>Depre. - Invest. Prop Building and Structure</t>
  </si>
  <si>
    <t>60900190</t>
  </si>
  <si>
    <t>Adjustment Depreciation</t>
  </si>
  <si>
    <t>61000010</t>
  </si>
  <si>
    <t>Amortz Land and Landright</t>
  </si>
  <si>
    <t>61000020</t>
  </si>
  <si>
    <t>Amortz Building and Structure</t>
  </si>
  <si>
    <t>61000030</t>
  </si>
  <si>
    <t>Amortz  Machinery and Equipment</t>
  </si>
  <si>
    <t>61000040</t>
  </si>
  <si>
    <t>Amortz  Intangible Asset</t>
  </si>
  <si>
    <t>61100010</t>
  </si>
  <si>
    <t>Steel  Laboratorium Expenses</t>
  </si>
  <si>
    <t>61200010</t>
  </si>
  <si>
    <t>EE - Freight</t>
  </si>
  <si>
    <t>61200020</t>
  </si>
  <si>
    <t>EE - In Land  Transportation</t>
  </si>
  <si>
    <t>61200030</t>
  </si>
  <si>
    <t>EE - Certificate</t>
  </si>
  <si>
    <t>61200040</t>
  </si>
  <si>
    <t>EE - Customs Duty</t>
  </si>
  <si>
    <t>61200050</t>
  </si>
  <si>
    <t>EE - Banking Expenses</t>
  </si>
  <si>
    <t>61200060</t>
  </si>
  <si>
    <t>EE - Insurance</t>
  </si>
  <si>
    <t>61200070</t>
  </si>
  <si>
    <t>EE - Stevedoring Cost</t>
  </si>
  <si>
    <t>61200080</t>
  </si>
  <si>
    <t>EE - Demurage</t>
  </si>
  <si>
    <t>61200090</t>
  </si>
  <si>
    <t>EE - Others</t>
  </si>
  <si>
    <t>61300010</t>
  </si>
  <si>
    <t>IE - Freight</t>
  </si>
  <si>
    <t>Ada transaksi</t>
  </si>
  <si>
    <t>61300020</t>
  </si>
  <si>
    <t>IE - In Land  Transportation</t>
  </si>
  <si>
    <t>61300030</t>
  </si>
  <si>
    <t>IE - Certificate</t>
  </si>
  <si>
    <t>61300040</t>
  </si>
  <si>
    <t>IE - Customs Duty</t>
  </si>
  <si>
    <t>61300050</t>
  </si>
  <si>
    <t>IE - Banking Expenses</t>
  </si>
  <si>
    <t>61300060</t>
  </si>
  <si>
    <t>IE - Insurance</t>
  </si>
  <si>
    <t>61300070</t>
  </si>
  <si>
    <t>IE - Stevedoring Cost</t>
  </si>
  <si>
    <t>61300080</t>
  </si>
  <si>
    <t>IE - Demurage</t>
  </si>
  <si>
    <t>61300090</t>
  </si>
  <si>
    <t>IE - Others</t>
  </si>
  <si>
    <t>61400010</t>
  </si>
  <si>
    <t>AE - Advertising and Promotion Expenses</t>
  </si>
  <si>
    <t>61400020</t>
  </si>
  <si>
    <t>AE - Material and Gift</t>
  </si>
  <si>
    <t>61400030</t>
  </si>
  <si>
    <t>AE - Exhibition and Sponsorship</t>
  </si>
  <si>
    <t>61500010</t>
  </si>
  <si>
    <t>TE - Seminar</t>
  </si>
  <si>
    <t>61500020</t>
  </si>
  <si>
    <t>TE - Training</t>
  </si>
  <si>
    <t>61500030</t>
  </si>
  <si>
    <t>TE - Others Training &amp; Seminar</t>
  </si>
  <si>
    <t>61600010</t>
  </si>
  <si>
    <t>Ins. Exp. - Insurance of Building</t>
  </si>
  <si>
    <t>61600020</t>
  </si>
  <si>
    <t>Ins. Exp. - Insurance of Machinery</t>
  </si>
  <si>
    <t>61600030</t>
  </si>
  <si>
    <t>Ins. Exp. - Insurance of Vehicle</t>
  </si>
  <si>
    <t>61600040</t>
  </si>
  <si>
    <t>Ins. Exp. - Insurance of Public and Product Liabil</t>
  </si>
  <si>
    <t>61600050</t>
  </si>
  <si>
    <t>Ins. Exp. - Insurance of DL Employee</t>
  </si>
  <si>
    <t>61600060</t>
  </si>
  <si>
    <t>Ins. Exp. - Insurance of IDL Employee</t>
  </si>
  <si>
    <t>61600070</t>
  </si>
  <si>
    <t>Ins. Exp. - Insurance Others</t>
  </si>
  <si>
    <t>61700010</t>
  </si>
  <si>
    <t>RE - Rental Warehouse</t>
  </si>
  <si>
    <t>61700030</t>
  </si>
  <si>
    <t>RE - Rental Vehicle</t>
  </si>
  <si>
    <t>61700040</t>
  </si>
  <si>
    <t>RE - Rental Land</t>
  </si>
  <si>
    <t>61700050</t>
  </si>
  <si>
    <t>RE - Rental Building / Office</t>
  </si>
  <si>
    <t>61700060</t>
  </si>
  <si>
    <t>RE - Rental Machinery</t>
  </si>
  <si>
    <t>61700070</t>
  </si>
  <si>
    <t>RE - Rental Other</t>
  </si>
  <si>
    <t>61800010</t>
  </si>
  <si>
    <t>PT Exp. - Telecommunication &amp; Internet</t>
  </si>
  <si>
    <t>61800020</t>
  </si>
  <si>
    <t>PT Exp. - Postage and Courier</t>
  </si>
  <si>
    <t>61800030</t>
  </si>
  <si>
    <t>PT Exp. - Stamp Duty</t>
  </si>
  <si>
    <t>61800090</t>
  </si>
  <si>
    <t>PT Exp. - Others</t>
  </si>
  <si>
    <t>61900010</t>
  </si>
  <si>
    <t>PF - Legal Fee</t>
  </si>
  <si>
    <t>61900020</t>
  </si>
  <si>
    <t>PF - Tax Consultan Fee</t>
  </si>
  <si>
    <t>61900030</t>
  </si>
  <si>
    <t>PF - Audit Fee</t>
  </si>
  <si>
    <t>61900040</t>
  </si>
  <si>
    <t>PF - Surveyor Fee</t>
  </si>
  <si>
    <t>PF - Management Fee</t>
  </si>
  <si>
    <t>61900090</t>
  </si>
  <si>
    <t>PF - Other Professional Fees</t>
  </si>
  <si>
    <t>62000010</t>
  </si>
  <si>
    <t>Ent. Exp - Sample Marketing</t>
  </si>
  <si>
    <t>62000020</t>
  </si>
  <si>
    <t>Ent. Exp - Donation and Social Contribution</t>
  </si>
  <si>
    <t>62000040</t>
  </si>
  <si>
    <t>Ent. Exp - Others Entertainment</t>
  </si>
  <si>
    <t>62100010</t>
  </si>
  <si>
    <t>TL - Land and Property Tax</t>
  </si>
  <si>
    <t>62100020</t>
  </si>
  <si>
    <t>TL - IMB</t>
  </si>
  <si>
    <t>62100030</t>
  </si>
  <si>
    <t>TL - Restribution</t>
  </si>
  <si>
    <t>62100040</t>
  </si>
  <si>
    <t>TL - SIM, STNK</t>
  </si>
  <si>
    <t>62100050</t>
  </si>
  <si>
    <t>TL - Others Tax and License</t>
  </si>
  <si>
    <t>62200010</t>
  </si>
  <si>
    <t>Stationery Expenses</t>
  </si>
  <si>
    <t>62200020</t>
  </si>
  <si>
    <t>Printing and Supplies Expenses</t>
  </si>
  <si>
    <t>62300010</t>
  </si>
  <si>
    <t>Meeting Expenses</t>
  </si>
  <si>
    <t>62300020</t>
  </si>
  <si>
    <t>Ceremony Expenses</t>
  </si>
  <si>
    <t>62400030</t>
  </si>
  <si>
    <t>Gen. Transp. Travelling Expenses</t>
  </si>
  <si>
    <t>62400040</t>
  </si>
  <si>
    <t>Gen. Transp. Others</t>
  </si>
  <si>
    <t>62400060</t>
  </si>
  <si>
    <t>Gen. Transp. Freight Local</t>
  </si>
  <si>
    <t>62500010</t>
  </si>
  <si>
    <t>Waste Removal Expenses</t>
  </si>
  <si>
    <t>62600010</t>
  </si>
  <si>
    <t>Household Equipment Expenses</t>
  </si>
  <si>
    <t>62600020</t>
  </si>
  <si>
    <t>Factory Equipment Expenses</t>
  </si>
  <si>
    <t>62600030</t>
  </si>
  <si>
    <t>Office Equipment Expenses</t>
  </si>
  <si>
    <t>62700010</t>
  </si>
  <si>
    <t>Commission Expense</t>
  </si>
  <si>
    <t>62900010</t>
  </si>
  <si>
    <t>Association and Membership</t>
  </si>
  <si>
    <t>62900020</t>
  </si>
  <si>
    <t>Subscriptions and Periodicals</t>
  </si>
  <si>
    <t>63000010</t>
  </si>
  <si>
    <t>Project Cost</t>
  </si>
  <si>
    <t>63100010</t>
  </si>
  <si>
    <t>Material Used</t>
  </si>
  <si>
    <t>Consumable Used</t>
  </si>
  <si>
    <t>63100030</t>
  </si>
  <si>
    <t>Spareparts Consumption</t>
  </si>
  <si>
    <t>63200010</t>
  </si>
  <si>
    <t>FA cost Variance</t>
  </si>
  <si>
    <t>63900010</t>
  </si>
  <si>
    <t>Miscellaneous Expenses</t>
  </si>
  <si>
    <t>63900020</t>
  </si>
  <si>
    <t>Other Miscellaneous Exp. Rounding</t>
  </si>
  <si>
    <t>63900021</t>
  </si>
  <si>
    <t>SU Allocation Overhead</t>
  </si>
  <si>
    <t>69922010</t>
  </si>
  <si>
    <t>Project Settlement to Asset</t>
  </si>
  <si>
    <t>62800010</t>
  </si>
  <si>
    <t>Bank Charges</t>
  </si>
  <si>
    <t>Move to Non Opex</t>
  </si>
  <si>
    <t>GL Group</t>
  </si>
  <si>
    <t>Account Group</t>
  </si>
  <si>
    <t>From G/L Account</t>
  </si>
  <si>
    <t>To G/L Account</t>
  </si>
  <si>
    <t>Meaning</t>
  </si>
  <si>
    <t>100</t>
  </si>
  <si>
    <t>10000000</t>
  </si>
  <si>
    <t>10099999</t>
  </si>
  <si>
    <t>100-Petty Cash</t>
  </si>
  <si>
    <t>Petty Cash</t>
  </si>
  <si>
    <t>101</t>
  </si>
  <si>
    <t>10100000</t>
  </si>
  <si>
    <t>10199999</t>
  </si>
  <si>
    <t>101-Cash in Banks</t>
  </si>
  <si>
    <t>Cash in Banks</t>
  </si>
  <si>
    <t>102</t>
  </si>
  <si>
    <t>10200000</t>
  </si>
  <si>
    <t>10299999</t>
  </si>
  <si>
    <t>102-Short term investment</t>
  </si>
  <si>
    <t>Short term investment</t>
  </si>
  <si>
    <t>103</t>
  </si>
  <si>
    <t>10300000</t>
  </si>
  <si>
    <t>10399999</t>
  </si>
  <si>
    <t>103-Trade Receivables</t>
  </si>
  <si>
    <t>Trade Receivables</t>
  </si>
  <si>
    <t>104</t>
  </si>
  <si>
    <t>10400000</t>
  </si>
  <si>
    <t>10499999</t>
  </si>
  <si>
    <t>104-Other Receivables</t>
  </si>
  <si>
    <t>Other Receivables</t>
  </si>
  <si>
    <t>105</t>
  </si>
  <si>
    <t>10500000</t>
  </si>
  <si>
    <t>10599999</t>
  </si>
  <si>
    <t>105-Inventories</t>
  </si>
  <si>
    <t>Inventories</t>
  </si>
  <si>
    <t>106</t>
  </si>
  <si>
    <t>10600000</t>
  </si>
  <si>
    <t>10699999</t>
  </si>
  <si>
    <t>106-Advance for purchase-trade</t>
  </si>
  <si>
    <t>Advance for purchase-trade</t>
  </si>
  <si>
    <t>107</t>
  </si>
  <si>
    <t>10700000</t>
  </si>
  <si>
    <t>10799999</t>
  </si>
  <si>
    <t>107-Advance for purchase-non t</t>
  </si>
  <si>
    <t>Advance for purchase-non t</t>
  </si>
  <si>
    <t>108</t>
  </si>
  <si>
    <t>10800000</t>
  </si>
  <si>
    <t>10899999</t>
  </si>
  <si>
    <t>108-Prepaid expenses</t>
  </si>
  <si>
    <t>Prepaid expenses</t>
  </si>
  <si>
    <t>109</t>
  </si>
  <si>
    <t>10900000</t>
  </si>
  <si>
    <t>10999999</t>
  </si>
  <si>
    <t>109-Derivative-Current</t>
  </si>
  <si>
    <t>Derivative-Current</t>
  </si>
  <si>
    <t>110</t>
  </si>
  <si>
    <t>11000000</t>
  </si>
  <si>
    <t>11099999</t>
  </si>
  <si>
    <t>110-Prepaid tax</t>
  </si>
  <si>
    <t>Prepaid tax</t>
  </si>
  <si>
    <t>150</t>
  </si>
  <si>
    <t>15099999</t>
  </si>
  <si>
    <t>150-Fixed Assets</t>
  </si>
  <si>
    <t>Fixed Assets</t>
  </si>
  <si>
    <t>151</t>
  </si>
  <si>
    <t>15100000</t>
  </si>
  <si>
    <t>15199999</t>
  </si>
  <si>
    <t>151-Investment properties</t>
  </si>
  <si>
    <t>Investment properties</t>
  </si>
  <si>
    <t>152</t>
  </si>
  <si>
    <t>15299999</t>
  </si>
  <si>
    <t>152-Intangible Assets</t>
  </si>
  <si>
    <t>Intangible Assets</t>
  </si>
  <si>
    <t>153</t>
  </si>
  <si>
    <t>15300000</t>
  </si>
  <si>
    <t>15399999</t>
  </si>
  <si>
    <t>153-Advance for purchase FA-no</t>
  </si>
  <si>
    <t>Advance for purchase FA-no</t>
  </si>
  <si>
    <t>154</t>
  </si>
  <si>
    <t>15400000</t>
  </si>
  <si>
    <t>15499999</t>
  </si>
  <si>
    <t>154-Refundable Deposits</t>
  </si>
  <si>
    <t>Refundable Deposits</t>
  </si>
  <si>
    <t>155</t>
  </si>
  <si>
    <t>15500000</t>
  </si>
  <si>
    <t>15599999</t>
  </si>
  <si>
    <t>155-Deferred tax assets</t>
  </si>
  <si>
    <t>Deferred tax assets</t>
  </si>
  <si>
    <t>156</t>
  </si>
  <si>
    <t>15600000</t>
  </si>
  <si>
    <t>15699999</t>
  </si>
  <si>
    <t>156-Claim for tax refund</t>
  </si>
  <si>
    <t>Claim for tax refund</t>
  </si>
  <si>
    <t>157</t>
  </si>
  <si>
    <t>15700000</t>
  </si>
  <si>
    <t>15799999</t>
  </si>
  <si>
    <t>157-Derivative-Non Current</t>
  </si>
  <si>
    <t>Derivative-Non Current</t>
  </si>
  <si>
    <t>159</t>
  </si>
  <si>
    <t>15900000</t>
  </si>
  <si>
    <t>15999999</t>
  </si>
  <si>
    <t>159-Deferred charge cost</t>
  </si>
  <si>
    <t>Deferred charge cost</t>
  </si>
  <si>
    <t>160</t>
  </si>
  <si>
    <t>16000000</t>
  </si>
  <si>
    <t>16099999</t>
  </si>
  <si>
    <t>160-Long term investment</t>
  </si>
  <si>
    <t>Long term investment</t>
  </si>
  <si>
    <t>190</t>
  </si>
  <si>
    <t>19000000</t>
  </si>
  <si>
    <t>19099999</t>
  </si>
  <si>
    <t>190-Other non-current assets</t>
  </si>
  <si>
    <t>Other non-current assets</t>
  </si>
  <si>
    <t>200</t>
  </si>
  <si>
    <t>20000000</t>
  </si>
  <si>
    <t>20099999</t>
  </si>
  <si>
    <t>200-Short-term loan</t>
  </si>
  <si>
    <t>Short-term loan</t>
  </si>
  <si>
    <t>201</t>
  </si>
  <si>
    <t>20100000</t>
  </si>
  <si>
    <t>20199999</t>
  </si>
  <si>
    <t>201-Trade payables</t>
  </si>
  <si>
    <t>Trade payables</t>
  </si>
  <si>
    <t>202</t>
  </si>
  <si>
    <t>20200000</t>
  </si>
  <si>
    <t>20299999</t>
  </si>
  <si>
    <t>202-Accrued AP</t>
  </si>
  <si>
    <t>Accrued AP</t>
  </si>
  <si>
    <t>203</t>
  </si>
  <si>
    <t>20300000</t>
  </si>
  <si>
    <t>20399999</t>
  </si>
  <si>
    <t>203-Other payables</t>
  </si>
  <si>
    <t>Other payables</t>
  </si>
  <si>
    <t>204</t>
  </si>
  <si>
    <t>20400000</t>
  </si>
  <si>
    <t>20499999</t>
  </si>
  <si>
    <t>204-Advance from customer-tra</t>
  </si>
  <si>
    <t>Advance from customer-tra</t>
  </si>
  <si>
    <t>205</t>
  </si>
  <si>
    <t>20500000</t>
  </si>
  <si>
    <t>20599999</t>
  </si>
  <si>
    <t>205-Advance from customer-non</t>
  </si>
  <si>
    <t>Advance from customer-non</t>
  </si>
  <si>
    <t>206</t>
  </si>
  <si>
    <t>20600000</t>
  </si>
  <si>
    <t>20699999</t>
  </si>
  <si>
    <t>206-Accrual</t>
  </si>
  <si>
    <t>Accrual</t>
  </si>
  <si>
    <t>207</t>
  </si>
  <si>
    <t>20700000</t>
  </si>
  <si>
    <t>20799999</t>
  </si>
  <si>
    <t>207-Tax payable</t>
  </si>
  <si>
    <t>Tax payable</t>
  </si>
  <si>
    <t>208</t>
  </si>
  <si>
    <t>20800000</t>
  </si>
  <si>
    <t>20899999</t>
  </si>
  <si>
    <t>208-Short-term employee benefi</t>
  </si>
  <si>
    <t>Short-term employee benefi</t>
  </si>
  <si>
    <t>209</t>
  </si>
  <si>
    <t>20900000</t>
  </si>
  <si>
    <t>20999999</t>
  </si>
  <si>
    <t>209-Short-term lease liabiliti</t>
  </si>
  <si>
    <t>Short-term lease liabiliti</t>
  </si>
  <si>
    <t>210</t>
  </si>
  <si>
    <t>21000000</t>
  </si>
  <si>
    <t>21999999</t>
  </si>
  <si>
    <t>210-Current portion of LT Loan</t>
  </si>
  <si>
    <t>Current portion of LT Loan</t>
  </si>
  <si>
    <t>211</t>
  </si>
  <si>
    <t>21100000</t>
  </si>
  <si>
    <t>21199999</t>
  </si>
  <si>
    <t>211-Unearned Revenue-Liabiliti</t>
  </si>
  <si>
    <t>Unearned Revenue-Liabiliti</t>
  </si>
  <si>
    <t>219</t>
  </si>
  <si>
    <t>21900000</t>
  </si>
  <si>
    <t>219-Derivative-Current</t>
  </si>
  <si>
    <t>240</t>
  </si>
  <si>
    <t>24000000</t>
  </si>
  <si>
    <t>24099999</t>
  </si>
  <si>
    <t>240-Other current liabilities</t>
  </si>
  <si>
    <t>Other current liabilities</t>
  </si>
  <si>
    <t>250</t>
  </si>
  <si>
    <t>25000000</t>
  </si>
  <si>
    <t>25099999</t>
  </si>
  <si>
    <t>250-Long term loan</t>
  </si>
  <si>
    <t>Long term loan</t>
  </si>
  <si>
    <t>251</t>
  </si>
  <si>
    <t>25100000</t>
  </si>
  <si>
    <t>25199999</t>
  </si>
  <si>
    <t>251-Due from related party</t>
  </si>
  <si>
    <t>Due from related party</t>
  </si>
  <si>
    <t>252</t>
  </si>
  <si>
    <t>25200000</t>
  </si>
  <si>
    <t>25299999</t>
  </si>
  <si>
    <t>252-Lease liabilities</t>
  </si>
  <si>
    <t>Lease liabilities</t>
  </si>
  <si>
    <t>253</t>
  </si>
  <si>
    <t>25300000</t>
  </si>
  <si>
    <t>25399999</t>
  </si>
  <si>
    <t>253-LT employee benefit lia</t>
  </si>
  <si>
    <t>LT employee benefit lia</t>
  </si>
  <si>
    <t>259</t>
  </si>
  <si>
    <t>25900000</t>
  </si>
  <si>
    <t>25999999</t>
  </si>
  <si>
    <t>259-Derivative-Non Current</t>
  </si>
  <si>
    <t>290</t>
  </si>
  <si>
    <t>29000000</t>
  </si>
  <si>
    <t>29099999</t>
  </si>
  <si>
    <t>290-Other non current liabilit</t>
  </si>
  <si>
    <t>Other non current liabilit</t>
  </si>
  <si>
    <t>299</t>
  </si>
  <si>
    <t>29900000</t>
  </si>
  <si>
    <t>29999999</t>
  </si>
  <si>
    <t>299-Zero balancing account</t>
  </si>
  <si>
    <t>Zero balancing account</t>
  </si>
  <si>
    <t>301</t>
  </si>
  <si>
    <t>30100000</t>
  </si>
  <si>
    <t>30199999</t>
  </si>
  <si>
    <t>301-Share capital</t>
  </si>
  <si>
    <t>Share capital</t>
  </si>
  <si>
    <t>302</t>
  </si>
  <si>
    <t>30200000</t>
  </si>
  <si>
    <t>30299999</t>
  </si>
  <si>
    <t>302-Additional paid in capital</t>
  </si>
  <si>
    <t>Additional paid in capital</t>
  </si>
  <si>
    <t>303</t>
  </si>
  <si>
    <t>30300000</t>
  </si>
  <si>
    <t>30399999</t>
  </si>
  <si>
    <t>303-Difference from FA Re</t>
  </si>
  <si>
    <t>Difference from FA Re</t>
  </si>
  <si>
    <t>304</t>
  </si>
  <si>
    <t>30400000</t>
  </si>
  <si>
    <t>30499999</t>
  </si>
  <si>
    <t>304-Retained earning</t>
  </si>
  <si>
    <t>Retained earning</t>
  </si>
  <si>
    <t>305</t>
  </si>
  <si>
    <t>30500000</t>
  </si>
  <si>
    <t>30599999</t>
  </si>
  <si>
    <t>305-Current year net income/lo</t>
  </si>
  <si>
    <t>Current year net income/lo</t>
  </si>
  <si>
    <t>306</t>
  </si>
  <si>
    <t>30600000</t>
  </si>
  <si>
    <t>30699999</t>
  </si>
  <si>
    <t>306-Other comprehensive income</t>
  </si>
  <si>
    <t>Other comprehensive income</t>
  </si>
  <si>
    <t>399</t>
  </si>
  <si>
    <t>39900000</t>
  </si>
  <si>
    <t>39999999</t>
  </si>
  <si>
    <t>399-Clearing account</t>
  </si>
  <si>
    <t>Clearing account</t>
  </si>
  <si>
    <t>401</t>
  </si>
  <si>
    <t>40100000</t>
  </si>
  <si>
    <t>40199999</t>
  </si>
  <si>
    <t>401-Sales Goods</t>
  </si>
  <si>
    <t>Sales Goods</t>
  </si>
  <si>
    <t>402</t>
  </si>
  <si>
    <t>40200000</t>
  </si>
  <si>
    <t>40299999</t>
  </si>
  <si>
    <t>402-Sales Discount-Goods</t>
  </si>
  <si>
    <t>Sales Discount-Goods</t>
  </si>
  <si>
    <t>403</t>
  </si>
  <si>
    <t>40300000</t>
  </si>
  <si>
    <t>40399999</t>
  </si>
  <si>
    <t>403-Sales Return-goods</t>
  </si>
  <si>
    <t>Sales Return-goods</t>
  </si>
  <si>
    <t>404</t>
  </si>
  <si>
    <t>40400000</t>
  </si>
  <si>
    <t>40499999</t>
  </si>
  <si>
    <t>404-Unearned Revenue</t>
  </si>
  <si>
    <t>Unearned Revenue</t>
  </si>
  <si>
    <t>410</t>
  </si>
  <si>
    <t>41000000</t>
  </si>
  <si>
    <t>41099999</t>
  </si>
  <si>
    <t>410-Sales Services</t>
  </si>
  <si>
    <t>Sales Services</t>
  </si>
  <si>
    <t>411</t>
  </si>
  <si>
    <t>41100000</t>
  </si>
  <si>
    <t>41199999</t>
  </si>
  <si>
    <t>411-Sales Discount-Service</t>
  </si>
  <si>
    <t>Sales Discount-Service</t>
  </si>
  <si>
    <t>500</t>
  </si>
  <si>
    <t>50000000</t>
  </si>
  <si>
    <t>50099999</t>
  </si>
  <si>
    <t>500-COGS</t>
  </si>
  <si>
    <t>COGS</t>
  </si>
  <si>
    <t>501</t>
  </si>
  <si>
    <t>50100000</t>
  </si>
  <si>
    <t>50199999</t>
  </si>
  <si>
    <t>501-Direct material</t>
  </si>
  <si>
    <t>Direct material</t>
  </si>
  <si>
    <t>502</t>
  </si>
  <si>
    <t>50200000</t>
  </si>
  <si>
    <t>50299999</t>
  </si>
  <si>
    <t>502-Indirect material</t>
  </si>
  <si>
    <t>Indirect material</t>
  </si>
  <si>
    <t>503</t>
  </si>
  <si>
    <t>50300000</t>
  </si>
  <si>
    <t>50399999</t>
  </si>
  <si>
    <t>503-Direct labor</t>
  </si>
  <si>
    <t>Direct labor</t>
  </si>
  <si>
    <t>504</t>
  </si>
  <si>
    <t>50400000</t>
  </si>
  <si>
    <t>50499999</t>
  </si>
  <si>
    <t>504-Provision for Employee Ben</t>
  </si>
  <si>
    <t>Provision for Employee Ben</t>
  </si>
  <si>
    <t>505</t>
  </si>
  <si>
    <t>50500000</t>
  </si>
  <si>
    <t>50599999</t>
  </si>
  <si>
    <t>505-Third Parties Services</t>
  </si>
  <si>
    <t>Third Parties Services</t>
  </si>
  <si>
    <t>506</t>
  </si>
  <si>
    <t>50600000</t>
  </si>
  <si>
    <t>50699999</t>
  </si>
  <si>
    <t>506-Utilities</t>
  </si>
  <si>
    <t>Utilities</t>
  </si>
  <si>
    <t>507</t>
  </si>
  <si>
    <t>50700000</t>
  </si>
  <si>
    <t>50799999</t>
  </si>
  <si>
    <t>507-Fuel Cost</t>
  </si>
  <si>
    <t>Fuel Cost</t>
  </si>
  <si>
    <t>508</t>
  </si>
  <si>
    <t>50800000</t>
  </si>
  <si>
    <t>50899999</t>
  </si>
  <si>
    <t>508-Repairs &amp; Maintenance Exp</t>
  </si>
  <si>
    <t>Repairs &amp; Maintenance Exp</t>
  </si>
  <si>
    <t>509</t>
  </si>
  <si>
    <t>50900000</t>
  </si>
  <si>
    <t>50999999</t>
  </si>
  <si>
    <t>509-Depreciation &amp; Amort.</t>
  </si>
  <si>
    <t>Depreciation &amp; Amort.</t>
  </si>
  <si>
    <t>510</t>
  </si>
  <si>
    <t>51000000</t>
  </si>
  <si>
    <t>51099999</t>
  </si>
  <si>
    <t>510-Depreciation &amp; Amort. RoU</t>
  </si>
  <si>
    <t>Depreciation &amp; Amort. RoU</t>
  </si>
  <si>
    <t>511</t>
  </si>
  <si>
    <t>51100000</t>
  </si>
  <si>
    <t>51199999</t>
  </si>
  <si>
    <t>511-Laboratory Cost</t>
  </si>
  <si>
    <t>Laboratory Cost</t>
  </si>
  <si>
    <t>512</t>
  </si>
  <si>
    <t>51200000</t>
  </si>
  <si>
    <t>51299999</t>
  </si>
  <si>
    <t>512-Export Expenses</t>
  </si>
  <si>
    <t>Export Expenses</t>
  </si>
  <si>
    <t>513</t>
  </si>
  <si>
    <t>51300000</t>
  </si>
  <si>
    <t>51399999</t>
  </si>
  <si>
    <t>513-Import Expenses</t>
  </si>
  <si>
    <t>Import Expenses</t>
  </si>
  <si>
    <t>514</t>
  </si>
  <si>
    <t>51400000</t>
  </si>
  <si>
    <t>51499999</t>
  </si>
  <si>
    <t>514-Advertising Expenses</t>
  </si>
  <si>
    <t>Advertising Expenses</t>
  </si>
  <si>
    <t>515</t>
  </si>
  <si>
    <t>51500000</t>
  </si>
  <si>
    <t>51599999</t>
  </si>
  <si>
    <t>515-Training Expenses</t>
  </si>
  <si>
    <t>Training Expenses</t>
  </si>
  <si>
    <t>516</t>
  </si>
  <si>
    <t>51600000</t>
  </si>
  <si>
    <t>51699999</t>
  </si>
  <si>
    <t>516-Insurance Expenses</t>
  </si>
  <si>
    <t>Insurance Expenses</t>
  </si>
  <si>
    <t>517</t>
  </si>
  <si>
    <t>51700000</t>
  </si>
  <si>
    <t>51799999</t>
  </si>
  <si>
    <t>517-Rental Expenses</t>
  </si>
  <si>
    <t>Rental Expenses</t>
  </si>
  <si>
    <t>518</t>
  </si>
  <si>
    <t>51800000</t>
  </si>
  <si>
    <t>51899999</t>
  </si>
  <si>
    <t>518-Postage &amp; Telecom. E</t>
  </si>
  <si>
    <t>Postage &amp; Telecom. E</t>
  </si>
  <si>
    <t>519</t>
  </si>
  <si>
    <t>51900000</t>
  </si>
  <si>
    <t>51999999</t>
  </si>
  <si>
    <t>519-Professional Fees</t>
  </si>
  <si>
    <t>Professional Fees</t>
  </si>
  <si>
    <t>520</t>
  </si>
  <si>
    <t>52000000</t>
  </si>
  <si>
    <t>52099999</t>
  </si>
  <si>
    <t>520-Entertainment Expenses</t>
  </si>
  <si>
    <t>Entertainment Expenses</t>
  </si>
  <si>
    <t>521</t>
  </si>
  <si>
    <t>52100000</t>
  </si>
  <si>
    <t>52199999</t>
  </si>
  <si>
    <t>521-Tax and Licenses Expenses</t>
  </si>
  <si>
    <t>Tax and Licenses Expenses</t>
  </si>
  <si>
    <t>522</t>
  </si>
  <si>
    <t>52200000</t>
  </si>
  <si>
    <t>52299999</t>
  </si>
  <si>
    <t>522-Stationery &amp; Supplies Expe</t>
  </si>
  <si>
    <t>Stationery &amp; Supplies Expe</t>
  </si>
  <si>
    <t>523</t>
  </si>
  <si>
    <t>52300000</t>
  </si>
  <si>
    <t>52399999</t>
  </si>
  <si>
    <t>523-Meeting &amp; Ceremony Expense</t>
  </si>
  <si>
    <t>Meeting &amp; Ceremony Expense</t>
  </si>
  <si>
    <t>524</t>
  </si>
  <si>
    <t>52400000</t>
  </si>
  <si>
    <t>52499999</t>
  </si>
  <si>
    <t>524-General Transportation Exp</t>
  </si>
  <si>
    <t>General Transportation Exp</t>
  </si>
  <si>
    <t>525</t>
  </si>
  <si>
    <t>52500000</t>
  </si>
  <si>
    <t>52599999</t>
  </si>
  <si>
    <t>525-Waste Removal Expenses</t>
  </si>
  <si>
    <t>526</t>
  </si>
  <si>
    <t>52600000</t>
  </si>
  <si>
    <t>52699999</t>
  </si>
  <si>
    <t>526-Equipment Expenses</t>
  </si>
  <si>
    <t>Equipment Expenses</t>
  </si>
  <si>
    <t>527</t>
  </si>
  <si>
    <t>52700000</t>
  </si>
  <si>
    <t>52799999</t>
  </si>
  <si>
    <t>527-Scraping/Demolition</t>
  </si>
  <si>
    <t>Scraping/Demolition</t>
  </si>
  <si>
    <t>528</t>
  </si>
  <si>
    <t>52800000</t>
  </si>
  <si>
    <t>52899999</t>
  </si>
  <si>
    <t>628-Bank Charges</t>
  </si>
  <si>
    <t>529</t>
  </si>
  <si>
    <t>52900000</t>
  </si>
  <si>
    <t>52999999</t>
  </si>
  <si>
    <t>529-Membership &amp; Sponsorship</t>
  </si>
  <si>
    <t>Membership &amp; Sponsorship</t>
  </si>
  <si>
    <t>530</t>
  </si>
  <si>
    <t>53000000</t>
  </si>
  <si>
    <t>53099999</t>
  </si>
  <si>
    <t>530-Project Cost</t>
  </si>
  <si>
    <t>531</t>
  </si>
  <si>
    <t>53100000</t>
  </si>
  <si>
    <t>53199999</t>
  </si>
  <si>
    <t>531-Spareparts Consumption</t>
  </si>
  <si>
    <t>532</t>
  </si>
  <si>
    <t>53200000</t>
  </si>
  <si>
    <t>53299999</t>
  </si>
  <si>
    <t>532-Provision of Inventory</t>
  </si>
  <si>
    <t>Provision of Inventory</t>
  </si>
  <si>
    <t>533</t>
  </si>
  <si>
    <t>53300000</t>
  </si>
  <si>
    <t>53399999</t>
  </si>
  <si>
    <t>533-Write off Inven. Scrap</t>
  </si>
  <si>
    <t>Write off Inven. Scrap</t>
  </si>
  <si>
    <t>539</t>
  </si>
  <si>
    <t>53900000</t>
  </si>
  <si>
    <t>53999999</t>
  </si>
  <si>
    <t>639-Miscellaneous Expenses</t>
  </si>
  <si>
    <t>550</t>
  </si>
  <si>
    <t>55000000</t>
  </si>
  <si>
    <t>55099999</t>
  </si>
  <si>
    <t>550-COGS Ineffeciency</t>
  </si>
  <si>
    <t>COGS Ineffeciency</t>
  </si>
  <si>
    <t>551</t>
  </si>
  <si>
    <t>55100000</t>
  </si>
  <si>
    <t>55199999</t>
  </si>
  <si>
    <t>551-COGS-Inventory Adjustment</t>
  </si>
  <si>
    <t>COGS-Inventory Adjustment</t>
  </si>
  <si>
    <t>552</t>
  </si>
  <si>
    <t>55200000</t>
  </si>
  <si>
    <t>55299999</t>
  </si>
  <si>
    <t>552-Overhead Expense</t>
  </si>
  <si>
    <t>Overhead Expense</t>
  </si>
  <si>
    <t>580</t>
  </si>
  <si>
    <t>58000000</t>
  </si>
  <si>
    <t>58099999</t>
  </si>
  <si>
    <t>580-Allocation Overhead</t>
  </si>
  <si>
    <t>Allocation Overhead</t>
  </si>
  <si>
    <t>590</t>
  </si>
  <si>
    <t>59000000</t>
  </si>
  <si>
    <t>59099999</t>
  </si>
  <si>
    <t>590-Variance</t>
  </si>
  <si>
    <t>Variance</t>
  </si>
  <si>
    <t>591</t>
  </si>
  <si>
    <t>59100000</t>
  </si>
  <si>
    <t>59199999</t>
  </si>
  <si>
    <t>591-Offseting WIOP</t>
  </si>
  <si>
    <t>Offseting WIOP</t>
  </si>
  <si>
    <t>599</t>
  </si>
  <si>
    <t>59900000</t>
  </si>
  <si>
    <t>59999999</t>
  </si>
  <si>
    <t>599-Production Output Control</t>
  </si>
  <si>
    <t>Production Output Control</t>
  </si>
  <si>
    <t>601</t>
  </si>
  <si>
    <t>60100000</t>
  </si>
  <si>
    <t>60199999</t>
  </si>
  <si>
    <t>601-Employee Cost</t>
  </si>
  <si>
    <t>Employee Cost</t>
  </si>
  <si>
    <t>602</t>
  </si>
  <si>
    <t>60200000</t>
  </si>
  <si>
    <t>60299999</t>
  </si>
  <si>
    <t>602-Provision for Employee Ben</t>
  </si>
  <si>
    <t>603</t>
  </si>
  <si>
    <t>60300000</t>
  </si>
  <si>
    <t>60399999</t>
  </si>
  <si>
    <t>603-Services Expense</t>
  </si>
  <si>
    <t>Services Expense</t>
  </si>
  <si>
    <t>606</t>
  </si>
  <si>
    <t>60600000</t>
  </si>
  <si>
    <t>60699999</t>
  </si>
  <si>
    <t>606-Utilities</t>
  </si>
  <si>
    <t>607</t>
  </si>
  <si>
    <t>60700000</t>
  </si>
  <si>
    <t>60799999</t>
  </si>
  <si>
    <t>607-Fuel Cost</t>
  </si>
  <si>
    <t>608</t>
  </si>
  <si>
    <t>60800000</t>
  </si>
  <si>
    <t>60899999</t>
  </si>
  <si>
    <t>608-Repairs &amp; Maintenance Expe</t>
  </si>
  <si>
    <t>Repairs &amp; Maintenance Expe</t>
  </si>
  <si>
    <t>609</t>
  </si>
  <si>
    <t>60900000</t>
  </si>
  <si>
    <t>60999999</t>
  </si>
  <si>
    <t>609-Depreciation &amp; Amort</t>
  </si>
  <si>
    <t>Depreciation &amp; Amort</t>
  </si>
  <si>
    <t>610</t>
  </si>
  <si>
    <t>61000000</t>
  </si>
  <si>
    <t>61099999</t>
  </si>
  <si>
    <t>610-Depreciation &amp; Amort RoU</t>
  </si>
  <si>
    <t>Depreciation &amp; Amort RoU</t>
  </si>
  <si>
    <t>611</t>
  </si>
  <si>
    <t>61100000</t>
  </si>
  <si>
    <t>61199999</t>
  </si>
  <si>
    <t>611-Laboratory Cost</t>
  </si>
  <si>
    <t>612</t>
  </si>
  <si>
    <t>61200000</t>
  </si>
  <si>
    <t>61299999</t>
  </si>
  <si>
    <t>612-Export Expenses</t>
  </si>
  <si>
    <t>613</t>
  </si>
  <si>
    <t>61300000</t>
  </si>
  <si>
    <t>61399999</t>
  </si>
  <si>
    <t>613-Import Expenses</t>
  </si>
  <si>
    <t>614</t>
  </si>
  <si>
    <t>61400000</t>
  </si>
  <si>
    <t>61499999</t>
  </si>
  <si>
    <t>614-Advertising Expenses</t>
  </si>
  <si>
    <t>615</t>
  </si>
  <si>
    <t>61500000</t>
  </si>
  <si>
    <t>61599999</t>
  </si>
  <si>
    <t>615-Training Expenses</t>
  </si>
  <si>
    <t>616</t>
  </si>
  <si>
    <t>61600000</t>
  </si>
  <si>
    <t>61699999</t>
  </si>
  <si>
    <t>616-Insurance Expenses</t>
  </si>
  <si>
    <t>617</t>
  </si>
  <si>
    <t>61700000</t>
  </si>
  <si>
    <t>61799999</t>
  </si>
  <si>
    <t>617-Rental Expenses</t>
  </si>
  <si>
    <t>618</t>
  </si>
  <si>
    <t>61800000</t>
  </si>
  <si>
    <t>61899999</t>
  </si>
  <si>
    <t>618-Postage &amp; Telecom E</t>
  </si>
  <si>
    <t>Postage &amp; Telecom E</t>
  </si>
  <si>
    <t>619</t>
  </si>
  <si>
    <t>61900000</t>
  </si>
  <si>
    <t>61999999</t>
  </si>
  <si>
    <t>619-Professional Fees</t>
  </si>
  <si>
    <t>620</t>
  </si>
  <si>
    <t>62000000</t>
  </si>
  <si>
    <t>62099999</t>
  </si>
  <si>
    <t>620-Entertainment Expenses</t>
  </si>
  <si>
    <t>621</t>
  </si>
  <si>
    <t>62100000</t>
  </si>
  <si>
    <t>62199999</t>
  </si>
  <si>
    <t>621-Tax and Licenses Expenses</t>
  </si>
  <si>
    <t>622</t>
  </si>
  <si>
    <t>62200000</t>
  </si>
  <si>
    <t>62299999</t>
  </si>
  <si>
    <t>622-Stationery &amp; Supplies Expe</t>
  </si>
  <si>
    <t>623</t>
  </si>
  <si>
    <t>62300000</t>
  </si>
  <si>
    <t>62399999</t>
  </si>
  <si>
    <t>623-Meeting &amp; Ceremony Expense</t>
  </si>
  <si>
    <t>624</t>
  </si>
  <si>
    <t>62400000</t>
  </si>
  <si>
    <t>62499999</t>
  </si>
  <si>
    <t>624-General Transportation Exp</t>
  </si>
  <si>
    <t>625</t>
  </si>
  <si>
    <t>62500000</t>
  </si>
  <si>
    <t>62599999</t>
  </si>
  <si>
    <t>625-Waste Removal Expenses</t>
  </si>
  <si>
    <t>626</t>
  </si>
  <si>
    <t>62600000</t>
  </si>
  <si>
    <t>62699999</t>
  </si>
  <si>
    <t>626-Equipment Expenses</t>
  </si>
  <si>
    <t>627</t>
  </si>
  <si>
    <t>62700000</t>
  </si>
  <si>
    <t>62799999</t>
  </si>
  <si>
    <t>627-Commission Expense</t>
  </si>
  <si>
    <t>628</t>
  </si>
  <si>
    <t>62800000</t>
  </si>
  <si>
    <t>62899999</t>
  </si>
  <si>
    <t>629</t>
  </si>
  <si>
    <t>62900000</t>
  </si>
  <si>
    <t>62999999</t>
  </si>
  <si>
    <t>629-Membership &amp; Sponsorship</t>
  </si>
  <si>
    <t>630</t>
  </si>
  <si>
    <t>63000000</t>
  </si>
  <si>
    <t>63099999</t>
  </si>
  <si>
    <t>630-Project Cost</t>
  </si>
  <si>
    <t>631</t>
  </si>
  <si>
    <t>63100000</t>
  </si>
  <si>
    <t>63199999</t>
  </si>
  <si>
    <t>631-R&amp;M Material Consumption</t>
  </si>
  <si>
    <t>R&amp;M Material Consumption</t>
  </si>
  <si>
    <t>632</t>
  </si>
  <si>
    <t>63200000</t>
  </si>
  <si>
    <t>63299999</t>
  </si>
  <si>
    <t>632-FA cost Variance</t>
  </si>
  <si>
    <t>639</t>
  </si>
  <si>
    <t>63900000</t>
  </si>
  <si>
    <t>63999999</t>
  </si>
  <si>
    <t>699</t>
  </si>
  <si>
    <t>69900000</t>
  </si>
  <si>
    <t>69999999</t>
  </si>
  <si>
    <t>699-Production Settlement</t>
  </si>
  <si>
    <t>Production Settlement</t>
  </si>
  <si>
    <t>701</t>
  </si>
  <si>
    <t>70100000</t>
  </si>
  <si>
    <t>70199999</t>
  </si>
  <si>
    <t>701-Gain (Loss) on Disposal FA</t>
  </si>
  <si>
    <t>Gain (Loss) on Disposal FA</t>
  </si>
  <si>
    <t>702</t>
  </si>
  <si>
    <t>70200000</t>
  </si>
  <si>
    <t>70299999</t>
  </si>
  <si>
    <t>702-Non Operating Income</t>
  </si>
  <si>
    <t>Non Operating Income</t>
  </si>
  <si>
    <t>705</t>
  </si>
  <si>
    <t>70500000</t>
  </si>
  <si>
    <t>70599999</t>
  </si>
  <si>
    <t>705-Forex Gain (Loss)-Realized</t>
  </si>
  <si>
    <t>Forex Gain (Loss)-Realized</t>
  </si>
  <si>
    <t>706</t>
  </si>
  <si>
    <t>70600000</t>
  </si>
  <si>
    <t>70699999</t>
  </si>
  <si>
    <t>706-Forex Gain (Loss)-Unrealiz</t>
  </si>
  <si>
    <t>Forex Gain (Loss)-Unrealiz</t>
  </si>
  <si>
    <t>709</t>
  </si>
  <si>
    <t>70900000</t>
  </si>
  <si>
    <t>70999999</t>
  </si>
  <si>
    <t>709-Other Service Income</t>
  </si>
  <si>
    <t>Other Service Income</t>
  </si>
  <si>
    <t>720</t>
  </si>
  <si>
    <t>72000000</t>
  </si>
  <si>
    <t>72099999</t>
  </si>
  <si>
    <t>720-Interest Income</t>
  </si>
  <si>
    <t>Interest Income</t>
  </si>
  <si>
    <t>730</t>
  </si>
  <si>
    <t>73000000</t>
  </si>
  <si>
    <t>73099999</t>
  </si>
  <si>
    <t>730-Interest Expense STL &amp; OD</t>
  </si>
  <si>
    <t>Interest Expense STL &amp; OD</t>
  </si>
  <si>
    <t>731</t>
  </si>
  <si>
    <t>73100000</t>
  </si>
  <si>
    <t>73199999</t>
  </si>
  <si>
    <t>731-Interest Expense LTD</t>
  </si>
  <si>
    <t>Interest Expense LTD</t>
  </si>
  <si>
    <t>732</t>
  </si>
  <si>
    <t>73200000</t>
  </si>
  <si>
    <t>73299999</t>
  </si>
  <si>
    <t>732-Interest exp-Lease lia</t>
  </si>
  <si>
    <t>Interest exp-Lease lia</t>
  </si>
  <si>
    <t>733</t>
  </si>
  <si>
    <t>73300000</t>
  </si>
  <si>
    <t>73399999</t>
  </si>
  <si>
    <t>733-Interest Exp Other Sources</t>
  </si>
  <si>
    <t>Interest Exp Other Sources</t>
  </si>
  <si>
    <t>901</t>
  </si>
  <si>
    <t>90100000</t>
  </si>
  <si>
    <t>90199999</t>
  </si>
  <si>
    <t>901-Current Income Tax</t>
  </si>
  <si>
    <t>Current Income Tax</t>
  </si>
  <si>
    <t>999</t>
  </si>
  <si>
    <t>99900000</t>
  </si>
  <si>
    <t>99999999</t>
  </si>
  <si>
    <t>999-Secondary Acc. Cost Alloc</t>
  </si>
  <si>
    <t>Secondary Acc. Cost Alloc</t>
  </si>
  <si>
    <t>BSPL Mapping</t>
  </si>
  <si>
    <t>G/L Account</t>
  </si>
  <si>
    <t>G/L Account Text</t>
  </si>
  <si>
    <t>Expense Mapping Report Opex Analysis</t>
  </si>
  <si>
    <t>Sales 3rd Local Flat</t>
  </si>
  <si>
    <t>Sales 3rd Local long</t>
  </si>
  <si>
    <t>Sales 3rd Local DS</t>
  </si>
  <si>
    <t>Sales 3rd Exp Flat</t>
  </si>
  <si>
    <t>Sales 3rd Exp DS</t>
  </si>
  <si>
    <t>Service 3rd local</t>
  </si>
  <si>
    <t>COGS flat</t>
  </si>
  <si>
    <t>Offs. COGS flat</t>
  </si>
  <si>
    <t>COGS  long</t>
  </si>
  <si>
    <t>Offs. COGS long</t>
  </si>
  <si>
    <t>COGS  DS</t>
  </si>
  <si>
    <t>Offs. COGS  DS</t>
  </si>
  <si>
    <t>COGS Raw Material</t>
  </si>
  <si>
    <t>Different Mapping of GL</t>
  </si>
  <si>
    <t>COGS Supp Material</t>
  </si>
  <si>
    <t>COGS Direct Labor</t>
  </si>
  <si>
    <t>COGS 3rd Party Servc</t>
  </si>
  <si>
    <t>COGS Machine Depre</t>
  </si>
  <si>
    <t>COGS Utl. Electricit</t>
  </si>
  <si>
    <t>COGS Utl. Gas</t>
  </si>
  <si>
    <t>COGS Maint Direct</t>
  </si>
  <si>
    <t>COGS Maint Alloc</t>
  </si>
  <si>
    <t>COGS Overhd Rental</t>
  </si>
  <si>
    <t>COGS Overhd Others</t>
  </si>
  <si>
    <t>COGS Subcont Fee</t>
  </si>
  <si>
    <t>Direct Material DS</t>
  </si>
  <si>
    <t>Inventory Used</t>
  </si>
  <si>
    <t>Consumable Material</t>
  </si>
  <si>
    <t>DL Salaries &amp; Wages</t>
  </si>
  <si>
    <t>DL Overtime</t>
  </si>
  <si>
    <t>DL THR</t>
  </si>
  <si>
    <t>DL Allowances</t>
  </si>
  <si>
    <t>DL Social Security</t>
  </si>
  <si>
    <t>DL Incentives</t>
  </si>
  <si>
    <t>DL Employee tax</t>
  </si>
  <si>
    <t>DL Bonus</t>
  </si>
  <si>
    <t>DL Severance Pay</t>
  </si>
  <si>
    <t>Salary, wages and allowance</t>
  </si>
  <si>
    <t>DL Others</t>
  </si>
  <si>
    <t>Subcon expense</t>
  </si>
  <si>
    <t>Miscellaneous expense</t>
  </si>
  <si>
    <t>Packing Cost</t>
  </si>
  <si>
    <t>Others 3rd Services</t>
  </si>
  <si>
    <t>Utl Electricity</t>
  </si>
  <si>
    <t>Utl Oxygen</t>
  </si>
  <si>
    <t>Utl Gas</t>
  </si>
  <si>
    <t>Utl Factory</t>
  </si>
  <si>
    <t>RM Exp - Building</t>
  </si>
  <si>
    <t>RM Exp - Machinery</t>
  </si>
  <si>
    <t>RM Exp - Office Eq</t>
  </si>
  <si>
    <t>RM Exp - Water Trt</t>
  </si>
  <si>
    <t>Depre. Building</t>
  </si>
  <si>
    <t>Depreciation and Amortization Expenses</t>
  </si>
  <si>
    <t>Depre. Machinery</t>
  </si>
  <si>
    <t>Depre. E&amp;S</t>
  </si>
  <si>
    <t>Depre. Heavy Eq</t>
  </si>
  <si>
    <t>Depre. Furniture</t>
  </si>
  <si>
    <t>Depre. Office Eq</t>
  </si>
  <si>
    <t>Depre. Leasehold Imp</t>
  </si>
  <si>
    <t>Amortz Land</t>
  </si>
  <si>
    <t>Amortz  Machinery</t>
  </si>
  <si>
    <t>Adj - Depreciation</t>
  </si>
  <si>
    <t>IE - Stevedoring Cos</t>
  </si>
  <si>
    <t>Ins. Exp. - Machine</t>
  </si>
  <si>
    <t>Ins. Exp. - DL Emp</t>
  </si>
  <si>
    <t>RE -  Vehicle</t>
  </si>
  <si>
    <t>PT Exp. - Telephone</t>
  </si>
  <si>
    <t>Entertainment Others</t>
  </si>
  <si>
    <t>Printing</t>
  </si>
  <si>
    <t>Meeting</t>
  </si>
  <si>
    <t>Gen. Transp. Travel</t>
  </si>
  <si>
    <t>Gen. Transp. Freight</t>
  </si>
  <si>
    <t>Factory Equipment</t>
  </si>
  <si>
    <t>Office Equipment</t>
  </si>
  <si>
    <t>Spareparts Consump.</t>
  </si>
  <si>
    <t>Miscellaneous Exp.</t>
  </si>
  <si>
    <t>SU Alloc. Overhead</t>
  </si>
  <si>
    <t>Inv Adj-Othr Mat</t>
  </si>
  <si>
    <t>Price Variance</t>
  </si>
  <si>
    <t>Offsetting WIP</t>
  </si>
  <si>
    <t>Production Output</t>
  </si>
  <si>
    <t>Stndrd to StndrdCost</t>
  </si>
  <si>
    <t>Project Settlement</t>
  </si>
  <si>
    <t>IDL Contract Employe</t>
  </si>
  <si>
    <t>IDL Employee tax</t>
  </si>
  <si>
    <t>Prov Empben</t>
  </si>
  <si>
    <t>Employee benefits</t>
  </si>
  <si>
    <t>Utl Water</t>
  </si>
  <si>
    <t>RM Exp - Buiding</t>
  </si>
  <si>
    <t>Repairs and maintenance</t>
  </si>
  <si>
    <t>RM Exp - Furniture</t>
  </si>
  <si>
    <t>RM Exp - LVA</t>
  </si>
  <si>
    <t>IP - Depre Building</t>
  </si>
  <si>
    <t>Amortz  Intangible A</t>
  </si>
  <si>
    <t>Export</t>
  </si>
  <si>
    <t>EE - Banking Expense</t>
  </si>
  <si>
    <t>EE - In Land  Transp</t>
  </si>
  <si>
    <t>Import</t>
  </si>
  <si>
    <t>IE - Banking Expense</t>
  </si>
  <si>
    <t>AE - Advertising and</t>
  </si>
  <si>
    <t>Advertising</t>
  </si>
  <si>
    <t>AE - Material Gift</t>
  </si>
  <si>
    <t>AE - Exhibit Sponsor</t>
  </si>
  <si>
    <t xml:space="preserve">Training </t>
  </si>
  <si>
    <t>Ins. Exp. - Building</t>
  </si>
  <si>
    <t>Insurance</t>
  </si>
  <si>
    <t>Ins. Exp. - PL</t>
  </si>
  <si>
    <t>Ins. Exp. - Others</t>
  </si>
  <si>
    <t>Ins. Exp. - IDL Emp</t>
  </si>
  <si>
    <t>Rental</t>
  </si>
  <si>
    <t>RE -  Building</t>
  </si>
  <si>
    <t>RE -  Other</t>
  </si>
  <si>
    <t>Postage and telecomunication</t>
  </si>
  <si>
    <t>PT Exp. - Postage</t>
  </si>
  <si>
    <t>Professional fees</t>
  </si>
  <si>
    <t>PF - Tax Consultan</t>
  </si>
  <si>
    <t>PF - Other Professio</t>
  </si>
  <si>
    <t>Ent Donation &amp; SC</t>
  </si>
  <si>
    <t xml:space="preserve">Entertainment </t>
  </si>
  <si>
    <t>TL - Land and Proper</t>
  </si>
  <si>
    <t>Tax and license</t>
  </si>
  <si>
    <t>TL - Others Tax and</t>
  </si>
  <si>
    <t>Stationery and supplies</t>
  </si>
  <si>
    <t>Meeting and ceremony</t>
  </si>
  <si>
    <t>General transportation</t>
  </si>
  <si>
    <t>Waste Removal Exp</t>
  </si>
  <si>
    <t>Household Equipment</t>
  </si>
  <si>
    <t>Comission Expenses</t>
  </si>
  <si>
    <t>Assc and Member</t>
  </si>
  <si>
    <t>Subscribe and Period</t>
  </si>
  <si>
    <t>Other Misc Exp Round</t>
  </si>
  <si>
    <t>G(L) Disposal FA</t>
  </si>
  <si>
    <t>Gain / (Loss) on disposal FA</t>
  </si>
  <si>
    <t>Rental Income</t>
  </si>
  <si>
    <t>Rental income</t>
  </si>
  <si>
    <t>Other Non Operating</t>
  </si>
  <si>
    <t>Other Non Operating expense (income)</t>
  </si>
  <si>
    <t>Bad Debt Charges</t>
  </si>
  <si>
    <t>Scrap Income</t>
  </si>
  <si>
    <t>Scrap from disposal</t>
  </si>
  <si>
    <t>Scrap from others</t>
  </si>
  <si>
    <t>By-product Income</t>
  </si>
  <si>
    <t>Forex Realized</t>
  </si>
  <si>
    <t>Foreign exchange gain/(loss) - Realized</t>
  </si>
  <si>
    <t>Forex Unrealized</t>
  </si>
  <si>
    <t>Foreign exchange gain/(loss) - Unrealized</t>
  </si>
  <si>
    <t>Free of Charge</t>
  </si>
  <si>
    <t>Finance income</t>
  </si>
  <si>
    <t>Interest STL</t>
  </si>
  <si>
    <t>Finance cost</t>
  </si>
  <si>
    <t>Interest LTL</t>
  </si>
  <si>
    <t>Interest Lease</t>
  </si>
  <si>
    <t>Lease Liabilities (Interest)</t>
  </si>
  <si>
    <t>Maintenance Cost Set</t>
  </si>
  <si>
    <t>SU Maintenance Cost</t>
  </si>
  <si>
    <t>SU - Overhead Cost A</t>
  </si>
  <si>
    <t>Heavy Equipment Allo</t>
  </si>
  <si>
    <t>Maintenance Allocati</t>
  </si>
  <si>
    <t>Direct Labor Cost</t>
  </si>
  <si>
    <t>3rd Party Services</t>
  </si>
  <si>
    <t>Machine Depreciation</t>
  </si>
  <si>
    <t>Utility - Electricti</t>
  </si>
  <si>
    <t>Utility - Gas Cost</t>
  </si>
  <si>
    <t>Maintenance Direct C</t>
  </si>
  <si>
    <t>Overhead - Rental Co</t>
  </si>
  <si>
    <t>Other Overhead Cost</t>
  </si>
  <si>
    <t>Maintenance Labor Co</t>
  </si>
  <si>
    <t>GL Account</t>
  </si>
  <si>
    <t>GL Description</t>
  </si>
  <si>
    <t>IO Capex FA (Group)</t>
  </si>
  <si>
    <t>A0125</t>
  </si>
  <si>
    <t>A0225</t>
  </si>
  <si>
    <t>A0325</t>
  </si>
  <si>
    <t>A0425</t>
  </si>
  <si>
    <t>A0525</t>
  </si>
  <si>
    <t>A0625</t>
  </si>
  <si>
    <t>A0725</t>
  </si>
  <si>
    <t>A0825</t>
  </si>
  <si>
    <t>A0925</t>
  </si>
  <si>
    <t>A1025</t>
  </si>
  <si>
    <t>A1125</t>
  </si>
  <si>
    <t>A1225</t>
  </si>
  <si>
    <t>CAPEX PRIORITY</t>
  </si>
  <si>
    <t>Description</t>
  </si>
  <si>
    <t>Recurring activities</t>
  </si>
  <si>
    <t>aktivitas dan biaya yg diprediksi kemungkinan besar akan terjadi di tahun anggaran tersebut</t>
  </si>
  <si>
    <t>aktivitas dan biaya cadangan</t>
  </si>
  <si>
    <t>CAPEX SUPPORTING DOC</t>
  </si>
  <si>
    <t>OPEX SUPPORTING DOC</t>
  </si>
  <si>
    <t>RAB</t>
  </si>
  <si>
    <t>Internal Memo</t>
  </si>
  <si>
    <t>Marketplace</t>
  </si>
  <si>
    <t>ORI CURRENCY</t>
  </si>
  <si>
    <t>IDR</t>
  </si>
  <si>
    <t>Exchange rate (USD)</t>
  </si>
  <si>
    <t>Total 2026</t>
  </si>
  <si>
    <t>Estimated expense recorded (based on GRN)</t>
  </si>
  <si>
    <t>Estimated budget consumed (based on PO)</t>
  </si>
  <si>
    <t>Amount
(IDR)</t>
  </si>
  <si>
    <t>Why this budget required?
(Justification)</t>
  </si>
  <si>
    <t>Payment Terms</t>
  </si>
  <si>
    <t>PETUNJUK PENGISIAN ANGGARAN TAHUNAN (MASTER BUDGET) PERIODE 2026</t>
  </si>
  <si>
    <t xml:space="preserve">Lembar kerja anggaran tahunan (master budget template) dibuat dengan menyesuaikan struktur organisasi per Juli 2025 serta cost center terkait </t>
  </si>
  <si>
    <t>Rencana Aktivitas yang akan dilakukan di tahun 2026</t>
  </si>
  <si>
    <t>Outstanding Purchase Order di tahun 2025 yang akan direalisasikan di 2026 (Open Purchase Order sampai akhir tahun)</t>
  </si>
  <si>
    <t>Anggaran tahunan 2025</t>
  </si>
  <si>
    <t>Realisasi anggaran (aktual biaya) selama periode 2025</t>
  </si>
  <si>
    <t>Table1.1. List Direktorat:
(menyesuaikan struktur organisasi per Juli 2025)</t>
  </si>
  <si>
    <t>Table1.2. List Divisi / Departement :
(menyesuaikan struktur organisasi per Juli 2025)</t>
  </si>
  <si>
    <t>Sheet 2 : Capex Detail</t>
  </si>
  <si>
    <t xml:space="preserve">Diisi dengan deskripsi jenis capex/project yang dibudgetkan.
 Contoh:
   - Beautification of Factory
   - Laptop
   - Plant Upgrade and Modification </t>
  </si>
  <si>
    <t>Jan - Dec 2026</t>
  </si>
  <si>
    <t>Jumlah anggaran per ledger dan per bulan yang dibutuhkan di tahun 2026
- Disajikan dalam mata uang IDR
- Nilai yang dibudgetkan adalah nilai DPP(exclude PPn)
- Nilai yang diisi didetailkan berdasakan detail aktivitas</t>
  </si>
  <si>
    <t>Original Currency</t>
  </si>
  <si>
    <t>Diisi informasi nominal sesuai mata uang asli</t>
  </si>
  <si>
    <t>Diisi informasi syarat pembayaran untuk aktivitas project/capex terkait.</t>
  </si>
  <si>
    <t>Diisi bila department/divisi terkait mempunyai biaya operasional budget untuk periode ini.</t>
  </si>
  <si>
    <t>Jika terdapat Purchase Order yang masih akan menggantung dan belum terealisasi hingga akhir tahun (belum di GRN), harap menambahkan sebagai aktivitas yang akan terjadi di 2026.</t>
  </si>
  <si>
    <t>Master Activity Code 
(IO Number)</t>
  </si>
  <si>
    <t>Detail Activity (Spesific detail of activity)</t>
  </si>
  <si>
    <t>Budget 2025</t>
  </si>
  <si>
    <t>Actual Realisation 
(Jan-Jul 2025)</t>
  </si>
  <si>
    <t>Aktual biaya Januari - Juli 2025.
- Tidak perlu diisi
- Disajikan dalam mata uang IDR</t>
  </si>
  <si>
    <t>Outstanding PO 2025</t>
  </si>
  <si>
    <t>Level of Requirement</t>
  </si>
  <si>
    <t>Type of Expense</t>
  </si>
  <si>
    <t>Supplier / Vendor</t>
  </si>
  <si>
    <t>Basis Calculation
(Price per Unit)</t>
  </si>
  <si>
    <t>Basis Calculation
in Original Currency</t>
  </si>
  <si>
    <t>Sheet 4 : Activity Master</t>
  </si>
  <si>
    <t>Bagian 1. Existing Master Activity</t>
  </si>
  <si>
    <t>Aktivitas yang sudah terdaftar selama tahun 2025.</t>
  </si>
  <si>
    <t>Bagian 2. Proposed New Activity 2026</t>
  </si>
  <si>
    <t>Jika terdapat aktivitas baru yang belum mempunyai master activity.</t>
  </si>
  <si>
    <t>Master Activity Code</t>
  </si>
  <si>
    <t>Master Activity Description</t>
  </si>
  <si>
    <t>DL Employee Income Tax</t>
  </si>
  <si>
    <t>Biaya cadangan untuk imbalan pisah karyawan pensiun.</t>
  </si>
  <si>
    <t>Biaya upah untuk tenaga outsourcing/pekerja harian</t>
  </si>
  <si>
    <t>Biaya pajak dan perijinan atas tanah.</t>
  </si>
  <si>
    <t>Biaya pajak dan perijinan atas retribusi.</t>
  </si>
  <si>
    <t>Biaya pajak dan perijinan atas kendaraan.</t>
  </si>
  <si>
    <t>TL - Others Tax and Lisence</t>
  </si>
  <si>
    <t>Biaya pemakaian/pembelian perlengkapan office.
Contoh: Alat tulis</t>
  </si>
  <si>
    <t>Biaya untuk semua jenis percetakan dan photocopy.
Contoh: cetak invoice, faktur, kwitansi, kartu nama dll</t>
  </si>
  <si>
    <t>Biaya keperluan rapat dinas, konferensi dan lain-lain.</t>
  </si>
  <si>
    <t>Biaya pengadaaan acara khusus perusahaan, seperti halal bihalal, perayaan natal, ulang tahun perusahaan, perayaan 17 Agustus, dan lain-lain.</t>
  </si>
  <si>
    <t>Biaya tiket perjalanan dinas dan akomodasi perjalanan (contoh seperti biaya penginapan, swab saat perjalanan dinas,dll)</t>
  </si>
  <si>
    <t>Biaya yang terkait dengan pengiriman barang ke customer lokal</t>
  </si>
  <si>
    <t>Biaya (jasa dan barang) untuk pengolahan limbah pabrik.</t>
  </si>
  <si>
    <t>Biaya iuran keanggotaan</t>
  </si>
  <si>
    <t>Biaya berlangganan website, majalah, dll</t>
  </si>
  <si>
    <t>GUIDANCES FOR FILLING OUT THE ANNUAL BUDGET (MASTER BUDGET) FOR THE PERIOD 2026</t>
  </si>
  <si>
    <t>General Guidances</t>
  </si>
  <si>
    <t>Estimated / target project start date</t>
  </si>
  <si>
    <t>Estimated / target project completion date</t>
  </si>
  <si>
    <t>Section 1. Existing Master Activity</t>
  </si>
  <si>
    <t>Section 2. Proposed New Activity 2026</t>
  </si>
  <si>
    <t>Membership fees</t>
  </si>
  <si>
    <t>Jan 2026
(In IDR)</t>
  </si>
  <si>
    <t>Feb 2026
(In IDR)</t>
  </si>
  <si>
    <t>Mar 2026
(In IDR)</t>
  </si>
  <si>
    <t>Apr 2026
(In IDR)</t>
  </si>
  <si>
    <t>May 2026
(In IDR)</t>
  </si>
  <si>
    <t>Jun 2026
(In IDR)</t>
  </si>
  <si>
    <t>Jul 2026
(In IDR)</t>
  </si>
  <si>
    <t>Aug 2026
(In IDR)</t>
  </si>
  <si>
    <t>Sep 2026
(In IDR)</t>
  </si>
  <si>
    <t>Oct 2026
(In IDR)</t>
  </si>
  <si>
    <t>Nov 2026
(In IDR)</t>
  </si>
  <si>
    <t>Dec 2026
(In IDR)</t>
  </si>
  <si>
    <t>Annual Budget
2026</t>
  </si>
  <si>
    <t>Control</t>
  </si>
  <si>
    <t>New Activity 2026</t>
  </si>
  <si>
    <t>Amount Budget 2026
(Original Currency)</t>
  </si>
  <si>
    <t>Amount Budget 2026
(IDR)</t>
  </si>
  <si>
    <t>Ledger Expense Group / Type</t>
  </si>
  <si>
    <t>Selling / GA</t>
  </si>
  <si>
    <t>Conditional</t>
  </si>
  <si>
    <t>RE -  Machinery</t>
  </si>
  <si>
    <t>RM Exp - Heavy Eq</t>
  </si>
  <si>
    <t>GL Account Description</t>
  </si>
  <si>
    <t/>
  </si>
  <si>
    <t>Consumables</t>
  </si>
  <si>
    <t>Consumable Material Used</t>
  </si>
  <si>
    <t>Direct Labor - Fixed</t>
  </si>
  <si>
    <t>DL Contract Employee</t>
  </si>
  <si>
    <t>Provision for Employee Benefits &amp; Severence Pay</t>
  </si>
  <si>
    <t>DL Emp Insurance</t>
  </si>
  <si>
    <t>Direct Labor - Variable</t>
  </si>
  <si>
    <t>Repair &amp; Maintenance</t>
  </si>
  <si>
    <t>RM Exp - Buildings Services</t>
  </si>
  <si>
    <t>Entertaiment</t>
  </si>
  <si>
    <t>Equipment expenses</t>
  </si>
  <si>
    <t>Third party services</t>
  </si>
  <si>
    <t>General Transportation</t>
  </si>
  <si>
    <t>Sub Contractor Expenses</t>
  </si>
  <si>
    <t>Other Third Parties Services</t>
  </si>
  <si>
    <t>Utilities - Gas</t>
  </si>
  <si>
    <t>Utilities - Oxigent</t>
  </si>
  <si>
    <t>Misc</t>
  </si>
  <si>
    <t>Postage &amp; Telecommunication</t>
  </si>
  <si>
    <t>Professional Fee</t>
  </si>
  <si>
    <t>Stationery &amp; Printing</t>
  </si>
  <si>
    <t>Jan 2025
(USD)</t>
  </si>
  <si>
    <t>Feb 2025
(USD)</t>
  </si>
  <si>
    <t>Mar 2025
(USD)</t>
  </si>
  <si>
    <t>Apr 2025
(USD)</t>
  </si>
  <si>
    <t>May 2025
(USD)</t>
  </si>
  <si>
    <t>Jun 2025
(USD)</t>
  </si>
  <si>
    <t>Jul 2025
(USD)</t>
  </si>
  <si>
    <t>Quality Assurance &amp; Quality 
Control Assistant Manager</t>
  </si>
  <si>
    <t>Plant Manager</t>
  </si>
  <si>
    <t>Financial Planning &amp; Analysis Manager</t>
  </si>
  <si>
    <t>Finance &amp; Accounting General Manager</t>
  </si>
  <si>
    <t>PD Office</t>
  </si>
  <si>
    <t>Board of Directors</t>
  </si>
  <si>
    <t>IT ANALYTICS</t>
  </si>
  <si>
    <t>Regulatory &amp; External Affairs</t>
  </si>
  <si>
    <t>Legal &amp; Compliance</t>
  </si>
  <si>
    <t>10301MS010</t>
  </si>
  <si>
    <t>Compliance &amp; GovRel</t>
  </si>
  <si>
    <t>SCM Logistics</t>
  </si>
  <si>
    <t>SCM Warehouse &amp; Inventory</t>
  </si>
  <si>
    <t>SCM GRADER</t>
  </si>
  <si>
    <t>SCM Grader</t>
  </si>
  <si>
    <t>10301BD002</t>
  </si>
  <si>
    <t>HEAD OF PRODUCTION</t>
  </si>
  <si>
    <t>28.08.2024</t>
  </si>
  <si>
    <t>BD</t>
  </si>
  <si>
    <t>10301FA008</t>
  </si>
  <si>
    <t>HEAD OF FINANCE EXP</t>
  </si>
  <si>
    <t>06.08.2024</t>
  </si>
  <si>
    <t>HEAD OF HRGA EXPENSE</t>
  </si>
  <si>
    <t>10301IT004</t>
  </si>
  <si>
    <t>HEAD OF IT EXPENSES</t>
  </si>
  <si>
    <t>10301SC008</t>
  </si>
  <si>
    <t>HEAD OF PROCUREMENT</t>
  </si>
  <si>
    <t>10301SC009</t>
  </si>
  <si>
    <t>HEAD OF SCM</t>
  </si>
  <si>
    <t>10301SM004</t>
  </si>
  <si>
    <t>HEAD OF SALES EXP</t>
  </si>
  <si>
    <t>SMS</t>
  </si>
  <si>
    <t>CMM</t>
  </si>
  <si>
    <t>Project ID combination</t>
  </si>
  <si>
    <t>List of project ID Group</t>
  </si>
  <si>
    <t>Project ID (Group)</t>
  </si>
  <si>
    <t>Asset type</t>
  </si>
  <si>
    <t xml:space="preserve">Year </t>
  </si>
  <si>
    <t>1)</t>
  </si>
  <si>
    <t>Service Unit (SU) and Business unit (BU)</t>
  </si>
  <si>
    <t>List BU/SU &amp; HO</t>
  </si>
  <si>
    <t>Code</t>
  </si>
  <si>
    <t>MSN</t>
  </si>
  <si>
    <t>HO</t>
  </si>
  <si>
    <t>HRGA</t>
  </si>
  <si>
    <t>QHSE</t>
  </si>
  <si>
    <t>SL</t>
  </si>
  <si>
    <t>PC</t>
  </si>
  <si>
    <t>Corporate Planning</t>
  </si>
  <si>
    <t>CP</t>
  </si>
  <si>
    <t>Sustainability</t>
  </si>
  <si>
    <t>Sustainability/ESG</t>
  </si>
  <si>
    <t>ST</t>
  </si>
  <si>
    <t>SC</t>
  </si>
  <si>
    <t>Investment Order Combination</t>
  </si>
  <si>
    <t>Name</t>
  </si>
  <si>
    <t>HEAD OF PD OFFICE</t>
  </si>
  <si>
    <t>10301PR003</t>
  </si>
  <si>
    <t>SCM LOGISTICS</t>
  </si>
  <si>
    <t>SCM WAREHOUSE SPC</t>
  </si>
  <si>
    <t>SMS1 ELECTRICAL DEPT</t>
  </si>
  <si>
    <t>SMS1 MECHANICAL DEPT</t>
  </si>
  <si>
    <t>SMS1 PPIC DEPT</t>
  </si>
  <si>
    <t>SMS1 QA/QC DEPT</t>
  </si>
  <si>
    <t>SMS1 WAREHOUSE DEPT</t>
  </si>
  <si>
    <t>SMS1 CRANE DEPARTMEN</t>
  </si>
  <si>
    <t>SMS1 OFFICE DEPT</t>
  </si>
  <si>
    <t>SMS1 STR.MFACTURING</t>
  </si>
  <si>
    <t>LSM PRODUCTION DEPT</t>
  </si>
  <si>
    <t>LSM ROLL SHOP</t>
  </si>
  <si>
    <t>LSM ELECTRICAL DEPT</t>
  </si>
  <si>
    <t>LSM MECHANICAL DEPT</t>
  </si>
  <si>
    <t>LSM PPIC DEPARTMENT</t>
  </si>
  <si>
    <t>LSM QA/QC DEPARTMENT</t>
  </si>
  <si>
    <t>LSM CRANE DEPARTMENT</t>
  </si>
  <si>
    <t>SSC ELECTRICAL DEPT</t>
  </si>
  <si>
    <t>SSC MECHANICAL DEPT</t>
  </si>
  <si>
    <t>SSC PPIC DEPT</t>
  </si>
  <si>
    <t>SSC QA/QC DEPT</t>
  </si>
  <si>
    <t>SSC WAREHOUSE DEPT</t>
  </si>
  <si>
    <t>SSC OFFICE DEPT</t>
  </si>
  <si>
    <t>SSC STR.MFACTURING</t>
  </si>
  <si>
    <t>SSC DAITO ST5070</t>
  </si>
  <si>
    <t>SSC DAITO ST6090</t>
  </si>
  <si>
    <t>SSC DAITO GA8010</t>
  </si>
  <si>
    <t>SSC TRENJAEGER PMC</t>
  </si>
  <si>
    <t>SSC WAGNER KV6</t>
  </si>
  <si>
    <t>SSC KALTENBACH HDM</t>
  </si>
  <si>
    <t>SSC EVERISING H 1060</t>
  </si>
  <si>
    <t>SSC VERN BEHRINGERHB</t>
  </si>
  <si>
    <t>SSC FICE LTTB 200-61</t>
  </si>
  <si>
    <t>SSC KOIKE PORTABLE</t>
  </si>
  <si>
    <t>SSC YAMA CUTTING TOR</t>
  </si>
  <si>
    <t>SSC DAIT DNF 1000</t>
  </si>
  <si>
    <t>SSC VERNET BEHRINGER</t>
  </si>
  <si>
    <t>SSC FICE LFB 200-49S</t>
  </si>
  <si>
    <t>SSC NITTO KOHKI</t>
  </si>
  <si>
    <t>SSC MAKI G. 4" 9553</t>
  </si>
  <si>
    <t>SSC MAKI G. 6" 6020</t>
  </si>
  <si>
    <t>SSC HARIS F43</t>
  </si>
  <si>
    <t>CTSP</t>
  </si>
  <si>
    <t>QA/QC</t>
  </si>
  <si>
    <t>BP1 ELECTRICAL DEPT</t>
  </si>
  <si>
    <t>BP1 MECHANICAL DEPT</t>
  </si>
  <si>
    <t>BP1 PPIC DEPT</t>
  </si>
  <si>
    <t>BP1 QA/QC DEPT</t>
  </si>
  <si>
    <t>IO/Project ID Group</t>
  </si>
  <si>
    <t>IO/Project ID</t>
  </si>
  <si>
    <t>KATEGORI</t>
  </si>
  <si>
    <t>Posting Date</t>
  </si>
  <si>
    <t>Month</t>
  </si>
  <si>
    <t>Document Number</t>
  </si>
  <si>
    <t>Document type</t>
  </si>
  <si>
    <t>Company Code Currency Key</t>
  </si>
  <si>
    <t>G/L Account: Long Text</t>
  </si>
  <si>
    <t>Document Currency Key</t>
  </si>
  <si>
    <t>Document Currency Value</t>
  </si>
  <si>
    <t>Company Code Currency Value</t>
  </si>
  <si>
    <t>Text</t>
  </si>
  <si>
    <t>Sales document</t>
  </si>
  <si>
    <t>Invoice Reference</t>
  </si>
  <si>
    <t>Document Date</t>
  </si>
  <si>
    <t>Reference</t>
  </si>
  <si>
    <t>Cost Center: Short Text</t>
  </si>
  <si>
    <t>WBS Element</t>
  </si>
  <si>
    <t>Network</t>
  </si>
  <si>
    <t>Order</t>
  </si>
  <si>
    <t>Asset</t>
  </si>
  <si>
    <t>Sub-number</t>
  </si>
  <si>
    <t>Purchasing Document</t>
  </si>
  <si>
    <t>Clearing Date</t>
  </si>
  <si>
    <t>Clearing Document</t>
  </si>
  <si>
    <t>Reverse Posting Date</t>
  </si>
  <si>
    <t>Reversed With</t>
  </si>
  <si>
    <t>Hard Currency Value</t>
  </si>
  <si>
    <t>Hard Currency Key</t>
  </si>
  <si>
    <t>Tax Code</t>
  </si>
  <si>
    <t>Quantity</t>
  </si>
  <si>
    <t>Unit of Measure</t>
  </si>
  <si>
    <t>Vendor</t>
  </si>
  <si>
    <t>Vendor Account: Name 1</t>
  </si>
  <si>
    <t>Customer</t>
  </si>
  <si>
    <t>Customer Account: Name 1</t>
  </si>
  <si>
    <t>Material</t>
  </si>
  <si>
    <t>Material: Description</t>
  </si>
  <si>
    <t>User Name</t>
  </si>
  <si>
    <t>Reversal document</t>
  </si>
  <si>
    <t>Kategori</t>
  </si>
  <si>
    <t>1</t>
  </si>
  <si>
    <t>5700000012</t>
  </si>
  <si>
    <t>AF</t>
  </si>
  <si>
    <t>AFB/01/2025/001/01</t>
  </si>
  <si>
    <t>170700000020</t>
  </si>
  <si>
    <t>0</t>
  </si>
  <si>
    <t>241121001</t>
  </si>
  <si>
    <t>2</t>
  </si>
  <si>
    <t>5700000027</t>
  </si>
  <si>
    <t>AFB/01/2025/002/01</t>
  </si>
  <si>
    <t>3</t>
  </si>
  <si>
    <t>5700000041</t>
  </si>
  <si>
    <t>AFB/01/2025/003/01</t>
  </si>
  <si>
    <t>4</t>
  </si>
  <si>
    <t>5700000053</t>
  </si>
  <si>
    <t>AFB/01/2025/004/01</t>
  </si>
  <si>
    <t>5</t>
  </si>
  <si>
    <t>5700000070</t>
  </si>
  <si>
    <t>AFB/01/2025/005/01</t>
  </si>
  <si>
    <t>6</t>
  </si>
  <si>
    <t>5700000087</t>
  </si>
  <si>
    <t>AFB/01/2025/006/01</t>
  </si>
  <si>
    <t>Fiscal Year</t>
  </si>
  <si>
    <t>Posting period</t>
  </si>
  <si>
    <t>Company Code</t>
  </si>
  <si>
    <t>Document Header Text</t>
  </si>
  <si>
    <t>Assignment</t>
  </si>
  <si>
    <t>Cost Center: Long Text</t>
  </si>
  <si>
    <t>Reference Key 1</t>
  </si>
  <si>
    <t>Ref.Key2/Pay. Rate</t>
  </si>
  <si>
    <t>Reference key 3</t>
  </si>
  <si>
    <t>Account type</t>
  </si>
  <si>
    <t>Document Status</t>
  </si>
  <si>
    <t>Entry Date</t>
  </si>
  <si>
    <t>Cost Object</t>
  </si>
  <si>
    <t>Profit Center: Long Text</t>
  </si>
  <si>
    <t>Profit Center: Short Text</t>
  </si>
  <si>
    <t>Quantity +/- Sign</t>
  </si>
  <si>
    <t>Category</t>
  </si>
  <si>
    <t>PO SEISMIC</t>
  </si>
  <si>
    <t>SEISMIC 
(Y/N)</t>
  </si>
  <si>
    <t>2025</t>
  </si>
  <si>
    <t>GGRP</t>
  </si>
  <si>
    <t>KR</t>
  </si>
  <si>
    <t>NP</t>
  </si>
  <si>
    <t>NON PO</t>
  </si>
  <si>
    <t>101010</t>
  </si>
  <si>
    <t>S</t>
  </si>
  <si>
    <t>SMS1 Production Division</t>
  </si>
  <si>
    <t>SMS1 Production Div</t>
  </si>
  <si>
    <t>Repair</t>
  </si>
  <si>
    <t>N</t>
  </si>
  <si>
    <t>CO</t>
  </si>
  <si>
    <t>009</t>
  </si>
  <si>
    <t>SU Allocation to Others</t>
  </si>
  <si>
    <t>53900020</t>
  </si>
  <si>
    <t>8100001321</t>
  </si>
  <si>
    <t>20250131</t>
  </si>
  <si>
    <t>JV</t>
  </si>
  <si>
    <t>WE</t>
  </si>
  <si>
    <t>50800010</t>
  </si>
  <si>
    <t>1200000564</t>
  </si>
  <si>
    <t>20250110</t>
  </si>
  <si>
    <t>192696</t>
  </si>
  <si>
    <t>4100020017</t>
  </si>
  <si>
    <t>KG</t>
  </si>
  <si>
    <t>+</t>
  </si>
  <si>
    <t>-</t>
  </si>
  <si>
    <t>WA</t>
  </si>
  <si>
    <t>50200010</t>
  </si>
  <si>
    <t>1100000744</t>
  </si>
  <si>
    <t>20250117</t>
  </si>
  <si>
    <t>BT</t>
  </si>
  <si>
    <t>CSMC32000000002560</t>
  </si>
  <si>
    <t>ALPHAGAZ 200 BAR @ 50LTR</t>
  </si>
  <si>
    <t>1 Employee (10101PS004)</t>
  </si>
  <si>
    <t>50500030</t>
  </si>
  <si>
    <t>1200001717</t>
  </si>
  <si>
    <t>20250130</t>
  </si>
  <si>
    <t>003INV-NSP/I/25</t>
  </si>
  <si>
    <t>4200002683</t>
  </si>
  <si>
    <t>AU</t>
  </si>
  <si>
    <t>50800020</t>
  </si>
  <si>
    <t>1200001415</t>
  </si>
  <si>
    <t>20250122</t>
  </si>
  <si>
    <t>DO25-0097-1</t>
  </si>
  <si>
    <t>4100018234</t>
  </si>
  <si>
    <t>Biaya Petugas Kalibrasi</t>
  </si>
  <si>
    <t>50500010</t>
  </si>
  <si>
    <t>1200000811</t>
  </si>
  <si>
    <t>20250114</t>
  </si>
  <si>
    <t>20241025495510</t>
  </si>
  <si>
    <t>4200002101</t>
  </si>
  <si>
    <t>LOT</t>
  </si>
  <si>
    <t>50600050</t>
  </si>
  <si>
    <t>1200001371</t>
  </si>
  <si>
    <t>20250121</t>
  </si>
  <si>
    <t>703/SPH-AJF/I/25</t>
  </si>
  <si>
    <t>4100020519</t>
  </si>
  <si>
    <t>SET</t>
  </si>
  <si>
    <t>TEST CHARGE CARBON</t>
  </si>
  <si>
    <t>1200000733</t>
  </si>
  <si>
    <t>20250113</t>
  </si>
  <si>
    <t>243003550</t>
  </si>
  <si>
    <t>4200002278</t>
  </si>
  <si>
    <t>BAG</t>
  </si>
  <si>
    <t>Model ARL 3460 OES S/N 3820</t>
  </si>
  <si>
    <t>1200000805</t>
  </si>
  <si>
    <t>UNT</t>
  </si>
  <si>
    <t>Model KSL1200 X S/N K214052</t>
  </si>
  <si>
    <t>1200000809</t>
  </si>
  <si>
    <t>Model AW-X-3 S/N F200312121</t>
  </si>
  <si>
    <t>1200000806</t>
  </si>
  <si>
    <t>Model Single pan/BSA224S  S/N 314131047</t>
  </si>
  <si>
    <t>1200000810</t>
  </si>
  <si>
    <t>Model XK-3118T1 S/N PL-1155</t>
  </si>
  <si>
    <t>1200000808</t>
  </si>
  <si>
    <t>EVALUASI TLD</t>
  </si>
  <si>
    <t>2024</t>
  </si>
  <si>
    <t>1200000332</t>
  </si>
  <si>
    <t>20250108</t>
  </si>
  <si>
    <t>12026/JKRL-B/XII</t>
  </si>
  <si>
    <t>4200002408</t>
  </si>
  <si>
    <t>1200001397</t>
  </si>
  <si>
    <t>3377/INV-EVL</t>
  </si>
  <si>
    <t>1200001398</t>
  </si>
  <si>
    <t>1200001399</t>
  </si>
  <si>
    <t>1200001718</t>
  </si>
  <si>
    <t>1100000026</t>
  </si>
  <si>
    <t>20250103</t>
  </si>
  <si>
    <t>PAA</t>
  </si>
  <si>
    <t>CSMC32000000000327</t>
  </si>
  <si>
    <t>GLOVE - KULIT PANJANG</t>
  </si>
  <si>
    <t>1100000206</t>
  </si>
  <si>
    <t>20250109</t>
  </si>
  <si>
    <t>CSMC32000000002796</t>
  </si>
  <si>
    <t>DUST MASK -KN 95</t>
  </si>
  <si>
    <t>1200002026</t>
  </si>
  <si>
    <t>20250205</t>
  </si>
  <si>
    <t>70415</t>
  </si>
  <si>
    <t>4100021001</t>
  </si>
  <si>
    <t>SS400</t>
  </si>
  <si>
    <t>ROL</t>
  </si>
  <si>
    <t>1200002077</t>
  </si>
  <si>
    <t>192719</t>
  </si>
  <si>
    <t>4100021000</t>
  </si>
  <si>
    <t>52600030</t>
  </si>
  <si>
    <t>1200002096</t>
  </si>
  <si>
    <t>20250206</t>
  </si>
  <si>
    <t>050225-10</t>
  </si>
  <si>
    <t>4100021062</t>
  </si>
  <si>
    <t>1200002105</t>
  </si>
  <si>
    <t>05011</t>
  </si>
  <si>
    <t>4100020990</t>
  </si>
  <si>
    <t>ZAK</t>
  </si>
  <si>
    <t>1200002209</t>
  </si>
  <si>
    <t>1200002387</t>
  </si>
  <si>
    <t>20250212</t>
  </si>
  <si>
    <t>1200002388</t>
  </si>
  <si>
    <t>DO25-0195-II</t>
  </si>
  <si>
    <t>1100001767</t>
  </si>
  <si>
    <t>20250213</t>
  </si>
  <si>
    <t>CSMC32000000001936</t>
  </si>
  <si>
    <t>SEAL TAPE PTFE 12MMX0,075MMx10MTR</t>
  </si>
  <si>
    <t>CSMC32000000000621</t>
  </si>
  <si>
    <t>RAG LOCAL</t>
  </si>
  <si>
    <t>1200002692</t>
  </si>
  <si>
    <t>20250217</t>
  </si>
  <si>
    <t>00875</t>
  </si>
  <si>
    <t>4100021059</t>
  </si>
  <si>
    <t>1200002721</t>
  </si>
  <si>
    <t>140225-14</t>
  </si>
  <si>
    <t>4100020995</t>
  </si>
  <si>
    <t>1200002730</t>
  </si>
  <si>
    <t>1200002792</t>
  </si>
  <si>
    <t>20250218</t>
  </si>
  <si>
    <t>009/INV-NSP/II/</t>
  </si>
  <si>
    <t>4200001704</t>
  </si>
  <si>
    <t>1200002876</t>
  </si>
  <si>
    <t>20250220</t>
  </si>
  <si>
    <t>DO25-0233-II</t>
  </si>
  <si>
    <t>4100021239</t>
  </si>
  <si>
    <t>KALIBRASI ALAT : THERMO HYGROMETER</t>
  </si>
  <si>
    <t>1200003020</t>
  </si>
  <si>
    <t>20250221</t>
  </si>
  <si>
    <t>734</t>
  </si>
  <si>
    <t>4200002613</t>
  </si>
  <si>
    <t>1100002160</t>
  </si>
  <si>
    <t>20250222</t>
  </si>
  <si>
    <t>20250228</t>
  </si>
  <si>
    <t>1200003353</t>
  </si>
  <si>
    <t>DF/DO/25/02/0062</t>
  </si>
  <si>
    <t>4100020861</t>
  </si>
  <si>
    <t>1200003358</t>
  </si>
  <si>
    <t>010/INV-NSP/II</t>
  </si>
  <si>
    <t>4200002882</t>
  </si>
  <si>
    <t>1200003359</t>
  </si>
  <si>
    <t>8100002581</t>
  </si>
  <si>
    <t>1200003617</t>
  </si>
  <si>
    <t>20250304</t>
  </si>
  <si>
    <t>DO25-0292-III</t>
  </si>
  <si>
    <t>4100021637</t>
  </si>
  <si>
    <t>1200003978</t>
  </si>
  <si>
    <t>20250311</t>
  </si>
  <si>
    <t>100325-02</t>
  </si>
  <si>
    <t>4100021246</t>
  </si>
  <si>
    <t>012/INV-NSP/III/2025</t>
  </si>
  <si>
    <t>1200004014</t>
  </si>
  <si>
    <t>20250312</t>
  </si>
  <si>
    <t>012/INV-NSP/III/</t>
  </si>
  <si>
    <t>4200001905</t>
  </si>
  <si>
    <t>TEST CARBON RAISER</t>
  </si>
  <si>
    <t>1200004063</t>
  </si>
  <si>
    <t>20250313</t>
  </si>
  <si>
    <t>INV202502-51936</t>
  </si>
  <si>
    <t>4200002798</t>
  </si>
  <si>
    <t>TEST CARBON RAISER ( CPC )</t>
  </si>
  <si>
    <t>1200004064</t>
  </si>
  <si>
    <t>INV202502-51935</t>
  </si>
  <si>
    <t>1200004195</t>
  </si>
  <si>
    <t>20250314</t>
  </si>
  <si>
    <t>DO25-0365-III</t>
  </si>
  <si>
    <t>4100021815</t>
  </si>
  <si>
    <t>1 Empoyee (10101PS004)</t>
  </si>
  <si>
    <t>1200004238</t>
  </si>
  <si>
    <t>013/INV-NSP/III/</t>
  </si>
  <si>
    <t>4200002984</t>
  </si>
  <si>
    <t>1200004243</t>
  </si>
  <si>
    <t>AB</t>
  </si>
  <si>
    <t>20250319</t>
  </si>
  <si>
    <t>20250331</t>
  </si>
  <si>
    <t>1200004738</t>
  </si>
  <si>
    <t>20250325</t>
  </si>
  <si>
    <t>017/INV-NSP/III/</t>
  </si>
  <si>
    <t>4200003047</t>
  </si>
  <si>
    <t>1200004739</t>
  </si>
  <si>
    <t>1200004810</t>
  </si>
  <si>
    <t>20250326</t>
  </si>
  <si>
    <t>019/INV-NSP/III</t>
  </si>
  <si>
    <t>4200002154</t>
  </si>
  <si>
    <t>TEST SILICON MANGANESE</t>
  </si>
  <si>
    <t>1200004811</t>
  </si>
  <si>
    <t>INV202503-52205</t>
  </si>
  <si>
    <t>4200002806</t>
  </si>
  <si>
    <t>1200004812</t>
  </si>
  <si>
    <t>INV202503-52207</t>
  </si>
  <si>
    <t>1200004816</t>
  </si>
  <si>
    <t>INV202503-52206</t>
  </si>
  <si>
    <t>1200004817</t>
  </si>
  <si>
    <t>INV202503-52209</t>
  </si>
  <si>
    <t>TEST FERRO SILICON</t>
  </si>
  <si>
    <t>1200004864</t>
  </si>
  <si>
    <t>INV202503-52208</t>
  </si>
  <si>
    <t>4200002805</t>
  </si>
  <si>
    <t>1200004867</t>
  </si>
  <si>
    <t>INV202503-52210</t>
  </si>
  <si>
    <t>1200004870</t>
  </si>
  <si>
    <t>INV202503-52211</t>
  </si>
  <si>
    <t>20250318</t>
  </si>
  <si>
    <t>8100003970</t>
  </si>
  <si>
    <t>8100003971</t>
  </si>
  <si>
    <t>FPA - Accrue Factory Sudries - Mar 25</t>
  </si>
  <si>
    <t>FPA - Accrue Utilities</t>
  </si>
  <si>
    <t>6200000176</t>
  </si>
  <si>
    <t>FPA - ACCRUE</t>
  </si>
  <si>
    <t>8100003978</t>
  </si>
  <si>
    <t>1100003896</t>
  </si>
  <si>
    <t>20250410</t>
  </si>
  <si>
    <t>CPKC22000000001884</t>
  </si>
  <si>
    <t>RT-SAPU PLASTIK</t>
  </si>
  <si>
    <t>53100010</t>
  </si>
  <si>
    <t>1100003997</t>
  </si>
  <si>
    <t>20250414</t>
  </si>
  <si>
    <t>PBGP15000000002018</t>
  </si>
  <si>
    <t>BEARING 6004 ZZ</t>
  </si>
  <si>
    <t>1100004426</t>
  </si>
  <si>
    <t>20250424</t>
  </si>
  <si>
    <t>PBNP15000000025036</t>
  </si>
  <si>
    <t>BAUT - L M.6 X 25MM</t>
  </si>
  <si>
    <t>1100003939</t>
  </si>
  <si>
    <t>20250411</t>
  </si>
  <si>
    <t>CSMC32000000000871</t>
  </si>
  <si>
    <t>BRUSH 3" ETERNA</t>
  </si>
  <si>
    <t>CSMC32000000000870</t>
  </si>
  <si>
    <t>BRUSH 2" ETERNA</t>
  </si>
  <si>
    <t>267 ORG (QAQC-SMS)</t>
  </si>
  <si>
    <t>1200005054</t>
  </si>
  <si>
    <t>25-DRX000016</t>
  </si>
  <si>
    <t>4200003086</t>
  </si>
  <si>
    <t>MANAGEMENT FEE 267 ORG (QAQC-SMS)</t>
  </si>
  <si>
    <t>1200005056</t>
  </si>
  <si>
    <t>1200005123</t>
  </si>
  <si>
    <t>DO25-0464-IV</t>
  </si>
  <si>
    <t>4100022130</t>
  </si>
  <si>
    <t>025</t>
  </si>
  <si>
    <t>1200006086</t>
  </si>
  <si>
    <t>20250428</t>
  </si>
  <si>
    <t>022/INV-NSP/IV/2</t>
  </si>
  <si>
    <t>4200003181</t>
  </si>
  <si>
    <t>1200006087</t>
  </si>
  <si>
    <t>1200004926</t>
  </si>
  <si>
    <t>20250408</t>
  </si>
  <si>
    <t>070425-04</t>
  </si>
  <si>
    <t>4100021923</t>
  </si>
  <si>
    <t>PAC</t>
  </si>
  <si>
    <t>1200005548</t>
  </si>
  <si>
    <t>20250421</t>
  </si>
  <si>
    <t>21/04/2025</t>
  </si>
  <si>
    <t>4100021895</t>
  </si>
  <si>
    <t>50800060</t>
  </si>
  <si>
    <t>1200005117</t>
  </si>
  <si>
    <t>26/03/2025</t>
  </si>
  <si>
    <t>4100021884</t>
  </si>
  <si>
    <t>M</t>
  </si>
  <si>
    <t>1200006160</t>
  </si>
  <si>
    <t>20250429</t>
  </si>
  <si>
    <t>024/INV-NSP/IV/</t>
  </si>
  <si>
    <t>4200002338</t>
  </si>
  <si>
    <t>1200006193</t>
  </si>
  <si>
    <t>08353</t>
  </si>
  <si>
    <t>4100022627</t>
  </si>
  <si>
    <t>CAN</t>
  </si>
  <si>
    <t>55 ORG (QAQC-SMS)</t>
  </si>
  <si>
    <t>1200006271</t>
  </si>
  <si>
    <t>20250430</t>
  </si>
  <si>
    <t>25-DRX000028</t>
  </si>
  <si>
    <t>4200003185</t>
  </si>
  <si>
    <t>MANAGEMENT FEE 55 ORG (QAQC-SMS)</t>
  </si>
  <si>
    <t>1200006273</t>
  </si>
  <si>
    <t>1200006347</t>
  </si>
  <si>
    <t>280425-06</t>
  </si>
  <si>
    <t>4100022593</t>
  </si>
  <si>
    <t>8100005287</t>
  </si>
  <si>
    <t>8100005292</t>
  </si>
  <si>
    <t>8100005297</t>
  </si>
  <si>
    <t>1100005027</t>
  </si>
  <si>
    <t>20250508</t>
  </si>
  <si>
    <t>Consumable</t>
  </si>
  <si>
    <t>1100005181</t>
  </si>
  <si>
    <t>20250513</t>
  </si>
  <si>
    <t>CSMC32000000000325</t>
  </si>
  <si>
    <t>GLOVE - KATUN 5 BENANG "KUDA"</t>
  </si>
  <si>
    <t>1200008120</t>
  </si>
  <si>
    <t>20250527</t>
  </si>
  <si>
    <t>029/INV-NSP/V/25</t>
  </si>
  <si>
    <t>4200003345</t>
  </si>
  <si>
    <t>1200008121</t>
  </si>
  <si>
    <t>1200008142</t>
  </si>
  <si>
    <t>250169</t>
  </si>
  <si>
    <t>4100023405</t>
  </si>
  <si>
    <t>224 ORGB (QAQC-SMS)</t>
  </si>
  <si>
    <t>1200008300</t>
  </si>
  <si>
    <t>20250528</t>
  </si>
  <si>
    <t>25-DRX000033</t>
  </si>
  <si>
    <t>4200003355</t>
  </si>
  <si>
    <t>MANAGEMENT FEE 224 ORG (QAQC-SMS)</t>
  </si>
  <si>
    <t>1200008302</t>
  </si>
  <si>
    <t>1200008342</t>
  </si>
  <si>
    <t>20250530</t>
  </si>
  <si>
    <t>280525-07</t>
  </si>
  <si>
    <t>4100023550</t>
  </si>
  <si>
    <t>1200008345</t>
  </si>
  <si>
    <t>031/INV-NSP/V/25</t>
  </si>
  <si>
    <t>4200002523</t>
  </si>
  <si>
    <t>20250531</t>
  </si>
  <si>
    <t>8100007079</t>
  </si>
  <si>
    <t>1100006746</t>
  </si>
  <si>
    <t>20250616</t>
  </si>
  <si>
    <t>CSMC32000000000195</t>
  </si>
  <si>
    <t>ABRASIVE ROLL P80 (6"X48") VAN BELT</t>
  </si>
  <si>
    <t>1200009946</t>
  </si>
  <si>
    <t>20250618</t>
  </si>
  <si>
    <t>2025-06114</t>
  </si>
  <si>
    <t>4100024353</t>
  </si>
  <si>
    <t>271 ORG (QAQC-SMS)</t>
  </si>
  <si>
    <t>1200010043</t>
  </si>
  <si>
    <t>20250620</t>
  </si>
  <si>
    <t>25-DRX000042</t>
  </si>
  <si>
    <t>4200003491</t>
  </si>
  <si>
    <t>MANAGEMENT FEE 271 ORG (QAQC-SMS)</t>
  </si>
  <si>
    <t>1200010047</t>
  </si>
  <si>
    <t>1200010294</t>
  </si>
  <si>
    <t>20250624</t>
  </si>
  <si>
    <t>200625-03</t>
  </si>
  <si>
    <t>4100023966</t>
  </si>
  <si>
    <t>1100007314</t>
  </si>
  <si>
    <t>20250626</t>
  </si>
  <si>
    <t>CSMC32000000002890</t>
  </si>
  <si>
    <t>GAS P10 METHANE 10% ARGON BALANCE</t>
  </si>
  <si>
    <t>1200010621</t>
  </si>
  <si>
    <t>035/INV-NSP/VI</t>
  </si>
  <si>
    <t>4200003523</t>
  </si>
  <si>
    <t>1200010622</t>
  </si>
  <si>
    <t>20250630</t>
  </si>
  <si>
    <t>8100009019</t>
  </si>
  <si>
    <t>101131</t>
  </si>
  <si>
    <t>LSM Production Division</t>
  </si>
  <si>
    <t>LSM Production Div</t>
  </si>
  <si>
    <t>4 Employee (10131PS004)</t>
  </si>
  <si>
    <t>013</t>
  </si>
  <si>
    <t>Marking Color Code QC LSM</t>
  </si>
  <si>
    <t>1100000723</t>
  </si>
  <si>
    <t>CSMC32000000002938</t>
  </si>
  <si>
    <t>PAINT SPRAY - YELLOW NO.108 300CC PYLOX</t>
  </si>
  <si>
    <t>CSMC32000000002950</t>
  </si>
  <si>
    <t>PAINT SPRAY - OCEAN BLUE NO.PB129 300CC</t>
  </si>
  <si>
    <t>CSMC32000000002592</t>
  </si>
  <si>
    <t>PAINT SYNTHETIC - LEMON YELLOW @4KG</t>
  </si>
  <si>
    <t>CSMC32000000002594</t>
  </si>
  <si>
    <t>PAINT SYNTHETIC - SUPER BLACK @4KG</t>
  </si>
  <si>
    <t>CSMC32000000002591</t>
  </si>
  <si>
    <t>PAINT SYNTHETIC - GREY @4KG</t>
  </si>
  <si>
    <t>CSMC32000000002588</t>
  </si>
  <si>
    <t>PAINT SPRAY - WHITE NO.102 300CC PYLOX</t>
  </si>
  <si>
    <t>CSMC32000000002583</t>
  </si>
  <si>
    <t>PAINT MENY - GREEN @5KG</t>
  </si>
  <si>
    <t>Pembersihan kerak cat</t>
  </si>
  <si>
    <t>L</t>
  </si>
  <si>
    <t>CSMC32000000002597</t>
  </si>
  <si>
    <t>PAINT THINNER - SYNTHETIC @20LTR</t>
  </si>
  <si>
    <t>52600020</t>
  </si>
  <si>
    <t>1200001962</t>
  </si>
  <si>
    <t>20250204</t>
  </si>
  <si>
    <t>PS00250200118</t>
  </si>
  <si>
    <t>4100020624</t>
  </si>
  <si>
    <t>OPERATOR SHAPING MACHINE</t>
  </si>
  <si>
    <t>1200002567</t>
  </si>
  <si>
    <t>20250214</t>
  </si>
  <si>
    <t>4200002755</t>
  </si>
  <si>
    <t>OPERATOR OPERATOR BENDSAW MACHINE</t>
  </si>
  <si>
    <t>1200002568</t>
  </si>
  <si>
    <t>KOORDINATOR SAMPLE</t>
  </si>
  <si>
    <t>1200002571</t>
  </si>
  <si>
    <t>SPK QC Checked LSM Periode 27-31Desember</t>
  </si>
  <si>
    <t>1200002585</t>
  </si>
  <si>
    <t>4200002757</t>
  </si>
  <si>
    <t>1200002587</t>
  </si>
  <si>
    <t>4200002758</t>
  </si>
  <si>
    <t>OPERATOR BENDSAW MACHINE</t>
  </si>
  <si>
    <t>1200002588</t>
  </si>
  <si>
    <t>1200002589</t>
  </si>
  <si>
    <t>SPK QC Checked LSM Periode Januari 2025</t>
  </si>
  <si>
    <t>1200002591</t>
  </si>
  <si>
    <t>4200002759</t>
  </si>
  <si>
    <t>1200002737</t>
  </si>
  <si>
    <t>4100020997</t>
  </si>
  <si>
    <t>4 Employee (10103PS004)</t>
  </si>
  <si>
    <t>1200004026</t>
  </si>
  <si>
    <t>4200002938</t>
  </si>
  <si>
    <t>1200004028</t>
  </si>
  <si>
    <t>1200004030</t>
  </si>
  <si>
    <t>SPK QC Checked LSM Periode Februari 2025</t>
  </si>
  <si>
    <t>1200004033</t>
  </si>
  <si>
    <t>4200002939</t>
  </si>
  <si>
    <t>1200004314</t>
  </si>
  <si>
    <t>4558745</t>
  </si>
  <si>
    <t>4100020623</t>
  </si>
  <si>
    <t>SPK QC Checked LSM Periode Mei 2025</t>
  </si>
  <si>
    <t>1200009468</t>
  </si>
  <si>
    <t>20250612</t>
  </si>
  <si>
    <t>4200003413</t>
  </si>
  <si>
    <t>1200009470</t>
  </si>
  <si>
    <t>4200003411</t>
  </si>
  <si>
    <t>1200009471</t>
  </si>
  <si>
    <t>1200009475</t>
  </si>
  <si>
    <t>1200009825</t>
  </si>
  <si>
    <t>20250617</t>
  </si>
  <si>
    <t>25/SJ/GYS/02.06</t>
  </si>
  <si>
    <t>4100022682</t>
  </si>
  <si>
    <t>172 ORG (QAQC - LSM)</t>
  </si>
  <si>
    <t>MANAGEMENT FEE 172 ORG (QAQC-LSM)</t>
  </si>
  <si>
    <t>1100007208</t>
  </si>
  <si>
    <t>20250625</t>
  </si>
  <si>
    <t>Kalibrasi Siku 150x300 mm, Merk Shinwa</t>
  </si>
  <si>
    <t>1200010719</t>
  </si>
  <si>
    <t>202/SJA/TOK</t>
  </si>
  <si>
    <t>4200003375</t>
  </si>
  <si>
    <t>Kalibrasi Ultrasonic Thickness Gauge</t>
  </si>
  <si>
    <t>50500040</t>
  </si>
  <si>
    <t>1200010721</t>
  </si>
  <si>
    <t>Kalibrasi Radius Gauge Mitutoyo 1-7mm</t>
  </si>
  <si>
    <t>1200010722</t>
  </si>
  <si>
    <t>Kalibrasi Radius Gauge Mitutoyo 7-15mm</t>
  </si>
  <si>
    <t>1200010723</t>
  </si>
  <si>
    <t>1200005204</t>
  </si>
  <si>
    <t>20250415</t>
  </si>
  <si>
    <t>4592520</t>
  </si>
  <si>
    <t>186 ORG (QAQC-LSM)</t>
  </si>
  <si>
    <t>MANAGEMENT FEE 186 ORG (QAQC-LSM)</t>
  </si>
  <si>
    <t>SPK QC Checked LSM Periode Maret 2025</t>
  </si>
  <si>
    <t>1200005409</t>
  </si>
  <si>
    <t>20250417</t>
  </si>
  <si>
    <t>4200003117</t>
  </si>
  <si>
    <t>1200005410</t>
  </si>
  <si>
    <t>4200003116</t>
  </si>
  <si>
    <t>1200005411</t>
  </si>
  <si>
    <t>1200005412</t>
  </si>
  <si>
    <t>1200006198</t>
  </si>
  <si>
    <t>4100022052</t>
  </si>
  <si>
    <t>20 ORG (PPIC-LSM)</t>
  </si>
  <si>
    <t>72 ORG (QAQC-LSM)</t>
  </si>
  <si>
    <t>MANAGEMENT FEE 72 ORG (QAQC-LSM)</t>
  </si>
  <si>
    <t>1200007285</t>
  </si>
  <si>
    <t>20250515</t>
  </si>
  <si>
    <t>4200003255</t>
  </si>
  <si>
    <t>1200007289</t>
  </si>
  <si>
    <t>1200007290</t>
  </si>
  <si>
    <t>SPK QC Checked LSM Periode April 2025</t>
  </si>
  <si>
    <t>1200007293</t>
  </si>
  <si>
    <t>4200003259</t>
  </si>
  <si>
    <t>1200007488</t>
  </si>
  <si>
    <t>20250519</t>
  </si>
  <si>
    <t>025/V/16/0009</t>
  </si>
  <si>
    <t>4100022054</t>
  </si>
  <si>
    <t>143 ORG (QAQC-LSM)</t>
  </si>
  <si>
    <t>MANAGEMENT FEE 143 ORG (QAQC-LSM)</t>
  </si>
  <si>
    <t>101030</t>
  </si>
  <si>
    <t>BP1 Production Division</t>
  </si>
  <si>
    <t>BP1 Production Div</t>
  </si>
  <si>
    <t>011</t>
  </si>
  <si>
    <t>Untuk Marking</t>
  </si>
  <si>
    <t>1100000503</t>
  </si>
  <si>
    <t>CSMC32000000002586</t>
  </si>
  <si>
    <t>PAINT MENY - YELLOW @5KG</t>
  </si>
  <si>
    <t>1100000022</t>
  </si>
  <si>
    <t>CSMC32000000002585</t>
  </si>
  <si>
    <t>PAINT MENY - WHITE @5KG</t>
  </si>
  <si>
    <t>CSMC32000000002680</t>
  </si>
  <si>
    <t>SPIDOL SNOWMAN WHITE MARKER</t>
  </si>
  <si>
    <t>1100000130</t>
  </si>
  <si>
    <t>20250107</t>
  </si>
  <si>
    <t>CSMC32000000002726</t>
  </si>
  <si>
    <t>PAINT SYNTHETIC - ORANGE @4KG</t>
  </si>
  <si>
    <t>Untuk Potong Material (ada bekas)</t>
  </si>
  <si>
    <t>1100000024</t>
  </si>
  <si>
    <t>CSMC32000000000973</t>
  </si>
  <si>
    <t>CUTTING TIP NO. 5 106 HC KOIKE</t>
  </si>
  <si>
    <t>Untuk Kelengkapan 5R</t>
  </si>
  <si>
    <t>1100000601</t>
  </si>
  <si>
    <t>20250115</t>
  </si>
  <si>
    <t>CAR</t>
  </si>
  <si>
    <t>CSMC32000000001956</t>
  </si>
  <si>
    <t>STEEL CHALK 125X12X5MM FERRARI</t>
  </si>
  <si>
    <t>1100001382</t>
  </si>
  <si>
    <t>20250203</t>
  </si>
  <si>
    <t>Untuk Safety Bekerja</t>
  </si>
  <si>
    <t>1200001912</t>
  </si>
  <si>
    <t>025/I/30/001</t>
  </si>
  <si>
    <t>4100020552</t>
  </si>
  <si>
    <t>1200001913</t>
  </si>
  <si>
    <t>Service Printer HP LasetJet Pro M12w</t>
  </si>
  <si>
    <t>1200002012</t>
  </si>
  <si>
    <t>17/01/2025</t>
  </si>
  <si>
    <t>4200002678</t>
  </si>
  <si>
    <t>Untuk 5R</t>
  </si>
  <si>
    <t>1100001445</t>
  </si>
  <si>
    <t>1100001461</t>
  </si>
  <si>
    <t>CSMC32000000000324</t>
  </si>
  <si>
    <t>GLOVE - KOMBINASI LOKAL</t>
  </si>
  <si>
    <t>Untuk Safety Sample QA</t>
  </si>
  <si>
    <t>1100001486</t>
  </si>
  <si>
    <t>PGSP15000000026963</t>
  </si>
  <si>
    <t>SAFETY CHEST - COLOUR GREY</t>
  </si>
  <si>
    <t>PGSP15000000026964</t>
  </si>
  <si>
    <t>SAFETY ARM - COLOUR GREY</t>
  </si>
  <si>
    <t>Untuk Safety manpower QAQC BP</t>
  </si>
  <si>
    <t>1200002241</t>
  </si>
  <si>
    <t>20250210</t>
  </si>
  <si>
    <t>025/II/07/0041</t>
  </si>
  <si>
    <t>Untuk Cutting QC Sample</t>
  </si>
  <si>
    <t>1100001611</t>
  </si>
  <si>
    <t>PGSP15000000011861</t>
  </si>
  <si>
    <t>HOSE CLAMP 1/2" STAINLESS STEEL</t>
  </si>
  <si>
    <t>PGSP15000000011878</t>
  </si>
  <si>
    <t>HOSE FITTING 1/4" STRAIGHT BRONZE</t>
  </si>
  <si>
    <t>Untuk 5R Cooling Bed</t>
  </si>
  <si>
    <t>CPKC22000000001883</t>
  </si>
  <si>
    <t>RT-SAPU LIDI PAKAI GAGANG</t>
  </si>
  <si>
    <t>SPK QC Checked Repair BP 27-31 Desember</t>
  </si>
  <si>
    <t>1200002566</t>
  </si>
  <si>
    <t>4200002754</t>
  </si>
  <si>
    <t>SPK QC Checked Repair BP Januari 2025</t>
  </si>
  <si>
    <t>1200002592</t>
  </si>
  <si>
    <t>4200002761</t>
  </si>
  <si>
    <t>5 Employee (10103PS004)</t>
  </si>
  <si>
    <t>Sample Impact IWF 350x175 Seismic Grade</t>
  </si>
  <si>
    <t>51900090</t>
  </si>
  <si>
    <t>1200002861</t>
  </si>
  <si>
    <t>BAPP 30 /01/2025</t>
  </si>
  <si>
    <t>4200002709</t>
  </si>
  <si>
    <t>Sample Impact IWF 300x150 Seismic Grade</t>
  </si>
  <si>
    <t>1200002862</t>
  </si>
  <si>
    <t>Sample Impact HB 300x300 Seismic Grade</t>
  </si>
  <si>
    <t>1200002863</t>
  </si>
  <si>
    <t>Sample Impact IWF 588x300 Seismic Grade</t>
  </si>
  <si>
    <t>1200002864</t>
  </si>
  <si>
    <t>Sample Impact IWF 500x200 Seismic Grade</t>
  </si>
  <si>
    <t>1200002865</t>
  </si>
  <si>
    <t>Sample Impact HB 250x250 Seismic Grade</t>
  </si>
  <si>
    <t>1200002866</t>
  </si>
  <si>
    <t>1200002909</t>
  </si>
  <si>
    <t>00073</t>
  </si>
  <si>
    <t>4100021003</t>
  </si>
  <si>
    <t>1100002427</t>
  </si>
  <si>
    <t>CSMC32000000000193</t>
  </si>
  <si>
    <t>ABRASIVE RADIAL - 4" NO.180 BUNGA 3R SAN</t>
  </si>
  <si>
    <t>52200020</t>
  </si>
  <si>
    <t>1200003503</t>
  </si>
  <si>
    <t>15/02/25</t>
  </si>
  <si>
    <t>4100021409</t>
  </si>
  <si>
    <t>RIM</t>
  </si>
  <si>
    <t>1200003505</t>
  </si>
  <si>
    <t>17/02/25</t>
  </si>
  <si>
    <t>1200003506</t>
  </si>
  <si>
    <t>16/02/25</t>
  </si>
  <si>
    <t>Sample Impact HB 350x350</t>
  </si>
  <si>
    <t>1200003552</t>
  </si>
  <si>
    <t>BAPP:3/03/2025</t>
  </si>
  <si>
    <t>4200002891</t>
  </si>
  <si>
    <t>Sample Impact HB 300x300</t>
  </si>
  <si>
    <t>1200003553</t>
  </si>
  <si>
    <t>FPA - To reclassify misclassification spare part</t>
  </si>
  <si>
    <t>FPA - Reclass Sparepart</t>
  </si>
  <si>
    <t>6200000098</t>
  </si>
  <si>
    <t>FPA - RECLASS</t>
  </si>
  <si>
    <t>1200003502</t>
  </si>
  <si>
    <t>20250303</t>
  </si>
  <si>
    <t>1200003504</t>
  </si>
  <si>
    <t>SPK QC Checked Repair BP Februari 2025</t>
  </si>
  <si>
    <t>1200004035</t>
  </si>
  <si>
    <t>4200002940</t>
  </si>
  <si>
    <t>1100003084</t>
  </si>
  <si>
    <t>CSMC32000000000872</t>
  </si>
  <si>
    <t>BRUSH - 4" ETERNA</t>
  </si>
  <si>
    <t>Untuk Rendam HCL untuk cek Permukaan dalamMaterial</t>
  </si>
  <si>
    <t>1100003207</t>
  </si>
  <si>
    <t>CSMC32000000001551</t>
  </si>
  <si>
    <t>HYDROCLORIDE ACID - 32-33%</t>
  </si>
  <si>
    <t>Untuk Marking Material area Cooling Bed</t>
  </si>
  <si>
    <t>1100003214</t>
  </si>
  <si>
    <t>1100003219</t>
  </si>
  <si>
    <t>Untuk cek permukaan dalam Material</t>
  </si>
  <si>
    <t>1100003222</t>
  </si>
  <si>
    <t>1100003223</t>
  </si>
  <si>
    <t>1100003224</t>
  </si>
  <si>
    <t>1100003225</t>
  </si>
  <si>
    <t>1100003267</t>
  </si>
  <si>
    <t>20250315</t>
  </si>
  <si>
    <t>1200004316</t>
  </si>
  <si>
    <t>1200004501</t>
  </si>
  <si>
    <t>20250320</t>
  </si>
  <si>
    <t>PS00250304334</t>
  </si>
  <si>
    <t>4100021776</t>
  </si>
  <si>
    <t>1200004729</t>
  </si>
  <si>
    <t>DO25/03/114</t>
  </si>
  <si>
    <t>4100021865</t>
  </si>
  <si>
    <t>Sample Impact IWF 400x200</t>
  </si>
  <si>
    <t>1200004746</t>
  </si>
  <si>
    <t>BAPP 19/03/2025</t>
  </si>
  <si>
    <t>4200003017</t>
  </si>
  <si>
    <t>Sample Impact IWF 300x150</t>
  </si>
  <si>
    <t>1200004747</t>
  </si>
  <si>
    <t>1200004748</t>
  </si>
  <si>
    <t>Untuk Gerinda Material Defect RSF</t>
  </si>
  <si>
    <t>1100003742</t>
  </si>
  <si>
    <t>CSMC32000000000367</t>
  </si>
  <si>
    <t>GRINDING WHEEL 7"(180X6X22.23MM)</t>
  </si>
  <si>
    <t>Untuk Gerinda di Area Cooling Bed</t>
  </si>
  <si>
    <t>CSMC32000000000365</t>
  </si>
  <si>
    <t>GRINDING WHEEL 4"(100X2.5X15.88MM) WA60</t>
  </si>
  <si>
    <t>Untuk Marking Material</t>
  </si>
  <si>
    <t>1100003933</t>
  </si>
  <si>
    <t>1100004254</t>
  </si>
  <si>
    <t>20250422</t>
  </si>
  <si>
    <t>1100004478</t>
  </si>
  <si>
    <t>20250426</t>
  </si>
  <si>
    <t>CSMC32000000002939</t>
  </si>
  <si>
    <t>PAINT SPRAY -GREEN NO.162 300CC PYLOX</t>
  </si>
  <si>
    <t>CSMC32000000002590</t>
  </si>
  <si>
    <t>PAINT SYNTHETIC - BLUE GT @4KG</t>
  </si>
  <si>
    <t>Untuk Marking material</t>
  </si>
  <si>
    <t>1100003894</t>
  </si>
  <si>
    <t>Untuk Gerinda Material</t>
  </si>
  <si>
    <t>1100004129</t>
  </si>
  <si>
    <t>20250418</t>
  </si>
  <si>
    <t>Untuk Gerinda Material ukuran besar</t>
  </si>
  <si>
    <t>470 ORG (QAQC-BP)</t>
  </si>
  <si>
    <t>MANAGEMENT FEE 470 ORG (QAQC-BP)</t>
  </si>
  <si>
    <t>1200006048</t>
  </si>
  <si>
    <t>250425-11</t>
  </si>
  <si>
    <t>4100022457</t>
  </si>
  <si>
    <t>1200005205</t>
  </si>
  <si>
    <t>SPK QC Checked Repair BP=Maret 2025</t>
  </si>
  <si>
    <t>1200005407</t>
  </si>
  <si>
    <t>4200003118</t>
  </si>
  <si>
    <t>Sample Code B5095 - B5123</t>
  </si>
  <si>
    <t>1200006226</t>
  </si>
  <si>
    <t>BAPP 26/03/2025</t>
  </si>
  <si>
    <t>4200003061</t>
  </si>
  <si>
    <t>Sample Code B5124 - B5133</t>
  </si>
  <si>
    <t>1200006227</t>
  </si>
  <si>
    <t>Sample Code B5134 - B5152</t>
  </si>
  <si>
    <t>1200006228</t>
  </si>
  <si>
    <t>Sample Code B5153 - B5160</t>
  </si>
  <si>
    <t>1200006229</t>
  </si>
  <si>
    <t>251 ORG (QAQC-BP)</t>
  </si>
  <si>
    <t>MANAGEMENT FEE 251 (QAQC-BP)</t>
  </si>
  <si>
    <t>Preparation Sample Service</t>
  </si>
  <si>
    <t>1200006375</t>
  </si>
  <si>
    <t>BAPP 29/04/2025</t>
  </si>
  <si>
    <t>4200003196</t>
  </si>
  <si>
    <t>1200006377</t>
  </si>
  <si>
    <t>1200006378</t>
  </si>
  <si>
    <t>1200006379</t>
  </si>
  <si>
    <t>1200006380</t>
  </si>
  <si>
    <t>1200006381</t>
  </si>
  <si>
    <t>1200006579</t>
  </si>
  <si>
    <t>20250506</t>
  </si>
  <si>
    <t>DO/25/05/012</t>
  </si>
  <si>
    <t>4100022730</t>
  </si>
  <si>
    <t>1200006796</t>
  </si>
  <si>
    <t>9508658939</t>
  </si>
  <si>
    <t>4100022053</t>
  </si>
  <si>
    <t>1200006799</t>
  </si>
  <si>
    <t>1200006800</t>
  </si>
  <si>
    <t>1200006805</t>
  </si>
  <si>
    <t>9508660781</t>
  </si>
  <si>
    <t>1100005114</t>
  </si>
  <si>
    <t>1100005116</t>
  </si>
  <si>
    <t>1100005117</t>
  </si>
  <si>
    <t>Untuk Gerinda Material HB &amp; WF</t>
  </si>
  <si>
    <t>1100005119</t>
  </si>
  <si>
    <t>CSMC32000000000366</t>
  </si>
  <si>
    <t>GRINDING WHEEL 4"(100X6X15.88MM)</t>
  </si>
  <si>
    <t>Untuk Repair Ulang Material BP</t>
  </si>
  <si>
    <t>1100005264</t>
  </si>
  <si>
    <t>20250514</t>
  </si>
  <si>
    <t>Untuk 5R area QC</t>
  </si>
  <si>
    <t>SPK QC Checked Repair BP - April 2025</t>
  </si>
  <si>
    <t>1200007292</t>
  </si>
  <si>
    <t>4200003256</t>
  </si>
  <si>
    <t>Untuk Rendam Defect Material</t>
  </si>
  <si>
    <t>1100005323</t>
  </si>
  <si>
    <t>20250516</t>
  </si>
  <si>
    <t>PIL</t>
  </si>
  <si>
    <t>CSMC32000000001859</t>
  </si>
  <si>
    <t>1200007330</t>
  </si>
  <si>
    <t>2505074</t>
  </si>
  <si>
    <t>4100023129</t>
  </si>
  <si>
    <t>1200007489</t>
  </si>
  <si>
    <t>Untuk 5R area Cooling Bed</t>
  </si>
  <si>
    <t>1100005595</t>
  </si>
  <si>
    <t>20250521</t>
  </si>
  <si>
    <t>466 ORG (QAQC-BP)</t>
  </si>
  <si>
    <t>MANAGEMENT FEE 466 ORG (QAQC-BP)</t>
  </si>
  <si>
    <t>1200008379</t>
  </si>
  <si>
    <t>275/V/DO/WMT/25</t>
  </si>
  <si>
    <t>1200008423</t>
  </si>
  <si>
    <t>BAPP 22/05/2025</t>
  </si>
  <si>
    <t>4200003326</t>
  </si>
  <si>
    <t>1200008424</t>
  </si>
  <si>
    <t>1200008425</t>
  </si>
  <si>
    <t>1200008426</t>
  </si>
  <si>
    <t>1200008427</t>
  </si>
  <si>
    <t>1200008428</t>
  </si>
  <si>
    <t>1200008429</t>
  </si>
  <si>
    <t>SPK QC Checked Repair BP - Mei 2025</t>
  </si>
  <si>
    <t>1200009465</t>
  </si>
  <si>
    <t>4200003414</t>
  </si>
  <si>
    <t>Untuk Perlengkapan APD</t>
  </si>
  <si>
    <t>1100006752</t>
  </si>
  <si>
    <t>558 ORG (QAQC-BP)</t>
  </si>
  <si>
    <t>MANAGEMENT FEE 558 ORG (QAQC-BP)</t>
  </si>
  <si>
    <t>Business Unit (BU)</t>
  </si>
  <si>
    <t>Service Unit (SU)</t>
  </si>
  <si>
    <t>General Counsel</t>
  </si>
  <si>
    <t>Government Relation &amp; EA</t>
  </si>
  <si>
    <t>ELECTRICAL</t>
  </si>
  <si>
    <t>Compliance &amp; Governance</t>
  </si>
  <si>
    <t>MECHANICAL</t>
  </si>
  <si>
    <t>Permit &amp; Licensing</t>
  </si>
  <si>
    <t>Sustainability (ESG)</t>
  </si>
  <si>
    <t>Column1</t>
  </si>
  <si>
    <t>CC_CorLegal</t>
  </si>
  <si>
    <t>CC_CorSec</t>
  </si>
  <si>
    <t>CC_LandManagement</t>
  </si>
  <si>
    <t>CC_LicensePermit</t>
  </si>
  <si>
    <t>CC_ComDev</t>
  </si>
  <si>
    <t>CC_IndustryAssociation</t>
  </si>
  <si>
    <t>CC_ComplianceGovrel</t>
  </si>
  <si>
    <t>CC_Logistics</t>
  </si>
  <si>
    <t>CC_Grader</t>
  </si>
  <si>
    <t>CC_LSM</t>
  </si>
  <si>
    <t>CC_SMS</t>
  </si>
  <si>
    <t>CC_BP</t>
  </si>
  <si>
    <t>CC_SSC</t>
  </si>
  <si>
    <t>CC_Electrical</t>
  </si>
  <si>
    <t>CC_Mechanical</t>
  </si>
  <si>
    <t>CC_PPIC</t>
  </si>
  <si>
    <t>CC_QAQC</t>
  </si>
  <si>
    <t>CC_MSN</t>
  </si>
  <si>
    <t>PD OFFICE</t>
  </si>
  <si>
    <t>CORPORATE LEGAL &amp; COMPLIANCE</t>
  </si>
  <si>
    <t>LEGAL &amp; COMPLIANCE</t>
  </si>
  <si>
    <t>IT BUSINESS SOLUTION</t>
  </si>
  <si>
    <t>REGULATORY &amp; EXT AFFAIRS</t>
  </si>
  <si>
    <t>proposed to PD Office</t>
  </si>
  <si>
    <t>SALES &amp; PROCUREMENT</t>
  </si>
  <si>
    <t>BP PRODUCTION DEPT</t>
  </si>
  <si>
    <t>BP REPAIR</t>
  </si>
  <si>
    <t>BP ROLL SHOP DEPT</t>
  </si>
  <si>
    <t>BP CRANE DEPARTMENT</t>
  </si>
  <si>
    <t>BP OFFICE DEPARTMENT</t>
  </si>
  <si>
    <t>BP STRUCTURE MANUFACTURING</t>
  </si>
  <si>
    <t>10200</t>
  </si>
  <si>
    <t>10202SU001</t>
  </si>
  <si>
    <t>SSC - Production Division</t>
  </si>
  <si>
    <t>CG</t>
  </si>
  <si>
    <t>PL</t>
  </si>
  <si>
    <t>GR</t>
  </si>
  <si>
    <t>102010</t>
  </si>
  <si>
    <t>SSC - Production Div</t>
  </si>
  <si>
    <t>142 ORG (QAQC-SSC)</t>
  </si>
  <si>
    <t>MANAGEMENT FEE 142 ORG (QAQC-SSC)</t>
  </si>
  <si>
    <t>1200006042</t>
  </si>
  <si>
    <t>0504/25</t>
  </si>
  <si>
    <t>4100022128</t>
  </si>
  <si>
    <t>Ganti yang rusak</t>
  </si>
  <si>
    <t>1100004541</t>
  </si>
  <si>
    <t>PGSP15000000012887</t>
  </si>
  <si>
    <t>MEASURE TAPE - 7.5 MTR</t>
  </si>
  <si>
    <t>126 ORG (QAQC-SSC)</t>
  </si>
  <si>
    <t>MANAGEMENT FEE 126 ORG (QAQC-SSC)</t>
  </si>
  <si>
    <t>146 ORG (QAQC-SSC)</t>
  </si>
  <si>
    <t>MANAGEMENT FEE 146 ORG (QAQC-SSC)</t>
  </si>
  <si>
    <t>Surveillance 2 Iso 9001:2015</t>
  </si>
  <si>
    <t>51900030</t>
  </si>
  <si>
    <t>1200000141</t>
  </si>
  <si>
    <t>20250106</t>
  </si>
  <si>
    <t>750-111084</t>
  </si>
  <si>
    <t>102020</t>
  </si>
  <si>
    <t>CENTRAL TECHNICAL SPRT QA</t>
  </si>
  <si>
    <t>4200002588</t>
  </si>
  <si>
    <t>Other Service Unit</t>
  </si>
  <si>
    <t>1.054 ORG (CTSQ)</t>
  </si>
  <si>
    <t>1200001500</t>
  </si>
  <si>
    <t>20250123</t>
  </si>
  <si>
    <t>25-DRX000003</t>
  </si>
  <si>
    <t>4200002669</t>
  </si>
  <si>
    <t>Preparasi Sample LAB GYS</t>
  </si>
  <si>
    <t>1100000259</t>
  </si>
  <si>
    <t>PRGP15000000006950</t>
  </si>
  <si>
    <t>BANDSAW BLADE H-550 (2/3 P.38X1.30X5800)</t>
  </si>
  <si>
    <t>1200001134</t>
  </si>
  <si>
    <t>0813117 MT</t>
  </si>
  <si>
    <t>4100020358</t>
  </si>
  <si>
    <t>1200000807</t>
  </si>
  <si>
    <t>1200000928</t>
  </si>
  <si>
    <t>701/SPH-AJF/I/25</t>
  </si>
  <si>
    <t>4100020453</t>
  </si>
  <si>
    <t>1200001484</t>
  </si>
  <si>
    <t>033</t>
  </si>
  <si>
    <t>4100020352</t>
  </si>
  <si>
    <t>Rental Laptop 20 Desember - 19 Januari</t>
  </si>
  <si>
    <t>51700070</t>
  </si>
  <si>
    <t>1200000242</t>
  </si>
  <si>
    <t>SDM-016/XII/2024</t>
  </si>
  <si>
    <t>4200002352</t>
  </si>
  <si>
    <t>Rental Laptop 5 Oktober - 5 November</t>
  </si>
  <si>
    <t>1200000324</t>
  </si>
  <si>
    <t>SDM-018/XII/2024</t>
  </si>
  <si>
    <t>4200002379</t>
  </si>
  <si>
    <t>Rental Laptop 5 November - 5 Desember</t>
  </si>
  <si>
    <t>1200000325</t>
  </si>
  <si>
    <t>Rental Laptop 5 Desember - 5 Januari</t>
  </si>
  <si>
    <t>1200000326</t>
  </si>
  <si>
    <t>Rental Laptop 20 Januari - 19 Februari</t>
  </si>
  <si>
    <t>1200001835</t>
  </si>
  <si>
    <t>SDM-004/I/2025</t>
  </si>
  <si>
    <t>Kalibrasi Eksternal Tensile Machine</t>
  </si>
  <si>
    <t>1200000804</t>
  </si>
  <si>
    <t>1200000885</t>
  </si>
  <si>
    <t>250053</t>
  </si>
  <si>
    <t>4100020027</t>
  </si>
  <si>
    <t>1200000333</t>
  </si>
  <si>
    <t>2880400799</t>
  </si>
  <si>
    <t>4100020028</t>
  </si>
  <si>
    <t>MANAGEMENT FEE 1.054 ORG (CTSQ)</t>
  </si>
  <si>
    <t>1200001502</t>
  </si>
  <si>
    <t>1200001479</t>
  </si>
  <si>
    <t>034</t>
  </si>
  <si>
    <t>4100020507</t>
  </si>
  <si>
    <t>1100000090</t>
  </si>
  <si>
    <t>1200000148</t>
  </si>
  <si>
    <t>192691</t>
  </si>
  <si>
    <t>4100019742</t>
  </si>
  <si>
    <t>1200001351</t>
  </si>
  <si>
    <t>025/I/18/0036</t>
  </si>
  <si>
    <t>4100020338</t>
  </si>
  <si>
    <t>Untuk perlengkapan Safety area Produksi BP</t>
  </si>
  <si>
    <t>1100000909</t>
  </si>
  <si>
    <t>CSMC32000000000875</t>
  </si>
  <si>
    <t>BRUSH - ROLL 4" PAKAI GAGANG</t>
  </si>
  <si>
    <t>Food &amp; Beverage Dec 2024 ( management Fee)</t>
  </si>
  <si>
    <t>Food &amp; Beverage Dec 2024</t>
  </si>
  <si>
    <t>6900000022</t>
  </si>
  <si>
    <t>6200000661</t>
  </si>
  <si>
    <t>Surveillance 2 ISO 9001:2015 - 4200002588</t>
  </si>
  <si>
    <t>Accrue Dec 2024</t>
  </si>
  <si>
    <t>6900000016</t>
  </si>
  <si>
    <t>6200000658</t>
  </si>
  <si>
    <t>5700000002</t>
  </si>
  <si>
    <t>50900010</t>
  </si>
  <si>
    <t>120600000142</t>
  </si>
  <si>
    <t>120600000156</t>
  </si>
  <si>
    <t>120600000140</t>
  </si>
  <si>
    <t>120600000141</t>
  </si>
  <si>
    <t>120600000138</t>
  </si>
  <si>
    <t>120600000157</t>
  </si>
  <si>
    <t>120600000139</t>
  </si>
  <si>
    <t>5700000006</t>
  </si>
  <si>
    <t>50900050</t>
  </si>
  <si>
    <t>160100000111</t>
  </si>
  <si>
    <t>5700000007</t>
  </si>
  <si>
    <t>50900060</t>
  </si>
  <si>
    <t>170100000082</t>
  </si>
  <si>
    <t>170100000097</t>
  </si>
  <si>
    <t>170100000085</t>
  </si>
  <si>
    <t>170100000081</t>
  </si>
  <si>
    <t>170100000087</t>
  </si>
  <si>
    <t>170100000096</t>
  </si>
  <si>
    <t>170100000088</t>
  </si>
  <si>
    <t>170100000084</t>
  </si>
  <si>
    <t>170100000093</t>
  </si>
  <si>
    <t>5700000009</t>
  </si>
  <si>
    <t>110100000021</t>
  </si>
  <si>
    <t>170500000044</t>
  </si>
  <si>
    <t>170500000042</t>
  </si>
  <si>
    <t>170700000035</t>
  </si>
  <si>
    <t>170700000039</t>
  </si>
  <si>
    <t>170700000019</t>
  </si>
  <si>
    <t>170500000045</t>
  </si>
  <si>
    <t>170500000040</t>
  </si>
  <si>
    <t>170700000037</t>
  </si>
  <si>
    <t>170500000046</t>
  </si>
  <si>
    <t>170500000041</t>
  </si>
  <si>
    <t>170700000038</t>
  </si>
  <si>
    <t>170500000043</t>
  </si>
  <si>
    <t>170300000026</t>
  </si>
  <si>
    <t>170700000036</t>
  </si>
  <si>
    <t>170700000034</t>
  </si>
  <si>
    <t>5700000014</t>
  </si>
  <si>
    <t>120600000169</t>
  </si>
  <si>
    <t>5700000019</t>
  </si>
  <si>
    <t>5700000020</t>
  </si>
  <si>
    <t>5700000023</t>
  </si>
  <si>
    <t>170300000028</t>
  </si>
  <si>
    <t>170300000027</t>
  </si>
  <si>
    <t>5700000028</t>
  </si>
  <si>
    <t>5700000029</t>
  </si>
  <si>
    <t>5700000030</t>
  </si>
  <si>
    <t>5700000034</t>
  </si>
  <si>
    <t>170100000104</t>
  </si>
  <si>
    <t>170100000102</t>
  </si>
  <si>
    <t>170100000103</t>
  </si>
  <si>
    <t>5700000044</t>
  </si>
  <si>
    <t>5700000045</t>
  </si>
  <si>
    <t>5700000049</t>
  </si>
  <si>
    <t>5700000051</t>
  </si>
  <si>
    <t>5700000055</t>
  </si>
  <si>
    <t>5700000056</t>
  </si>
  <si>
    <t>5700000059</t>
  </si>
  <si>
    <t>5700000063</t>
  </si>
  <si>
    <t>5700000064</t>
  </si>
  <si>
    <t>5700000066</t>
  </si>
  <si>
    <t>5700000069</t>
  </si>
  <si>
    <t>5700000071</t>
  </si>
  <si>
    <t>5700000073</t>
  </si>
  <si>
    <t>5700000080</t>
  </si>
  <si>
    <t>5700000081</t>
  </si>
  <si>
    <t>5700000086</t>
  </si>
  <si>
    <t>1200001917</t>
  </si>
  <si>
    <t>00006</t>
  </si>
  <si>
    <t>4100020339</t>
  </si>
  <si>
    <t>1200001959</t>
  </si>
  <si>
    <t>08413603/02/2025</t>
  </si>
  <si>
    <t>4100020562</t>
  </si>
  <si>
    <t>1200001968</t>
  </si>
  <si>
    <t>192718</t>
  </si>
  <si>
    <t>4100020940</t>
  </si>
  <si>
    <t>1200002016</t>
  </si>
  <si>
    <t>SJ2501159</t>
  </si>
  <si>
    <t>4100020511</t>
  </si>
  <si>
    <t>1200002017</t>
  </si>
  <si>
    <t>SJ2501158</t>
  </si>
  <si>
    <t>1200002040</t>
  </si>
  <si>
    <t>25/020011</t>
  </si>
  <si>
    <t>4100017712</t>
  </si>
  <si>
    <t>Flight Ticket BKK-CGK</t>
  </si>
  <si>
    <t>52400030</t>
  </si>
  <si>
    <t>1200002174</t>
  </si>
  <si>
    <t>20250207</t>
  </si>
  <si>
    <t>STI01-25010005</t>
  </si>
  <si>
    <t>4200002727</t>
  </si>
  <si>
    <t>Flight Ticket CGK-BKK</t>
  </si>
  <si>
    <t>Hotel Rayong</t>
  </si>
  <si>
    <t>1200002175</t>
  </si>
  <si>
    <t>SHI01-25010001</t>
  </si>
  <si>
    <t>Hotel Bangkok</t>
  </si>
  <si>
    <t>1200002176</t>
  </si>
  <si>
    <t>SHI01-25010002</t>
  </si>
  <si>
    <t>1200002354</t>
  </si>
  <si>
    <t>20250211</t>
  </si>
  <si>
    <t>706/SPH/AJF/2025</t>
  </si>
  <si>
    <t>4100021060</t>
  </si>
  <si>
    <t>BUSINESS TRIP TO RAYONG 17-23 FEBRUARY 2025</t>
  </si>
  <si>
    <t>2200000112</t>
  </si>
  <si>
    <t>009/GYS/BTCF/I/2</t>
  </si>
  <si>
    <t>Preparasi Sample Test Piece</t>
  </si>
  <si>
    <t>1100001876</t>
  </si>
  <si>
    <t>Audit Kesesuaian per Hari-Assesor</t>
  </si>
  <si>
    <t>1200002657</t>
  </si>
  <si>
    <t>2410117/2886A</t>
  </si>
  <si>
    <t>4200002828</t>
  </si>
  <si>
    <t>Tinjauan Teknis</t>
  </si>
  <si>
    <t>1200002658</t>
  </si>
  <si>
    <t>Penerbitan Sertifikat</t>
  </si>
  <si>
    <t>1200002659</t>
  </si>
  <si>
    <t>1200002706</t>
  </si>
  <si>
    <t>140225-08</t>
  </si>
  <si>
    <t>4100021329</t>
  </si>
  <si>
    <t>1200002707</t>
  </si>
  <si>
    <t>140225-10</t>
  </si>
  <si>
    <t>4100021002</t>
  </si>
  <si>
    <t>1200002708</t>
  </si>
  <si>
    <t>140225-01</t>
  </si>
  <si>
    <t>4100021101</t>
  </si>
  <si>
    <t>1200002750</t>
  </si>
  <si>
    <t>016/KSS</t>
  </si>
  <si>
    <t>4100021251</t>
  </si>
  <si>
    <t>1200002923</t>
  </si>
  <si>
    <t>190225-09</t>
  </si>
  <si>
    <t>Kalibrasi Thermohygrometer</t>
  </si>
  <si>
    <t>1200003019</t>
  </si>
  <si>
    <t>735</t>
  </si>
  <si>
    <t>4200002797</t>
  </si>
  <si>
    <t>Biaya Permohonan Baru</t>
  </si>
  <si>
    <t>2502048/2886 a.1.IN.01</t>
  </si>
  <si>
    <t>1200003121</t>
  </si>
  <si>
    <t>20250224</t>
  </si>
  <si>
    <t>2502048/2886</t>
  </si>
  <si>
    <t>4200002862</t>
  </si>
  <si>
    <t>Audit kesesuaian per Hari-Asesor</t>
  </si>
  <si>
    <t>1200003122</t>
  </si>
  <si>
    <t>1200003123</t>
  </si>
  <si>
    <t>1200003124</t>
  </si>
  <si>
    <t>Retribusi Pemakaian Laboratorium</t>
  </si>
  <si>
    <t>1200003125</t>
  </si>
  <si>
    <t>2250095999</t>
  </si>
  <si>
    <t>4200002853</t>
  </si>
  <si>
    <t>1200003223</t>
  </si>
  <si>
    <t>20250226</t>
  </si>
  <si>
    <t>DN-VP02-250299</t>
  </si>
  <si>
    <t>4100018041</t>
  </si>
  <si>
    <t>Rental Laptop 5 Januari - 5 Februari</t>
  </si>
  <si>
    <t>1200003338</t>
  </si>
  <si>
    <t>20250227</t>
  </si>
  <si>
    <t>SDM-014/II/2025</t>
  </si>
  <si>
    <t>4200002847</t>
  </si>
  <si>
    <t>Rental Laptop 6 Februari - 5 Maret</t>
  </si>
  <si>
    <t>1200003340</t>
  </si>
  <si>
    <t>Rental Laptop 20 Februari - 19 Maret</t>
  </si>
  <si>
    <t>1200003341</t>
  </si>
  <si>
    <t>SDM-013/II/2025</t>
  </si>
  <si>
    <t>4200002855</t>
  </si>
  <si>
    <t>886 ORG (CTSQ)</t>
  </si>
  <si>
    <t>1200003466</t>
  </si>
  <si>
    <t>25-DRX000011</t>
  </si>
  <si>
    <t>4200002876</t>
  </si>
  <si>
    <t>MANAGEMENT FEE CTSQ (886 ORG)</t>
  </si>
  <si>
    <t>1200003468</t>
  </si>
  <si>
    <t>1200003587</t>
  </si>
  <si>
    <t>280225-01</t>
  </si>
  <si>
    <t>Perluasan Product Siku</t>
  </si>
  <si>
    <t>1200003898</t>
  </si>
  <si>
    <t>2502139/2886.A.1</t>
  </si>
  <si>
    <t>4200002948</t>
  </si>
  <si>
    <t>EA</t>
  </si>
  <si>
    <t>1200003946</t>
  </si>
  <si>
    <t>DO-ATM-2025-0308</t>
  </si>
  <si>
    <t>4100021695</t>
  </si>
  <si>
    <t>1200003976</t>
  </si>
  <si>
    <t>100325-07</t>
  </si>
  <si>
    <t>4100021739</t>
  </si>
  <si>
    <t>Pengujian Logam SNI 07-7178-2006</t>
  </si>
  <si>
    <t>1200004040</t>
  </si>
  <si>
    <t>4200002964</t>
  </si>
  <si>
    <t>Pengujian Logam SNI 07-2610-2011</t>
  </si>
  <si>
    <t>1200004061</t>
  </si>
  <si>
    <t>1200004097</t>
  </si>
  <si>
    <t>120325-05</t>
  </si>
  <si>
    <t>4100021770</t>
  </si>
  <si>
    <t>1200004098</t>
  </si>
  <si>
    <t>120325-01</t>
  </si>
  <si>
    <t>4100021689</t>
  </si>
  <si>
    <t>1200004144</t>
  </si>
  <si>
    <t>067/KSS/SJ/03/25</t>
  </si>
  <si>
    <t>4100021690</t>
  </si>
  <si>
    <t>1100003310</t>
  </si>
  <si>
    <t>20250317</t>
  </si>
  <si>
    <t>CSMC32000000002951</t>
  </si>
  <si>
    <t>PAINT SPRAY - WHITE NO.940 300CC OXYGEN</t>
  </si>
  <si>
    <t>1200004328</t>
  </si>
  <si>
    <t>DO/25/03/067</t>
  </si>
  <si>
    <t>4100021691</t>
  </si>
  <si>
    <t>1100003407</t>
  </si>
  <si>
    <t>PGSP15000000011867</t>
  </si>
  <si>
    <t>HOSE CLAMP 3/4" STAINLESS STEEL</t>
  </si>
  <si>
    <t>1200004422</t>
  </si>
  <si>
    <t>9508098936</t>
  </si>
  <si>
    <t>4100021694</t>
  </si>
  <si>
    <t>1200004497</t>
  </si>
  <si>
    <t>190325-01</t>
  </si>
  <si>
    <t>1200004614</t>
  </si>
  <si>
    <t>20250324</t>
  </si>
  <si>
    <t>15/03/25</t>
  </si>
  <si>
    <t>4100021867</t>
  </si>
  <si>
    <t>1200004616</t>
  </si>
  <si>
    <t>21/03/2025</t>
  </si>
  <si>
    <t>4100021862</t>
  </si>
  <si>
    <t>1200004620</t>
  </si>
  <si>
    <t>210325-11</t>
  </si>
  <si>
    <t>4100021889</t>
  </si>
  <si>
    <t>Audit Kecukupan</t>
  </si>
  <si>
    <t>2502139/2886.A.1-02</t>
  </si>
  <si>
    <t>1200004636</t>
  </si>
  <si>
    <t>4200003016</t>
  </si>
  <si>
    <t>Audit Kesesuaian per Hari-Asesor</t>
  </si>
  <si>
    <t>1200004637</t>
  </si>
  <si>
    <t>1200004650</t>
  </si>
  <si>
    <t>PS00250305086</t>
  </si>
  <si>
    <t>4100021780</t>
  </si>
  <si>
    <t>1200004726</t>
  </si>
  <si>
    <t>240325-03</t>
  </si>
  <si>
    <t>1200004733</t>
  </si>
  <si>
    <t>24079</t>
  </si>
  <si>
    <t>4100021832</t>
  </si>
  <si>
    <t>BOOKING HOTEL MR NIE BINGBING</t>
  </si>
  <si>
    <t>1200004761</t>
  </si>
  <si>
    <t>76337</t>
  </si>
  <si>
    <t>4200003039</t>
  </si>
  <si>
    <t>1100004476</t>
  </si>
  <si>
    <t>Lab equipment</t>
  </si>
  <si>
    <t>1100003934</t>
  </si>
  <si>
    <t>Preparation Sample</t>
  </si>
  <si>
    <t>1100003858</t>
  </si>
  <si>
    <t>20250409</t>
  </si>
  <si>
    <t>u/ preparasi sample test piece</t>
  </si>
  <si>
    <t>Rental Laptop 20 April - 19 Mei</t>
  </si>
  <si>
    <t>1200005720</t>
  </si>
  <si>
    <t>SDM-008/IV/2025</t>
  </si>
  <si>
    <t>45 ORG (CTSQ)</t>
  </si>
  <si>
    <t>MANAGEMENT FEE 45 ORG (CTSQ)</t>
  </si>
  <si>
    <t>1200004948</t>
  </si>
  <si>
    <t>2250135171</t>
  </si>
  <si>
    <t>4200003075</t>
  </si>
  <si>
    <t>1200005511</t>
  </si>
  <si>
    <t>PS00250402869</t>
  </si>
  <si>
    <t>4100022115</t>
  </si>
  <si>
    <t>1200006057</t>
  </si>
  <si>
    <t>03699</t>
  </si>
  <si>
    <t>4100022531</t>
  </si>
  <si>
    <t>1200005396</t>
  </si>
  <si>
    <t>160425-04</t>
  </si>
  <si>
    <t>4100022114</t>
  </si>
  <si>
    <t>1200006049</t>
  </si>
  <si>
    <t>250425-01</t>
  </si>
  <si>
    <t>11 ORG (CTSQ)</t>
  </si>
  <si>
    <t>MANAGEMENT FEE 11 ORG (CTSQ)</t>
  </si>
  <si>
    <t>1200006283</t>
  </si>
  <si>
    <t>DO/25/040070</t>
  </si>
  <si>
    <t>4100021539</t>
  </si>
  <si>
    <t>Tagihan Iuran Tahunan Akreditasi KAN</t>
  </si>
  <si>
    <t>1200006446</t>
  </si>
  <si>
    <t>6163/ITL/LP</t>
  </si>
  <si>
    <t>4200003193</t>
  </si>
  <si>
    <t>Kalibrasi Eksternal Mesin Impact</t>
  </si>
  <si>
    <t>1200006450</t>
  </si>
  <si>
    <t>20250130598920</t>
  </si>
  <si>
    <t>4200002703</t>
  </si>
  <si>
    <t>1200006547</t>
  </si>
  <si>
    <t>20250505</t>
  </si>
  <si>
    <t>1200006583</t>
  </si>
  <si>
    <t>08356</t>
  </si>
  <si>
    <t>4100022684</t>
  </si>
  <si>
    <t>1200006821</t>
  </si>
  <si>
    <t>00345</t>
  </si>
  <si>
    <t>4100022566</t>
  </si>
  <si>
    <t>1200007002</t>
  </si>
  <si>
    <t>250510375</t>
  </si>
  <si>
    <t>4100022879</t>
  </si>
  <si>
    <t>Preparasi Sample</t>
  </si>
  <si>
    <t>1100005347</t>
  </si>
  <si>
    <t>CSMC32000000000192</t>
  </si>
  <si>
    <t>ABRASIVE RADIAL 4# NO.180 BUNGA</t>
  </si>
  <si>
    <t>Testing Sample</t>
  </si>
  <si>
    <t>Cleaning Sample</t>
  </si>
  <si>
    <t>1200007483</t>
  </si>
  <si>
    <t>099/KS/SJ/05/25</t>
  </si>
  <si>
    <t>4100023025</t>
  </si>
  <si>
    <t>Preparation install CNC Machine</t>
  </si>
  <si>
    <t>1100005502</t>
  </si>
  <si>
    <t>PHSP15000000004222</t>
  </si>
  <si>
    <t>HOSE GAS, ID.3/8# X OD.5/8# HITAM</t>
  </si>
  <si>
    <t>CSMC32000000002843</t>
  </si>
  <si>
    <t>HOSE NIPPLE 3/8"x10mm</t>
  </si>
  <si>
    <t>PBSP15000000003146</t>
  </si>
  <si>
    <t>*BUSHING - DRAT 1/2"X3/8"</t>
  </si>
  <si>
    <t>PGSP15000000011881</t>
  </si>
  <si>
    <t>HOSE FITTING 3/8" STRAIGHT BRONZE</t>
  </si>
  <si>
    <t>1200007588</t>
  </si>
  <si>
    <t>20250520</t>
  </si>
  <si>
    <t>2250207465</t>
  </si>
  <si>
    <t>4200003305</t>
  </si>
  <si>
    <t>1200007590</t>
  </si>
  <si>
    <t>9508648975</t>
  </si>
  <si>
    <t>4100022059</t>
  </si>
  <si>
    <t>u/ QA-QC LAB &amp; LSM Production</t>
  </si>
  <si>
    <t>1100005617</t>
  </si>
  <si>
    <t>u/ Color code material</t>
  </si>
  <si>
    <t>1100005618</t>
  </si>
  <si>
    <t>PGSP15000000011882</t>
  </si>
  <si>
    <t>HOSE FITTING 3/8" Y BRONZE</t>
  </si>
  <si>
    <t>1100005627</t>
  </si>
  <si>
    <t>20250522</t>
  </si>
  <si>
    <t>PGSP15000000017977</t>
  </si>
  <si>
    <t>QUICK COUPLER 1/2# BSPP</t>
  </si>
  <si>
    <t>1100005644</t>
  </si>
  <si>
    <t>1100005656</t>
  </si>
  <si>
    <t>20250523</t>
  </si>
  <si>
    <t>PGSP15000000017975</t>
  </si>
  <si>
    <t>QUICK COUPLER 1/4# BSPP</t>
  </si>
  <si>
    <t>PGSP15000000017976</t>
  </si>
  <si>
    <t>QUICK COUPLER 3/8# BSPP</t>
  </si>
  <si>
    <t>1100005762</t>
  </si>
  <si>
    <t>20250526</t>
  </si>
  <si>
    <t>PGSP15000000013223</t>
  </si>
  <si>
    <t>NIPPLE ADAPTOR 1/4" NPT 60° 3000PSI</t>
  </si>
  <si>
    <t>Sewa Forklift Kapasitas 8 Ton</t>
  </si>
  <si>
    <t>1200008141</t>
  </si>
  <si>
    <t>INV/AJA/V/25/097</t>
  </si>
  <si>
    <t>4200003327</t>
  </si>
  <si>
    <t>36 ORG (CTSQ)</t>
  </si>
  <si>
    <t>MANAGEMENT FEE 36 ORG (CTSQ)</t>
  </si>
  <si>
    <t>Rental Laptop 20 Mei - 19 Juni</t>
  </si>
  <si>
    <t>1200008308</t>
  </si>
  <si>
    <t>BAST:26/05/2025</t>
  </si>
  <si>
    <t>Invoice Continual Assessment</t>
  </si>
  <si>
    <t>1200008346</t>
  </si>
  <si>
    <t>25-90100529</t>
  </si>
  <si>
    <t>4200002959</t>
  </si>
  <si>
    <t>Untuk 5R lab GYS</t>
  </si>
  <si>
    <t>1100006245</t>
  </si>
  <si>
    <t>20250603</t>
  </si>
  <si>
    <t>Rental Laptop 20 Maret - 19 April</t>
  </si>
  <si>
    <t>1200008746</t>
  </si>
  <si>
    <t>BAST:25/03/2025</t>
  </si>
  <si>
    <t>The Construction Product Regulation</t>
  </si>
  <si>
    <t>1200008752</t>
  </si>
  <si>
    <t>750-111710</t>
  </si>
  <si>
    <t>4200003143</t>
  </si>
  <si>
    <t>Issuance of EU Certificate</t>
  </si>
  <si>
    <t>1200008753</t>
  </si>
  <si>
    <t>Issuance of UKCA Certificate</t>
  </si>
  <si>
    <t>1200008754</t>
  </si>
  <si>
    <t>Preparation Sample Test Piece</t>
  </si>
  <si>
    <t>1100006279</t>
  </si>
  <si>
    <t>20250604</t>
  </si>
  <si>
    <t>Kalibrasi Vernier Caliper</t>
  </si>
  <si>
    <t>1200008930</t>
  </si>
  <si>
    <t>20250605</t>
  </si>
  <si>
    <t>2324/N-BAST</t>
  </si>
  <si>
    <t>4200003328</t>
  </si>
  <si>
    <t>Kalibrasi Digital Caliper</t>
  </si>
  <si>
    <t>1200008931</t>
  </si>
  <si>
    <t>1200008932</t>
  </si>
  <si>
    <t>Kalibrasi Mistar Baja</t>
  </si>
  <si>
    <t>1200008935</t>
  </si>
  <si>
    <t>1200008936</t>
  </si>
  <si>
    <t>Uji Banding Lab PT. BINTANG INSPEKSNDO</t>
  </si>
  <si>
    <t>1200009025</t>
  </si>
  <si>
    <t>20250609</t>
  </si>
  <si>
    <t>BII/INV/0525/003</t>
  </si>
  <si>
    <t>4200003260</t>
  </si>
  <si>
    <t>1200009273</t>
  </si>
  <si>
    <t>20250611</t>
  </si>
  <si>
    <t>9508812516</t>
  </si>
  <si>
    <t>1100006556</t>
  </si>
  <si>
    <t>43 ORG (CTSQ)</t>
  </si>
  <si>
    <t>MANAGEMENT FEE 43 ORG (CTSQ)</t>
  </si>
  <si>
    <t>1100007132</t>
  </si>
  <si>
    <t>20250623</t>
  </si>
  <si>
    <t>CSMC32000000002589</t>
  </si>
  <si>
    <t>PAINT SYNTHETIC - AGE GREEN @4KG</t>
  </si>
  <si>
    <t>Cleaning Scraping Machine</t>
  </si>
  <si>
    <t>Safety Glove QA-QC Employee</t>
  </si>
  <si>
    <t>Flight Ticket KUL-CGK , CGK-KUL</t>
  </si>
  <si>
    <t>52400040</t>
  </si>
  <si>
    <t>1200010412</t>
  </si>
  <si>
    <t>STI01-25060008</t>
  </si>
  <si>
    <t>4200003502</t>
  </si>
  <si>
    <t>1200010507</t>
  </si>
  <si>
    <t>T 05291</t>
  </si>
  <si>
    <t>4100024589</t>
  </si>
  <si>
    <t>Kalibrasi Eksternal Stopwatch Casio</t>
  </si>
  <si>
    <t>1200010717</t>
  </si>
  <si>
    <t>201/SJA/TOK</t>
  </si>
  <si>
    <t>4200003329</t>
  </si>
  <si>
    <t>Kalibrasi Gauge Block</t>
  </si>
  <si>
    <t>1200010718</t>
  </si>
  <si>
    <t>Exchange Rate</t>
  </si>
  <si>
    <t>Justification</t>
  </si>
  <si>
    <r>
      <t>Dasar penyusunan anggaran tahunan (</t>
    </r>
    <r>
      <rPr>
        <i/>
        <sz val="11"/>
        <rFont val="Aptos Narrow"/>
        <family val="2"/>
      </rPr>
      <t>Master Budget</t>
    </r>
    <r>
      <rPr>
        <sz val="11"/>
        <rFont val="Aptos Narrow"/>
        <family val="2"/>
      </rPr>
      <t>) dapat mempertimbangkan:</t>
    </r>
  </si>
  <si>
    <t>Periode di mana biaya tersebut akan digunakan di tahun 2026 (PO, GRN, Invoice)</t>
  </si>
  <si>
    <r>
      <t xml:space="preserve">Mohon untuk </t>
    </r>
    <r>
      <rPr>
        <b/>
        <sz val="11"/>
        <rFont val="Aptos Narrow"/>
        <family val="2"/>
      </rPr>
      <t>tidak</t>
    </r>
    <r>
      <rPr>
        <sz val="11"/>
        <rFont val="Aptos Narrow"/>
        <family val="2"/>
      </rPr>
      <t xml:space="preserve"> menghapus&amp;menambah baris/kolom pada Lembar kerja anggaran tahunan (</t>
    </r>
    <r>
      <rPr>
        <i/>
        <sz val="11"/>
        <rFont val="Aptos Narrow"/>
        <family val="2"/>
      </rPr>
      <t>master budget template</t>
    </r>
    <r>
      <rPr>
        <sz val="11"/>
        <rFont val="Aptos Narrow"/>
        <family val="2"/>
      </rPr>
      <t>)</t>
    </r>
  </si>
  <si>
    <r>
      <t>Lembar kerja anggaran tahunan (</t>
    </r>
    <r>
      <rPr>
        <i/>
        <sz val="11"/>
        <color theme="1"/>
        <rFont val="Aptos Narrow"/>
        <family val="2"/>
      </rPr>
      <t>master budget</t>
    </r>
    <r>
      <rPr>
        <sz val="11"/>
        <color theme="1"/>
        <rFont val="Aptos Narrow"/>
        <family val="2"/>
      </rPr>
      <t xml:space="preserve"> template) harus diketahui dan disetujui oleh Kepala Departemen (Manager/General Manager) dan Kepala Divisi/Directorate (HoX) sebelum diajukan</t>
    </r>
  </si>
  <si>
    <r>
      <t>- CAPEX</t>
    </r>
    <r>
      <rPr>
        <sz val="11"/>
        <color rgb="FF000000"/>
        <rFont val="Aptos Narrow"/>
        <family val="2"/>
      </rPr>
      <t xml:space="preserve"> DETAIL</t>
    </r>
  </si>
  <si>
    <r>
      <t xml:space="preserve">- </t>
    </r>
    <r>
      <rPr>
        <sz val="11"/>
        <color rgb="FF000000"/>
        <rFont val="Aptos Narrow"/>
        <family val="2"/>
      </rPr>
      <t>OPEX DETAIL</t>
    </r>
  </si>
  <si>
    <r>
      <t xml:space="preserve">- </t>
    </r>
    <r>
      <rPr>
        <sz val="11"/>
        <color rgb="FF000000"/>
        <rFont val="Aptos Narrow"/>
        <family val="2"/>
      </rPr>
      <t>ACTIVITY MASTER</t>
    </r>
    <r>
      <rPr>
        <sz val="11"/>
        <color theme="1"/>
        <rFont val="Aptos Narrow"/>
        <family val="2"/>
      </rPr>
      <t xml:space="preserve"> OPEX</t>
    </r>
  </si>
  <si>
    <r>
      <t xml:space="preserve">Penambahan expense/aktivitas </t>
    </r>
    <r>
      <rPr>
        <b/>
        <sz val="11"/>
        <color theme="1"/>
        <rFont val="Aptos Narrow"/>
        <family val="2"/>
      </rPr>
      <t>baru</t>
    </r>
    <r>
      <rPr>
        <sz val="11"/>
        <color theme="1"/>
        <rFont val="Aptos Narrow"/>
        <family val="2"/>
      </rPr>
      <t>, silahkan mengisi di baris baru, dengan memilih Activity Master yang sesuai dengan jenis aktivitas tersebut.</t>
    </r>
  </si>
  <si>
    <r>
      <t xml:space="preserve">Pengurangan expense/aktivitas </t>
    </r>
    <r>
      <rPr>
        <b/>
        <sz val="11"/>
        <color theme="1"/>
        <rFont val="Aptos Narrow"/>
        <family val="2"/>
      </rPr>
      <t>yang ada</t>
    </r>
    <r>
      <rPr>
        <sz val="11"/>
        <color theme="1"/>
        <rFont val="Aptos Narrow"/>
        <family val="2"/>
      </rPr>
      <t>, silahkan mengisi table proposal tutup/hapus aktifitas.</t>
    </r>
  </si>
  <si>
    <t>Diisi dengan:
- HO untuk department Head Office
- BU untuk department Business Unit
- SU untuk department Support Unit</t>
  </si>
  <si>
    <t>Department</t>
  </si>
  <si>
    <t>Diisi sesuai dengan Departement yang tertera di list.</t>
  </si>
  <si>
    <t>Table1.1. Directorate List:
(Following July 2025 organizational structure)</t>
  </si>
  <si>
    <t>Table1.2. Department List:
(Following to July 2025 organizational structure)</t>
  </si>
  <si>
    <t>Directorate/ Division</t>
  </si>
  <si>
    <t>Electrical</t>
  </si>
  <si>
    <t>Mechanical</t>
  </si>
  <si>
    <t xml:space="preserve">HRGA </t>
  </si>
  <si>
    <t>IT Infrastructure</t>
  </si>
  <si>
    <t>Untuk menentukan apakah barang termasuk kategori aset, mohon melakukan pengecekan di kuesioner berikut:</t>
  </si>
  <si>
    <t>Asset determination</t>
  </si>
  <si>
    <r>
      <t xml:space="preserve">Harap isi masing-masing bagian sesuai urutan dibawah dan harap mengisi kolom yang berwarna </t>
    </r>
    <r>
      <rPr>
        <b/>
        <sz val="11"/>
        <color theme="1"/>
        <rFont val="Aptos Narrow"/>
        <family val="2"/>
      </rPr>
      <t>putih</t>
    </r>
    <r>
      <rPr>
        <sz val="11"/>
        <color theme="1"/>
        <rFont val="Aptos Narrow"/>
        <family val="2"/>
      </rPr>
      <t>.</t>
    </r>
  </si>
  <si>
    <t>Deskripsi</t>
  </si>
  <si>
    <t>Penjelasan</t>
  </si>
  <si>
    <t>Nomor Profit Center / Cost Center dalam system SAP:
- BU : Mohon diisi cost center sesuai dengan budget capex BU terkait.
- SU : Mohon diisi cost center sesuai dengan budget capex SU terkait.
- HO :  Mohon diisi cost center sesuai dengan budget capex HO terkait.</t>
  </si>
  <si>
    <t>Nomor akun di system SAP.
- Mohon diisi sesuai dengan tipe aset atas budget yang diajukan.
- Penjelasan Ledger untuk Capex &amp; Project silahkan lihat di Table 2.1</t>
  </si>
  <si>
    <t xml:space="preserve">Diisi dengan detail aktivitas untuk project yang dibudgetkan. Didetailkan perlines 
 Contoh:
</t>
  </si>
  <si>
    <t>- Column 1</t>
  </si>
  <si>
    <t>Berdasarkan tanggal PO creation (saat budget digunakan)</t>
  </si>
  <si>
    <t>- Column 2</t>
  </si>
  <si>
    <t>Berdasarkan tanggal GRN (estimasi barang diterima)</t>
  </si>
  <si>
    <t>Berdasarkan tanggal Invoice (estimasi invoice diterima)</t>
  </si>
  <si>
    <t>Level prioritas budget:
  - 1 High priority, diisi untuk aktivitas dan biaya yg sudah berulang dan memiliki risiko tinggi bila tidak dilakukan. 
  - 2 Medium priority, diisi untuk aktivitas dan biaya yg diprediksi kemungkinan besar akan terjadi di tahun anggaran tersebut
  - 3 Low priority, diisi dengan aktivitas dan biaya cadangan</t>
  </si>
  <si>
    <t>Diisi informasi mata uang digunakan USD/IDR/JPY/EUR/CNY</t>
  </si>
  <si>
    <t>Diisi dokumen pendukung sumber harga yang digunakan</t>
  </si>
  <si>
    <r>
      <t xml:space="preserve">Estimation Start Date </t>
    </r>
    <r>
      <rPr>
        <b/>
        <i/>
        <sz val="11"/>
        <color rgb="FFFF0000"/>
        <rFont val="Aptos Narrow"/>
        <family val="2"/>
      </rPr>
      <t>(Hanya untuk project)</t>
    </r>
  </si>
  <si>
    <r>
      <t xml:space="preserve">Estimation Finish Date </t>
    </r>
    <r>
      <rPr>
        <b/>
        <i/>
        <sz val="11"/>
        <color rgb="FFFF0000"/>
        <rFont val="Aptos Narrow"/>
        <family val="2"/>
      </rPr>
      <t>(Hanya untuk project)</t>
    </r>
  </si>
  <si>
    <t>Why this budget required? (Justification)</t>
  </si>
  <si>
    <t>Justifikasi atas budget yang diajukan, mengapa membutuhkan budget ini</t>
  </si>
  <si>
    <t>Gunakan jika membeli:</t>
  </si>
  <si>
    <t>Tanah atau hak guna atas tanah untuk dipakai perusahaan (bukan sewa jangka pendek).</t>
  </si>
  <si>
    <t>Gedung/bangunan milik perusahaan (kantor, pabrik, mess) untuk kegiatan produksi atau operasional. Contoh: pembelian gedung dengan nilai &gt; USD 10.000 / IDR 150.000.000.</t>
  </si>
  <si>
    <t>Mesin/peralatan utama untuk kegiatan produksi yang siap dipakai. Contoh: mesin produksi dengan nilai &gt; USD 10.000 / IDR 150.000.000.</t>
  </si>
  <si>
    <t>Peralatan pendukung produksi seperti roll, bearing, dll. Digunakan langsung dan bernilai &gt; USD 10.000 / IDR 150.000.000.</t>
  </si>
  <si>
    <t>Alat berat seperti forklift atau loader yang digunakan untuk produksi atau operasional. Nilai &gt; USD 10.000 / IDR 150.000.000.</t>
  </si>
  <si>
    <t xml:space="preserve">	Kendaraan operasional seperti mobil kantor, truk, atau mobil inventaris. Nilai &gt; USD 10.000 / IDR 150.000.000.</t>
  </si>
  <si>
    <t>Meja, kursi, atau perabot kantor/mess lainnya yang masa pakainya &gt; 1 tahun. Nilai minimal USD 175 / IDR 2.500.000.</t>
  </si>
  <si>
    <t xml:space="preserve">	Peralatan kantor seperti laptop, komputer, printer. Nilai minimal USD 525 / IDR 7.500.000.</t>
  </si>
  <si>
    <t>Renovasi atau pengembangan atas gedung/tanah sewaan yang dibayar sendiri oleh perusahaan.</t>
  </si>
  <si>
    <t>Pembelian lisensi software permanen (bukan langganan tahunan). Nilai &gt; USD 10.000 / IDR 150.000.000.</t>
  </si>
  <si>
    <t>PROJECT (Gunakan jika aset masih dalam proses pengerjaan/tidak langsung pakai)</t>
  </si>
  <si>
    <t>Proyek pembangunan gedung/mess/kantor yang belum selesai. Setelah 100% selesai akan dipindahkan ke akun Building &amp; Structure. nilai &gt; USD 10.000 / IDR 150.000.000.</t>
  </si>
  <si>
    <t xml:space="preserve">	Mesin masih dalam proses instalasi atau belum siap digunakan. Nanti akan dipindahkan ke Machinery &amp; Equipment. nilai &gt; USD 10.000 / IDR 150.000.000.</t>
  </si>
  <si>
    <t>Peralatan penunjang produksi yang sedang dalam tahap instalasi/pembangunan. nilai &gt; USD 10.000 / IDR 150.000.000.</t>
  </si>
  <si>
    <t>Alat berat sedang dalam proses pemasangan atau modifikasi. nilai &gt; USD 10.000 / IDR 150.000.000.</t>
  </si>
  <si>
    <t>Renovasi lokasi sewa (oleh perusahaan) yang masih dalam proses pengerjaan.</t>
  </si>
  <si>
    <t xml:space="preserve">	Pengembangan software/internal tools yang belum selesai. Akan dikapitalisasi ke Intangible Asset setelah selesai. nilai &gt; USD 10.000 / IDR 150.000.000.</t>
  </si>
  <si>
    <t>Masukkan kode aktivitas (Internal Order) yang sudah terdaftar. Lihat daftar lengkapnya di sheet Activity Master. Jika membuat aktivitas baru atau menghapus, update juga di sheet tersebut. Harus valid agar pengeluaran bisa tercatat.</t>
  </si>
  <si>
    <t>Jelaskan aktivitasnya secara spesifik. Jika aktivitas sudah ada, cek deskripsi di sheet Activity Master. Untuk aktivitas baru, sertakan penjelasan singkat di sheet Opex.</t>
  </si>
  <si>
    <t>Jumlah anggaran per ledger yang disetujui di tahun 2025.
- Tidak perlu diisi
- Disajikan dalam mata uang IDR
  (asumsi 1 USD = Rp16.500)</t>
  </si>
  <si>
    <t>Perkiraan anggaran tahun 2026 per bulan. 
- Dalam IDR, gunakan asumsi 1 USD = Rp16.500. 
- Isi nilai DPP (tanpa PPN). 
- Harus dirinci berdasarkan aktivitas.</t>
  </si>
  <si>
    <t>Diisi jika ada PO tahun 2025 yang belum terealisasi dan akan berjalan di 2026.</t>
  </si>
  <si>
    <r>
      <t xml:space="preserve">	Prioritas aktivitas:
</t>
    </r>
    <r>
      <rPr>
        <b/>
        <sz val="11"/>
        <color theme="1"/>
        <rFont val="Aptos Narrow"/>
        <family val="2"/>
      </rPr>
      <t>Essentials</t>
    </r>
    <r>
      <rPr>
        <sz val="11"/>
        <color theme="1"/>
        <rFont val="Aptos Narrow"/>
        <family val="2"/>
      </rPr>
      <t xml:space="preserve"> = Wajib dan penting. Contoh: operasional utama.
</t>
    </r>
    <r>
      <rPr>
        <b/>
        <sz val="11"/>
        <color theme="1"/>
        <rFont val="Aptos Narrow"/>
        <family val="2"/>
      </rPr>
      <t xml:space="preserve">Moderate </t>
    </r>
    <r>
      <rPr>
        <sz val="11"/>
        <color theme="1"/>
        <rFont val="Aptos Narrow"/>
        <family val="2"/>
      </rPr>
      <t xml:space="preserve">= Tidak wajib, tapi mendukung bisnis. Contoh: konsultan untuk research yang tidak diwajibkan regulasi.
</t>
    </r>
    <r>
      <rPr>
        <b/>
        <sz val="11"/>
        <color theme="1"/>
        <rFont val="Aptos Narrow"/>
        <family val="2"/>
      </rPr>
      <t xml:space="preserve">Not Essentials </t>
    </r>
    <r>
      <rPr>
        <sz val="11"/>
        <color theme="1"/>
        <rFont val="Aptos Narrow"/>
        <family val="2"/>
      </rPr>
      <t>= Tidak wajib. Contoh: sewa alat event.</t>
    </r>
  </si>
  <si>
    <r>
      <t xml:space="preserve">	Jenis pengeluaran:
</t>
    </r>
    <r>
      <rPr>
        <b/>
        <sz val="11"/>
        <color theme="1"/>
        <rFont val="Aptos Narrow"/>
        <family val="2"/>
      </rPr>
      <t xml:space="preserve">Monthly Recurring </t>
    </r>
    <r>
      <rPr>
        <sz val="11"/>
        <color theme="1"/>
        <rFont val="Aptos Narrow"/>
        <family val="2"/>
      </rPr>
      <t xml:space="preserve">= Tiap bulan (contoh: sewa mobil, subscription).
</t>
    </r>
    <r>
      <rPr>
        <b/>
        <sz val="11"/>
        <color theme="1"/>
        <rFont val="Aptos Narrow"/>
        <family val="2"/>
      </rPr>
      <t xml:space="preserve">Periodically Recurring </t>
    </r>
    <r>
      <rPr>
        <sz val="11"/>
        <color theme="1"/>
        <rFont val="Aptos Narrow"/>
        <family val="2"/>
      </rPr>
      <t xml:space="preserve">= Tiap kuartal/tahun (contoh: audit).
</t>
    </r>
    <r>
      <rPr>
        <b/>
        <sz val="11"/>
        <color theme="1"/>
        <rFont val="Aptos Narrow"/>
        <family val="2"/>
      </rPr>
      <t>One Off</t>
    </r>
    <r>
      <rPr>
        <sz val="11"/>
        <color theme="1"/>
        <rFont val="Aptos Narrow"/>
        <family val="2"/>
      </rPr>
      <t xml:space="preserve"> = Sekali saja (contoh: proyek konsultan khusus).
</t>
    </r>
    <r>
      <rPr>
        <b/>
        <sz val="11"/>
        <color theme="1"/>
        <rFont val="Aptos Narrow"/>
        <family val="2"/>
      </rPr>
      <t>Conditional</t>
    </r>
    <r>
      <rPr>
        <sz val="11"/>
        <color theme="1"/>
        <rFont val="Aptos Narrow"/>
        <family val="2"/>
      </rPr>
      <t xml:space="preserve"> = Mungkin ada tiap tahun, tapi tidak tetap (contoh: notaris).</t>
    </r>
  </si>
  <si>
    <t xml:space="preserve">	Isi nama vendor jika memakai jasa pihak ketiga.</t>
  </si>
  <si>
    <t>Masukkan asumsi jumlah unit atau durasi. 
Contoh: 12 
Karena 12 bulan sewa.</t>
  </si>
  <si>
    <t>Harga per unit dari kontrak. 
Contoh: Rp79.750.000 per bulan.</t>
  </si>
  <si>
    <t>Jika nilai kontrak dalam bentuk total, tulis di sini. 
Contoh: Rp957 juta dibayar per 3 bulan.</t>
  </si>
  <si>
    <t>Justification of the budget</t>
  </si>
  <si>
    <t xml:space="preserve">	Jelaskan dasar perhitungan anggaran. 
Contoh: Sewa Rp200 juta/bulan, ditagih per kuartal untuk masa 3 bulan.</t>
  </si>
  <si>
    <t>Terdapat 3 bagian pada sheet ini.</t>
  </si>
  <si>
    <t>[1]</t>
  </si>
  <si>
    <t>[2]</t>
  </si>
  <si>
    <t>[3]</t>
  </si>
  <si>
    <t>Bagian 3. Proposed Close existing Activity 2026</t>
  </si>
  <si>
    <t>Jika ada aktivitas yang sudah tidak digunakan, maka mohon mengisi kolom ini beserta alasannya.</t>
  </si>
  <si>
    <r>
      <t>Diisi 11 digit. Formatnya</t>
    </r>
    <r>
      <rPr>
        <b/>
        <sz val="11"/>
        <color theme="1"/>
        <rFont val="Aptos Narrow"/>
        <family val="2"/>
      </rPr>
      <t>: XXXXX-YYYYY</t>
    </r>
    <r>
      <rPr>
        <sz val="11"/>
        <color theme="1"/>
        <rFont val="Aptos Narrow"/>
        <family val="2"/>
      </rPr>
      <t xml:space="preserve">
- </t>
    </r>
    <r>
      <rPr>
        <b/>
        <sz val="11"/>
        <color theme="1"/>
        <rFont val="Aptos Narrow"/>
        <family val="2"/>
      </rPr>
      <t>XXXXX</t>
    </r>
    <r>
      <rPr>
        <sz val="11"/>
        <color theme="1"/>
        <rFont val="Aptos Narrow"/>
        <family val="2"/>
      </rPr>
      <t xml:space="preserve"> = ambil 5 digit terakhir dari Cost Center (contoh:</t>
    </r>
    <r>
      <rPr>
        <b/>
        <sz val="11"/>
        <color theme="1"/>
        <rFont val="Aptos Narrow"/>
        <family val="2"/>
      </rPr>
      <t xml:space="preserve"> HR001</t>
    </r>
    <r>
      <rPr>
        <sz val="11"/>
        <color theme="1"/>
        <rFont val="Aptos Narrow"/>
        <family val="2"/>
      </rPr>
      <t xml:space="preserve">)
- </t>
    </r>
    <r>
      <rPr>
        <b/>
        <sz val="11"/>
        <color theme="1"/>
        <rFont val="Aptos Narrow"/>
        <family val="2"/>
      </rPr>
      <t>YYYYY</t>
    </r>
    <r>
      <rPr>
        <sz val="11"/>
        <color theme="1"/>
        <rFont val="Aptos Narrow"/>
        <family val="2"/>
      </rPr>
      <t xml:space="preserve"> = nomor urut dari aktivitas. Kalau baru, isi </t>
    </r>
    <r>
      <rPr>
        <b/>
        <sz val="11"/>
        <color theme="1"/>
        <rFont val="Aptos Narrow"/>
        <family val="2"/>
      </rPr>
      <t>00072</t>
    </r>
    <r>
      <rPr>
        <sz val="11"/>
        <color theme="1"/>
        <rFont val="Aptos Narrow"/>
        <family val="2"/>
      </rPr>
      <t xml:space="preserve"> misalnya.
</t>
    </r>
    <r>
      <rPr>
        <b/>
        <sz val="11"/>
        <color theme="1"/>
        <rFont val="Aptos Narrow"/>
        <family val="2"/>
      </rPr>
      <t>Contoh Lengkap</t>
    </r>
    <r>
      <rPr>
        <sz val="11"/>
        <color theme="1"/>
        <rFont val="Aptos Narrow"/>
        <family val="2"/>
      </rPr>
      <t xml:space="preserve">: Jika </t>
    </r>
    <r>
      <rPr>
        <b/>
        <sz val="11"/>
        <color theme="1"/>
        <rFont val="Aptos Narrow"/>
        <family val="2"/>
      </rPr>
      <t xml:space="preserve">cost center anda 10301HR001 </t>
    </r>
    <r>
      <rPr>
        <sz val="11"/>
        <color theme="1"/>
        <rFont val="Aptos Narrow"/>
        <family val="2"/>
      </rPr>
      <t>dan kamu buat aktivitas baru, maka kode activity jadi</t>
    </r>
    <r>
      <rPr>
        <b/>
        <sz val="11"/>
        <color theme="1"/>
        <rFont val="Aptos Narrow"/>
        <family val="2"/>
      </rPr>
      <t xml:space="preserve"> HR001-00072</t>
    </r>
  </si>
  <si>
    <r>
      <t xml:space="preserve">Nama singkat aktivitas (maks. 40 karakter). </t>
    </r>
    <r>
      <rPr>
        <b/>
        <sz val="11"/>
        <color theme="1"/>
        <rFont val="Aptos Narrow"/>
        <family val="2"/>
      </rPr>
      <t>Contoh</t>
    </r>
    <r>
      <rPr>
        <sz val="11"/>
        <color theme="1"/>
        <rFont val="Aptos Narrow"/>
        <family val="2"/>
      </rPr>
      <t>: Rental Fortuner BoD</t>
    </r>
  </si>
  <si>
    <r>
      <t xml:space="preserve">Pilih kode akun ledger SAP yang sesuai dengan jenis aktivitas (misalnya untuk biaya sewa, pelatihan, dll). 
Lihat </t>
    </r>
    <r>
      <rPr>
        <sz val="11"/>
        <rFont val="Aptos Narrow"/>
        <family val="2"/>
      </rPr>
      <t>daftarnya di "</t>
    </r>
    <r>
      <rPr>
        <b/>
        <sz val="11"/>
        <rFont val="Aptos Narrow"/>
        <family val="2"/>
      </rPr>
      <t>Table 3.1 List Ledger COGM</t>
    </r>
    <r>
      <rPr>
        <sz val="11"/>
        <rFont val="Aptos Narrow"/>
        <family val="2"/>
      </rPr>
      <t>" &amp; "</t>
    </r>
    <r>
      <rPr>
        <b/>
        <sz val="11"/>
        <rFont val="Aptos Narrow"/>
        <family val="2"/>
      </rPr>
      <t>Table 3.2 List Ledger OPEX</t>
    </r>
    <r>
      <rPr>
        <sz val="11"/>
        <rFont val="Aptos Narrow"/>
        <family val="2"/>
      </rPr>
      <t>".</t>
    </r>
  </si>
  <si>
    <t>Jelaskan aktivitasnya lebih detail, misalnya:
Activity: Rental - Fortuner
Remarks: Monthly rental car for BoD, sesuai kontrak kerja</t>
  </si>
  <si>
    <t xml:space="preserve">Table 3.1. List Ledger COGM </t>
  </si>
  <si>
    <t>G/L Account Number</t>
  </si>
  <si>
    <t>G/L Account Description</t>
  </si>
  <si>
    <t>Definisi</t>
  </si>
  <si>
    <t>GL Grouping</t>
  </si>
  <si>
    <t>Cost owner</t>
  </si>
  <si>
    <t>Bahan pendukung atau habis pakai yang digunakan dalam operasional</t>
  </si>
  <si>
    <t>Each department</t>
  </si>
  <si>
    <t>Gaji pokok untuk karyawan - Produksi</t>
  </si>
  <si>
    <t>Biaya lembur - Produksi</t>
  </si>
  <si>
    <t>Tunjangan hari raya (THR) - Produksi</t>
  </si>
  <si>
    <t>Tunjangan tambahan seperti transport, makan - Produksi</t>
  </si>
  <si>
    <t>Iuran BPJS atau jaminan sosial lainnya - Produksi</t>
  </si>
  <si>
    <t>Gaji untuk karyawan kontrak - Produksi</t>
  </si>
  <si>
    <t>Bonus insentif karena pencapaian target atau performa - Produksi</t>
  </si>
  <si>
    <t>Pajak penghasilan karyawan (PPh21) - Produksi</t>
  </si>
  <si>
    <t>Bonus tahunan atau tambahan - Produksi</t>
  </si>
  <si>
    <t>Pesangon atau uang pisah saat karyawan keluar - Produksi</t>
  </si>
  <si>
    <t>Asuransi kesehatan atau asuransi lainnya - Produksi</t>
  </si>
  <si>
    <t>DL Meal Allowances</t>
  </si>
  <si>
    <t>Tunjangan tambahan seperti biaya makan - Produksi</t>
  </si>
  <si>
    <t>Biaya lainnya yang tidak termasuk kategori khusus - Produksi</t>
  </si>
  <si>
    <t>Biaya provisi atas employee benefit</t>
  </si>
  <si>
    <t>Biaya subcontractor dan fabrikasi menggunakan pihak ketiga</t>
  </si>
  <si>
    <t>Biaya packing menggunakan pihak ketiga</t>
  </si>
  <si>
    <t>Biaya jasa kalibrasi menggunakan pihak ketiga</t>
  </si>
  <si>
    <t>Biaya listrik dari PLN</t>
  </si>
  <si>
    <t xml:space="preserve">Biaya air bersih </t>
  </si>
  <si>
    <t>Utilities - Oxigent (O2)</t>
  </si>
  <si>
    <t xml:space="preserve">Biaya Oxigen </t>
  </si>
  <si>
    <t>Biaya gas industri dari PGN</t>
  </si>
  <si>
    <t>Biaya perbaikan dan pemeliharaan aset gedung</t>
  </si>
  <si>
    <t>Biaya perbaikan dan pemeliharaan aset mesin</t>
  </si>
  <si>
    <t>Biaya perbaikan dan pemeliharaan aset alat berat</t>
  </si>
  <si>
    <t>Biaya perbaikan dan pemeliharaan aset kendaraan</t>
  </si>
  <si>
    <t>Biaya perbaikan dan pemeliharaan aset furniture kantor</t>
  </si>
  <si>
    <t>Biaya perbaikan dan pemeliharaan aset alat kerja</t>
  </si>
  <si>
    <t>Biaya perbaikan dan pemeliharaan  WTP</t>
  </si>
  <si>
    <t>Biaya pengujian atau pemeriksaan di lab baja</t>
  </si>
  <si>
    <t>Biaya import berkaitan dengan freight</t>
  </si>
  <si>
    <t>Biaya import tekait bea cukai</t>
  </si>
  <si>
    <t>Biaya import berkaitan dengan LC</t>
  </si>
  <si>
    <t>Biaya import berkaitan dengan asuransi</t>
  </si>
  <si>
    <t>Biaya import lainnya yang tidak termasuk kategori khusus</t>
  </si>
  <si>
    <t>TE - Seminar &amp; Training</t>
  </si>
  <si>
    <t>Biaya pelatihan atau seminar</t>
  </si>
  <si>
    <t>Biaya premi asuransi gedung</t>
  </si>
  <si>
    <t>Biaya premi asuransi mesin</t>
  </si>
  <si>
    <t>Biaya premi asuransi kendaraan</t>
  </si>
  <si>
    <t>Biaya premi asuransi product liability</t>
  </si>
  <si>
    <t>Biaya premi asuransi employee (diluar salary)</t>
  </si>
  <si>
    <t>Biaya premi asuransi lainnya yang berkaitan dengan produksi</t>
  </si>
  <si>
    <t>Biaya sewa warehouse</t>
  </si>
  <si>
    <t>Biaya sewa kendaraan</t>
  </si>
  <si>
    <t>Biaya sewa tanah</t>
  </si>
  <si>
    <t>Biaya sewa gedung atau kantor</t>
  </si>
  <si>
    <t>Biaya sewa mesin</t>
  </si>
  <si>
    <t>Biaya sewa lainnya</t>
  </si>
  <si>
    <t>Tagihan internet dan telepon</t>
  </si>
  <si>
    <t>Biaya kirim dokumen atau barang</t>
  </si>
  <si>
    <t>Biaya materai</t>
  </si>
  <si>
    <t>Biaya pos/telekomunikasi lainnya yang tidak termasuk kategori khusus</t>
  </si>
  <si>
    <t>Biaya jasa hukum</t>
  </si>
  <si>
    <t>Biaya jasa konsultan pajak khusu produksi</t>
  </si>
  <si>
    <t>Biaya jasa audit eksternal</t>
  </si>
  <si>
    <t>Biaya jasa surveyor, biasanya untuk surveyor scrap</t>
  </si>
  <si>
    <t>Biaya jasa operasional lainnya</t>
  </si>
  <si>
    <t>Biaya pajak atas IMB</t>
  </si>
  <si>
    <t>Biaya pajak dan perijinan lainnya yang tidak masuk kategori khusus.</t>
  </si>
  <si>
    <t>Biaya keperluan rapat dinas, konferensi dan lain-lain yang berkaitan langsung dengan produksi.</t>
  </si>
  <si>
    <t>Biaya pengadaaan acara khusus perusahaan yang berkaitan langsung dengan produks. Contohnya pengesahan plant.</t>
  </si>
  <si>
    <t>Biaya transportasi yang tidak masuk kategori spesifik misalnya:Transport pickup alat produksi</t>
  </si>
  <si>
    <t>Biaya transportasi lainnya yang tidak termasuk kategori khusus</t>
  </si>
  <si>
    <t>Biaya pengiriman barang secara lokal</t>
  </si>
  <si>
    <t>Biaya pengangkutan atau pembuangan limbah</t>
  </si>
  <si>
    <t>Pembelian alat yang berkaitan dengan produksi</t>
  </si>
  <si>
    <t>Pembelian alat kantor di area produksi</t>
  </si>
  <si>
    <t>Biaya iuran keanggotaan yang berkaitan langsung dengan produksi</t>
  </si>
  <si>
    <t>Biaya berlangganan website atau sistem yang berkaitan langsung dengan produksi</t>
  </si>
  <si>
    <t>Biaya saparepart yang digunakan untuk produksi maupun repair &amp; maintenance di area produksi</t>
  </si>
  <si>
    <t>Table 3.2. List Ledger OPEX</t>
  </si>
  <si>
    <t>Gaji pokok untuk karyawan - Head Office</t>
  </si>
  <si>
    <t>Biaya lembur - Head Office</t>
  </si>
  <si>
    <t>Tunjangan hari raya (THR) - Head Office</t>
  </si>
  <si>
    <t>Tunjangan tambahan seperti transport, makan - Head Office</t>
  </si>
  <si>
    <t>Iuran BPJS atau jaminan sosial lainnya - Head Office</t>
  </si>
  <si>
    <t>Gaji untuk karyawan kontrak - Head Office</t>
  </si>
  <si>
    <t>Bonus insentif karena pencapaian target atau performa - Head Office</t>
  </si>
  <si>
    <t>Pajak penghasilan karyawan - Head Office</t>
  </si>
  <si>
    <t>Bonus tahunan atau tambahan - Head Office</t>
  </si>
  <si>
    <t>Pesangon atau uang pisah saat karyawan keluar - Head Office</t>
  </si>
  <si>
    <t>Asuransi kesehatan atau asuransi lainnya - Head Office</t>
  </si>
  <si>
    <t>IDL Meal Allowances</t>
  </si>
  <si>
    <t>Biaya karyawan lainnya yang tidak termasuk kategori khusus - Head Office</t>
  </si>
  <si>
    <t>Biaya listrik dari PLN - Head Office</t>
  </si>
  <si>
    <t>Biaya air bersih dari PDAM - Head Office</t>
  </si>
  <si>
    <t>Biaya Oxygen - Head Office (internal consumption, berkaitan dengan project)</t>
  </si>
  <si>
    <t>Biaya perbaikan dan pemeliharaan LVA</t>
  </si>
  <si>
    <t>Biaya frieght atas transaksi export</t>
  </si>
  <si>
    <t>Custom&amp;logistic</t>
  </si>
  <si>
    <t>Biaya antar atas transaksi export</t>
  </si>
  <si>
    <t>Biaya sertifikasi atas transaksi export</t>
  </si>
  <si>
    <t>Biaya bea cukai atas transaksi export</t>
  </si>
  <si>
    <t>Biaya layanan bank atas transaksi export</t>
  </si>
  <si>
    <t>Biaya asuransi atas transaksi export</t>
  </si>
  <si>
    <t>Biaya handling atas transaksi export</t>
  </si>
  <si>
    <t>Biaya penalti atas transaksi export</t>
  </si>
  <si>
    <t>Biaya lainnya yang tidak masuk kategori khusus atas transaksi export</t>
  </si>
  <si>
    <t>Biaya frieght atas transaksi import</t>
  </si>
  <si>
    <t>Biaya antar atas transaksi import</t>
  </si>
  <si>
    <t>Biaya sertifikasi atas transaksi import</t>
  </si>
  <si>
    <t>Biaya bea cukai atas transaksi import</t>
  </si>
  <si>
    <t>Biaya layanan bank atas transaksi import</t>
  </si>
  <si>
    <t>Biaya asuransi atas transaksi import</t>
  </si>
  <si>
    <t>Biaya handling atas transaksi import</t>
  </si>
  <si>
    <t>Biaya penalti atas transaksi import</t>
  </si>
  <si>
    <t>Biaya lainnya yang tidak masuk kategori khusus atas transaksi import</t>
  </si>
  <si>
    <t>Biaya promosi, iklan, branding</t>
  </si>
  <si>
    <t>Sales/Corporate communication</t>
  </si>
  <si>
    <t>Hadiah atau cendera mata promosi</t>
  </si>
  <si>
    <t>Biaya sponsorship event/pameran</t>
  </si>
  <si>
    <t>Ins. Exp. - Insurance of Property All Risk</t>
  </si>
  <si>
    <t>Premi asuransi untuk menanggung kerusakan atau kerugian atas aset fisik
(misalnya: bangunan, mesin, persediaan)</t>
  </si>
  <si>
    <t>Premi asuransi untuk menanggung kendaraan milik perusahaan</t>
  </si>
  <si>
    <t>Premi asuransi untuk melindungi perusahaan dari klaim hukum atau keuangan</t>
  </si>
  <si>
    <t>Ins. Exp. - Insurance of Director and Officer Liab</t>
  </si>
  <si>
    <t>Premi asuransi untuk melindungi direksi dan pejabat perusahaan</t>
  </si>
  <si>
    <t>Ins. Exp. - Insurance of Employee</t>
  </si>
  <si>
    <t>Premi asuransi untuk memenuhi kebutuhan asuransi pribadi karyawan</t>
  </si>
  <si>
    <t>GA/SCM</t>
  </si>
  <si>
    <t>RE - Rental Office Equipment</t>
  </si>
  <si>
    <t>Biaya lainnya yang tidak termasuk kategori khusus</t>
  </si>
  <si>
    <t xml:space="preserve">Biaya jasa konsultan pajak </t>
  </si>
  <si>
    <t>Biaya surveyor scrap, untuk menghitung persediaan scrap</t>
  </si>
  <si>
    <t>Biaya jasa profesional lainnya yang tidak masuk kategori</t>
  </si>
  <si>
    <t>Biasa sample potongan finished goods untuk customer</t>
  </si>
  <si>
    <t>Biaya donasi dan kontribusi sosial untuk masyarakat sekitar</t>
  </si>
  <si>
    <t>CSR</t>
  </si>
  <si>
    <t>Biaya entertainment lainnya yang tidak termasuk kategori khusus</t>
  </si>
  <si>
    <t>Biaya lainnya yang tidak termasuk kategori khusus seperti biaya langsir antar gudang atau biaya transportasi kegiatan operasional</t>
  </si>
  <si>
    <t>Biaya untuk kebutuhan rumah tangga di perusahaan yang langsung habis. Contoh: cleaning supplies, perabot ringan, alat dapur</t>
  </si>
  <si>
    <t>Pembelian alat kantor atau pabrik</t>
  </si>
  <si>
    <t>Pembelian alat atau equipment untuk kebutuhan KantorContoh: Kalkulator, AC, dispenser, kulkas, tools kit dll</t>
  </si>
  <si>
    <t>Biaya komisi untuk agen, mitra atau sales</t>
  </si>
  <si>
    <t>Biaya layanan bank seperti transfer, kliring</t>
  </si>
  <si>
    <t>PF - Royalty Fee</t>
  </si>
  <si>
    <t>Biaya atas royalty fee yang dibayarkan ke shareholders</t>
  </si>
  <si>
    <t>The annual budget worksheet (master budget template) is structured based on the organizational structure as of July 2025 and the relevant cost centers.</t>
  </si>
  <si>
    <t>The basis for preparing the annual budget (Master Budget) may consider:</t>
  </si>
  <si>
    <t>Planned activities to be carried out in 2026</t>
  </si>
  <si>
    <t>Outstanding Purchase Orders from 2025 to be realized in 2026 (open POs until year-end)</t>
  </si>
  <si>
    <t>The period in which the expense will be used in 2026 (PO, GRN, Invoice)</t>
  </si>
  <si>
    <t>2025 annual budget</t>
  </si>
  <si>
    <t>Budget realization (actual cost) during 2025</t>
  </si>
  <si>
    <t>Please do not delete or add rows/columns in the annual budget worksheet (master budget template)</t>
  </si>
  <si>
    <t>Each department must assign a budget PIC (other than the manager) to facilitate updates regarding regulation/policy changes.</t>
  </si>
  <si>
    <t>The annual budget worksheet must be acknowledged and approved by the Department Head (Manager/General Manager) and Division Head/Directorate (HoX) before submission.</t>
  </si>
  <si>
    <t>Detailed Instructions</t>
  </si>
  <si>
    <t>There are 4 sections in the budget worksheet:</t>
  </si>
  <si>
    <t>- CAPEX DETAIL</t>
  </si>
  <si>
    <t>- OPEX DETAIL</t>
  </si>
  <si>
    <t>- ACTIVITY MASTER OPEX</t>
  </si>
  <si>
    <t>For adding new expenses/activities, please fill in a new row, and select the appropriate Activity Master based on the activity type.</t>
  </si>
  <si>
    <t>For removing existing expenses/activities, please fill in the proposal table for closing/deleting activities.</t>
  </si>
  <si>
    <t>Please fill each section according to the order below.</t>
  </si>
  <si>
    <t>Fill in the budget planning year</t>
  </si>
  <si>
    <t>Fill in with:
- HO for Head Office departments
- BU for Business Unit departments
- SU for Support Unit departments</t>
  </si>
  <si>
    <t>Fill according to the Directorate listed.</t>
  </si>
  <si>
    <t>Fill according to the Department listed.</t>
  </si>
  <si>
    <t>Prepare the approval based on DAL .</t>
  </si>
  <si>
    <t>To determine whether the transaction falls under asset category, please check the questionnaire below:</t>
  </si>
  <si>
    <t>To be filled if the related department/division has a capex/project budget for this period.</t>
  </si>
  <si>
    <r>
      <t xml:space="preserve">Please complete each section in the order below and </t>
    </r>
    <r>
      <rPr>
        <b/>
        <sz val="11"/>
        <color theme="1"/>
        <rFont val="Aptos Narrow"/>
        <family val="2"/>
      </rPr>
      <t>fill in the white-colored columns only</t>
    </r>
    <r>
      <rPr>
        <sz val="11"/>
        <color theme="1"/>
        <rFont val="Aptos Narrow"/>
        <family val="2"/>
      </rPr>
      <t>.</t>
    </r>
  </si>
  <si>
    <t>Profit Center / Cost Center number in the SAP system:
- BU: Please fill in the cost center according to the relevant BU capex budget.
- SU: Please fill in the cost center according to the relevant SU capex budget.
- HO: Please fill in the cost center according to the relevant HO capex budget.</t>
  </si>
  <si>
    <t>SAP account number.
- Please fill it in according to the type of asset or budget being proposed.
- Ledger explanation for Capex &amp; Project can be referred to in Table 2.1.</t>
  </si>
  <si>
    <t>Fill in with the description of the type of capex/project being proposed.
Examples:
- Beautification of Factory
- Laptop
- Plant Upgrade and Modification</t>
  </si>
  <si>
    <t>Fill in with detailed activities for the proposed project. Break down per line.
Example:</t>
  </si>
  <si>
    <t>The budget amount per ledger per month needed in 2026:
- Presented in IDR currency
- The proposed amount is net of VAT (exclude VAT)
- The amount filled is based on the activity details</t>
  </si>
  <si>
    <t>Based on PO creation date (when the budget is requested)</t>
  </si>
  <si>
    <t>Based on GRN date (goods received)</t>
  </si>
  <si>
    <t>Based on Invoice date (estimated invoice receipt)</t>
  </si>
  <si>
    <t>Budget priority level:
1 - High: for urgent activities and costs with high risk if not done
2 - Medium: for predictable activities and costs likely to occur in the proposed year
3 - Low: for activities that are unlikely to occur in that year</t>
  </si>
  <si>
    <t>Basis for the value assumptions related to the proposed project/capex activity</t>
  </si>
  <si>
    <t>Original currency used (USD/IDR/JPY/EUR/CNY/etc)</t>
  </si>
  <si>
    <t>Nominal amount used in original currency</t>
  </si>
  <si>
    <t>Fill in the supporting documents used for price estimation</t>
  </si>
  <si>
    <r>
      <t xml:space="preserve">Estimation Start Date </t>
    </r>
    <r>
      <rPr>
        <b/>
        <i/>
        <sz val="11"/>
        <color rgb="FFFF0000"/>
        <rFont val="Aptos Narrow"/>
        <family val="2"/>
      </rPr>
      <t>(Project only)</t>
    </r>
  </si>
  <si>
    <r>
      <t xml:space="preserve">Estimation Finish Date </t>
    </r>
    <r>
      <rPr>
        <b/>
        <i/>
        <sz val="11"/>
        <color rgb="FFFF0000"/>
        <rFont val="Aptos Narrow"/>
        <family val="2"/>
      </rPr>
      <t>(Project only)</t>
    </r>
  </si>
  <si>
    <t>Justification for the proposed budget, why this budget/capex is needed</t>
  </si>
  <si>
    <t>Fill in the payment terms related to the proposed activity/project</t>
  </si>
  <si>
    <t>Table 2.1. List of Ledger Capex / Project</t>
  </si>
  <si>
    <t>Use if purchasing:</t>
  </si>
  <si>
    <t>Land or land rights used by the company (not short-term lease/rent).</t>
  </si>
  <si>
    <t>Company-owned buildings/structures (offices, factories, etc.) used for production or operations.
Example: purchasing a building worth &gt; USD 10,000 / IDR 150,000,000.</t>
  </si>
  <si>
    <t>Main machinery/equipment used in production activities.
Example: production machine worth &gt; USD 10,000 / IDR 150,000,000.</t>
  </si>
  <si>
    <t>Supporting equipment such as tools, bearings, drill machines, etc.,
worth &gt; USD 10,000 / IDR 150,000,000.</t>
  </si>
  <si>
    <t>Heavy equipment such as loaders used for production/operations.
Value &gt; USD 10,000 / IDR 150,000,000.</t>
  </si>
  <si>
    <t>Operational vehicles such as office cars, trucks, or inventory vehicles.
Value &gt; USD 10,000 / IDR 150,000,000.</t>
  </si>
  <si>
    <t>Tables, chairs, or other office furniture with &gt; 1 year of use.
Minimum value USD 175 / IDR 2,500,000.</t>
  </si>
  <si>
    <t>Office equipment like laptops, computers, printers.
Minimum value USD 525 / IDR 7,500,000.</t>
  </si>
  <si>
    <t>Renovation or development of rented buildings/land paid for by the company.</t>
  </si>
  <si>
    <t>Purchase of permanent software licenses (not annual subscriptions).
Value &gt; USD 10,000 / IDR 150,000,000.</t>
  </si>
  <si>
    <t>PROJECT (Use if the asset is still in progress/not yet in use)</t>
  </si>
  <si>
    <t>Construction of buildings/offices/dorms that are not yet completed.
Once 100% completed, it will be transferred to the Building &amp; Structure account.
Value &gt; USD 10,000 / IDR 150,000,000.</t>
  </si>
  <si>
    <t>Machinery still in the installation process and not yet usable.
Will be transferred to Machinery &amp; Equipment.
Value &gt; USD 10,000 / IDR 150,000,000.</t>
  </si>
  <si>
    <t>Supporting production equipment still in the installation/assembly phase.
Value &gt; USD 10,000 / IDR 150,000,000.</t>
  </si>
  <si>
    <t>Heavy equipment in the process of installation or modification.
Value &gt; USD 10,000 / IDR 150,000,000.</t>
  </si>
  <si>
    <t>Renovation of rented locations (owned by others) that is still in progress.</t>
  </si>
  <si>
    <t>Development of software/internal tools that are not yet complete.
Will be capitalized as Intangible Asset upon completion.
Value &gt; USD 10,000 / IDR 150,000,000.</t>
  </si>
  <si>
    <t>Fill in if the related department/division has operational expenses budget for this period.</t>
  </si>
  <si>
    <t>If there are outstanding Purchase Orders that have not been realized until the end of the year (not yet GRN), please add them as activities to occur in 2026.</t>
  </si>
  <si>
    <t>Please complete each section in the order below and only fill in the columns marked in white.</t>
  </si>
  <si>
    <t>Enter the activity code (Internal Order) that is already registered. See the complete list in the Activity Master sheet.
If entering a new activity or deleting/updating, please also update the sheet. Must be valid for the expense to be recorded.</t>
  </si>
  <si>
    <t>Explain the activity in detail. If the activity already exists, check its description in the Activity Master sheet.
For new activities, include a brief description in the Opex sheet.</t>
  </si>
  <si>
    <t>Total budget per ledger approved for the year 2025.
- Do not fill manually
- Presented in IDR currency (assumption: 1 USD = Rp16,500)</t>
  </si>
  <si>
    <t>Actual expenses from January to July 2025.
- Do not fill manually
- Presented in IDR currency</t>
  </si>
  <si>
    <t>Estimated monthly budget for 2026.
- Use IDR, assume 1 USD = Rp16,500
- Enter net value (excluding VAT)
- Must be detailed based on activity</t>
  </si>
  <si>
    <t>Fill in the value of 2025 POs that have not yet been realized and will run in 2026.</t>
  </si>
  <si>
    <r>
      <t xml:space="preserve">Activity priority level:
</t>
    </r>
    <r>
      <rPr>
        <b/>
        <sz val="11"/>
        <color theme="1"/>
        <rFont val="Aptos Narrow"/>
        <family val="2"/>
      </rPr>
      <t xml:space="preserve">Essentials </t>
    </r>
    <r>
      <rPr>
        <sz val="11"/>
        <color theme="1"/>
        <rFont val="Aptos Narrow"/>
        <family val="2"/>
      </rPr>
      <t xml:space="preserve">= Mandatory and important. Example: core operational.
</t>
    </r>
    <r>
      <rPr>
        <b/>
        <sz val="11"/>
        <color theme="1"/>
        <rFont val="Aptos Narrow"/>
        <family val="2"/>
      </rPr>
      <t>Moderate</t>
    </r>
    <r>
      <rPr>
        <sz val="11"/>
        <color theme="1"/>
        <rFont val="Aptos Narrow"/>
        <family val="2"/>
      </rPr>
      <t xml:space="preserve"> = Not mandatory, but supports the business. Example: consultant for regulatory-required research.
</t>
    </r>
    <r>
      <rPr>
        <b/>
        <sz val="11"/>
        <color theme="1"/>
        <rFont val="Aptos Narrow"/>
        <family val="2"/>
      </rPr>
      <t>Not Essentials</t>
    </r>
    <r>
      <rPr>
        <sz val="11"/>
        <color theme="1"/>
        <rFont val="Aptos Narrow"/>
        <family val="2"/>
      </rPr>
      <t xml:space="preserve"> = Not mandatory. Example: tool rental.</t>
    </r>
  </si>
  <si>
    <r>
      <t xml:space="preserve">Types of expenses:
</t>
    </r>
    <r>
      <rPr>
        <b/>
        <sz val="11"/>
        <color theme="1"/>
        <rFont val="Aptos Narrow"/>
        <family val="2"/>
      </rPr>
      <t xml:space="preserve">Monthly Recurring </t>
    </r>
    <r>
      <rPr>
        <sz val="11"/>
        <color theme="1"/>
        <rFont val="Aptos Narrow"/>
        <family val="2"/>
      </rPr>
      <t xml:space="preserve">= Monthly (e.g. car lease, subscription)
</t>
    </r>
    <r>
      <rPr>
        <b/>
        <sz val="11"/>
        <color theme="1"/>
        <rFont val="Aptos Narrow"/>
        <family val="2"/>
      </rPr>
      <t>Periodically Recurring</t>
    </r>
    <r>
      <rPr>
        <sz val="11"/>
        <color theme="1"/>
        <rFont val="Aptos Narrow"/>
        <family val="2"/>
      </rPr>
      <t xml:space="preserve"> = Quarterly/yearly (e.g. audit)
</t>
    </r>
    <r>
      <rPr>
        <b/>
        <sz val="11"/>
        <color theme="1"/>
        <rFont val="Aptos Narrow"/>
        <family val="2"/>
      </rPr>
      <t>One Off</t>
    </r>
    <r>
      <rPr>
        <sz val="11"/>
        <color theme="1"/>
        <rFont val="Aptos Narrow"/>
        <family val="2"/>
      </rPr>
      <t xml:space="preserve"> = One-time (e.g. construction project)
</t>
    </r>
    <r>
      <rPr>
        <b/>
        <sz val="11"/>
        <color theme="1"/>
        <rFont val="Aptos Narrow"/>
        <family val="2"/>
      </rPr>
      <t>Conditional =</t>
    </r>
    <r>
      <rPr>
        <sz val="11"/>
        <color theme="1"/>
        <rFont val="Aptos Narrow"/>
        <family val="2"/>
      </rPr>
      <t xml:space="preserve"> May occur each year but not certain (e.g. notary)</t>
    </r>
  </si>
  <si>
    <t>Fill in the name of the vendor or third-party service provider.</t>
  </si>
  <si>
    <t>Enter assumption of unit or duration.
Example: 12 (Because 12 months in a year)</t>
  </si>
  <si>
    <t>Price per unit according to the contract.
Example: Rp79,750,000 per month</t>
  </si>
  <si>
    <t>If the contract value is in original currency, enter here.
Example: Rp957 million paid for 3 months.</t>
  </si>
  <si>
    <t>Explain the budget calculation rationale.
Example: Rent Rp200 million/month, billed quarterly for 3 months.</t>
  </si>
  <si>
    <t>There are 3 sections in this sheet:</t>
  </si>
  <si>
    <t>All activities already registered as master activities for 2025.</t>
  </si>
  <si>
    <t>This section is filled with activities that have not yet been included in the master activity list.</t>
  </si>
  <si>
    <t>Please complete each part in the order below and only fill in the white-colored columns.</t>
  </si>
  <si>
    <t>Section 3. Proposed Codes from Existing Activity 2026</t>
  </si>
  <si>
    <t>This section is used if the requested activity already exists but the requesting department is different.</t>
  </si>
  <si>
    <r>
      <t>Fill in 11 digits. Format:</t>
    </r>
    <r>
      <rPr>
        <b/>
        <sz val="11"/>
        <color theme="1"/>
        <rFont val="Aptos Narrow"/>
        <family val="2"/>
      </rPr>
      <t xml:space="preserve"> XXXXX-YYYYY</t>
    </r>
    <r>
      <rPr>
        <sz val="11"/>
        <color theme="1"/>
        <rFont val="Aptos Narrow"/>
        <family val="2"/>
      </rPr>
      <t xml:space="preserve">
- </t>
    </r>
    <r>
      <rPr>
        <b/>
        <sz val="11"/>
        <color theme="1"/>
        <rFont val="Aptos Narrow"/>
        <family val="2"/>
      </rPr>
      <t>XXXXX</t>
    </r>
    <r>
      <rPr>
        <sz val="11"/>
        <color theme="1"/>
        <rFont val="Aptos Narrow"/>
        <family val="2"/>
      </rPr>
      <t xml:space="preserve"> = take the last 5 digits of the Cost Center (example: HR001)
- </t>
    </r>
    <r>
      <rPr>
        <b/>
        <sz val="11"/>
        <color theme="1"/>
        <rFont val="Aptos Narrow"/>
        <family val="2"/>
      </rPr>
      <t>YYYYY</t>
    </r>
    <r>
      <rPr>
        <sz val="11"/>
        <color theme="1"/>
        <rFont val="Aptos Narrow"/>
        <family val="2"/>
      </rPr>
      <t xml:space="preserve"> = sequence number of the activity. If new, fill in as 00072
</t>
    </r>
    <r>
      <rPr>
        <b/>
        <sz val="11"/>
        <color theme="1"/>
        <rFont val="Aptos Narrow"/>
        <family val="2"/>
      </rPr>
      <t xml:space="preserve">Complete Example:
</t>
    </r>
    <r>
      <rPr>
        <sz val="11"/>
        <color theme="1"/>
        <rFont val="Aptos Narrow"/>
        <family val="2"/>
      </rPr>
      <t xml:space="preserve">If your cost center is </t>
    </r>
    <r>
      <rPr>
        <b/>
        <sz val="11"/>
        <color theme="1"/>
        <rFont val="Aptos Narrow"/>
        <family val="2"/>
      </rPr>
      <t>10301HR001</t>
    </r>
    <r>
      <rPr>
        <sz val="11"/>
        <color theme="1"/>
        <rFont val="Aptos Narrow"/>
        <family val="2"/>
      </rPr>
      <t xml:space="preserve"> and you're creating a new activity,
then the activity code will be: </t>
    </r>
    <r>
      <rPr>
        <b/>
        <sz val="11"/>
        <color theme="1"/>
        <rFont val="Aptos Narrow"/>
        <family val="2"/>
      </rPr>
      <t>HR001-00072</t>
    </r>
  </si>
  <si>
    <r>
      <t xml:space="preserve">Short name of the activity (max. 40 characters). </t>
    </r>
    <r>
      <rPr>
        <b/>
        <sz val="11"/>
        <color theme="1"/>
        <rFont val="Aptos Narrow"/>
        <family val="2"/>
      </rPr>
      <t>Example</t>
    </r>
    <r>
      <rPr>
        <sz val="11"/>
        <color theme="1"/>
        <rFont val="Aptos Narrow"/>
        <family val="2"/>
      </rPr>
      <t>: Rental Fortuner BoD</t>
    </r>
  </si>
  <si>
    <r>
      <t>Choose the SAP ledger account code according to the type of activity
(for example, for rental, training, etc.).
See the list in "</t>
    </r>
    <r>
      <rPr>
        <b/>
        <sz val="11"/>
        <color theme="1"/>
        <rFont val="Aptos Narrow"/>
        <family val="2"/>
      </rPr>
      <t>Table 3.1 List Ledger COGM"</t>
    </r>
    <r>
      <rPr>
        <sz val="11"/>
        <color theme="1"/>
        <rFont val="Aptos Narrow"/>
        <family val="2"/>
      </rPr>
      <t xml:space="preserve"> &amp; "</t>
    </r>
    <r>
      <rPr>
        <b/>
        <sz val="11"/>
        <color theme="1"/>
        <rFont val="Aptos Narrow"/>
        <family val="2"/>
      </rPr>
      <t>Table 3.2 List Ledger OPEX</t>
    </r>
    <r>
      <rPr>
        <sz val="11"/>
        <color theme="1"/>
        <rFont val="Aptos Narrow"/>
        <family val="2"/>
      </rPr>
      <t>".</t>
    </r>
  </si>
  <si>
    <r>
      <t xml:space="preserve">Explain the activity in more detail, for example:
</t>
    </r>
    <r>
      <rPr>
        <b/>
        <sz val="11"/>
        <color theme="1"/>
        <rFont val="Aptos Narrow"/>
        <family val="2"/>
      </rPr>
      <t>Activity</t>
    </r>
    <r>
      <rPr>
        <sz val="11"/>
        <color theme="1"/>
        <rFont val="Aptos Narrow"/>
        <family val="2"/>
      </rPr>
      <t xml:space="preserve">: Rental - Fortuner
</t>
    </r>
    <r>
      <rPr>
        <b/>
        <sz val="11"/>
        <color theme="1"/>
        <rFont val="Aptos Narrow"/>
        <family val="2"/>
      </rPr>
      <t>Remarks</t>
    </r>
    <r>
      <rPr>
        <sz val="11"/>
        <color theme="1"/>
        <rFont val="Aptos Narrow"/>
        <family val="2"/>
      </rPr>
      <t>: Monthly rental car for BoD, under contract agreement</t>
    </r>
  </si>
  <si>
    <t>Supporting or consumable materials used in operations</t>
  </si>
  <si>
    <t>Basic salary for employees – Production</t>
  </si>
  <si>
    <t>Overtime costs – Production</t>
  </si>
  <si>
    <t>Tunjangan hari raya (THR) – Production</t>
  </si>
  <si>
    <t>Additional allowances such as transport and meals – Production</t>
  </si>
  <si>
    <t>BPJS fee or other social security – Production</t>
  </si>
  <si>
    <t>Salary for contract employees – Production</t>
  </si>
  <si>
    <t>Performance-based incentive bonus – Production</t>
  </si>
  <si>
    <t>Employee income tax (PPh 21) – Production</t>
  </si>
  <si>
    <t>Annual or additional bonus – Production</t>
  </si>
  <si>
    <t>Severance pay or separation money upon employee departure – Production</t>
  </si>
  <si>
    <t>Health insurance or other insurance – Production</t>
  </si>
  <si>
    <t>Additional allowances such as meal expenses – Production</t>
  </si>
  <si>
    <t>Other labor costs not classified under specific categories – Production</t>
  </si>
  <si>
    <t>Provision costs for employee benefits – Production</t>
  </si>
  <si>
    <t>Subcontracting and fabrication costs using third parties – Production</t>
  </si>
  <si>
    <t>Third-party packaging costs – Production</t>
  </si>
  <si>
    <t>Daily wages for outsourced workers – Production</t>
  </si>
  <si>
    <t>Calibration services using third parties – Production</t>
  </si>
  <si>
    <t>Electricity costs from PLN – Production</t>
  </si>
  <si>
    <t>Clean water costs – Production</t>
  </si>
  <si>
    <t>Oxygen cost - Production</t>
  </si>
  <si>
    <t>Gas from PGN cost - Production</t>
  </si>
  <si>
    <t>Repair and Maintenance cost for building</t>
  </si>
  <si>
    <t>Repair and Maintenance Costs for Machine Assets</t>
  </si>
  <si>
    <t>Repair and Maintenance Costs for Heavy Equipment</t>
  </si>
  <si>
    <t>Repair and Maintenance Costs for Vehicle Assets</t>
  </si>
  <si>
    <t>Repair and Maintenance Costs for Office Furniture Assets</t>
  </si>
  <si>
    <t>Repair and maintenance costs of work equipment assets</t>
  </si>
  <si>
    <t>Repair and maintenance costs of Water Treatment Plant (WTP)</t>
  </si>
  <si>
    <t>Testing or inspection costs at the steel lab</t>
  </si>
  <si>
    <t>Import costs related to freight</t>
  </si>
  <si>
    <t>Import costs related to customs duties</t>
  </si>
  <si>
    <t>Import costs related to LC</t>
  </si>
  <si>
    <t>Import costs related to insurance</t>
  </si>
  <si>
    <t>Other import costs that do not fall under specific categories</t>
  </si>
  <si>
    <t>Training or seminar costs</t>
  </si>
  <si>
    <t>Building insurance premium costs</t>
  </si>
  <si>
    <t>Machine insurance premium costs</t>
  </si>
  <si>
    <t>Vehicle insurance premium costs</t>
  </si>
  <si>
    <t>Product liability insurance premium costs</t>
  </si>
  <si>
    <t>Employee insurance premium costs (excluding DL benefit)</t>
  </si>
  <si>
    <t>Other insurance premium costs related to production</t>
  </si>
  <si>
    <t>Warehouse rental costs</t>
  </si>
  <si>
    <t>Vehicle rental costs</t>
  </si>
  <si>
    <t>Land rental costs</t>
  </si>
  <si>
    <t>Building or office rental costs</t>
  </si>
  <si>
    <t>Machine rental costs</t>
  </si>
  <si>
    <t>Other rental costs</t>
  </si>
  <si>
    <t>Internet and telephone bills</t>
  </si>
  <si>
    <t>Document or goods shipping costs</t>
  </si>
  <si>
    <t>Stamp duty costs</t>
  </si>
  <si>
    <t>Other postal/telecommunication costs not included in specific categories</t>
  </si>
  <si>
    <t>Legal service costs</t>
  </si>
  <si>
    <t>Production-specific tax consultant service costs</t>
  </si>
  <si>
    <t>External audit service costs</t>
  </si>
  <si>
    <t>Surveyor service costs, usually for scrap surveyors</t>
  </si>
  <si>
    <t>Other operational service costs</t>
  </si>
  <si>
    <t>Tax and licensing costs for land.</t>
  </si>
  <si>
    <t>Tax costs for IMB (Building Permit)</t>
  </si>
  <si>
    <t>Tax and licensing costs for retribution.</t>
  </si>
  <si>
    <t>Tax and licensing costs for vehicles.</t>
  </si>
  <si>
    <t>Other tax and licensing costs that do not fall under specific categories.</t>
  </si>
  <si>
    <t>Office supplies usage/purchase costs..
Example: Stationery</t>
  </si>
  <si>
    <t>Costs for all types of printing and photocopying.
Example: printing invoices, receipts, bills, business cards, etc.</t>
  </si>
  <si>
    <t>Costs for official meetings, conferences, and other expenses directly related to production.</t>
  </si>
  <si>
    <t>Costs for organizing special company events directly related to production. For example, plant certification.</t>
  </si>
  <si>
    <t>Transportation costs that do not fall under specific categories, for example: transportation for production equipment pickup.</t>
  </si>
  <si>
    <t>Other transportation costs that do not fall under specific categories</t>
  </si>
  <si>
    <t>Local shipping costs</t>
  </si>
  <si>
    <t>Waste transportation or disposal costs</t>
  </si>
  <si>
    <t>Purchase of equipment related to production</t>
  </si>
  <si>
    <t>Purchase of office equipment in the production area</t>
  </si>
  <si>
    <t>Membership fees directly related to production</t>
  </si>
  <si>
    <t>Subscription costs for websites or systems directly related to production</t>
  </si>
  <si>
    <t>Spare parts costs used for production as well as repair &amp; maintenance in the production area</t>
  </si>
  <si>
    <t>Basic salary for employees – Head Office</t>
  </si>
  <si>
    <t>Overtime costs – Head Office</t>
  </si>
  <si>
    <t>Additional allowances such as transport, meals – Head Office</t>
  </si>
  <si>
    <t>BPJS fee or other social security – Head Office</t>
  </si>
  <si>
    <t>Salary for contract employees – Head Office</t>
  </si>
  <si>
    <t>Incentive bonus for achieving targets or performance – Head Office</t>
  </si>
  <si>
    <t>Employee income tax – Head Office</t>
  </si>
  <si>
    <t>Annual or additional bonuses – Head Office</t>
  </si>
  <si>
    <t>Severance pay or separation money when employees leave – Head Office</t>
  </si>
  <si>
    <t>Health insurance or other insurance – Head Office</t>
  </si>
  <si>
    <t>Other employee costs not included in specific categories – Head Office</t>
  </si>
  <si>
    <t>Reserve costs for retirement separation benefits</t>
  </si>
  <si>
    <t>Wage costs for outsourcing staff/daily workers</t>
  </si>
  <si>
    <t>Electricity costs from PLN – Head Office</t>
  </si>
  <si>
    <t>Clean water costs from PDAM – Head Office</t>
  </si>
  <si>
    <t>Oxygen costs – Head Office (internal consumption, related to projects)</t>
  </si>
  <si>
    <t>Repair and maintenance costs for building assets</t>
  </si>
  <si>
    <t>Repair and maintenance costs for machine assets</t>
  </si>
  <si>
    <t>Repair and maintenance costs of heavy equipment assets</t>
  </si>
  <si>
    <t>Repair and maintenance costs of vehicle assets</t>
  </si>
  <si>
    <t>Repair and maintenance costs of office furniture assets</t>
  </si>
  <si>
    <t>Repair and maintenance costs of LVA</t>
  </si>
  <si>
    <t>Freight cost for export transactions</t>
  </si>
  <si>
    <t>Delivery cost for export transactions</t>
  </si>
  <si>
    <t>Certification cost for export transactions</t>
  </si>
  <si>
    <t>Customs duty cost for export transactions</t>
  </si>
  <si>
    <t>Bank service fees for export transactions</t>
  </si>
  <si>
    <t>Insurance premium for export transactions</t>
  </si>
  <si>
    <t>Handling cost for export transactions</t>
  </si>
  <si>
    <t>Penalty cost for export transactions</t>
  </si>
  <si>
    <t>Other costs not classified under specific categories for export transactions</t>
  </si>
  <si>
    <t>Freight cost for import transactions</t>
  </si>
  <si>
    <t>Delivery cost for import transactions</t>
  </si>
  <si>
    <t>Certification cost for import transactions</t>
  </si>
  <si>
    <t>Customs duty cost for import transactions</t>
  </si>
  <si>
    <t>Bank service fees for import transactions</t>
  </si>
  <si>
    <t>Insurance premium for import transactions</t>
  </si>
  <si>
    <t>Handling cost for import transactions</t>
  </si>
  <si>
    <t>Penalty cost for import transactions</t>
  </si>
  <si>
    <t>Other costs not classified under specific categories for import transactions</t>
  </si>
  <si>
    <t>Promotion, advertising, and branding costs</t>
  </si>
  <si>
    <t>Promotional gifts or souvenirs</t>
  </si>
  <si>
    <t>Event/exhibition sponsorship costs</t>
  </si>
  <si>
    <t xml:space="preserve">Insurance premium to cover damage or loss to physical assets (e.g. buildings, machinery, inventory) </t>
  </si>
  <si>
    <t>Insurance premium to cover company-owned vehicles</t>
  </si>
  <si>
    <t>Insurance premium to protects the company from legal or financial claims caused by third-party injury or property damage due to the company's operations or products.</t>
  </si>
  <si>
    <t>Insurance premium to protect the company directors and officers against personal losses due to legal actions taken for alleged wrongful acts in their role.</t>
  </si>
  <si>
    <t>Insurance premium to cover employees’ personal insurance needs as provided by the company</t>
  </si>
  <si>
    <t>Document or goods delivery costs</t>
  </si>
  <si>
    <t>Other costs not classified under a specific category</t>
  </si>
  <si>
    <t>Legal service fees</t>
  </si>
  <si>
    <t>Tax consultant service fees</t>
  </si>
  <si>
    <t>External audit service fees</t>
  </si>
  <si>
    <t>Scrap surveyor fees (for calculating scrap inventory)</t>
  </si>
  <si>
    <t>Other professional service fees not classified into specific categories</t>
  </si>
  <si>
    <t>Product sample costs for finished goods given to customers</t>
  </si>
  <si>
    <t>Donations and social contributions to the surrounding community</t>
  </si>
  <si>
    <t>Other entertainment expenses not classified into specific categories</t>
  </si>
  <si>
    <t>Land tax and permit fees</t>
  </si>
  <si>
    <t>IMB (building permit) tax fees</t>
  </si>
  <si>
    <t>Retribution tax and permit fees</t>
  </si>
  <si>
    <t>Vehicle tax and permit fees</t>
  </si>
  <si>
    <t>Other tax and permit fees not classified into specific categories</t>
  </si>
  <si>
    <t>Office supply usage/purchase costs (Example: Stationery)</t>
  </si>
  <si>
    <t>Printing and photocopying expenses for all types (Example: invoice printing, receipts, name cards, etc.)</t>
  </si>
  <si>
    <t>Meeting, conference, and other internal gathering expenses</t>
  </si>
  <si>
    <t>Company event expenses such as religious gatherings, Christmas, company anniversary, Independence Day celebration, etc.</t>
  </si>
  <si>
    <t>Business travel ticket and accommodation expenses (e.g., hotel, COVID test for travel, etc.)</t>
  </si>
  <si>
    <t>Other general expenses not classified elsewhere, such as inter-warehouse transfer or operational transport</t>
  </si>
  <si>
    <t>Expenses related to shipping goods to local customers</t>
  </si>
  <si>
    <t>Factory waste treatment costs (goods and services)</t>
  </si>
  <si>
    <t>Household supply expenses consumed directly by the company (e.g., cleaning supplies, light furniture, kitchen utensils)</t>
  </si>
  <si>
    <t>Purchase of general office or factory tools</t>
  </si>
  <si>
    <t>Purchase of office equipment (e.g., calculator, AC, dispenser, fridge, tool kits, etc.)</t>
  </si>
  <si>
    <t>Commission fees for agents, partners, or sales reps</t>
  </si>
  <si>
    <t>Bank service fees (e.g., transfer, clearing)</t>
  </si>
  <si>
    <t>Website, magazine, and other subscription costs</t>
  </si>
  <si>
    <t>Royalty fees paid to shareholders</t>
  </si>
  <si>
    <t>w</t>
  </si>
  <si>
    <t>Actual
Jan-Jun 2025
(USD)</t>
  </si>
  <si>
    <t>Actual
Jan-Jun 2025
(IDR)</t>
  </si>
  <si>
    <t>Aug 2025
(USD)</t>
  </si>
  <si>
    <t>Sep 2025
(USD)</t>
  </si>
  <si>
    <t>Oct 2025
(USD)</t>
  </si>
  <si>
    <t>Nov 2025
(USD)</t>
  </si>
  <si>
    <t>Dec 2025
(USD)</t>
  </si>
  <si>
    <t>Amount (IDR)</t>
  </si>
  <si>
    <t>Cost centre</t>
  </si>
  <si>
    <t>Cost centre code</t>
  </si>
  <si>
    <t>Cost centre description</t>
  </si>
  <si>
    <t>Project ID - Code</t>
  </si>
  <si>
    <t>IO - Code</t>
  </si>
  <si>
    <t>BP1 ROLLER</t>
  </si>
  <si>
    <t>LSM REPAIR</t>
  </si>
  <si>
    <t>PD</t>
  </si>
  <si>
    <t>CLC</t>
  </si>
  <si>
    <t>Accounting &amp; Fixed Asset Management</t>
  </si>
  <si>
    <t>PROJECT ENGINEERING</t>
  </si>
  <si>
    <t>List General Ledger</t>
  </si>
  <si>
    <t>Table 3.3. List Ledger CAPEX</t>
  </si>
  <si>
    <t>IO &amp; Project ID - Group</t>
  </si>
  <si>
    <t>Related Departments</t>
  </si>
  <si>
    <t>A0126</t>
  </si>
  <si>
    <t>A0226</t>
  </si>
  <si>
    <t>A0326</t>
  </si>
  <si>
    <t>A0426</t>
  </si>
  <si>
    <t>A0526</t>
  </si>
  <si>
    <t>A0626</t>
  </si>
  <si>
    <t>A0726</t>
  </si>
  <si>
    <t>A0826</t>
  </si>
  <si>
    <t>A0926</t>
  </si>
  <si>
    <t>A1126</t>
  </si>
  <si>
    <t>CAPEX Priority</t>
  </si>
  <si>
    <t>CAPEX</t>
  </si>
  <si>
    <t>OPEX</t>
  </si>
  <si>
    <t>BU/SU/HO</t>
  </si>
  <si>
    <t>Jan 2026
(in IDR)</t>
  </si>
  <si>
    <t>Feb 2026
(in IDR)</t>
  </si>
  <si>
    <t>Mar 2026
(in IDR)</t>
  </si>
  <si>
    <t>Apr 2026
(in IDR)</t>
  </si>
  <si>
    <t>May 2026
(in IDR)</t>
  </si>
  <si>
    <t>Jun 2026
(in IDR)</t>
  </si>
  <si>
    <t>Jul 2026
(in IDR)</t>
  </si>
  <si>
    <t>Aug 2026
(in IDR)</t>
  </si>
  <si>
    <t>Sep 2026
(in IDR)</t>
  </si>
  <si>
    <t>Oct 2026
(in IDR)</t>
  </si>
  <si>
    <t>Nov 2026
(in IDR)</t>
  </si>
  <si>
    <t>Dec 2026
(in IDR)</t>
  </si>
  <si>
    <t>Variable or fixed cost</t>
  </si>
  <si>
    <t>Variable</t>
  </si>
  <si>
    <t>Fixed</t>
  </si>
  <si>
    <t>COGM Mapping</t>
  </si>
  <si>
    <t>Variable &amp; Fixed cost classification</t>
  </si>
  <si>
    <r>
      <t>Classification Cost (</t>
    </r>
    <r>
      <rPr>
        <b/>
        <i/>
        <sz val="11"/>
        <color theme="0"/>
        <rFont val="Aptos Narrow"/>
        <family val="2"/>
      </rPr>
      <t>the same mapping in analytical report)</t>
    </r>
  </si>
  <si>
    <t>Permits &amp; Licensing</t>
  </si>
  <si>
    <t>Legal Commercial</t>
  </si>
  <si>
    <t>Regulatory &amp; external affair</t>
  </si>
  <si>
    <t>&gt;&gt; New CC</t>
  </si>
  <si>
    <t>(Muhamad Alfa Rizky)</t>
  </si>
  <si>
    <r>
      <t>Please fill in the SAP cost center code according to your department.
You can refer to the "</t>
    </r>
    <r>
      <rPr>
        <b/>
        <sz val="11"/>
        <color theme="1"/>
        <rFont val="Aptos Narrow"/>
        <family val="2"/>
      </rPr>
      <t>Master Data</t>
    </r>
    <r>
      <rPr>
        <sz val="11"/>
        <color theme="1"/>
        <rFont val="Aptos Narrow"/>
        <family val="2"/>
      </rPr>
      <t>" sheet.</t>
    </r>
  </si>
  <si>
    <t>Master Data</t>
  </si>
  <si>
    <r>
      <t>Harap diisi dengan kode SAP cost center sesuai dengan cost center department masing-masing. Bisa ke sheet "</t>
    </r>
    <r>
      <rPr>
        <b/>
        <sz val="11"/>
        <color theme="1"/>
        <rFont val="Aptos Narrow"/>
        <family val="2"/>
      </rPr>
      <t>Master Data</t>
    </r>
    <r>
      <rPr>
        <sz val="11"/>
        <color theme="1"/>
        <rFont val="Aptos Narrow"/>
        <family val="2"/>
      </rPr>
      <t>" &gt;&gt;</t>
    </r>
  </si>
  <si>
    <t>Budget Capex Detail</t>
  </si>
  <si>
    <t>Sheet 3 : Opex&amp;COGM - Budget Detail</t>
  </si>
  <si>
    <t>KERTAS KERJA "BUDGET OPEX DETAIL"</t>
  </si>
  <si>
    <t>KERTAS KERJA "BUDGET COGM DETAIL"</t>
  </si>
  <si>
    <r>
      <t>Masukan nomor GL sesuai dengan nature dari transaksi yang akan dijalankan. Untuk referensi GL, bisa melihat "</t>
    </r>
    <r>
      <rPr>
        <b/>
        <sz val="11"/>
        <color theme="1"/>
        <rFont val="Aptos Narrow"/>
        <family val="2"/>
      </rPr>
      <t>Table 3.1 List Ledger COGM</t>
    </r>
    <r>
      <rPr>
        <sz val="11"/>
        <color theme="1"/>
        <rFont val="Aptos Narrow"/>
        <family val="2"/>
      </rPr>
      <t>".</t>
    </r>
  </si>
  <si>
    <t>Sheet 5: Production Target</t>
  </si>
  <si>
    <t>KERTAS KERJA "PRODUCTION TARGET"</t>
  </si>
  <si>
    <t>Production QTY</t>
  </si>
  <si>
    <r>
      <t xml:space="preserve">Input dengan target produksi di tahun 2026 yang akan diberikan oleh team PPIC. 
- Untuk </t>
    </r>
    <r>
      <rPr>
        <b/>
        <sz val="11"/>
        <color theme="1"/>
        <rFont val="Aptos Narrow"/>
        <family val="2"/>
      </rPr>
      <t>SMS (Steel Melt)</t>
    </r>
    <r>
      <rPr>
        <sz val="11"/>
        <color theme="1"/>
        <rFont val="Aptos Narrow"/>
        <family val="2"/>
      </rPr>
      <t xml:space="preserve"> tolong pisahkan input per grade (karena biaya cos akan berbeda di masing-masing grade)
- Untuk </t>
    </r>
    <r>
      <rPr>
        <b/>
        <sz val="11"/>
        <color theme="1"/>
        <rFont val="Aptos Narrow"/>
        <family val="2"/>
      </rPr>
      <t>BP &amp; LSM (Rolling Mills)</t>
    </r>
    <r>
      <rPr>
        <sz val="11"/>
        <color theme="1"/>
        <rFont val="Aptos Narrow"/>
        <family val="2"/>
      </rPr>
      <t xml:space="preserve"> boleh masukan total qty produksi. Namun, jika ada perbedaan biaya produksi antar grade, bisa diinfokan</t>
    </r>
  </si>
  <si>
    <t>Improvement plan</t>
  </si>
  <si>
    <t>Merupakan section untuk improvement plan (jika ada) atas yield dan utilities.</t>
  </si>
  <si>
    <t>Merupakan section untuk memasukan penggunakan consumables untuk produksi (if any)</t>
  </si>
  <si>
    <t>Section untuk mechanical &amp; electrical, namun tidak menutup kemungkinan untuk produksi mengisi section ini jika memang dibutuhkan. Diisi berdasarkan:
- Tipe mesin
- Cycle maintenance
- Departement/BU yang menerima proses ini</t>
  </si>
  <si>
    <r>
      <t xml:space="preserve">Input using the 2026 production target that will be provided by the PPIC team.
- For </t>
    </r>
    <r>
      <rPr>
        <b/>
        <sz val="11"/>
        <color theme="1"/>
        <rFont val="Aptos Narrow"/>
        <family val="2"/>
      </rPr>
      <t>SMS (Steel Melt</t>
    </r>
    <r>
      <rPr>
        <sz val="11"/>
        <color theme="1"/>
        <rFont val="Aptos Narrow"/>
        <family val="2"/>
      </rPr>
      <t xml:space="preserve">), please separate the input by grade (as the cost of production will differ for each grade).
- For </t>
    </r>
    <r>
      <rPr>
        <b/>
        <sz val="11"/>
        <color theme="1"/>
        <rFont val="Aptos Narrow"/>
        <family val="2"/>
      </rPr>
      <t>BP &amp; LSM (Rolling Mills)</t>
    </r>
    <r>
      <rPr>
        <sz val="11"/>
        <color theme="1"/>
        <rFont val="Aptos Narrow"/>
        <family val="2"/>
      </rPr>
      <t>, you may enter the total production quantity. However, if there are differences in production costs between grades, please inform us.</t>
    </r>
  </si>
  <si>
    <t>This section is for entering any improvement plans (if any) related to yield and utilities.</t>
  </si>
  <si>
    <t>This section is for entering the use of consumables for production (if any).</t>
  </si>
  <si>
    <t>This section is for mechanical &amp; electrical items but does not rule out the possibility for production to fill this section if needed. It should be filled in based on:
- Type of machine
- Maintenance cycle
- Department/BU receiving the process</t>
  </si>
  <si>
    <r>
      <t>Enter the GL number according to the nature of the transaction to be carried out. For GL reference, you can refer to '</t>
    </r>
    <r>
      <rPr>
        <b/>
        <sz val="11"/>
        <color theme="1"/>
        <rFont val="Aptos Narrow"/>
        <family val="2"/>
      </rPr>
      <t>Table 3.1 List Ledger COGM</t>
    </r>
    <r>
      <rPr>
        <sz val="11"/>
        <color theme="1"/>
        <rFont val="Aptos Narrow"/>
        <family val="2"/>
      </rPr>
      <t>'.</t>
    </r>
  </si>
  <si>
    <t>Estimated payment period</t>
  </si>
  <si>
    <t>ctrl</t>
  </si>
  <si>
    <t>SUSTAINABILITY</t>
  </si>
  <si>
    <t>Khusus untuk team produksi (operations) ada 1 tambahan lembar kerja budget, yaitu:</t>
  </si>
  <si>
    <t>- PRODUCTION TARGET</t>
  </si>
  <si>
    <t>&gt;&gt; filled in the highlighted area</t>
  </si>
  <si>
    <t>Production QTY (MT)</t>
  </si>
  <si>
    <t>Avg 2025</t>
  </si>
  <si>
    <t>Jan 2026</t>
  </si>
  <si>
    <t>Feb 2026</t>
  </si>
  <si>
    <t>Mar 2026</t>
  </si>
  <si>
    <t>Apr 2026</t>
  </si>
  <si>
    <t>May 2026</t>
  </si>
  <si>
    <t>Jun 2026</t>
  </si>
  <si>
    <t>Jul 2026</t>
  </si>
  <si>
    <t>Aug 2026</t>
  </si>
  <si>
    <t>Sep 2026</t>
  </si>
  <si>
    <t>Oct 2026</t>
  </si>
  <si>
    <t>Nov 2026</t>
  </si>
  <si>
    <t>Dec 2026</t>
  </si>
  <si>
    <t>SS 400</t>
  </si>
  <si>
    <t>SN 400B</t>
  </si>
  <si>
    <t>SN 490B</t>
  </si>
  <si>
    <t>SS 540</t>
  </si>
  <si>
    <t>To Be Confirm…</t>
  </si>
  <si>
    <t>Improvement Plan</t>
  </si>
  <si>
    <t>Yield</t>
  </si>
  <si>
    <t>Average yield 2025</t>
  </si>
  <si>
    <t>Est. Yield 2026</t>
  </si>
  <si>
    <t>Improvement</t>
  </si>
  <si>
    <t>a.</t>
  </si>
  <si>
    <t>PLN (Electricity)</t>
  </si>
  <si>
    <t>Consumption/ton (KWH/ton)</t>
  </si>
  <si>
    <t>- EAF</t>
  </si>
  <si>
    <t>- LF</t>
  </si>
  <si>
    <t>- Others (Aux)</t>
  </si>
  <si>
    <t>Rate Listrik (Cost/Kwh)</t>
  </si>
  <si>
    <t>Amount</t>
  </si>
  <si>
    <t>&gt;&gt; link ke depan</t>
  </si>
  <si>
    <t>b.</t>
  </si>
  <si>
    <t>1MMBTU</t>
  </si>
  <si>
    <t>SM3</t>
  </si>
  <si>
    <t>PGN (NG)</t>
  </si>
  <si>
    <t>Consumption/ton (SM3)</t>
  </si>
  <si>
    <t>MMBTU/ton</t>
  </si>
  <si>
    <t>Rate Gas</t>
  </si>
  <si>
    <t>Total Amount (USD)</t>
  </si>
  <si>
    <t>Total Amount (IDR)</t>
  </si>
  <si>
    <t>c.</t>
  </si>
  <si>
    <t>O2 Allindo</t>
  </si>
  <si>
    <t>June</t>
  </si>
  <si>
    <t>Consumption/ton</t>
  </si>
  <si>
    <t>O2 (SM3)</t>
  </si>
  <si>
    <t>SMS1 consumption</t>
  </si>
  <si>
    <t>MTOP/Monthly fee</t>
  </si>
  <si>
    <t>Electricity (KWH)</t>
  </si>
  <si>
    <t>Total O2 consumption</t>
  </si>
  <si>
    <t>Rate liquid (cost/sm3)</t>
  </si>
  <si>
    <t>Listrik</t>
  </si>
  <si>
    <t>Total amount</t>
  </si>
  <si>
    <t>Average monthly consumption 2025</t>
  </si>
  <si>
    <t>Planned monthly consumption 2026</t>
  </si>
  <si>
    <t>Average monthly consumption 2025 SS 400</t>
  </si>
  <si>
    <t>Planned monthly consumption 2026 SS 400</t>
  </si>
  <si>
    <t>Average monthly consumption 2025 SN 400B</t>
  </si>
  <si>
    <t>Planned monthly consumption 2026 SN 400B</t>
  </si>
  <si>
    <t>Average monthly consumption 2025 SN 490B</t>
  </si>
  <si>
    <t>Planned monthly consumption 2026 SN 490B</t>
  </si>
  <si>
    <t>Average monthly consumption 2025 SS 540</t>
  </si>
  <si>
    <t>Planned monthly consumption 2026 SS 540</t>
  </si>
  <si>
    <t>Material name</t>
  </si>
  <si>
    <t>UOM</t>
  </si>
  <si>
    <t>Consumption/Ton</t>
  </si>
  <si>
    <t>USD/ton</t>
  </si>
  <si>
    <t>IDR/ton</t>
  </si>
  <si>
    <t>FLUXES</t>
  </si>
  <si>
    <t>CALCINED LIME</t>
  </si>
  <si>
    <t>FERRO ALLOY</t>
  </si>
  <si>
    <t>ALUMINIUM INGOT</t>
  </si>
  <si>
    <t>CALCIUM SILICIED LUMPS</t>
  </si>
  <si>
    <t>CARBON</t>
  </si>
  <si>
    <t>CALCINED PETROLEUM COKE</t>
  </si>
  <si>
    <t>CALSIUM CARBIDE 4/30</t>
  </si>
  <si>
    <t>DR</t>
  </si>
  <si>
    <t>EAF CHARGE CARBON</t>
  </si>
  <si>
    <t>DOLOLIME</t>
  </si>
  <si>
    <t>REFRACTORY</t>
  </si>
  <si>
    <t>DOLOMITE MORTAR DHL</t>
  </si>
  <si>
    <t>ELECTRICAL SUPPLIES</t>
  </si>
  <si>
    <t>LAMP BULB 36W TL 220V PHILIPS</t>
  </si>
  <si>
    <t>LAMP BULB 18W TL 220V PHILIPS</t>
  </si>
  <si>
    <t xml:space="preserve"> </t>
  </si>
  <si>
    <t>LAMP BULB 12V,25W KAKI SATU</t>
  </si>
  <si>
    <t>LAMP STARTER S10 220V PHILIPS</t>
  </si>
  <si>
    <t>FERRO SILICON</t>
  </si>
  <si>
    <t>FERRO SILICON GRADE 75%</t>
  </si>
  <si>
    <t>GRAPHITE ELECTRODE</t>
  </si>
  <si>
    <t>EAF GRAPHITE ELECTRODE</t>
  </si>
  <si>
    <t>LHF GRAPHITE ELECTRODE</t>
  </si>
  <si>
    <t>EAF CARBON RAISER</t>
  </si>
  <si>
    <t>CASTABLE PERMANENT LINING</t>
  </si>
  <si>
    <t>LADLE SAFETY BRICK</t>
  </si>
  <si>
    <t>CPT</t>
  </si>
  <si>
    <t>SANIT E124 AC6302/42</t>
  </si>
  <si>
    <t>BACK FILLING MASS</t>
  </si>
  <si>
    <t>SANIT 185 MAW 0-3V AC6404C42</t>
  </si>
  <si>
    <t>OTHER EXPENSES</t>
  </si>
  <si>
    <t>SAW BLADE - 2100x15MM, 440TEETH</t>
  </si>
  <si>
    <t>GREASE WRNL @178KG PERTAMINA</t>
  </si>
  <si>
    <t>GREASE - HDX-2 @178KG PERTAMINA</t>
  </si>
  <si>
    <t>OTHER OPERATION</t>
  </si>
  <si>
    <t>FLYING TUNDISH NOZZLE 15</t>
  </si>
  <si>
    <t>GREASE SGX-NL @178KG PERTAMINA</t>
  </si>
  <si>
    <t>CASTABLE VESUVIUS A1700</t>
  </si>
  <si>
    <t>LADLE LIP CASTABLE</t>
  </si>
  <si>
    <t>FIXED TUNDISH NOZZLE 17.5</t>
  </si>
  <si>
    <t>ANKO FORM A96MAS 0-15-IN LRC53</t>
  </si>
  <si>
    <t>SUB ENTRY SHROUD BBL SMS1</t>
  </si>
  <si>
    <t>ANKERPERM SEG-96M VKZ2027T</t>
  </si>
  <si>
    <t>CASTABLE VISUVIUS A60</t>
  </si>
  <si>
    <t>SAW BLADE - CIRCULAR SAW BLADE SIZE:1800</t>
  </si>
  <si>
    <t>MgO Ball</t>
  </si>
  <si>
    <t>FIXED TUNDISH NOZZLE 21</t>
  </si>
  <si>
    <t>LADLE SHROUD</t>
  </si>
  <si>
    <t>FILTER ELEMENT SECONDARY P/N : 5929-0101</t>
  </si>
  <si>
    <t>BLANK NOZZLE TUNDISH</t>
  </si>
  <si>
    <t>SAW BLADE - 1900X350X12MM</t>
  </si>
  <si>
    <t>ANKO FORM A97S 0-15-IN AC6084</t>
  </si>
  <si>
    <t>ANKERMIX-NP 13 TR</t>
  </si>
  <si>
    <t>SUB ENTRY NOZZLE OPEN CASTING</t>
  </si>
  <si>
    <t>FLYING TUNDISH NOZZLE 18</t>
  </si>
  <si>
    <t>CASTABLE RAMMING MIX TUNDISH</t>
  </si>
  <si>
    <t>ANKERPERM SEG-96M VKZ1927</t>
  </si>
  <si>
    <t>PAC LIQUID - POLY ALUMINIUM CHLORIDE</t>
  </si>
  <si>
    <t>CASTABLE CRITERION A60</t>
  </si>
  <si>
    <t>FLYING TUNDISH NOZZLE 17</t>
  </si>
  <si>
    <t>SANIT 180MAW 0-6 V AC6106C42</t>
  </si>
  <si>
    <t>INSULATING BOARD 1200X1000X10MM</t>
  </si>
  <si>
    <t>FILTER ELEMENT - FINAL FILTER ELEMENT P/</t>
  </si>
  <si>
    <t>RAMMING MIX</t>
  </si>
  <si>
    <t>BOTTOM RAMMING - LADLE SMS1</t>
  </si>
  <si>
    <t>FILTER ELEMENT - OD.163XTHX 1.5X920MM</t>
  </si>
  <si>
    <t>BAG JUMBO BAG 1 TON</t>
  </si>
  <si>
    <t>CIRCULAR COLD SAW BLADE, 1700X380X10MM</t>
  </si>
  <si>
    <t>GREASE HIGH TEMP FUCHS RENOLIT HV-TAC2</t>
  </si>
  <si>
    <t>LADLE SHROUD GASKET </t>
  </si>
  <si>
    <t>GRINDING STONE - 200X50X25MM TYPE:37C24T</t>
  </si>
  <si>
    <t>GRAM PAKU GRAM PAKU</t>
  </si>
  <si>
    <t>FLOUR SPAR</t>
  </si>
  <si>
    <t>KULIT PADI SEKAM</t>
  </si>
  <si>
    <t>FILTER ELEMENT PRIMARY P/N: 5929-0101-10</t>
  </si>
  <si>
    <t>EBT TAPHOLE FILLER</t>
  </si>
  <si>
    <t>EBT HOT REPAIR</t>
  </si>
  <si>
    <t>FILTER ELEMENT - OD.163 X THX 2 X 920MM</t>
  </si>
  <si>
    <t>KNIFE - HB20 RM 19x19x70 BOHLERIT</t>
  </si>
  <si>
    <t>GUNNING MATERIAL YK 100B</t>
  </si>
  <si>
    <t>MORTAR SK-36</t>
  </si>
  <si>
    <t>FILTER ELEMENT - PRIMARY FILTER ELEMENT,</t>
  </si>
  <si>
    <t>NOZFIL 140</t>
  </si>
  <si>
    <t>ATK-RESIN PRINTER RIBBON WAX 110X300MTR</t>
  </si>
  <si>
    <t>FILTER ELEMENT P.N : 17.90.PWR10-H0Z-0-V</t>
  </si>
  <si>
    <t>FILTER ELEMENT - FLUID P/N. 02250139-996</t>
  </si>
  <si>
    <t>RESITECT A 94-03</t>
  </si>
  <si>
    <t>LF SAMP-O-LINE</t>
  </si>
  <si>
    <t>RESITECT A 83VC-07</t>
  </si>
  <si>
    <t>BAND IT PLATE - 3/4"</t>
  </si>
  <si>
    <t>GRINDING WHEEL 8"X1"X1.1/4" GC100 HIJAU</t>
  </si>
  <si>
    <t>BANDSAW BLADE 7600x54x1.6x2/3TPI M42</t>
  </si>
  <si>
    <t>BAND IT PLATE 1/2"</t>
  </si>
  <si>
    <t>END BLOCK PN-LIS-E-MT-10A</t>
  </si>
  <si>
    <t>PACKING REMES - 16X16MM</t>
  </si>
  <si>
    <t>RUBBER - ID.17xOD.60x30MM</t>
  </si>
  <si>
    <t>KNIFE - 3/4" x 6"</t>
  </si>
  <si>
    <t>KNIFE - 5/8" x 6"</t>
  </si>
  <si>
    <t>ASBESTOS KAIN 3MM @50KG</t>
  </si>
  <si>
    <t>KNIFE - 3/4" X 1/4" X 6"</t>
  </si>
  <si>
    <t>DUST MASK - MONCONG HITAM</t>
  </si>
  <si>
    <t>KNIFE - 1/2" x 6"</t>
  </si>
  <si>
    <t>FILTER ELEMENT - OD.104X1,5X179MM</t>
  </si>
  <si>
    <t>PACKING REMES 14X14MM</t>
  </si>
  <si>
    <t>PACKING REMES 12X12MM WHITE</t>
  </si>
  <si>
    <t>FILTER REFRIGERANT FILTER, 88320001-063</t>
  </si>
  <si>
    <t>ASBESTOS - TALI 1/2" @5KG</t>
  </si>
  <si>
    <t>BAND IT TERMINAL 1/2" (C-254 BUCKLE)</t>
  </si>
  <si>
    <t>LAP TISSUE SABER 70</t>
  </si>
  <si>
    <t>GRINDING WHEEL 8"X1"X1.1/4" A46 ABU ABU</t>
  </si>
  <si>
    <t>RUBBER FOR DIAPHRAGM VALVE 1/2"-20BAR</t>
  </si>
  <si>
    <t>SAW BLADE 16" DIAMOND</t>
  </si>
  <si>
    <t>FIBER ROPES 3.0MM UNITED</t>
  </si>
  <si>
    <t>BRUSH ROLL 4" TANPA GAGANG</t>
  </si>
  <si>
    <t>PACKING REMES 10X10MM WHITE</t>
  </si>
  <si>
    <t>RT-KARUNG PLASTIK BEKAS 25 KG</t>
  </si>
  <si>
    <t>PACKING REMES 8X8MM</t>
  </si>
  <si>
    <t>MOUNTED STONE A3 25X70X6X38MM KINIK</t>
  </si>
  <si>
    <t>PACKING KLINGRIT 0,5MMX1,2MTRX1,2MTR</t>
  </si>
  <si>
    <t>GRINDING WHEEL CUTTING 16"(405X3X25.4MM)</t>
  </si>
  <si>
    <t>GRINDING WHEEL 6"(150X6X22.23MM)</t>
  </si>
  <si>
    <t>MOUNTED STONE 25X25X6MM</t>
  </si>
  <si>
    <t>ELECTRIC TAPE BLACK 0.18 MMX5/8" 5 YDS</t>
  </si>
  <si>
    <t>GRINDING WHEEL CUTTING 14"(355X3X25.4MM)</t>
  </si>
  <si>
    <t>BRUSH - ROLL 9" PAKAI GAGANG</t>
  </si>
  <si>
    <t>RT-PLASTIK SAMPAH - BESAR 120LTR</t>
  </si>
  <si>
    <t>HAND TAP M12X1.75MM SKC</t>
  </si>
  <si>
    <t>ROPE - RAPIA ROL BESAR</t>
  </si>
  <si>
    <t>NYLON ROPES WHITE LOCAL</t>
  </si>
  <si>
    <t>OTHER MATERIAL &amp; SUPPLIES</t>
  </si>
  <si>
    <t>GREASE LITHIUM EP NLGI 2</t>
  </si>
  <si>
    <t>ADHESIVE GASKET PERMATEK 2C @311gr</t>
  </si>
  <si>
    <t>ADHESIVE EHA BOND 0.95L KLEBSTOFF</t>
  </si>
  <si>
    <t>ADHESIVE - BLUE GASKET SILICON</t>
  </si>
  <si>
    <t>ADHESIVE SEALANT SILICONE CLEAR 300ML</t>
  </si>
  <si>
    <t>CONTACT TIP - CO2 1.2MM P/N:W000010836</t>
  </si>
  <si>
    <t>WELDING CAP - BLACK</t>
  </si>
  <si>
    <t>CONTACT TIP - CO2 1.6MM</t>
  </si>
  <si>
    <t>ABRASIVE PAPER NO. 360 EAGLE</t>
  </si>
  <si>
    <t>WELDING SPRAY - SILANT SILICONE RELEASE</t>
  </si>
  <si>
    <t>ABRASIVE PAPER NO. 100 EAGLE</t>
  </si>
  <si>
    <t>ADHESIVE - 2 GR ARON ALPHA</t>
  </si>
  <si>
    <t>ABRASIVE PAPER - NO. 600 EAGLE</t>
  </si>
  <si>
    <t>ABRASIVE PAPER NO. 500 EAGLE</t>
  </si>
  <si>
    <t>ABRASIVE PAPER - NO. 150 EAGLE</t>
  </si>
  <si>
    <t>WELDING GLASS BLACK GERMANY OULEXTRO</t>
  </si>
  <si>
    <t>ADHESIVE PLASTIC STEEL EPOXY 5 MENIT</t>
  </si>
  <si>
    <t>WELDING GLASS WHITE 3MM LOCAL</t>
  </si>
  <si>
    <t>Oxygen (SAMATOR)</t>
  </si>
  <si>
    <t>GAS OXYGEN LIQUID (O2)</t>
  </si>
  <si>
    <t>EAF COLD FETLING MATERIAL</t>
  </si>
  <si>
    <t>EAF BRICK SLAG ZONE 45/10</t>
  </si>
  <si>
    <t>EAF BRICK SIDEWALL 45/10</t>
  </si>
  <si>
    <t>EAF BRICK SLAG ZONE 35/0</t>
  </si>
  <si>
    <t>TUNDISH WORKING LINING SPRAY MASS</t>
  </si>
  <si>
    <t>EAF BRICK HOT SPOT 35/8</t>
  </si>
  <si>
    <t>EAF BRICK SLAG ZONE 45/0</t>
  </si>
  <si>
    <t>EAF BRICK SIDEWALL 35/8</t>
  </si>
  <si>
    <t>LADLE BRICK YC-MCA-607 SLAG ZONE MK8/16</t>
  </si>
  <si>
    <t>EAF BRICK SIDEWALL 45/60</t>
  </si>
  <si>
    <t>LADLE BRICK SLAG LINE R52 MK8/16</t>
  </si>
  <si>
    <t>EAF HOT FETLING MATERIAL</t>
  </si>
  <si>
    <t>EAF BRICK HOT SPOT 45/10</t>
  </si>
  <si>
    <t>EAF BRICK SLAG ZONE 45/60</t>
  </si>
  <si>
    <t>LADLE BRICK-YC-MCA-607 SLAG ZONE MK8/16</t>
  </si>
  <si>
    <t>EAF BRICK HOT SPOT 45/60</t>
  </si>
  <si>
    <t>LADLE BRICK TRL DOLO 5R1 25/0</t>
  </si>
  <si>
    <t>LADLE BRICK TRL DOLO 7R1-Q 8/8</t>
  </si>
  <si>
    <t>LADLE BRICK SINDOFORM R40-6 MK 8/8</t>
  </si>
  <si>
    <t>EAF BRICK SIDEWALL 45/0</t>
  </si>
  <si>
    <t>EAF BRICK SIDEWALL 35/0</t>
  </si>
  <si>
    <t>LADLE BRICK SINDOFORM R40-3 MK 6/20</t>
  </si>
  <si>
    <t>LADLE BRICK TRL DOLO 5R1 6/20</t>
  </si>
  <si>
    <t>LADLE BRICK SLAG LINE R52 MK8/30</t>
  </si>
  <si>
    <t>LADLE BRICK TRL DOLO 7R1-Q 6/20</t>
  </si>
  <si>
    <t>LADLE BRICK SINDOFORM R40-3 23/0</t>
  </si>
  <si>
    <t>LADLE BRICK-YC-MCA-304 SIDEWALL MK6/8</t>
  </si>
  <si>
    <t>LADLE BRICK TRL DOLO 7R1-Q 8/40</t>
  </si>
  <si>
    <t>LADLE BRICK YC-MCA-304 BOTTOM MK 9/0</t>
  </si>
  <si>
    <t>TUNDISH IMPACT POT</t>
  </si>
  <si>
    <t>LADLE BRICK SINDOFORM R40-6 MK 8/40</t>
  </si>
  <si>
    <t>LADLE BRICK SINDOFORM R40-3 MK 6/8</t>
  </si>
  <si>
    <t>LADLE BRICK YC-MCA-607 SLAG ZONE MK8/30</t>
  </si>
  <si>
    <t>EAF SAFETY BRICK</t>
  </si>
  <si>
    <t>LADLE BRICK TRL DOLO 5R1 6/8</t>
  </si>
  <si>
    <t>EAF BRICK HOT SPOT 45/0</t>
  </si>
  <si>
    <t>LADLE BRICK-YC-MCA-304 SIDEWALL MK6/25</t>
  </si>
  <si>
    <t>TUNDISH IMPACT PAD</t>
  </si>
  <si>
    <t>LADLE BRICK TRL DOLO 7R1-Q 6/8</t>
  </si>
  <si>
    <t>LADLE BRICK-YC-MCA-607 SLAG ZONE MK8/30</t>
  </si>
  <si>
    <t>TUNDISH COVERING POWDER</t>
  </si>
  <si>
    <t>LADLE BRICK-YC-MCA-607 BOTTOM MK30/0</t>
  </si>
  <si>
    <t>LADLE BRICK SINDOFORM R40-6 30/0</t>
  </si>
  <si>
    <t>LADLE BRICK TRL DOLO 7R1-Q 30/0</t>
  </si>
  <si>
    <t>LADLE BRICK SINDOFORM R40-3 MK 8/8</t>
  </si>
  <si>
    <t>EAF BRICK DOOR BRICK</t>
  </si>
  <si>
    <t>LADLE BRICK SINDOFORM R40-3 MK 8/40</t>
  </si>
  <si>
    <t>LADLE BRICK YC-MCA-304 SIDEWALL MK 7/8</t>
  </si>
  <si>
    <t>LADLE BRICK YC-MCA-304 SIDEWALL MK 7/30</t>
  </si>
  <si>
    <t>Ladle Brick YC-MCA-304 Bottom MK 9/0/80</t>
  </si>
  <si>
    <t>LADLE BRICK SINDOFORM R40-3 23/0/75</t>
  </si>
  <si>
    <t>EAF SAMP-O-LINE</t>
  </si>
  <si>
    <t>SILICON CARBIDE</t>
  </si>
  <si>
    <t>SILICON MANGANESE</t>
  </si>
  <si>
    <t>SPARE &amp; MAINTENANCE</t>
  </si>
  <si>
    <t>BRAKE PAD - P/N 8.251.560. SB14.31</t>
  </si>
  <si>
    <t>MNC LOWER NOZZLE R274/14.0</t>
  </si>
  <si>
    <t>MNC LOWER NOZZLE R274/14.5</t>
  </si>
  <si>
    <t>NOZZLE SAND LADLE</t>
  </si>
  <si>
    <t>INSERT KGMN 800-08-T NC6315</t>
  </si>
  <si>
    <t>MNC LOWER NOZZLE R274/15.0</t>
  </si>
  <si>
    <t>WELDING ELECTRODE - AWS E309MOL16 4,0MM</t>
  </si>
  <si>
    <t>WELDING ELECTRODE - AWS ER70S-6 1,2MM</t>
  </si>
  <si>
    <t>BRAKE LINING - 250X12T P/N : 33</t>
  </si>
  <si>
    <t>WELDING ELECTRODE - AWS E309L16 4,0MM</t>
  </si>
  <si>
    <t>TUBE BLOCK TAPE HOLE BRICK</t>
  </si>
  <si>
    <t>WELDING ELECTRODE UTP S 65-AP Ø4.0MM</t>
  </si>
  <si>
    <t>INSERT VNMG 160408 NC 6310 KORLOY</t>
  </si>
  <si>
    <t>WELDING ELECTRODE - AWS ENI-CI 4,0MM</t>
  </si>
  <si>
    <t>INSERT - CNMG 120408</t>
  </si>
  <si>
    <t>INSERT KGMN 800-08-T PC5300</t>
  </si>
  <si>
    <t>INSERT - CNMA 120412 FOR HARDNESS 59 HRC</t>
  </si>
  <si>
    <t>WELDING ELECTRODE AWS ENI-CI 3,2MM</t>
  </si>
  <si>
    <t>BRAKE LINING - TE 400 262X242X140X13MM</t>
  </si>
  <si>
    <t>BRAKE LINING 245X140X15MM DWG: KT.05</t>
  </si>
  <si>
    <t>DRILL - 22MM TAPER NACHI</t>
  </si>
  <si>
    <t>WELDING ELECTRODE AWS E309L16 3,2MM</t>
  </si>
  <si>
    <t>BRAKE LINING - TE 630 385x410x225x17MM</t>
  </si>
  <si>
    <t>WELDING ELECTRODE AWS E7018 4,0MM</t>
  </si>
  <si>
    <t>WIPER SEAL OD.130XID.105XT.13MM</t>
  </si>
  <si>
    <t>BRAKE LINING TE 315 195X211X110X13MM</t>
  </si>
  <si>
    <t>WELDING ELECTRODE UTP S 65-AP Ø3.2MM</t>
  </si>
  <si>
    <t>WELDING ELECTRODE - AWS E308L16 3,25MM</t>
  </si>
  <si>
    <t>INSERT - TPKN 2204 PDSR-SM PC3535/PC3545</t>
  </si>
  <si>
    <t>WELDING ELECTRODE - AWS E6013 4,0MM</t>
  </si>
  <si>
    <t>WELDING ELECTRODE AWS E7018 3,2MM</t>
  </si>
  <si>
    <t>BRAKE LINING - TE 500 328X310X180X15MM</t>
  </si>
  <si>
    <t>HOSE NIPPLE - 1/2" X 3/4"</t>
  </si>
  <si>
    <t>WELDING ELECTRODE - AWS E6013 3,2MM</t>
  </si>
  <si>
    <t>HOSE NIPPLE - 1/2" 3000 PSI</t>
  </si>
  <si>
    <t>WELDING ELECTRODE AWS E309MOL16 3,2MM</t>
  </si>
  <si>
    <t>TELESCOPIC TUBE</t>
  </si>
  <si>
    <t>WELDING ELECTRODE AWS JIS DF2A 450R4,0MM</t>
  </si>
  <si>
    <t>WIPER SEAL - 90X80X6/14MM</t>
  </si>
  <si>
    <t>WELDING ELECTRODE - AWS E6011 3,2MM</t>
  </si>
  <si>
    <t>WELDING ELECTRODE - AWS E308L16 2,5MM</t>
  </si>
  <si>
    <t>WELDING ELECTRODE - AWS E6011 4,0MM</t>
  </si>
  <si>
    <t>CUTTING TIP - NO. 3 TYPE A YAMATO</t>
  </si>
  <si>
    <t>HOSE NIPPLE - 1" X 1.1/4"</t>
  </si>
  <si>
    <t>HOSE NIPPLE - 1.1/4" 3000 PSI</t>
  </si>
  <si>
    <t>HOSE NIPPLE - 1.1/2" 3000 PSI</t>
  </si>
  <si>
    <t>CUTTING TIP NO. 3 106 HC KOIKE</t>
  </si>
  <si>
    <t>CUTTING TIP NO. 6 106 HC KOIKE</t>
  </si>
  <si>
    <t>WELDING ELECTRODE - AWS E308L16 4,0MM</t>
  </si>
  <si>
    <t>WELDING ELECTRODE - BRONZE 4,0MM</t>
  </si>
  <si>
    <t>HOSE NIPPLE - 1" X 3/4"</t>
  </si>
  <si>
    <t>HOSE NIPPLE - 1" 3000 PSI</t>
  </si>
  <si>
    <t>HOSE NIPPLE - 3/4" 3000 PSI</t>
  </si>
  <si>
    <t>WIPER SEAL PU6 160X175X16MM MAT.PUR</t>
  </si>
  <si>
    <t>CUTTING TIP - NO. 7 106 HC KOIKE</t>
  </si>
  <si>
    <t>CUTTING TIP - NO. 8 106 HC KOIKE</t>
  </si>
  <si>
    <t>CUTTING TIP NO. 4 106 HC KOIKE</t>
  </si>
  <si>
    <t>HOSE NIPPLE - 3/8" 3000 PSI</t>
  </si>
  <si>
    <t>HOSE NIPPLE - 1/4" 3000 PSI</t>
  </si>
  <si>
    <t>CUTTING TIP - CO2 1.6MM</t>
  </si>
  <si>
    <t>WELDING ELECTRODE - SILVER HARRIS</t>
  </si>
  <si>
    <t>MALE BRASS HOUSE NIPPLE DRAT 3/8"X8MM</t>
  </si>
  <si>
    <t>MALE BRASS HOUSE NIPPLE DRAT 3/8"X10MM</t>
  </si>
  <si>
    <t>HOSE NIPPLE - 1/2" X 1/4"</t>
  </si>
  <si>
    <t>CASTING POWDER ST-SP/BG-41</t>
  </si>
  <si>
    <t>CASTING POWDER ST-SP/ BG-35</t>
  </si>
  <si>
    <t>STORE &amp; SUPPLIES</t>
  </si>
  <si>
    <t>GAS ARGON LIQUID</t>
  </si>
  <si>
    <t>K225 SSD Slump 12</t>
  </si>
  <si>
    <t>OIL - SULLUBE P/N 250022-669</t>
  </si>
  <si>
    <t>OIL, LUBRICANTS S/N:CM02-001018L</t>
  </si>
  <si>
    <t>OIL TURALIK 69 CURAH PERTAMINA</t>
  </si>
  <si>
    <t>OIL SULLUBE P/N 250022-669</t>
  </si>
  <si>
    <t>OIL - RORED HDA 140 CURAH PERTAMINA</t>
  </si>
  <si>
    <t>OIL WATER GLYCOL ULTRASAFE 620 @220KG</t>
  </si>
  <si>
    <t>OIL - MEDITRAN S40 CURAH PERTAMINA</t>
  </si>
  <si>
    <t>OIL - TURALIK 52 CURAH PERTAMINA</t>
  </si>
  <si>
    <t>OIL - TURALIK T68 CURAH PERTAMINA</t>
  </si>
  <si>
    <t>COMPRIT A95-6-CN</t>
  </si>
  <si>
    <t>OIL - MEDITRAN 40 CURAH PERTAMINA</t>
  </si>
  <si>
    <t>ANKERMIX NP13-CN</t>
  </si>
  <si>
    <t>K300 SSD Slump 12</t>
  </si>
  <si>
    <t>STICKER LABEL PRINTER P=6,9CM L=4,4CM</t>
  </si>
  <si>
    <t>K450 SSD Screening Slump 14</t>
  </si>
  <si>
    <t>GAS NITROGEN CAIR (N2)</t>
  </si>
  <si>
    <t>CASTING POWDER SYNTHERM IGBB 714/L-9</t>
  </si>
  <si>
    <t>CASTING POWDER ACCUTHERM ST-SP/G11</t>
  </si>
  <si>
    <t>STICKER LABEL PRINTER UK.P=7.0CM L=4.5CM</t>
  </si>
  <si>
    <t>OIL - TURALIK 41 @209LTR PERTAMINA</t>
  </si>
  <si>
    <t>OIL TURALIK 48 CURAH PERTAMINA</t>
  </si>
  <si>
    <t>OIL SK SUPER WAY 68</t>
  </si>
  <si>
    <t>OIL SOLUBE @200LTR</t>
  </si>
  <si>
    <t>GAS CARBON DIOXIDE (CO2) 25KG</t>
  </si>
  <si>
    <t>ALMIX</t>
  </si>
  <si>
    <t>STICKER TAHAN GEMPA UK.3.5 X 4.5 CM</t>
  </si>
  <si>
    <t>CERAMIC FIBER BLANKET 7200X600X25,4MM</t>
  </si>
  <si>
    <t>GAS-MIXED GAS P10</t>
  </si>
  <si>
    <t>GAS ARGON UHP 6M3</t>
  </si>
  <si>
    <t>GAS LPG ISI 50KG</t>
  </si>
  <si>
    <t>CERAMIC FIBER BLANKET 3600X610X50MM</t>
  </si>
  <si>
    <t>GAS - OXYGEN (O2) VGL</t>
  </si>
  <si>
    <t>K400 SSD Screening Slump 14</t>
  </si>
  <si>
    <t>RUBBER PACKING T.5X1200X1200MM</t>
  </si>
  <si>
    <t>OIL TAP MATIC 0.473 LTR</t>
  </si>
  <si>
    <t>GAS OXYGEN (O2) 6M3</t>
  </si>
  <si>
    <t>GAS - NITROGEN (N2) 6M3</t>
  </si>
  <si>
    <t>EAF ELECTRODE NIPPLE</t>
  </si>
  <si>
    <t>TOOLS &amp; SUPPLIES</t>
  </si>
  <si>
    <t>FILTER ELEMENT R928006035</t>
  </si>
  <si>
    <t>FILTER E SEPARATOR PRIMARY 250034-124</t>
  </si>
  <si>
    <t>FILTER ELEMENT 1.1000 PWR10 A00-0-V</t>
  </si>
  <si>
    <t>DIESEL OIL - SOLAR</t>
  </si>
  <si>
    <t>FILTER -E SEPARATOR SECONDARY 250034-130</t>
  </si>
  <si>
    <t>INSULATING BOARD</t>
  </si>
  <si>
    <t>FILTER ELEMENT - 1.1000 H10XL-A00-0-M</t>
  </si>
  <si>
    <t>FILTER ELEMENT - 1.2000 H10XL-A00-0-M</t>
  </si>
  <si>
    <t>K300 SSD Slump 14</t>
  </si>
  <si>
    <t>FILTER - AIR PN 88298001-996 SULLAIR</t>
  </si>
  <si>
    <t>CARBON FULL RESIN UK.110X300 METER SONY</t>
  </si>
  <si>
    <t>FILTER ELEMENT TYPE:2.0400.H10XL-A00-0-M</t>
  </si>
  <si>
    <t>FILTER - ELEMENT 02250135-149</t>
  </si>
  <si>
    <t>FILTER ELEMENT-1.1000H10XL-A000V REXROTH</t>
  </si>
  <si>
    <t>FILTER ELEMENT FILLING PUMP 10 MICRON</t>
  </si>
  <si>
    <t>FILTER - ELEMENT FAX-800X10</t>
  </si>
  <si>
    <t>FILTER - ELEMENT FLUID P/N 88298003-408</t>
  </si>
  <si>
    <t>PAINT SYNTHETIC - YELLOW PU @4KG</t>
  </si>
  <si>
    <t>FILTER ELEMENT FLUID P/N.02250139-996</t>
  </si>
  <si>
    <t>FILTER ELEMENT MODEL: SCR-125N-1#</t>
  </si>
  <si>
    <t>FILTER ELEMENT MODEL: SCF-125N-1#</t>
  </si>
  <si>
    <t>FILTER ELEMENT MODEL: SCH-125N-1#</t>
  </si>
  <si>
    <t>PAINT HR 600ºC SILVER METHALIC</t>
  </si>
  <si>
    <t>PAINT MENY - RED @5KG</t>
  </si>
  <si>
    <t>BAND IT TERMINAL - 3/4"</t>
  </si>
  <si>
    <t>CHEMICAL PAC BASED COAGULANT</t>
  </si>
  <si>
    <t>PAINT SYNTHETIC - SUPER WHITE @4KG</t>
  </si>
  <si>
    <t>FILTER ELEMENT - TYPE : P171540</t>
  </si>
  <si>
    <t>FILTER - HX-250 X 3Q3 LEEMIN HYDRAULIC</t>
  </si>
  <si>
    <t>PACKING KLINGRIT 3,0MMX1,2MTRX1,2MTR</t>
  </si>
  <si>
    <t>SPOTCHECK JESTON 815 SPOT CHECK CLEANER</t>
  </si>
  <si>
    <t>SPOTCHECK - JESTON 817 SPOT CHECK DEVELO</t>
  </si>
  <si>
    <t>SPOTCHECK JESTON 816 SPOT CHECK PENETRAN</t>
  </si>
  <si>
    <t>CONTACT CLEANER &amp; LUB MR MCKENIC SPRAY</t>
  </si>
  <si>
    <t>PACKING KLINGRIT 2,0MMX1,2MTRX1,2MTR</t>
  </si>
  <si>
    <t>PACKING KLINGRIT 1,0MMX1,2MTRX1,2MTR</t>
  </si>
  <si>
    <t>CONTACT CLEANER SPRAY 475ML CRC</t>
  </si>
  <si>
    <t>PAINT SEIVT CHEMOLUX 567 MARIGOLD YELLOW</t>
  </si>
  <si>
    <t>PAINT SYNTHETIC - SILVER @4KG</t>
  </si>
  <si>
    <t>CEMENT - COMBEXTRA GP @25 KG</t>
  </si>
  <si>
    <t>CPT Consumption</t>
  </si>
  <si>
    <t>OIL TURBOBLEND  AAP1405340-00294</t>
  </si>
  <si>
    <t>SANIT 185 MAW 0-3V AC6404C45</t>
  </si>
  <si>
    <t>SANIT 180 MAW 0-6V AC6106C45</t>
  </si>
  <si>
    <t>OIL - RG 1000 @209 LTR /DRUM PERTAMINA</t>
  </si>
  <si>
    <t>FILTER - ELEMENT 01.NBF 55-85.3VL.B.P (3</t>
  </si>
  <si>
    <t>ELECTRIC TAPE - SCOTCH 27 3M</t>
  </si>
  <si>
    <t>ELECTRIC TAPE - SCOTCH 23 3M</t>
  </si>
  <si>
    <t>FILTER SRC2300 PN:88320001-233</t>
  </si>
  <si>
    <t>HOSE NIPPLE - 2" X 1.1/2"</t>
  </si>
  <si>
    <t>HOSE NIPPLE - 2#  3000 PSI</t>
  </si>
  <si>
    <t>HOSE NIPPLE - 1.1/2" X 1.1/4"</t>
  </si>
  <si>
    <t>WELDING ELECTRODE GOUGING 6,0MM</t>
  </si>
  <si>
    <t>HOSE NIPPLE - 1/2" X 3/8"</t>
  </si>
  <si>
    <t>HOSE NIPPLE - NPT 1/4" x 3/8"</t>
  </si>
  <si>
    <t>LADLE BRICK SINDOFORM R40-3 MK 7/30</t>
  </si>
  <si>
    <t>LADLE BRICK SINDOFORM R40-3 MK 7/8</t>
  </si>
  <si>
    <t>FILTER ELEMENT - TYPE : P760055</t>
  </si>
  <si>
    <t>FILTER ELEMENT - TYPE : P171580</t>
  </si>
  <si>
    <t>FILTER ELEMENT HX-250X10 LEEMIN HYD</t>
  </si>
  <si>
    <t>BRAKE LINING - 150X95X4MM 2 SISI</t>
  </si>
  <si>
    <t>FILTER ELEMENT - P165138</t>
  </si>
  <si>
    <t>PACKING REMES 6X6MM</t>
  </si>
  <si>
    <t>PAINT FLINKOTE</t>
  </si>
  <si>
    <t>G APOTEC LIQUID GLUE 11 GRAM</t>
  </si>
  <si>
    <t>Ca-Si Wire</t>
  </si>
  <si>
    <t>BRAKE LINING 149X96X5MM 2 SISI + DUDUKAN</t>
  </si>
  <si>
    <t>RUBBER PACKING T.3X1200X1200MM</t>
  </si>
  <si>
    <t>SANIT E124 AC6302/45</t>
  </si>
  <si>
    <t>ADHESIVE - PLYING GLUE J#31 1 LTR</t>
  </si>
  <si>
    <t>CASTABLE 90S</t>
  </si>
  <si>
    <t>FILTER ELEMENT - OD.104X1.5X175MM</t>
  </si>
  <si>
    <t>FERRO VANADIUM</t>
  </si>
  <si>
    <t>BRAKE PAD - P/N 8.251.555. SB14.21</t>
  </si>
  <si>
    <t>FERRO MANGANESE MEDIUM CARBON</t>
  </si>
  <si>
    <t>BRAKE LINNING TE 400 UK:265X140X15MM</t>
  </si>
  <si>
    <t>RUBBER - Ø29xØ101x96MM</t>
  </si>
  <si>
    <t>ELECTRIC TAPE BLACK 3/4" X 30M NITTO</t>
  </si>
  <si>
    <t>RUBBER 1 1/2# # ID.41 X OD.55 X 6MM</t>
  </si>
  <si>
    <t>RUBBER 1 1/4# # ID.32 X OD.48 X 6MM</t>
  </si>
  <si>
    <t>RUBBER 1# # ID.27 X OD.40 X 6MM</t>
  </si>
  <si>
    <t>FLYING TUNDISH NOZZLE 19</t>
  </si>
  <si>
    <t>FLYING TUNDISH NOZZLE 20</t>
  </si>
  <si>
    <t>FLYING TUNDISH NOZZLE 20.5</t>
  </si>
  <si>
    <t>CASTING POWDER ACCUTHERM ST-SP/512-21-3</t>
  </si>
  <si>
    <t>CASTING POWDER ST-SP/E8</t>
  </si>
  <si>
    <t>EAF BRICK HOT SPOT 35/0</t>
  </si>
  <si>
    <t>FILTER - ELEMEN TYPE: SK4-S-200-V</t>
  </si>
  <si>
    <t>MNC LOWER NOZZLE R274/17.5</t>
  </si>
  <si>
    <t>MNC LOWER NOZZLE R274/18.0</t>
  </si>
  <si>
    <t>WELDING ELECTRODE - HV 350 Ø 4.0 x 350mm</t>
  </si>
  <si>
    <t>PAINT SPRAY - RED NO.101 300CC PYLOX</t>
  </si>
  <si>
    <t>PAINT SPRAY - GRAY NO.104 300CC PYLOX</t>
  </si>
  <si>
    <t>WIRE BRUSH BAJA GAGANG KAYU RRT</t>
  </si>
  <si>
    <t>LADLE BRICK SLAG ZONE-MT-14A -9/30</t>
  </si>
  <si>
    <t>LADLE BRICK WALL-SAAP-85AT- 8/8</t>
  </si>
  <si>
    <t>LADLE BRICK SLAG ZONE-MT-14A -9/16</t>
  </si>
  <si>
    <t>LADLE BOTTOM-SAAP-75A -30/0</t>
  </si>
  <si>
    <t>LADLE BRICK WALL-SAAP-85AT - 8/40</t>
  </si>
  <si>
    <t>LADLE BOTTOM IMPACT-SAAP-80A- 35/0</t>
  </si>
  <si>
    <t>FILLING MASS</t>
  </si>
  <si>
    <t>WELDING WIRE TYPE:Cusn DIA.1.2MM D-300</t>
  </si>
  <si>
    <t>RESITECT K85PCR-02-O-IN</t>
  </si>
  <si>
    <t>LAMP BALLAST - TL 36W 220V PHILIPS</t>
  </si>
  <si>
    <t>FILTER - ELEMENT TYPE 0025 S125 W</t>
  </si>
  <si>
    <t>NIPPLE ADAPTOR 1.1/2" BSPP 3000PSI</t>
  </si>
  <si>
    <t>LADLE BRICK BOTTOM B01 9/0/80</t>
  </si>
  <si>
    <t>LADLE BRICK BOTTOM B01 9/0</t>
  </si>
  <si>
    <t>LADLE BRICK BOTTOM R27 30/0</t>
  </si>
  <si>
    <t>LADLE BRICK SIDE WALL (R4-19) B01 7/8</t>
  </si>
  <si>
    <t>LADLE BRICK SIDE WALL (R4-19) B01 7/30</t>
  </si>
  <si>
    <t>LADLE BRICK SIDE WALL (R1-3) B05 8/30</t>
  </si>
  <si>
    <t>LADLE BRICK SIDE WALL (R1-3)B05 8/16</t>
  </si>
  <si>
    <t>LADLE BRICK SLAG LINE (R20-30) B05 8/16</t>
  </si>
  <si>
    <t>LADLE BRICK SLAG LINE (R20-30) B05 8/30</t>
  </si>
  <si>
    <t>FLYING TUNDISH NOZZLE 16</t>
  </si>
  <si>
    <t>WELDING ELECTRODE - AWS E6013 2,5MM</t>
  </si>
  <si>
    <t>MINYAK - RENOLIN PG220 FUCHS</t>
  </si>
  <si>
    <t>ANKO FORM A96MAS-10-EM-CN</t>
  </si>
  <si>
    <t>SANIT NE 207</t>
  </si>
  <si>
    <t>SANIT 185 MAW 0-3 NE-CN</t>
  </si>
  <si>
    <t>RING PER M.12</t>
  </si>
  <si>
    <t>REDUCER 1"x3/4" BSPP 3000PSI</t>
  </si>
  <si>
    <t>STOP CONTACT 2 LUBANG  UTICON</t>
  </si>
  <si>
    <t>NIPPLE ADAPTOR 1" BSPT 3000 PSI</t>
  </si>
  <si>
    <t>REDUCER 3/4"x1/2" NPT 60°</t>
  </si>
  <si>
    <t>REDUCER 1/2"x3/8" BSPP X NPT 60° 3000PSI</t>
  </si>
  <si>
    <t>MCB - GV2-ME22 20-25A 3P</t>
  </si>
  <si>
    <t>MCB NS2-32X MOTOR STATER (24-32A)  CHINT</t>
  </si>
  <si>
    <t>PACKING KLINGRIT - 4,0MMX1,2MTRX1,2MTR</t>
  </si>
  <si>
    <t>CABLE SKUN 16MM</t>
  </si>
  <si>
    <t>RING - PLATE M.16 HITAM 8.8</t>
  </si>
  <si>
    <t>BOLT - M.10 X 55MM</t>
  </si>
  <si>
    <t>RING PLATE M.16 PUTIH</t>
  </si>
  <si>
    <t>RING - PLATE M.20</t>
  </si>
  <si>
    <t>NUT - M.16 PUTIH</t>
  </si>
  <si>
    <t>CARBON BRUSH EG 351A 2X(9X40X50MM)</t>
  </si>
  <si>
    <t>BEARING 22212</t>
  </si>
  <si>
    <t>NIPPLE ADAPTOR 1/2" NPT 60° X BSPP</t>
  </si>
  <si>
    <t>REDUCER 1/4" x 3/8" 3000PSI NPT 60°</t>
  </si>
  <si>
    <t>QUICK COUPLING - 2.1/2" TYPE A STAINLESS</t>
  </si>
  <si>
    <t>QUICK COUPLING - 2.1/2" TYPE D STAINLESS</t>
  </si>
  <si>
    <t>BOLT AND NUT M.16 X 70MM HITAM</t>
  </si>
  <si>
    <t>BOLT M.18 X 80MM HITAM</t>
  </si>
  <si>
    <t>SNAPRING - H-80</t>
  </si>
  <si>
    <t>BOLT AND NUT M.20 X 100MM HITAM</t>
  </si>
  <si>
    <t>CABLE SKUN 35MM</t>
  </si>
  <si>
    <t>CABLE NSHTOU BLACK 4G16 MM2 P/N.26023</t>
  </si>
  <si>
    <t>CABLE TIES - CV-100 KSS</t>
  </si>
  <si>
    <t>CABLE SKUN - YF 2.5MM TAIWAN</t>
  </si>
  <si>
    <t>BOLT M.20 X 90MM</t>
  </si>
  <si>
    <t>BEARING TIMKEN 22208 C3V33 C</t>
  </si>
  <si>
    <t>BOLT AND NUT - M.18 X 80MM HITAM</t>
  </si>
  <si>
    <t>WELDING CABLE - 70MM (80%) ORANGE</t>
  </si>
  <si>
    <t>NIPPLE ADAPTOR 2" NPT 60° 3000 PSI</t>
  </si>
  <si>
    <t>FILTER - PRIMARY ELEMENT P/N : AAP 05400</t>
  </si>
  <si>
    <t>FILTER - FINAL ELEMENT P/N : AAP 0540009</t>
  </si>
  <si>
    <t>ELECTRIC TAPE PVC SIZE:50MM X 20M BLACK</t>
  </si>
  <si>
    <t>ANKO FORM 96 MAS 0-15V LRC53</t>
  </si>
  <si>
    <t>BEARING 23228</t>
  </si>
  <si>
    <t>BOLT - M.12 X 70MM PUTIH</t>
  </si>
  <si>
    <t>NUT - M.12 PUTIH</t>
  </si>
  <si>
    <t>Sparepart - classification changed by user</t>
  </si>
  <si>
    <t>BOLT - M.16 X 90MM HITAM</t>
  </si>
  <si>
    <t>RING PER M.16</t>
  </si>
  <si>
    <t>BOLT AND NUT M.16 X 80MM</t>
  </si>
  <si>
    <t>CABLE SKUN 25MM</t>
  </si>
  <si>
    <t>CABLE SKUN 50MM</t>
  </si>
  <si>
    <t>CABLE SKUN 4.0MM</t>
  </si>
  <si>
    <t>CABLE SKUN 6.0MM</t>
  </si>
  <si>
    <t>CABLE - LIY-CY 4 x1.5MM</t>
  </si>
  <si>
    <t>RUBBER COUPLING - 25X48X50MM BERSERAT</t>
  </si>
  <si>
    <t>RUBBER COUPLING - 30X58X40MM BERSERAT</t>
  </si>
  <si>
    <t>RUBBER COUPLING - 20X38X35MM BERSERAT</t>
  </si>
  <si>
    <t>RUBBER COUPLING - 30X58X50MM BERSERAT</t>
  </si>
  <si>
    <t>BOLT - M.12 X 75MM HITAM</t>
  </si>
  <si>
    <t>RING - PER M.12</t>
  </si>
  <si>
    <t>BOLT - M.10 X 60MM</t>
  </si>
  <si>
    <t>BOLT - M.16 X 80MM HITAM</t>
  </si>
  <si>
    <t>SEAL - TC 60X80X10MM</t>
  </si>
  <si>
    <t>CARBON BRUSH GSV 4/8MI 400A P/N.0104190</t>
  </si>
  <si>
    <t>CABLE TIES - LENGTH 250MM (KSS NYLON)</t>
  </si>
  <si>
    <t>CONNECTING SOCKET - P2CF-08 OMRON</t>
  </si>
  <si>
    <t>KABEL - FLAT H07VVH6-F. 4 x 16MM</t>
  </si>
  <si>
    <t>CABLE - FLAT 4 x 35MM</t>
  </si>
  <si>
    <t>CABLE - FLAT # H07VVH6-F 4 X 50MM</t>
  </si>
  <si>
    <t>TEE - DRAT 1/2" GALVANIS</t>
  </si>
  <si>
    <t>ELBOW - DRAT 1/2" GALVANIS</t>
  </si>
  <si>
    <t>PRESSURE GAUGE 4", 1/2"NPT 10BAR</t>
  </si>
  <si>
    <t>BALL VALVE 1/2" KITZ</t>
  </si>
  <si>
    <t>ELECTRODE HOLDER - WEH 800 800A WELDCRAF</t>
  </si>
  <si>
    <t>EMERGENCY STOP - 3SB3203-1HR20 SIEMENS</t>
  </si>
  <si>
    <t>EMERGENCY STOP - XB5AT842</t>
  </si>
  <si>
    <t>LADLE BRICK SUPERDOL SWL 19-30 6MR 8/8</t>
  </si>
  <si>
    <t>LADLE BRICK SUPERDOL SWL 19-30 6MR 8/40</t>
  </si>
  <si>
    <t>LADLE BRICK SUPERDOL SWL 4-18 MR 6/8</t>
  </si>
  <si>
    <t>LADLE BRICK SUPERDOL SWL 4-18 MR 6/20</t>
  </si>
  <si>
    <t>LADLE BRICK SUPERDOL SWL 1-3 6MR 8/8</t>
  </si>
  <si>
    <t>LADLE BRICK SUPERDOL SWL 1-3 6MR 8/40</t>
  </si>
  <si>
    <t>LADLE BRICK SUPERDOL BOTTOM MR 23/0</t>
  </si>
  <si>
    <t>LADLE BRICK SUPERDOL BOTTOM  6MR 30/0</t>
  </si>
  <si>
    <t>CUTTING TIP - NO. 2 106 HC KOIKE</t>
  </si>
  <si>
    <t>HOSE NIPPLE 3/8"x8mm</t>
  </si>
  <si>
    <t>ADHESIVE - LOCTITE 243</t>
  </si>
  <si>
    <t>REDUCER 1"x1.1/4" NPT 60°xBSPP 3000PSI</t>
  </si>
  <si>
    <t>NIPPLE ADAPTOR 3/4" 3000 PSI</t>
  </si>
  <si>
    <t>Total</t>
  </si>
  <si>
    <t>Consumables total</t>
  </si>
  <si>
    <t>[4]</t>
  </si>
  <si>
    <t>Machine/Area</t>
  </si>
  <si>
    <t>Maintenance type</t>
  </si>
  <si>
    <t>Estimated frequency</t>
  </si>
  <si>
    <t>Estimated cost per maintenance
(IDR)</t>
  </si>
  <si>
    <t>Period month</t>
  </si>
  <si>
    <t>Monthly breakdown</t>
  </si>
  <si>
    <t>tbc</t>
  </si>
  <si>
    <t>[5]</t>
  </si>
  <si>
    <t xml:space="preserve">Summary cost </t>
  </si>
  <si>
    <t>Full cost</t>
  </si>
  <si>
    <t>Classification Cost (the same mapping in analytical report)</t>
  </si>
  <si>
    <t>Variable Cost</t>
  </si>
  <si>
    <t>Fixed Cost</t>
  </si>
  <si>
    <t>d.</t>
  </si>
  <si>
    <t>e.</t>
  </si>
  <si>
    <t>Conversion cost</t>
  </si>
  <si>
    <t>Mohon kirimkan Lembar kerja anggaran tahunan (master budget template) yang telah disetujui ke Budget&amp;Analysis Departemen paling lambat tanggal 05 September 2025.</t>
  </si>
  <si>
    <t>Terdapat 4 bagian dalam lembar kerja budget secara total:</t>
  </si>
  <si>
    <t>Project Management</t>
  </si>
  <si>
    <t>IT Business Solution</t>
  </si>
  <si>
    <t>IT Analytics</t>
  </si>
  <si>
    <t>- Column 3</t>
  </si>
  <si>
    <t>Biaya makanan untuk semua karyawan yang memenuhi syarat, acara internal, rapat, pelatihan, tamu, perlengkapan &amp; bahan habis pakai lainnya</t>
  </si>
  <si>
    <t>Biaya bahan bakar kendaraan operasional</t>
  </si>
  <si>
    <t>Premi asuransi ain-lain yang tidak termasuk pada kategori biaya tersebut di atas</t>
  </si>
  <si>
    <t>Biaya lain-lain yang tidak termasuk pada kategori biaya tersebut di atas</t>
  </si>
  <si>
    <t>Please submit the approved annual budget worksheet to the Budget &amp; Analysis Department no later than September 05, 2025.</t>
  </si>
  <si>
    <t>"BUDGET OPEX DETAIL" Working paper</t>
  </si>
  <si>
    <t>"BUDGET COGM DETAIL" Working paper</t>
  </si>
  <si>
    <t>Meals provided for all eligible employees,internal event, meeting, training, guests, kitchen and other supplies</t>
  </si>
  <si>
    <t>Operational vehicle fuel costs</t>
  </si>
  <si>
    <t>Insurance premiums not included in the aforementioned cost classifications</t>
  </si>
  <si>
    <t>CSR &amp; COMMUNITY DEVELOPMENT</t>
  </si>
  <si>
    <t>GOVERNMENT RELATIONS &amp; EXTERNAL ACTIVITIES</t>
  </si>
  <si>
    <t>GOVERNMENT PROJECT - CONSULTING SERVICES</t>
  </si>
  <si>
    <t>PROJECT MANAGEMENT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</si>
</sst>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3" formatCode="_-* #,##0.00_-;\-* #,##0.00_-;_-* &quot;-&quot;??_-;_-@_-"/>
    <numFmt numFmtId="164" formatCode="_(* #,##0_);_(* \(#,##0\);_(* &quot;-&quot;_);_(@_)"/>
    <numFmt numFmtId="165" formatCode="_(* #,##0.00_);_(* \(#,##0.00\);_(* &quot;-&quot;??_);_(@_)"/>
    <numFmt numFmtId="166" formatCode="_ * #,##0.00_ ;_ * \-#,##0.00_ ;_ * &quot;-&quot;??_ ;_ @_ "/>
    <numFmt numFmtId="167" formatCode="_(* #,##0_);_(* \(#,##0\);_(* &quot;-&quot;??_);_(@_)"/>
    <numFmt numFmtId="168" formatCode="[$-409]mmm\-yy;@"/>
    <numFmt numFmtId="169" formatCode="#,##0.000"/>
    <numFmt numFmtId="170" formatCode="#,##0.0"/>
    <numFmt numFmtId="171" formatCode="_(* #,##0.000_);_(* \(#,##0.000\);_(* &quot;-&quot;??_);_(@_)"/>
  </numFmts>
  <fonts count="60" x14ac:knownFonts="1">
    <font>
      <sz val="11"/>
      <color theme="1"/>
      <name val="Calibri"/>
      <family val="2"/>
      <scheme val="minor"/>
    </font>
    <font>
      <sz val="11"/>
      <color theme="1"/>
      <name val="Calibri"/>
      <family val="2"/>
      <scheme val="minor"/>
    </font>
    <font>
      <b/>
      <sz val="11"/>
      <color theme="0"/>
      <name val="Calibri"/>
      <family val="2"/>
      <scheme val="minor"/>
    </font>
    <font>
      <sz val="11"/>
      <color theme="1"/>
      <name val="Arial"/>
      <family val="2"/>
    </font>
    <font>
      <u/>
      <sz val="11"/>
      <color theme="10"/>
      <name val="Arial"/>
      <family val="2"/>
    </font>
    <font>
      <b/>
      <sz val="16"/>
      <color theme="0"/>
      <name val="Calibri"/>
      <family val="2"/>
      <scheme val="minor"/>
    </font>
    <font>
      <b/>
      <sz val="16"/>
      <color theme="1"/>
      <name val="Calibri"/>
      <family val="2"/>
      <scheme val="minor"/>
    </font>
    <font>
      <b/>
      <sz val="12"/>
      <name val="Bahnschrift"/>
      <family val="2"/>
    </font>
    <font>
      <sz val="12"/>
      <name val="Bahnschrift"/>
      <family val="2"/>
    </font>
    <font>
      <sz val="11"/>
      <color theme="0"/>
      <name val="Calibri"/>
      <family val="2"/>
      <scheme val="minor"/>
    </font>
    <font>
      <b/>
      <sz val="11"/>
      <color theme="1"/>
      <name val="Calibri"/>
      <family val="2"/>
      <scheme val="minor"/>
    </font>
    <font>
      <sz val="11"/>
      <color theme="1"/>
      <name val="Bahnschrift"/>
      <family val="2"/>
    </font>
    <font>
      <sz val="11"/>
      <name val="Bahnschrift"/>
      <family val="2"/>
    </font>
    <font>
      <b/>
      <sz val="10"/>
      <color theme="0"/>
      <name val="Calibri Light"/>
      <family val="2"/>
      <scheme val="major"/>
    </font>
    <font>
      <sz val="10"/>
      <color theme="1"/>
      <name val="Calibri Light"/>
      <family val="2"/>
      <scheme val="major"/>
    </font>
    <font>
      <sz val="10"/>
      <name val="Arial"/>
      <family val="2"/>
    </font>
    <font>
      <sz val="10"/>
      <name val="Arial"/>
      <family val="2"/>
    </font>
    <font>
      <b/>
      <sz val="11"/>
      <color theme="1"/>
      <name val="Bahnschrift"/>
      <family val="2"/>
    </font>
    <font>
      <b/>
      <sz val="9"/>
      <color indexed="81"/>
      <name val="Tahoma"/>
      <family val="2"/>
    </font>
    <font>
      <sz val="10"/>
      <color theme="1"/>
      <name val="Arial Narrow"/>
      <family val="2"/>
    </font>
    <font>
      <u/>
      <sz val="11"/>
      <color theme="10"/>
      <name val="Calibri"/>
      <family val="2"/>
      <scheme val="minor"/>
    </font>
    <font>
      <b/>
      <i/>
      <sz val="18"/>
      <color theme="1"/>
      <name val="Aptos Narrow"/>
      <family val="2"/>
    </font>
    <font>
      <sz val="11"/>
      <color theme="1"/>
      <name val="Aptos Narrow"/>
      <family val="2"/>
    </font>
    <font>
      <b/>
      <sz val="16"/>
      <color theme="1"/>
      <name val="Aptos Narrow"/>
      <family val="2"/>
    </font>
    <font>
      <b/>
      <sz val="14"/>
      <color theme="1"/>
      <name val="Aptos Narrow"/>
      <family val="2"/>
    </font>
    <font>
      <b/>
      <sz val="11"/>
      <color rgb="FFC00000"/>
      <name val="Aptos Narrow"/>
      <family val="2"/>
    </font>
    <font>
      <b/>
      <u/>
      <sz val="11"/>
      <color theme="1"/>
      <name val="Aptos Narrow"/>
      <family val="2"/>
    </font>
    <font>
      <b/>
      <u/>
      <sz val="11"/>
      <color rgb="FFC00000"/>
      <name val="Aptos Narrow"/>
      <family val="2"/>
    </font>
    <font>
      <sz val="11"/>
      <name val="Aptos Narrow"/>
      <family val="2"/>
    </font>
    <font>
      <i/>
      <sz val="11"/>
      <name val="Aptos Narrow"/>
      <family val="2"/>
    </font>
    <font>
      <b/>
      <sz val="11"/>
      <name val="Aptos Narrow"/>
      <family val="2"/>
    </font>
    <font>
      <i/>
      <sz val="11"/>
      <color theme="1"/>
      <name val="Aptos Narrow"/>
      <family val="2"/>
    </font>
    <font>
      <sz val="11"/>
      <color rgb="FF000000"/>
      <name val="Aptos Narrow"/>
      <family val="2"/>
    </font>
    <font>
      <b/>
      <sz val="11"/>
      <color theme="1"/>
      <name val="Aptos Narrow"/>
      <family val="2"/>
    </font>
    <font>
      <sz val="12"/>
      <color theme="1"/>
      <name val="Aptos Narrow"/>
      <family val="2"/>
    </font>
    <font>
      <b/>
      <sz val="12"/>
      <color theme="1"/>
      <name val="Aptos Narrow"/>
      <family val="2"/>
    </font>
    <font>
      <b/>
      <i/>
      <u/>
      <sz val="12"/>
      <color rgb="FF339966"/>
      <name val="Aptos Narrow"/>
      <family val="2"/>
    </font>
    <font>
      <b/>
      <sz val="11"/>
      <color theme="0"/>
      <name val="Aptos Narrow"/>
      <family val="2"/>
    </font>
    <font>
      <b/>
      <u/>
      <sz val="11"/>
      <color rgb="FF339966"/>
      <name val="Aptos Narrow"/>
      <family val="2"/>
    </font>
    <font>
      <b/>
      <sz val="11"/>
      <color rgb="FF339966"/>
      <name val="Aptos Narrow"/>
      <family val="2"/>
    </font>
    <font>
      <b/>
      <i/>
      <sz val="11"/>
      <color rgb="FFFF0000"/>
      <name val="Aptos Narrow"/>
      <family val="2"/>
    </font>
    <font>
      <b/>
      <i/>
      <sz val="11"/>
      <color theme="1"/>
      <name val="Aptos Narrow"/>
      <family val="2"/>
    </font>
    <font>
      <sz val="10"/>
      <color theme="1"/>
      <name val="Aptos Narrow"/>
      <family val="2"/>
    </font>
    <font>
      <b/>
      <sz val="12"/>
      <name val="Aptos Narrow"/>
      <family val="2"/>
    </font>
    <font>
      <sz val="12"/>
      <name val="Aptos Narrow"/>
      <family val="2"/>
    </font>
    <font>
      <b/>
      <sz val="24"/>
      <color theme="1"/>
      <name val="Aptos Narrow"/>
      <family val="2"/>
    </font>
    <font>
      <b/>
      <sz val="11"/>
      <color rgb="FFFF0000"/>
      <name val="Aptos Narrow"/>
      <family val="2"/>
    </font>
    <font>
      <sz val="7"/>
      <color rgb="FF2A333E"/>
      <name val="Aptos Narrow"/>
      <family val="2"/>
    </font>
    <font>
      <b/>
      <sz val="11"/>
      <color rgb="FF000000"/>
      <name val="Aptos Narrow"/>
      <family val="2"/>
    </font>
    <font>
      <i/>
      <sz val="11"/>
      <color rgb="FF000000"/>
      <name val="Aptos Narrow"/>
      <family val="2"/>
    </font>
    <font>
      <sz val="9"/>
      <color rgb="FFFFFFFF"/>
      <name val="Aptos Narrow"/>
      <family val="2"/>
    </font>
    <font>
      <i/>
      <sz val="11"/>
      <color rgb="FFFF0000"/>
      <name val="Aptos Narrow"/>
      <family val="2"/>
    </font>
    <font>
      <sz val="11"/>
      <color rgb="FFFF0000"/>
      <name val="Aptos Narrow"/>
      <family val="2"/>
    </font>
    <font>
      <b/>
      <sz val="10"/>
      <color theme="0"/>
      <name val="Aptos Narrow"/>
      <family val="2"/>
    </font>
    <font>
      <b/>
      <i/>
      <sz val="11"/>
      <color theme="0"/>
      <name val="Aptos Narrow"/>
      <family val="2"/>
    </font>
    <font>
      <sz val="11"/>
      <color theme="0"/>
      <name val="Aptos Narrow"/>
      <family val="2"/>
    </font>
    <font>
      <b/>
      <i/>
      <u/>
      <sz val="11"/>
      <color rgb="FF339966"/>
      <name val="Calibri"/>
      <family val="2"/>
      <scheme val="minor"/>
    </font>
    <font>
      <sz val="10"/>
      <color indexed="81"/>
      <name val="Aptos Narrow"/>
      <family val="2"/>
    </font>
    <font>
      <sz val="10"/>
      <color indexed="81"/>
      <name val="Aptos"/>
      <family val="2"/>
    </font>
    <font>
      <sz val="9"/>
      <color indexed="81"/>
      <name val="Tahoma"/>
      <family val="2"/>
    </font>
  </fonts>
  <fills count="34">
    <fill>
      <patternFill patternType="none"/>
    </fill>
    <fill>
      <patternFill patternType="gray125"/>
    </fill>
    <fill>
      <patternFill patternType="solid">
        <fgColor theme="2" tint="-0.249977111117893"/>
        <bgColor indexed="64"/>
      </patternFill>
    </fill>
    <fill>
      <patternFill patternType="solid">
        <fgColor theme="2" tint="-0.14999847407452621"/>
        <bgColor indexed="64"/>
      </patternFill>
    </fill>
    <fill>
      <patternFill patternType="solid">
        <fgColor theme="0" tint="-0.14999847407452621"/>
        <bgColor indexed="64"/>
      </patternFill>
    </fill>
    <fill>
      <patternFill patternType="solid">
        <fgColor theme="1"/>
        <bgColor indexed="64"/>
      </patternFill>
    </fill>
    <fill>
      <patternFill patternType="solid">
        <fgColor theme="0" tint="-0.249977111117893"/>
        <bgColor indexed="64"/>
      </patternFill>
    </fill>
    <fill>
      <patternFill patternType="solid">
        <fgColor theme="1"/>
        <bgColor theme="1"/>
      </patternFill>
    </fill>
    <fill>
      <patternFill patternType="solid">
        <fgColor theme="7" tint="0.59999389629810485"/>
        <bgColor indexed="64"/>
      </patternFill>
    </fill>
    <fill>
      <patternFill patternType="solid">
        <fgColor theme="2" tint="-0.749992370372631"/>
        <bgColor indexed="64"/>
      </patternFill>
    </fill>
    <fill>
      <patternFill patternType="solid">
        <fgColor theme="9" tint="-0.499984740745262"/>
        <bgColor indexed="64"/>
      </patternFill>
    </fill>
    <fill>
      <patternFill patternType="solid">
        <fgColor theme="9" tint="0.39997558519241921"/>
        <bgColor indexed="64"/>
      </patternFill>
    </fill>
    <fill>
      <patternFill patternType="solid">
        <fgColor rgb="FFC00000"/>
        <bgColor indexed="64"/>
      </patternFill>
    </fill>
    <fill>
      <patternFill patternType="solid">
        <fgColor theme="8" tint="0.39997558519241921"/>
        <bgColor indexed="64"/>
      </patternFill>
    </fill>
    <fill>
      <patternFill patternType="solid">
        <fgColor indexed="22"/>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rgb="FFFFFF00"/>
        <bgColor indexed="64"/>
      </patternFill>
    </fill>
    <fill>
      <patternFill patternType="solid">
        <fgColor rgb="FF1D8764"/>
        <bgColor indexed="64"/>
      </patternFill>
    </fill>
    <fill>
      <patternFill patternType="solid">
        <fgColor theme="1" tint="4.9989318521683403E-2"/>
        <bgColor indexed="64"/>
      </patternFill>
    </fill>
    <fill>
      <patternFill patternType="solid">
        <fgColor theme="7" tint="0.79998168889431442"/>
        <bgColor indexed="64"/>
      </patternFill>
    </fill>
    <fill>
      <patternFill patternType="solid">
        <fgColor theme="2" tint="-0.89999084444715716"/>
        <bgColor rgb="FFC00000"/>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5" tint="0.79998168889431442"/>
        <bgColor indexed="64"/>
      </patternFill>
    </fill>
    <fill>
      <patternFill patternType="solid">
        <fgColor rgb="FF339966"/>
        <bgColor indexed="64"/>
      </patternFill>
    </fill>
    <fill>
      <patternFill patternType="solid">
        <fgColor rgb="FFFFC000"/>
        <bgColor indexed="64"/>
      </patternFill>
    </fill>
    <fill>
      <patternFill patternType="solid">
        <fgColor rgb="FF339966"/>
        <bgColor rgb="FFC00000"/>
      </patternFill>
    </fill>
    <fill>
      <patternFill patternType="solid">
        <fgColor theme="9" tint="0.79998168889431442"/>
        <bgColor indexed="64"/>
      </patternFill>
    </fill>
    <fill>
      <patternFill patternType="solid">
        <fgColor theme="1" tint="0.499984740745262"/>
        <bgColor indexed="64"/>
      </patternFill>
    </fill>
    <fill>
      <patternFill patternType="solid">
        <fgColor theme="1" tint="0.499984740745262"/>
        <bgColor rgb="FFC00000"/>
      </patternFill>
    </fill>
    <fill>
      <patternFill patternType="solid">
        <fgColor theme="8" tint="-0.249977111117893"/>
        <bgColor indexed="64"/>
      </patternFill>
    </fill>
    <fill>
      <patternFill patternType="solid">
        <fgColor theme="4" tint="0.39997558519241921"/>
        <bgColor indexed="64"/>
      </patternFill>
    </fill>
    <fill>
      <patternFill patternType="solid">
        <fgColor theme="2" tint="-0.499984740745262"/>
        <bgColor indexed="64"/>
      </patternFill>
    </fill>
  </fills>
  <borders count="77">
    <border>
      <left/>
      <right/>
      <top/>
      <bottom/>
      <diagonal/>
    </border>
    <border>
      <left/>
      <right/>
      <top/>
      <bottom style="medium">
        <color indexed="64"/>
      </bottom>
      <diagonal/>
    </border>
    <border>
      <left style="thin">
        <color auto="1"/>
      </left>
      <right style="thin">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indexed="64"/>
      </left>
      <right/>
      <top style="thin">
        <color rgb="FF000000"/>
      </top>
      <bottom style="dotted">
        <color rgb="FF000000"/>
      </bottom>
      <diagonal/>
    </border>
    <border>
      <left style="thin">
        <color indexed="64"/>
      </left>
      <right style="thin">
        <color indexed="64"/>
      </right>
      <top style="thin">
        <color rgb="FF000000"/>
      </top>
      <bottom style="dotted">
        <color rgb="FF000000"/>
      </bottom>
      <diagonal/>
    </border>
    <border>
      <left/>
      <right style="thin">
        <color indexed="64"/>
      </right>
      <top style="thin">
        <color rgb="FF000000"/>
      </top>
      <bottom style="dotted">
        <color rgb="FF000000"/>
      </bottom>
      <diagonal/>
    </border>
    <border>
      <left style="thin">
        <color indexed="64"/>
      </left>
      <right/>
      <top style="dotted">
        <color rgb="FF000000"/>
      </top>
      <bottom style="dotted">
        <color rgb="FF000000"/>
      </bottom>
      <diagonal/>
    </border>
    <border>
      <left style="thin">
        <color indexed="64"/>
      </left>
      <right style="thin">
        <color indexed="64"/>
      </right>
      <top style="dotted">
        <color rgb="FF000000"/>
      </top>
      <bottom style="dotted">
        <color rgb="FF000000"/>
      </bottom>
      <diagonal/>
    </border>
    <border>
      <left/>
      <right style="thin">
        <color indexed="64"/>
      </right>
      <top style="dotted">
        <color rgb="FF000000"/>
      </top>
      <bottom style="dotted">
        <color rgb="FF000000"/>
      </bottom>
      <diagonal/>
    </border>
    <border>
      <left style="thin">
        <color indexed="64"/>
      </left>
      <right/>
      <top/>
      <bottom style="dotted">
        <color rgb="FF000000"/>
      </bottom>
      <diagonal/>
    </border>
    <border>
      <left style="thin">
        <color indexed="64"/>
      </left>
      <right style="thin">
        <color indexed="64"/>
      </right>
      <top/>
      <bottom style="dotted">
        <color rgb="FF000000"/>
      </bottom>
      <diagonal/>
    </border>
    <border>
      <left/>
      <right style="thin">
        <color indexed="64"/>
      </right>
      <top/>
      <bottom style="dotted">
        <color rgb="FF000000"/>
      </bottom>
      <diagonal/>
    </border>
    <border>
      <left style="thin">
        <color auto="1"/>
      </left>
      <right/>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right/>
      <top style="thin">
        <color indexed="64"/>
      </top>
      <bottom/>
      <diagonal/>
    </border>
    <border>
      <left style="thin">
        <color auto="1"/>
      </left>
      <right style="thin">
        <color auto="1"/>
      </right>
      <top/>
      <bottom/>
      <diagonal/>
    </border>
    <border>
      <left/>
      <right/>
      <top/>
      <bottom style="thin">
        <color rgb="FF000000"/>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indexed="64"/>
      </right>
      <top/>
      <bottom/>
      <diagonal/>
    </border>
    <border>
      <left style="thin">
        <color rgb="FF000000"/>
      </left>
      <right/>
      <top/>
      <bottom/>
      <diagonal/>
    </border>
    <border>
      <left/>
      <right style="thin">
        <color rgb="FF000000"/>
      </right>
      <top/>
      <bottom/>
      <diagonal/>
    </border>
    <border>
      <left/>
      <right style="thin">
        <color theme="1"/>
      </right>
      <top style="thin">
        <color theme="1"/>
      </top>
      <bottom/>
      <diagonal/>
    </border>
    <border>
      <left style="thick">
        <color auto="1"/>
      </left>
      <right style="thick">
        <color auto="1"/>
      </right>
      <top style="thin">
        <color auto="1"/>
      </top>
      <bottom style="thin">
        <color auto="1"/>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top style="thin">
        <color indexed="64"/>
      </top>
      <bottom style="thin">
        <color auto="1"/>
      </bottom>
      <diagonal/>
    </border>
    <border>
      <left style="hair">
        <color indexed="64"/>
      </left>
      <right style="hair">
        <color indexed="64"/>
      </right>
      <top style="hair">
        <color indexed="64"/>
      </top>
      <bottom/>
      <diagonal/>
    </border>
    <border>
      <left style="thin">
        <color auto="1"/>
      </left>
      <right style="thin">
        <color auto="1"/>
      </right>
      <top style="hair">
        <color auto="1"/>
      </top>
      <bottom style="hair">
        <color auto="1"/>
      </bottom>
      <diagonal/>
    </border>
    <border>
      <left style="thin">
        <color indexed="64"/>
      </left>
      <right/>
      <top style="thin">
        <color auto="1"/>
      </top>
      <bottom style="thin">
        <color rgb="FF000000"/>
      </bottom>
      <diagonal/>
    </border>
    <border>
      <left/>
      <right/>
      <top style="thin">
        <color indexed="64"/>
      </top>
      <bottom style="thin">
        <color rgb="FF000000"/>
      </bottom>
      <diagonal/>
    </border>
    <border>
      <left style="thin">
        <color rgb="FF000000"/>
      </left>
      <right/>
      <top style="thin">
        <color indexed="64"/>
      </top>
      <bottom style="thin">
        <color rgb="FF000000"/>
      </bottom>
      <diagonal/>
    </border>
    <border>
      <left/>
      <right style="thin">
        <color indexed="64"/>
      </right>
      <top style="thin">
        <color auto="1"/>
      </top>
      <bottom style="thin">
        <color rgb="FF000000"/>
      </bottom>
      <diagonal/>
    </border>
    <border>
      <left style="thin">
        <color rgb="FF000000"/>
      </left>
      <right/>
      <top style="thin">
        <color rgb="FF000000"/>
      </top>
      <bottom/>
      <diagonal/>
    </border>
    <border>
      <left/>
      <right/>
      <top style="thin">
        <color rgb="FF000000"/>
      </top>
      <bottom/>
      <diagonal/>
    </border>
    <border>
      <left style="thin">
        <color indexed="64"/>
      </left>
      <right/>
      <top style="thin">
        <color rgb="FF000000"/>
      </top>
      <bottom/>
      <diagonal/>
    </border>
    <border>
      <left/>
      <right style="thin">
        <color indexed="64"/>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style="thin">
        <color indexed="64"/>
      </left>
      <right/>
      <top/>
      <bottom style="thin">
        <color rgb="FF000000"/>
      </bottom>
      <diagonal/>
    </border>
    <border>
      <left/>
      <right style="thin">
        <color indexed="64"/>
      </right>
      <top/>
      <bottom style="thin">
        <color rgb="FF000000"/>
      </bottom>
      <diagonal/>
    </border>
    <border>
      <left/>
      <right style="thin">
        <color rgb="FF000000"/>
      </right>
      <top/>
      <bottom style="thin">
        <color rgb="FF000000"/>
      </bottom>
      <diagonal/>
    </border>
    <border>
      <left style="hair">
        <color auto="1"/>
      </left>
      <right style="hair">
        <color auto="1"/>
      </right>
      <top/>
      <bottom style="thin">
        <color auto="1"/>
      </bottom>
      <diagonal/>
    </border>
    <border>
      <left/>
      <right style="hair">
        <color auto="1"/>
      </right>
      <top style="hair">
        <color auto="1"/>
      </top>
      <bottom style="hair">
        <color auto="1"/>
      </bottom>
      <diagonal/>
    </border>
    <border>
      <left style="thin">
        <color auto="1"/>
      </left>
      <right style="thin">
        <color auto="1"/>
      </right>
      <top style="thin">
        <color auto="1"/>
      </top>
      <bottom/>
      <diagonal/>
    </border>
    <border>
      <left style="thin">
        <color auto="1"/>
      </left>
      <right style="thin">
        <color auto="1"/>
      </right>
      <top style="hair">
        <color auto="1"/>
      </top>
      <bottom style="dotted">
        <color rgb="FF000000"/>
      </bottom>
      <diagonal/>
    </border>
    <border>
      <left style="hair">
        <color indexed="64"/>
      </left>
      <right style="hair">
        <color indexed="64"/>
      </right>
      <top/>
      <bottom style="hair">
        <color indexed="64"/>
      </bottom>
      <diagonal/>
    </border>
    <border>
      <left style="hair">
        <color indexed="64"/>
      </left>
      <right style="thin">
        <color indexed="64"/>
      </right>
      <top style="hair">
        <color indexed="64"/>
      </top>
      <bottom style="hair">
        <color indexed="64"/>
      </bottom>
      <diagonal/>
    </border>
    <border>
      <left/>
      <right style="thin">
        <color rgb="FF000000"/>
      </right>
      <top style="thin">
        <color auto="1"/>
      </top>
      <bottom style="thin">
        <color rgb="FF000000"/>
      </bottom>
      <diagonal/>
    </border>
    <border>
      <left style="thin">
        <color rgb="FF000000"/>
      </left>
      <right/>
      <top style="thin">
        <color rgb="FF000000"/>
      </top>
      <bottom style="thin">
        <color auto="1"/>
      </bottom>
      <diagonal/>
    </border>
    <border>
      <left/>
      <right/>
      <top style="thin">
        <color rgb="FF000000"/>
      </top>
      <bottom style="thin">
        <color auto="1"/>
      </bottom>
      <diagonal/>
    </border>
    <border>
      <left/>
      <right style="thin">
        <color rgb="FF000000"/>
      </right>
      <top style="thin">
        <color rgb="FF000000"/>
      </top>
      <bottom style="thin">
        <color auto="1"/>
      </bottom>
      <diagonal/>
    </border>
    <border>
      <left/>
      <right style="medium">
        <color indexed="64"/>
      </right>
      <top style="medium">
        <color indexed="64"/>
      </top>
      <bottom style="thin">
        <color auto="1"/>
      </bottom>
      <diagonal/>
    </border>
    <border>
      <left/>
      <right style="medium">
        <color indexed="64"/>
      </right>
      <top style="thin">
        <color auto="1"/>
      </top>
      <bottom style="thin">
        <color auto="1"/>
      </bottom>
      <diagonal/>
    </border>
    <border>
      <left/>
      <right style="medium">
        <color indexed="64"/>
      </right>
      <top style="thin">
        <color indexed="64"/>
      </top>
      <bottom style="medium">
        <color indexed="64"/>
      </bottom>
      <diagonal/>
    </border>
    <border>
      <left style="thin">
        <color auto="1"/>
      </left>
      <right/>
      <top style="hair">
        <color auto="1"/>
      </top>
      <bottom style="hair">
        <color auto="1"/>
      </bottom>
      <diagonal/>
    </border>
    <border>
      <left style="thin">
        <color auto="1"/>
      </left>
      <right/>
      <top style="hair">
        <color auto="1"/>
      </top>
      <bottom style="dotted">
        <color rgb="FF000000"/>
      </bottom>
      <diagonal/>
    </border>
    <border>
      <left/>
      <right/>
      <top/>
      <bottom style="dotted">
        <color rgb="FF000000"/>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style="thin">
        <color auto="1"/>
      </bottom>
      <diagonal/>
    </border>
    <border>
      <left style="hair">
        <color indexed="64"/>
      </left>
      <right style="hair">
        <color indexed="64"/>
      </right>
      <top/>
      <bottom/>
      <diagonal/>
    </border>
    <border>
      <left style="hair">
        <color indexed="64"/>
      </left>
      <right/>
      <top/>
      <bottom style="hair">
        <color indexed="64"/>
      </bottom>
      <diagonal/>
    </border>
    <border>
      <left/>
      <right style="hair">
        <color auto="1"/>
      </right>
      <top/>
      <bottom style="hair">
        <color auto="1"/>
      </bottom>
      <diagonal/>
    </border>
    <border>
      <left style="thin">
        <color auto="1"/>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right/>
      <top/>
      <bottom style="double">
        <color indexed="64"/>
      </bottom>
      <diagonal/>
    </border>
    <border>
      <left style="thin">
        <color rgb="FF000000"/>
      </left>
      <right style="thin">
        <color rgb="FF000000"/>
      </right>
      <top style="dotted">
        <color rgb="FF000000"/>
      </top>
      <bottom style="dotted">
        <color rgb="FF000000"/>
      </bottom>
      <diagonal/>
    </border>
    <border>
      <left style="thin">
        <color rgb="FF000000"/>
      </left>
      <right style="thin">
        <color rgb="FF000000"/>
      </right>
      <top style="dotted">
        <color rgb="FF000000"/>
      </top>
      <bottom style="thin">
        <color rgb="FF000000"/>
      </bottom>
      <diagonal/>
    </border>
  </borders>
  <cellStyleXfs count="19">
    <xf numFmtId="0" fontId="0" fillId="0" borderId="0"/>
    <xf numFmtId="0" fontId="3" fillId="0" borderId="0"/>
    <xf numFmtId="0" fontId="4" fillId="0" borderId="0" applyNumberFormat="0" applyFill="0" applyBorder="0" applyAlignment="0" applyProtection="0"/>
    <xf numFmtId="0" fontId="3" fillId="0" borderId="0"/>
    <xf numFmtId="165" fontId="3" fillId="0" borderId="0" applyFont="0" applyFill="0" applyBorder="0" applyAlignment="0" applyProtection="0"/>
    <xf numFmtId="166" fontId="1" fillId="0" borderId="0" applyFont="0" applyFill="0" applyBorder="0" applyAlignment="0" applyProtection="0">
      <alignment vertical="center"/>
    </xf>
    <xf numFmtId="0" fontId="1" fillId="0" borderId="0"/>
    <xf numFmtId="9" fontId="3" fillId="0" borderId="0" applyFont="0" applyFill="0" applyBorder="0" applyAlignment="0" applyProtection="0"/>
    <xf numFmtId="165" fontId="1" fillId="0" borderId="0" applyFont="0" applyFill="0" applyBorder="0" applyAlignment="0" applyProtection="0"/>
    <xf numFmtId="0" fontId="1" fillId="0" borderId="0"/>
    <xf numFmtId="0" fontId="15" fillId="0" borderId="0"/>
    <xf numFmtId="164" fontId="16" fillId="0" borderId="0" applyFont="0" applyFill="0" applyBorder="0" applyAlignment="0" applyProtection="0"/>
    <xf numFmtId="164" fontId="16"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0" fontId="15" fillId="0" borderId="0"/>
    <xf numFmtId="0" fontId="19" fillId="0" borderId="0"/>
    <xf numFmtId="9" fontId="1" fillId="0" borderId="0" applyFont="0" applyFill="0" applyBorder="0" applyAlignment="0" applyProtection="0"/>
    <xf numFmtId="0" fontId="20" fillId="0" borderId="0" applyNumberFormat="0" applyFill="0" applyBorder="0" applyAlignment="0" applyProtection="0"/>
  </cellStyleXfs>
  <cellXfs count="488">
    <xf numFmtId="0" fontId="0" fillId="0" borderId="0" xfId="0"/>
    <xf numFmtId="0" fontId="0" fillId="5" borderId="0" xfId="0" applyFill="1"/>
    <xf numFmtId="0" fontId="5" fillId="5" borderId="0" xfId="0" applyFont="1" applyFill="1" applyAlignment="1">
      <alignment vertical="center"/>
    </xf>
    <xf numFmtId="0" fontId="6" fillId="5" borderId="0" xfId="0" applyFont="1" applyFill="1" applyAlignment="1">
      <alignment vertical="center"/>
    </xf>
    <xf numFmtId="0" fontId="2" fillId="7" borderId="27" xfId="0" applyFont="1" applyFill="1" applyBorder="1"/>
    <xf numFmtId="0" fontId="7" fillId="6" borderId="0" xfId="6" applyFont="1" applyFill="1" applyAlignment="1">
      <alignment horizontal="center" vertical="center"/>
    </xf>
    <xf numFmtId="0" fontId="8" fillId="0" borderId="0" xfId="6" applyFont="1" applyAlignment="1">
      <alignment vertical="center"/>
    </xf>
    <xf numFmtId="0" fontId="0" fillId="0" borderId="4" xfId="0" applyBorder="1"/>
    <xf numFmtId="0" fontId="0" fillId="8" borderId="0" xfId="0" applyFill="1"/>
    <xf numFmtId="0" fontId="0" fillId="0" borderId="28" xfId="0" applyBorder="1"/>
    <xf numFmtId="0" fontId="0" fillId="0" borderId="2" xfId="0" applyBorder="1" applyAlignment="1">
      <alignment horizontal="left"/>
    </xf>
    <xf numFmtId="0" fontId="9" fillId="9" borderId="2" xfId="0" applyFont="1" applyFill="1" applyBorder="1" applyAlignment="1">
      <alignment horizontal="center"/>
    </xf>
    <xf numFmtId="0" fontId="9" fillId="10" borderId="2" xfId="0" applyFont="1" applyFill="1" applyBorder="1" applyAlignment="1">
      <alignment horizontal="center"/>
    </xf>
    <xf numFmtId="0" fontId="0" fillId="8" borderId="2" xfId="0" applyFill="1" applyBorder="1" applyAlignment="1">
      <alignment horizontal="left"/>
    </xf>
    <xf numFmtId="0" fontId="0" fillId="11" borderId="2" xfId="0" applyFill="1" applyBorder="1" applyAlignment="1">
      <alignment horizontal="left"/>
    </xf>
    <xf numFmtId="0" fontId="0" fillId="14" borderId="2" xfId="0" applyFill="1" applyBorder="1" applyAlignment="1">
      <alignment vertical="top"/>
    </xf>
    <xf numFmtId="0" fontId="0" fillId="0" borderId="2" xfId="0" applyBorder="1"/>
    <xf numFmtId="0" fontId="13" fillId="12" borderId="2" xfId="0" applyFont="1" applyFill="1" applyBorder="1" applyAlignment="1">
      <alignment horizontal="center" vertical="center" wrapText="1"/>
    </xf>
    <xf numFmtId="0" fontId="14" fillId="0" borderId="2" xfId="0" applyFont="1" applyBorder="1" applyAlignment="1">
      <alignment vertical="center"/>
    </xf>
    <xf numFmtId="0" fontId="14" fillId="0" borderId="2" xfId="0" applyFont="1" applyBorder="1"/>
    <xf numFmtId="49" fontId="14" fillId="14" borderId="2" xfId="0" applyNumberFormat="1" applyFont="1" applyFill="1" applyBorder="1" applyAlignment="1">
      <alignment horizontal="center" vertical="center" wrapText="1"/>
    </xf>
    <xf numFmtId="0" fontId="14" fillId="14" borderId="2" xfId="0" applyFont="1" applyFill="1" applyBorder="1" applyAlignment="1">
      <alignment horizontal="center" vertical="center" wrapText="1"/>
    </xf>
    <xf numFmtId="0" fontId="14" fillId="0" borderId="2" xfId="0" applyFont="1" applyBorder="1" applyAlignment="1">
      <alignment vertical="top"/>
    </xf>
    <xf numFmtId="0" fontId="14" fillId="15" borderId="2" xfId="0" applyFont="1" applyFill="1" applyBorder="1" applyAlignment="1">
      <alignment vertical="top"/>
    </xf>
    <xf numFmtId="0" fontId="14" fillId="16" borderId="2" xfId="0" applyFont="1" applyFill="1" applyBorder="1" applyAlignment="1">
      <alignment vertical="top"/>
    </xf>
    <xf numFmtId="0" fontId="0" fillId="0" borderId="31" xfId="0" applyBorder="1"/>
    <xf numFmtId="0" fontId="0" fillId="14" borderId="3" xfId="0" applyFill="1" applyBorder="1" applyAlignment="1">
      <alignment vertical="top"/>
    </xf>
    <xf numFmtId="0" fontId="0" fillId="8" borderId="31" xfId="0" applyFill="1" applyBorder="1"/>
    <xf numFmtId="0" fontId="0" fillId="8" borderId="2" xfId="0" applyFill="1" applyBorder="1"/>
    <xf numFmtId="0" fontId="0" fillId="2" borderId="31" xfId="0" applyFill="1" applyBorder="1"/>
    <xf numFmtId="0" fontId="0" fillId="2" borderId="2" xfId="0" applyFill="1" applyBorder="1"/>
    <xf numFmtId="0" fontId="0" fillId="8" borderId="18" xfId="0" applyFill="1" applyBorder="1"/>
    <xf numFmtId="0" fontId="0" fillId="0" borderId="31" xfId="0" applyBorder="1" applyAlignment="1">
      <alignment horizontal="left"/>
    </xf>
    <xf numFmtId="0" fontId="0" fillId="0" borderId="3" xfId="0" applyBorder="1" applyAlignment="1">
      <alignment vertical="top"/>
    </xf>
    <xf numFmtId="0" fontId="0" fillId="0" borderId="2" xfId="0" applyBorder="1" applyAlignment="1">
      <alignment vertical="top"/>
    </xf>
    <xf numFmtId="0" fontId="0" fillId="0" borderId="3" xfId="0" applyBorder="1" applyAlignment="1">
      <alignment horizontal="left" vertical="top"/>
    </xf>
    <xf numFmtId="0" fontId="0" fillId="19" borderId="0" xfId="0" applyFill="1"/>
    <xf numFmtId="0" fontId="2" fillId="19" borderId="0" xfId="0" applyFont="1" applyFill="1" applyAlignment="1">
      <alignment vertical="center"/>
    </xf>
    <xf numFmtId="0" fontId="10" fillId="0" borderId="2" xfId="0" applyFont="1" applyBorder="1" applyAlignment="1">
      <alignment horizontal="left"/>
    </xf>
    <xf numFmtId="0" fontId="0" fillId="0" borderId="0" xfId="0" applyAlignment="1">
      <alignment horizontal="left"/>
    </xf>
    <xf numFmtId="0" fontId="11" fillId="0" borderId="0" xfId="1" applyFont="1" applyAlignment="1">
      <alignment wrapText="1"/>
    </xf>
    <xf numFmtId="0" fontId="11" fillId="0" borderId="0" xfId="1" applyFont="1" applyAlignment="1">
      <alignment horizontal="center" wrapText="1"/>
    </xf>
    <xf numFmtId="0" fontId="11" fillId="0" borderId="0" xfId="1" applyFont="1" applyAlignment="1">
      <alignment horizontal="left" wrapText="1"/>
    </xf>
    <xf numFmtId="167" fontId="11" fillId="0" borderId="0" xfId="4" applyNumberFormat="1" applyFont="1" applyAlignment="1">
      <alignment wrapText="1"/>
    </xf>
    <xf numFmtId="0" fontId="2" fillId="5" borderId="0" xfId="0" applyFont="1" applyFill="1"/>
    <xf numFmtId="0" fontId="11" fillId="0" borderId="0" xfId="1" applyFont="1" applyAlignment="1">
      <alignment horizontal="left"/>
    </xf>
    <xf numFmtId="0" fontId="11" fillId="0" borderId="0" xfId="1" applyFont="1" applyAlignment="1" applyProtection="1">
      <alignment horizontal="left" wrapText="1"/>
      <protection locked="0"/>
    </xf>
    <xf numFmtId="0" fontId="11" fillId="0" borderId="0" xfId="1" applyFont="1" applyAlignment="1" applyProtection="1">
      <alignment horizontal="center" wrapText="1"/>
      <protection locked="0"/>
    </xf>
    <xf numFmtId="0" fontId="11" fillId="0" borderId="0" xfId="1" applyFont="1" applyAlignment="1" applyProtection="1">
      <alignment wrapText="1"/>
      <protection locked="0"/>
    </xf>
    <xf numFmtId="0" fontId="11" fillId="0" borderId="0" xfId="0" applyFont="1"/>
    <xf numFmtId="0" fontId="17" fillId="3" borderId="2" xfId="1" applyFont="1" applyFill="1" applyBorder="1" applyAlignment="1">
      <alignment horizontal="left"/>
    </xf>
    <xf numFmtId="0" fontId="0" fillId="20" borderId="0" xfId="0" applyFill="1"/>
    <xf numFmtId="0" fontId="11" fillId="23" borderId="0" xfId="1" applyFont="1" applyFill="1" applyAlignment="1">
      <alignment horizontal="left" wrapText="1"/>
    </xf>
    <xf numFmtId="0" fontId="17" fillId="23" borderId="0" xfId="1" applyFont="1" applyFill="1" applyAlignment="1">
      <alignment horizontal="left"/>
    </xf>
    <xf numFmtId="0" fontId="11" fillId="23" borderId="0" xfId="1" applyFont="1" applyFill="1" applyAlignment="1" applyProtection="1">
      <alignment horizontal="left" wrapText="1"/>
      <protection locked="0"/>
    </xf>
    <xf numFmtId="0" fontId="11" fillId="23" borderId="0" xfId="1" applyFont="1" applyFill="1" applyAlignment="1">
      <alignment wrapText="1"/>
    </xf>
    <xf numFmtId="0" fontId="11" fillId="23" borderId="0" xfId="1" applyFont="1" applyFill="1" applyAlignment="1" applyProtection="1">
      <alignment horizontal="center" wrapText="1"/>
      <protection locked="0"/>
    </xf>
    <xf numFmtId="167" fontId="11" fillId="23" borderId="0" xfId="4" applyNumberFormat="1" applyFont="1" applyFill="1" applyAlignment="1">
      <alignment wrapText="1"/>
    </xf>
    <xf numFmtId="0" fontId="11" fillId="23" borderId="0" xfId="1" applyFont="1" applyFill="1" applyAlignment="1" applyProtection="1">
      <alignment wrapText="1"/>
      <protection locked="0"/>
    </xf>
    <xf numFmtId="0" fontId="17" fillId="0" borderId="2" xfId="0" applyFont="1" applyBorder="1" applyAlignment="1">
      <alignment horizontal="left"/>
    </xf>
    <xf numFmtId="0" fontId="11" fillId="0" borderId="2" xfId="0" applyFont="1" applyBorder="1" applyAlignment="1">
      <alignment vertical="top"/>
    </xf>
    <xf numFmtId="0" fontId="11" fillId="0" borderId="2" xfId="0" applyFont="1" applyBorder="1"/>
    <xf numFmtId="0" fontId="11" fillId="24" borderId="2" xfId="0" applyFont="1" applyFill="1" applyBorder="1" applyAlignment="1">
      <alignment horizontal="left"/>
    </xf>
    <xf numFmtId="0" fontId="11" fillId="0" borderId="2" xfId="0" applyFont="1" applyBorder="1" applyAlignment="1">
      <alignment horizontal="left"/>
    </xf>
    <xf numFmtId="0" fontId="17" fillId="0" borderId="0" xfId="1" applyFont="1" applyAlignment="1">
      <alignment horizontal="left" wrapText="1"/>
    </xf>
    <xf numFmtId="0" fontId="17" fillId="23" borderId="2" xfId="1" applyFont="1" applyFill="1" applyBorder="1" applyAlignment="1">
      <alignment horizontal="left" wrapText="1"/>
    </xf>
    <xf numFmtId="0" fontId="17" fillId="3" borderId="2" xfId="1" applyFont="1" applyFill="1" applyBorder="1" applyAlignment="1">
      <alignment horizontal="center"/>
    </xf>
    <xf numFmtId="0" fontId="11" fillId="0" borderId="2" xfId="1" applyFont="1" applyBorder="1" applyAlignment="1">
      <alignment horizontal="left" wrapText="1"/>
    </xf>
    <xf numFmtId="0" fontId="11" fillId="0" borderId="2" xfId="1" applyFont="1" applyBorder="1" applyAlignment="1">
      <alignment horizontal="left"/>
    </xf>
    <xf numFmtId="0" fontId="11" fillId="24" borderId="2" xfId="1" applyFont="1" applyFill="1" applyBorder="1" applyAlignment="1">
      <alignment horizontal="left"/>
    </xf>
    <xf numFmtId="0" fontId="12" fillId="0" borderId="2" xfId="1" applyFont="1" applyBorder="1"/>
    <xf numFmtId="0" fontId="12" fillId="24" borderId="2" xfId="1" applyFont="1" applyFill="1" applyBorder="1"/>
    <xf numFmtId="0" fontId="11" fillId="24" borderId="2" xfId="0" applyFont="1" applyFill="1" applyBorder="1"/>
    <xf numFmtId="0" fontId="11" fillId="0" borderId="2" xfId="0" applyFont="1" applyBorder="1" applyAlignment="1">
      <alignment horizontal="left" vertical="top"/>
    </xf>
    <xf numFmtId="0" fontId="11" fillId="0" borderId="0" xfId="0" applyFont="1" applyAlignment="1">
      <alignment horizontal="left" vertical="top"/>
    </xf>
    <xf numFmtId="0" fontId="11" fillId="0" borderId="0" xfId="0" applyFont="1" applyAlignment="1">
      <alignment vertical="top"/>
    </xf>
    <xf numFmtId="0" fontId="11" fillId="14" borderId="2" xfId="0" applyFont="1" applyFill="1" applyBorder="1" applyAlignment="1">
      <alignment horizontal="center" vertical="top"/>
    </xf>
    <xf numFmtId="0" fontId="0" fillId="24" borderId="2" xfId="0" applyFill="1" applyBorder="1"/>
    <xf numFmtId="0" fontId="0" fillId="0" borderId="0" xfId="0" applyAlignment="1">
      <alignment vertical="top"/>
    </xf>
    <xf numFmtId="0" fontId="0" fillId="24" borderId="0" xfId="0" applyFill="1"/>
    <xf numFmtId="0" fontId="0" fillId="0" borderId="0" xfId="0" applyAlignment="1">
      <alignment horizontal="left" vertical="top"/>
    </xf>
    <xf numFmtId="0" fontId="0" fillId="14" borderId="2" xfId="0" applyFill="1" applyBorder="1" applyAlignment="1">
      <alignment vertical="top" wrapText="1"/>
    </xf>
    <xf numFmtId="0" fontId="0" fillId="14" borderId="19" xfId="0" applyFill="1" applyBorder="1" applyAlignment="1">
      <alignment vertical="top"/>
    </xf>
    <xf numFmtId="14" fontId="0" fillId="0" borderId="0" xfId="0" applyNumberFormat="1" applyAlignment="1">
      <alignment horizontal="right" vertical="top"/>
    </xf>
    <xf numFmtId="14" fontId="0" fillId="0" borderId="0" xfId="0" quotePrefix="1" applyNumberFormat="1" applyAlignment="1">
      <alignment horizontal="right" vertical="top"/>
    </xf>
    <xf numFmtId="4" fontId="0" fillId="0" borderId="0" xfId="0" applyNumberFormat="1" applyAlignment="1">
      <alignment horizontal="right" vertical="top"/>
    </xf>
    <xf numFmtId="3" fontId="0" fillId="0" borderId="0" xfId="0" applyNumberFormat="1" applyAlignment="1">
      <alignment horizontal="right" vertical="top"/>
    </xf>
    <xf numFmtId="169" fontId="0" fillId="0" borderId="0" xfId="0" applyNumberFormat="1" applyAlignment="1">
      <alignment horizontal="right" vertical="top"/>
    </xf>
    <xf numFmtId="165" fontId="0" fillId="0" borderId="0" xfId="8" applyFont="1"/>
    <xf numFmtId="0" fontId="7" fillId="6" borderId="57" xfId="6" applyFont="1" applyFill="1" applyBorder="1" applyAlignment="1">
      <alignment horizontal="center" vertical="center"/>
    </xf>
    <xf numFmtId="0" fontId="8" fillId="0" borderId="58" xfId="6" applyFont="1" applyBorder="1" applyAlignment="1">
      <alignment vertical="center"/>
    </xf>
    <xf numFmtId="0" fontId="8" fillId="0" borderId="59" xfId="6" applyFont="1" applyBorder="1" applyAlignment="1">
      <alignment vertical="center"/>
    </xf>
    <xf numFmtId="0" fontId="0" fillId="26" borderId="2" xfId="0" applyFill="1" applyBorder="1" applyAlignment="1">
      <alignment horizontal="left"/>
    </xf>
    <xf numFmtId="0" fontId="0" fillId="26" borderId="0" xfId="0" applyFill="1"/>
    <xf numFmtId="0" fontId="0" fillId="0" borderId="5" xfId="0" applyBorder="1" applyAlignment="1">
      <alignment horizontal="left"/>
    </xf>
    <xf numFmtId="0" fontId="0" fillId="8" borderId="31" xfId="0" applyFill="1" applyBorder="1" applyAlignment="1">
      <alignment horizontal="left"/>
    </xf>
    <xf numFmtId="0" fontId="21" fillId="0" borderId="0" xfId="1" applyFont="1"/>
    <xf numFmtId="0" fontId="22" fillId="0" borderId="0" xfId="1" applyFont="1"/>
    <xf numFmtId="0" fontId="23" fillId="0" borderId="0" xfId="1" applyFont="1"/>
    <xf numFmtId="0" fontId="24" fillId="0" borderId="1" xfId="1" applyFont="1" applyBorder="1"/>
    <xf numFmtId="0" fontId="22" fillId="0" borderId="1" xfId="1" applyFont="1" applyBorder="1"/>
    <xf numFmtId="0" fontId="25" fillId="0" borderId="1" xfId="1" applyFont="1" applyBorder="1"/>
    <xf numFmtId="0" fontId="26" fillId="0" borderId="0" xfId="1" applyFont="1"/>
    <xf numFmtId="0" fontId="27" fillId="0" borderId="0" xfId="1" applyFont="1"/>
    <xf numFmtId="0" fontId="28" fillId="0" borderId="0" xfId="1" applyFont="1"/>
    <xf numFmtId="0" fontId="22" fillId="0" borderId="0" xfId="1" applyFont="1" applyAlignment="1">
      <alignment horizontal="right"/>
    </xf>
    <xf numFmtId="0" fontId="22" fillId="0" borderId="0" xfId="1" quotePrefix="1" applyFont="1"/>
    <xf numFmtId="0" fontId="34" fillId="4" borderId="0" xfId="1" applyFont="1" applyFill="1"/>
    <xf numFmtId="0" fontId="35" fillId="4" borderId="0" xfId="1" applyFont="1" applyFill="1" applyAlignment="1">
      <alignment horizontal="left" vertical="center"/>
    </xf>
    <xf numFmtId="0" fontId="37" fillId="25" borderId="2" xfId="1" applyFont="1" applyFill="1" applyBorder="1"/>
    <xf numFmtId="0" fontId="22" fillId="0" borderId="2" xfId="1" applyFont="1" applyBorder="1"/>
    <xf numFmtId="0" fontId="37" fillId="25" borderId="2" xfId="1" applyFont="1" applyFill="1" applyBorder="1" applyAlignment="1">
      <alignment vertical="top"/>
    </xf>
    <xf numFmtId="0" fontId="22" fillId="0" borderId="2" xfId="1" applyFont="1" applyBorder="1" applyAlignment="1">
      <alignment vertical="top" wrapText="1"/>
    </xf>
    <xf numFmtId="0" fontId="33" fillId="0" borderId="3" xfId="1" applyFont="1" applyBorder="1" applyAlignment="1">
      <alignment horizontal="left" vertical="top" wrapText="1"/>
    </xf>
    <xf numFmtId="0" fontId="37" fillId="25" borderId="2" xfId="1" applyFont="1" applyFill="1" applyBorder="1" applyAlignment="1">
      <alignment horizontal="center"/>
    </xf>
    <xf numFmtId="0" fontId="22" fillId="0" borderId="2" xfId="1" applyFont="1" applyBorder="1" applyAlignment="1">
      <alignment horizontal="left"/>
    </xf>
    <xf numFmtId="0" fontId="22" fillId="0" borderId="49" xfId="1" applyFont="1" applyBorder="1"/>
    <xf numFmtId="0" fontId="39" fillId="0" borderId="0" xfId="1" applyFont="1"/>
    <xf numFmtId="0" fontId="30" fillId="0" borderId="2" xfId="3" applyFont="1" applyBorder="1" applyAlignment="1">
      <alignment horizontal="left" vertical="top" wrapText="1"/>
    </xf>
    <xf numFmtId="0" fontId="22" fillId="0" borderId="2" xfId="3" applyFont="1" applyBorder="1" applyAlignment="1">
      <alignment horizontal="left" vertical="top" wrapText="1"/>
    </xf>
    <xf numFmtId="0" fontId="22" fillId="0" borderId="2" xfId="3" applyFont="1" applyBorder="1" applyAlignment="1">
      <alignment horizontal="left" wrapText="1"/>
    </xf>
    <xf numFmtId="0" fontId="30" fillId="0" borderId="49" xfId="3" applyFont="1" applyBorder="1" applyAlignment="1">
      <alignment horizontal="left" vertical="top" wrapText="1"/>
    </xf>
    <xf numFmtId="0" fontId="22" fillId="0" borderId="49" xfId="3" applyFont="1" applyBorder="1" applyAlignment="1">
      <alignment horizontal="left" wrapText="1"/>
    </xf>
    <xf numFmtId="0" fontId="30" fillId="0" borderId="21" xfId="3" applyFont="1" applyBorder="1" applyAlignment="1">
      <alignment horizontal="left" vertical="top" wrapText="1"/>
    </xf>
    <xf numFmtId="0" fontId="22" fillId="0" borderId="49" xfId="3" applyFont="1" applyBorder="1" applyAlignment="1">
      <alignment horizontal="left" vertical="top" wrapText="1"/>
    </xf>
    <xf numFmtId="0" fontId="30" fillId="0" borderId="15" xfId="3" applyFont="1" applyBorder="1" applyAlignment="1">
      <alignment horizontal="left" vertical="top" wrapText="1"/>
    </xf>
    <xf numFmtId="0" fontId="22" fillId="0" borderId="16" xfId="3" applyFont="1" applyBorder="1" applyAlignment="1">
      <alignment horizontal="left" vertical="top" wrapText="1"/>
    </xf>
    <xf numFmtId="0" fontId="30" fillId="0" borderId="16" xfId="3" applyFont="1" applyBorder="1" applyAlignment="1">
      <alignment horizontal="left" vertical="top" wrapText="1"/>
    </xf>
    <xf numFmtId="0" fontId="22" fillId="0" borderId="16" xfId="3" applyFont="1" applyBorder="1" applyAlignment="1">
      <alignment horizontal="left" wrapText="1"/>
    </xf>
    <xf numFmtId="0" fontId="30" fillId="24" borderId="2" xfId="3" quotePrefix="1" applyFont="1" applyFill="1" applyBorder="1" applyAlignment="1">
      <alignment horizontal="left" vertical="top" wrapText="1" indent="2"/>
    </xf>
    <xf numFmtId="0" fontId="22" fillId="24" borderId="2" xfId="3" applyFont="1" applyFill="1" applyBorder="1" applyAlignment="1">
      <alignment horizontal="left" wrapText="1"/>
    </xf>
    <xf numFmtId="0" fontId="30" fillId="0" borderId="2" xfId="5" applyNumberFormat="1" applyFont="1" applyFill="1" applyBorder="1" applyAlignment="1" applyProtection="1">
      <alignment horizontal="left" vertical="center"/>
    </xf>
    <xf numFmtId="0" fontId="22" fillId="0" borderId="2" xfId="5" applyNumberFormat="1" applyFont="1" applyFill="1" applyBorder="1" applyAlignment="1" applyProtection="1">
      <alignment horizontal="left"/>
    </xf>
    <xf numFmtId="0" fontId="30" fillId="0" borderId="2" xfId="5" applyNumberFormat="1" applyFont="1" applyFill="1" applyBorder="1" applyAlignment="1" applyProtection="1">
      <alignment horizontal="left" vertical="center" wrapText="1"/>
    </xf>
    <xf numFmtId="0" fontId="33" fillId="0" borderId="0" xfId="1" applyFont="1"/>
    <xf numFmtId="0" fontId="37" fillId="25" borderId="5" xfId="1" applyFont="1" applyFill="1" applyBorder="1" applyAlignment="1">
      <alignment horizontal="center"/>
    </xf>
    <xf numFmtId="0" fontId="37" fillId="25" borderId="4" xfId="1" applyFont="1" applyFill="1" applyBorder="1" applyAlignment="1">
      <alignment horizontal="center"/>
    </xf>
    <xf numFmtId="0" fontId="37" fillId="0" borderId="0" xfId="1" applyFont="1" applyAlignment="1">
      <alignment horizontal="center"/>
    </xf>
    <xf numFmtId="0" fontId="41" fillId="22" borderId="34" xfId="1" applyFont="1" applyFill="1" applyBorder="1" applyAlignment="1">
      <alignment horizontal="left" vertical="center"/>
    </xf>
    <xf numFmtId="0" fontId="31" fillId="22" borderId="35" xfId="1" applyFont="1" applyFill="1" applyBorder="1" applyAlignment="1">
      <alignment horizontal="left" vertical="center"/>
    </xf>
    <xf numFmtId="0" fontId="31" fillId="22" borderId="37" xfId="1" applyFont="1" applyFill="1" applyBorder="1" applyAlignment="1">
      <alignment horizontal="left" vertical="center"/>
    </xf>
    <xf numFmtId="0" fontId="31" fillId="0" borderId="0" xfId="1" applyFont="1" applyAlignment="1">
      <alignment horizontal="left" vertical="center"/>
    </xf>
    <xf numFmtId="0" fontId="22" fillId="0" borderId="6" xfId="1" applyFont="1" applyBorder="1" applyAlignment="1">
      <alignment horizontal="center" vertical="center"/>
    </xf>
    <xf numFmtId="0" fontId="22" fillId="0" borderId="7" xfId="1" applyFont="1" applyBorder="1" applyAlignment="1">
      <alignment vertical="center"/>
    </xf>
    <xf numFmtId="0" fontId="22" fillId="0" borderId="8" xfId="1" applyFont="1" applyBorder="1" applyAlignment="1">
      <alignment vertical="center" wrapText="1"/>
    </xf>
    <xf numFmtId="0" fontId="22" fillId="0" borderId="0" xfId="1" applyFont="1" applyAlignment="1">
      <alignment vertical="center"/>
    </xf>
    <xf numFmtId="0" fontId="22" fillId="0" borderId="9" xfId="1" applyFont="1" applyBorder="1" applyAlignment="1">
      <alignment horizontal="center" vertical="center"/>
    </xf>
    <xf numFmtId="0" fontId="22" fillId="0" borderId="10" xfId="1" applyFont="1" applyBorder="1" applyAlignment="1">
      <alignment vertical="center"/>
    </xf>
    <xf numFmtId="0" fontId="22" fillId="0" borderId="11" xfId="1" applyFont="1" applyBorder="1" applyAlignment="1">
      <alignment vertical="center" wrapText="1"/>
    </xf>
    <xf numFmtId="0" fontId="22" fillId="0" borderId="0" xfId="1" applyFont="1" applyAlignment="1">
      <alignment vertical="center" wrapText="1"/>
    </xf>
    <xf numFmtId="0" fontId="22" fillId="0" borderId="12" xfId="1" applyFont="1" applyBorder="1" applyAlignment="1">
      <alignment horizontal="center" vertical="center"/>
    </xf>
    <xf numFmtId="0" fontId="22" fillId="0" borderId="13" xfId="1" applyFont="1" applyBorder="1" applyAlignment="1">
      <alignment vertical="center"/>
    </xf>
    <xf numFmtId="0" fontId="22" fillId="0" borderId="14" xfId="1" applyFont="1" applyBorder="1" applyAlignment="1">
      <alignment vertical="center" wrapText="1"/>
    </xf>
    <xf numFmtId="0" fontId="41" fillId="22" borderId="5" xfId="1" applyFont="1" applyFill="1" applyBorder="1" applyAlignment="1">
      <alignment horizontal="left" vertical="center"/>
    </xf>
    <xf numFmtId="0" fontId="31" fillId="22" borderId="31" xfId="1" applyFont="1" applyFill="1" applyBorder="1" applyAlignment="1">
      <alignment horizontal="left" vertical="center"/>
    </xf>
    <xf numFmtId="0" fontId="31" fillId="22" borderId="4" xfId="1" applyFont="1" applyFill="1" applyBorder="1" applyAlignment="1">
      <alignment horizontal="left" vertical="center"/>
    </xf>
    <xf numFmtId="0" fontId="22" fillId="0" borderId="15" xfId="1" applyFont="1" applyBorder="1" applyAlignment="1">
      <alignment horizontal="center" vertical="center"/>
    </xf>
    <xf numFmtId="0" fontId="22" fillId="0" borderId="16" xfId="1" applyFont="1" applyBorder="1" applyAlignment="1">
      <alignment vertical="center"/>
    </xf>
    <xf numFmtId="0" fontId="22" fillId="0" borderId="17" xfId="1" applyFont="1" applyBorder="1" applyAlignment="1">
      <alignment vertical="center" wrapText="1"/>
    </xf>
    <xf numFmtId="0" fontId="42" fillId="0" borderId="0" xfId="1" applyFont="1" applyAlignment="1">
      <alignment horizontal="center" vertical="center"/>
    </xf>
    <xf numFmtId="0" fontId="42" fillId="0" borderId="0" xfId="1" applyFont="1" applyAlignment="1">
      <alignment vertical="center"/>
    </xf>
    <xf numFmtId="0" fontId="42" fillId="0" borderId="0" xfId="1" applyFont="1" applyAlignment="1">
      <alignment vertical="center" wrapText="1"/>
    </xf>
    <xf numFmtId="0" fontId="44" fillId="22" borderId="0" xfId="1" applyFont="1" applyFill="1"/>
    <xf numFmtId="0" fontId="37" fillId="25" borderId="2" xfId="3" applyFont="1" applyFill="1" applyBorder="1" applyAlignment="1">
      <alignment vertical="top" wrapText="1"/>
    </xf>
    <xf numFmtId="0" fontId="22" fillId="0" borderId="2" xfId="3" applyFont="1" applyBorder="1" applyAlignment="1" applyProtection="1">
      <alignment vertical="top" wrapText="1"/>
      <protection locked="0"/>
    </xf>
    <xf numFmtId="1" fontId="37" fillId="27" borderId="2" xfId="4" applyNumberFormat="1" applyFont="1" applyFill="1" applyBorder="1" applyAlignment="1" applyProtection="1">
      <alignment vertical="top" wrapText="1"/>
    </xf>
    <xf numFmtId="0" fontId="22" fillId="6" borderId="2" xfId="3" applyFont="1" applyFill="1" applyBorder="1" applyAlignment="1" applyProtection="1">
      <alignment vertical="top" wrapText="1"/>
      <protection locked="0"/>
    </xf>
    <xf numFmtId="0" fontId="37" fillId="25" borderId="2" xfId="5" applyNumberFormat="1" applyFont="1" applyFill="1" applyBorder="1" applyAlignment="1">
      <alignment vertical="top"/>
    </xf>
    <xf numFmtId="0" fontId="22" fillId="0" borderId="2" xfId="5" applyNumberFormat="1" applyFont="1" applyFill="1" applyBorder="1" applyAlignment="1" applyProtection="1">
      <alignment vertical="top" wrapText="1"/>
      <protection locked="0"/>
    </xf>
    <xf numFmtId="0" fontId="43" fillId="23" borderId="0" xfId="1" applyFont="1" applyFill="1" applyAlignment="1">
      <alignment horizontal="left" vertical="center"/>
    </xf>
    <xf numFmtId="0" fontId="38" fillId="23" borderId="0" xfId="18" applyFont="1" applyFill="1" applyAlignment="1">
      <alignment horizontal="center" vertical="center"/>
    </xf>
    <xf numFmtId="0" fontId="44" fillId="23" borderId="0" xfId="1" applyFont="1" applyFill="1"/>
    <xf numFmtId="0" fontId="22" fillId="0" borderId="10" xfId="1" applyFont="1" applyBorder="1" applyAlignment="1">
      <alignment vertical="center" wrapText="1"/>
    </xf>
    <xf numFmtId="0" fontId="22" fillId="0" borderId="33" xfId="1" applyFont="1" applyBorder="1" applyAlignment="1">
      <alignment vertical="center"/>
    </xf>
    <xf numFmtId="0" fontId="22" fillId="0" borderId="50" xfId="1" applyFont="1" applyBorder="1" applyAlignment="1">
      <alignment vertical="center" wrapText="1"/>
    </xf>
    <xf numFmtId="0" fontId="22" fillId="0" borderId="16" xfId="1" applyFont="1" applyBorder="1" applyAlignment="1">
      <alignment horizontal="center" vertical="center"/>
    </xf>
    <xf numFmtId="0" fontId="30" fillId="0" borderId="0" xfId="1" applyFont="1"/>
    <xf numFmtId="0" fontId="37" fillId="25" borderId="31" xfId="1" applyFont="1" applyFill="1" applyBorder="1" applyAlignment="1">
      <alignment horizontal="center"/>
    </xf>
    <xf numFmtId="0" fontId="10" fillId="0" borderId="0" xfId="0" applyFont="1" applyAlignment="1">
      <alignment horizontal="center" vertical="center"/>
    </xf>
    <xf numFmtId="0" fontId="22" fillId="0" borderId="60" xfId="1" applyFont="1" applyBorder="1" applyAlignment="1">
      <alignment vertical="center"/>
    </xf>
    <xf numFmtId="0" fontId="22" fillId="0" borderId="23" xfId="1" applyFont="1" applyBorder="1" applyAlignment="1">
      <alignment vertical="center"/>
    </xf>
    <xf numFmtId="0" fontId="0" fillId="0" borderId="0" xfId="0" applyAlignment="1">
      <alignment vertical="center"/>
    </xf>
    <xf numFmtId="0" fontId="22" fillId="0" borderId="61" xfId="1" applyFont="1" applyBorder="1" applyAlignment="1">
      <alignment vertical="center" wrapText="1"/>
    </xf>
    <xf numFmtId="0" fontId="22" fillId="0" borderId="62" xfId="1" applyFont="1" applyBorder="1" applyAlignment="1">
      <alignment vertical="center" wrapText="1"/>
    </xf>
    <xf numFmtId="0" fontId="33" fillId="22" borderId="0" xfId="0" applyFont="1" applyFill="1"/>
    <xf numFmtId="0" fontId="22" fillId="22" borderId="0" xfId="0" applyFont="1" applyFill="1"/>
    <xf numFmtId="0" fontId="22" fillId="22" borderId="0" xfId="0" applyFont="1" applyFill="1" applyAlignment="1">
      <alignment horizontal="center"/>
    </xf>
    <xf numFmtId="0" fontId="37" fillId="25" borderId="2" xfId="0" applyFont="1" applyFill="1" applyBorder="1" applyAlignment="1">
      <alignment horizontal="center"/>
    </xf>
    <xf numFmtId="0" fontId="22" fillId="0" borderId="0" xfId="0" applyFont="1"/>
    <xf numFmtId="0" fontId="22" fillId="0" borderId="0" xfId="0" applyFont="1" applyAlignment="1">
      <alignment horizontal="center"/>
    </xf>
    <xf numFmtId="0" fontId="22" fillId="0" borderId="2" xfId="0" applyFont="1" applyBorder="1"/>
    <xf numFmtId="0" fontId="33" fillId="22" borderId="0" xfId="0" applyFont="1" applyFill="1" applyAlignment="1">
      <alignment horizontal="center"/>
    </xf>
    <xf numFmtId="0" fontId="22" fillId="0" borderId="2" xfId="0" applyFont="1" applyBorder="1" applyAlignment="1">
      <alignment horizontal="center"/>
    </xf>
    <xf numFmtId="0" fontId="22" fillId="0" borderId="0" xfId="1" applyFont="1" applyAlignment="1">
      <alignment horizontal="center"/>
    </xf>
    <xf numFmtId="0" fontId="37" fillId="25" borderId="63" xfId="1" applyFont="1" applyFill="1" applyBorder="1" applyAlignment="1">
      <alignment horizontal="center" vertical="center"/>
    </xf>
    <xf numFmtId="0" fontId="22" fillId="0" borderId="33" xfId="1" applyFont="1" applyBorder="1" applyAlignment="1">
      <alignment vertical="center" wrapText="1"/>
    </xf>
    <xf numFmtId="0" fontId="22" fillId="0" borderId="33" xfId="0" applyFont="1" applyBorder="1" applyAlignment="1">
      <alignment horizontal="center" vertical="center"/>
    </xf>
    <xf numFmtId="0" fontId="22" fillId="0" borderId="64" xfId="1" applyFont="1" applyBorder="1" applyAlignment="1">
      <alignment vertical="center"/>
    </xf>
    <xf numFmtId="0" fontId="22" fillId="0" borderId="64" xfId="1" applyFont="1" applyBorder="1" applyAlignment="1">
      <alignment vertical="center" wrapText="1"/>
    </xf>
    <xf numFmtId="0" fontId="22" fillId="0" borderId="64" xfId="0" applyFont="1" applyBorder="1" applyAlignment="1">
      <alignment horizontal="center" vertical="center"/>
    </xf>
    <xf numFmtId="0" fontId="33" fillId="0" borderId="0" xfId="0" applyFont="1"/>
    <xf numFmtId="0" fontId="33" fillId="0" borderId="0" xfId="0" applyFont="1" applyAlignment="1">
      <alignment horizontal="center" wrapText="1"/>
    </xf>
    <xf numFmtId="16" fontId="22" fillId="0" borderId="0" xfId="0" quotePrefix="1" applyNumberFormat="1" applyFont="1"/>
    <xf numFmtId="0" fontId="45" fillId="0" borderId="0" xfId="1" applyFont="1"/>
    <xf numFmtId="0" fontId="33" fillId="0" borderId="20" xfId="1" applyFont="1" applyBorder="1" applyAlignment="1" applyProtection="1">
      <alignment horizontal="left"/>
      <protection locked="0"/>
    </xf>
    <xf numFmtId="0" fontId="46" fillId="0" borderId="0" xfId="0" applyFont="1"/>
    <xf numFmtId="0" fontId="22" fillId="0" borderId="0" xfId="1" applyFont="1" applyProtection="1">
      <protection locked="0"/>
    </xf>
    <xf numFmtId="0" fontId="22" fillId="0" borderId="0" xfId="1" applyFont="1" applyProtection="1">
      <protection locked="0" hidden="1"/>
    </xf>
    <xf numFmtId="0" fontId="47" fillId="0" borderId="0" xfId="0" applyFont="1"/>
    <xf numFmtId="0" fontId="22" fillId="0" borderId="19" xfId="1" applyFont="1" applyBorder="1" applyProtection="1">
      <protection locked="0" hidden="1"/>
    </xf>
    <xf numFmtId="0" fontId="31" fillId="0" borderId="16" xfId="1" applyFont="1" applyBorder="1" applyAlignment="1" applyProtection="1">
      <alignment horizontal="center"/>
      <protection locked="0" hidden="1"/>
    </xf>
    <xf numFmtId="0" fontId="32" fillId="0" borderId="0" xfId="1" applyFont="1" applyAlignment="1" applyProtection="1">
      <alignment vertical="center"/>
      <protection locked="0"/>
    </xf>
    <xf numFmtId="0" fontId="32" fillId="0" borderId="0" xfId="1" applyFont="1" applyAlignment="1" applyProtection="1">
      <alignment vertical="center" wrapText="1"/>
      <protection locked="0"/>
    </xf>
    <xf numFmtId="0" fontId="28" fillId="0" borderId="34" xfId="1" applyFont="1" applyBorder="1" applyAlignment="1" applyProtection="1">
      <alignment horizontal="center" vertical="center" wrapText="1"/>
      <protection locked="0" hidden="1"/>
    </xf>
    <xf numFmtId="0" fontId="22" fillId="0" borderId="38" xfId="1" applyFont="1" applyBorder="1" applyProtection="1">
      <protection locked="0" hidden="1"/>
    </xf>
    <xf numFmtId="0" fontId="22" fillId="0" borderId="39" xfId="1" applyFont="1" applyBorder="1" applyProtection="1">
      <protection locked="0" hidden="1"/>
    </xf>
    <xf numFmtId="0" fontId="22" fillId="0" borderId="40" xfId="1" applyFont="1" applyBorder="1" applyProtection="1">
      <protection locked="0" hidden="1"/>
    </xf>
    <xf numFmtId="0" fontId="22" fillId="0" borderId="41" xfId="1" applyFont="1" applyBorder="1" applyProtection="1">
      <protection locked="0" hidden="1"/>
    </xf>
    <xf numFmtId="0" fontId="32" fillId="0" borderId="42" xfId="1" applyFont="1" applyBorder="1" applyAlignment="1" applyProtection="1">
      <alignment vertical="center"/>
      <protection locked="0"/>
    </xf>
    <xf numFmtId="0" fontId="22" fillId="0" borderId="25" xfId="1" applyFont="1" applyBorder="1" applyProtection="1">
      <protection locked="0" hidden="1"/>
    </xf>
    <xf numFmtId="0" fontId="22" fillId="0" borderId="23" xfId="1" applyFont="1" applyBorder="1" applyProtection="1">
      <protection locked="0" hidden="1"/>
    </xf>
    <xf numFmtId="0" fontId="22" fillId="0" borderId="24" xfId="1" applyFont="1" applyBorder="1" applyProtection="1">
      <protection locked="0" hidden="1"/>
    </xf>
    <xf numFmtId="0" fontId="32" fillId="0" borderId="26" xfId="1" applyFont="1" applyBorder="1" applyAlignment="1" applyProtection="1">
      <alignment vertical="center"/>
      <protection locked="0"/>
    </xf>
    <xf numFmtId="0" fontId="29" fillId="0" borderId="44" xfId="1" applyFont="1" applyBorder="1" applyAlignment="1" applyProtection="1">
      <alignment horizontal="center"/>
      <protection locked="0" hidden="1"/>
    </xf>
    <xf numFmtId="0" fontId="22" fillId="0" borderId="0" xfId="0" applyFont="1" applyProtection="1">
      <protection locked="0"/>
    </xf>
    <xf numFmtId="0" fontId="50" fillId="0" borderId="0" xfId="0" applyFont="1" applyAlignment="1">
      <alignment vertical="center"/>
    </xf>
    <xf numFmtId="0" fontId="22" fillId="0" borderId="22" xfId="0" applyFont="1" applyBorder="1" applyProtection="1">
      <protection locked="0"/>
    </xf>
    <xf numFmtId="0" fontId="22" fillId="0" borderId="24" xfId="0" applyFont="1" applyBorder="1" applyProtection="1">
      <protection locked="0"/>
    </xf>
    <xf numFmtId="0" fontId="22" fillId="0" borderId="0" xfId="0" applyFont="1" applyProtection="1">
      <protection hidden="1"/>
    </xf>
    <xf numFmtId="0" fontId="51" fillId="0" borderId="0" xfId="0" applyFont="1"/>
    <xf numFmtId="43" fontId="22" fillId="0" borderId="0" xfId="0" applyNumberFormat="1" applyFont="1"/>
    <xf numFmtId="0" fontId="22" fillId="0" borderId="0" xfId="0" applyFont="1" applyAlignment="1">
      <alignment wrapText="1"/>
    </xf>
    <xf numFmtId="167" fontId="22" fillId="0" borderId="0" xfId="8" applyNumberFormat="1" applyFont="1"/>
    <xf numFmtId="0" fontId="46" fillId="0" borderId="0" xfId="1" applyFont="1" applyAlignment="1">
      <alignment wrapText="1"/>
    </xf>
    <xf numFmtId="167" fontId="46" fillId="0" borderId="0" xfId="8" applyNumberFormat="1" applyFont="1" applyAlignment="1">
      <alignment wrapText="1"/>
    </xf>
    <xf numFmtId="167" fontId="37" fillId="21" borderId="0" xfId="4" applyNumberFormat="1" applyFont="1" applyFill="1" applyBorder="1" applyAlignment="1" applyProtection="1">
      <alignment horizontal="center" vertical="center" wrapText="1"/>
    </xf>
    <xf numFmtId="0" fontId="52" fillId="0" borderId="0" xfId="1" applyFont="1" applyAlignment="1">
      <alignment horizontal="center" vertical="center" wrapText="1"/>
    </xf>
    <xf numFmtId="0" fontId="30" fillId="13" borderId="0" xfId="5" applyNumberFormat="1" applyFont="1" applyFill="1" applyBorder="1" applyAlignment="1">
      <alignment horizontal="center" vertical="center" wrapText="1"/>
    </xf>
    <xf numFmtId="0" fontId="30" fillId="13" borderId="24" xfId="5" applyNumberFormat="1" applyFont="1" applyFill="1" applyBorder="1" applyAlignment="1">
      <alignment horizontal="center" vertical="center" wrapText="1"/>
    </xf>
    <xf numFmtId="0" fontId="33" fillId="0" borderId="0" xfId="1" applyFont="1" applyAlignment="1" applyProtection="1">
      <alignment horizontal="center" vertical="center" wrapText="1"/>
      <protection hidden="1"/>
    </xf>
    <xf numFmtId="0" fontId="22" fillId="4" borderId="51" xfId="3" applyFont="1" applyFill="1" applyBorder="1" applyAlignment="1" applyProtection="1">
      <alignment horizontal="left"/>
      <protection hidden="1"/>
    </xf>
    <xf numFmtId="165" fontId="22" fillId="4" borderId="29" xfId="4" applyFont="1" applyFill="1" applyBorder="1" applyAlignment="1" applyProtection="1">
      <alignment vertical="center"/>
      <protection hidden="1"/>
    </xf>
    <xf numFmtId="0" fontId="22" fillId="4" borderId="29" xfId="4" applyNumberFormat="1" applyFont="1" applyFill="1" applyBorder="1" applyAlignment="1" applyProtection="1">
      <alignment horizontal="left" vertical="center"/>
      <protection hidden="1"/>
    </xf>
    <xf numFmtId="165" fontId="22" fillId="4" borderId="29" xfId="8" applyFont="1" applyFill="1" applyBorder="1" applyAlignment="1" applyProtection="1">
      <alignment horizontal="left" vertical="center"/>
      <protection hidden="1"/>
    </xf>
    <xf numFmtId="165" fontId="22" fillId="4" borderId="29" xfId="8" applyFont="1" applyFill="1" applyBorder="1" applyAlignment="1" applyProtection="1">
      <alignment vertical="center"/>
      <protection hidden="1"/>
    </xf>
    <xf numFmtId="164" fontId="22" fillId="0" borderId="29" xfId="14" applyFont="1" applyFill="1" applyBorder="1" applyAlignment="1" applyProtection="1">
      <alignment vertical="center"/>
      <protection locked="0"/>
    </xf>
    <xf numFmtId="164" fontId="22" fillId="6" borderId="51" xfId="14" applyFont="1" applyFill="1" applyBorder="1" applyAlignment="1" applyProtection="1">
      <protection hidden="1"/>
    </xf>
    <xf numFmtId="167" fontId="52" fillId="0" borderId="0" xfId="8" applyNumberFormat="1" applyFont="1" applyFill="1" applyAlignment="1">
      <alignment vertical="center"/>
    </xf>
    <xf numFmtId="0" fontId="22" fillId="0" borderId="30" xfId="3" applyFont="1" applyBorder="1" applyAlignment="1" applyProtection="1">
      <alignment horizontal="left"/>
      <protection locked="0"/>
    </xf>
    <xf numFmtId="167" fontId="22" fillId="0" borderId="29" xfId="5" applyNumberFormat="1" applyFont="1" applyFill="1" applyBorder="1" applyAlignment="1" applyProtection="1">
      <alignment wrapText="1"/>
      <protection locked="0"/>
    </xf>
    <xf numFmtId="167" fontId="22" fillId="0" borderId="30" xfId="5" quotePrefix="1" applyNumberFormat="1" applyFont="1" applyFill="1" applyBorder="1" applyAlignment="1" applyProtection="1">
      <alignment horizontal="left" vertical="center" wrapText="1"/>
      <protection locked="0"/>
    </xf>
    <xf numFmtId="0" fontId="22" fillId="0" borderId="30" xfId="3" applyFont="1" applyBorder="1" applyAlignment="1" applyProtection="1">
      <alignment horizontal="center"/>
      <protection locked="0"/>
    </xf>
    <xf numFmtId="167" fontId="22" fillId="0" borderId="29" xfId="5" applyNumberFormat="1" applyFont="1" applyFill="1" applyBorder="1" applyAlignment="1" applyProtection="1">
      <protection locked="0"/>
    </xf>
    <xf numFmtId="167" fontId="22" fillId="0" borderId="29" xfId="8" applyNumberFormat="1" applyFont="1" applyFill="1" applyBorder="1" applyAlignment="1" applyProtection="1">
      <protection locked="0"/>
    </xf>
    <xf numFmtId="167" fontId="22" fillId="6" borderId="29" xfId="5" quotePrefix="1" applyNumberFormat="1" applyFont="1" applyFill="1" applyBorder="1" applyAlignment="1" applyProtection="1">
      <alignment horizontal="left" vertical="center" wrapText="1"/>
      <protection hidden="1"/>
    </xf>
    <xf numFmtId="0" fontId="22" fillId="0" borderId="52" xfId="3" applyFont="1" applyBorder="1" applyAlignment="1" applyProtection="1">
      <alignment horizontal="left"/>
      <protection locked="0"/>
    </xf>
    <xf numFmtId="0" fontId="22" fillId="22" borderId="51" xfId="3" applyFont="1" applyFill="1" applyBorder="1" applyAlignment="1" applyProtection="1">
      <alignment horizontal="left"/>
      <protection hidden="1"/>
    </xf>
    <xf numFmtId="0" fontId="28" fillId="0" borderId="0" xfId="1" applyFont="1" applyAlignment="1" applyProtection="1">
      <alignment vertical="center"/>
      <protection hidden="1"/>
    </xf>
    <xf numFmtId="165" fontId="22" fillId="4" borderId="29" xfId="4" applyFont="1" applyFill="1" applyBorder="1" applyAlignment="1" applyProtection="1">
      <alignment horizontal="left" vertical="center"/>
      <protection hidden="1"/>
    </xf>
    <xf numFmtId="164" fontId="22" fillId="4" borderId="29" xfId="14" applyFont="1" applyFill="1" applyBorder="1" applyAlignment="1" applyProtection="1">
      <alignment vertical="center"/>
      <protection hidden="1"/>
    </xf>
    <xf numFmtId="165" fontId="22" fillId="0" borderId="0" xfId="0" applyNumberFormat="1" applyFont="1"/>
    <xf numFmtId="165" fontId="22" fillId="0" borderId="0" xfId="8" applyFont="1"/>
    <xf numFmtId="0" fontId="22" fillId="14" borderId="2" xfId="0" applyFont="1" applyFill="1" applyBorder="1" applyAlignment="1">
      <alignment vertical="top"/>
    </xf>
    <xf numFmtId="0" fontId="22" fillId="14" borderId="2" xfId="0" applyFont="1" applyFill="1" applyBorder="1" applyAlignment="1">
      <alignment vertical="top" wrapText="1"/>
    </xf>
    <xf numFmtId="9" fontId="22" fillId="14" borderId="2" xfId="17" applyFont="1" applyFill="1" applyBorder="1" applyAlignment="1">
      <alignment vertical="top"/>
    </xf>
    <xf numFmtId="0" fontId="53" fillId="25" borderId="19" xfId="0" applyFont="1" applyFill="1" applyBorder="1" applyAlignment="1">
      <alignment vertical="top"/>
    </xf>
    <xf numFmtId="0" fontId="53" fillId="25" borderId="19" xfId="0" applyFont="1" applyFill="1" applyBorder="1" applyAlignment="1">
      <alignment vertical="top" wrapText="1"/>
    </xf>
    <xf numFmtId="0" fontId="53" fillId="25" borderId="2" xfId="0" applyFont="1" applyFill="1" applyBorder="1" applyAlignment="1">
      <alignment vertical="top"/>
    </xf>
    <xf numFmtId="0" fontId="22" fillId="17" borderId="2" xfId="0" applyFont="1" applyFill="1" applyBorder="1" applyAlignment="1">
      <alignment vertical="top"/>
    </xf>
    <xf numFmtId="0" fontId="22" fillId="0" borderId="0" xfId="0" applyFont="1" applyAlignment="1">
      <alignment vertical="top"/>
    </xf>
    <xf numFmtId="14" fontId="22" fillId="0" borderId="0" xfId="0" applyNumberFormat="1" applyFont="1" applyAlignment="1">
      <alignment horizontal="right" vertical="top"/>
    </xf>
    <xf numFmtId="3" fontId="22" fillId="0" borderId="0" xfId="0" applyNumberFormat="1" applyFont="1" applyAlignment="1">
      <alignment horizontal="right" vertical="top"/>
    </xf>
    <xf numFmtId="4" fontId="22" fillId="0" borderId="0" xfId="0" applyNumberFormat="1" applyFont="1" applyAlignment="1">
      <alignment horizontal="right" vertical="top"/>
    </xf>
    <xf numFmtId="169" fontId="22" fillId="0" borderId="0" xfId="0" applyNumberFormat="1" applyFont="1" applyAlignment="1">
      <alignment horizontal="right" vertical="top"/>
    </xf>
    <xf numFmtId="0" fontId="22" fillId="0" borderId="0" xfId="0" quotePrefix="1" applyFont="1" applyAlignment="1">
      <alignment vertical="top"/>
    </xf>
    <xf numFmtId="170" fontId="22" fillId="0" borderId="0" xfId="0" applyNumberFormat="1" applyFont="1" applyAlignment="1">
      <alignment horizontal="right" vertical="top"/>
    </xf>
    <xf numFmtId="14" fontId="22" fillId="0" borderId="0" xfId="0" applyNumberFormat="1" applyFont="1"/>
    <xf numFmtId="14" fontId="22" fillId="0" borderId="0" xfId="0" quotePrefix="1" applyNumberFormat="1" applyFont="1" applyAlignment="1">
      <alignment horizontal="right" vertical="top"/>
    </xf>
    <xf numFmtId="0" fontId="37" fillId="25" borderId="65" xfId="1" applyFont="1" applyFill="1" applyBorder="1" applyAlignment="1">
      <alignment horizontal="center"/>
    </xf>
    <xf numFmtId="0" fontId="37" fillId="25" borderId="65" xfId="1" applyFont="1" applyFill="1" applyBorder="1" applyAlignment="1">
      <alignment horizontal="center" wrapText="1"/>
    </xf>
    <xf numFmtId="0" fontId="22" fillId="0" borderId="66" xfId="1" applyFont="1" applyBorder="1" applyAlignment="1">
      <alignment vertical="center" wrapText="1"/>
    </xf>
    <xf numFmtId="0" fontId="22" fillId="0" borderId="66" xfId="1" applyFont="1" applyBorder="1" applyAlignment="1">
      <alignment vertical="center"/>
    </xf>
    <xf numFmtId="0" fontId="22" fillId="0" borderId="66" xfId="1" applyFont="1" applyBorder="1"/>
    <xf numFmtId="0" fontId="22" fillId="0" borderId="67" xfId="1" applyFont="1" applyBorder="1" applyAlignment="1">
      <alignment horizontal="center" vertical="center"/>
    </xf>
    <xf numFmtId="0" fontId="22" fillId="0" borderId="67" xfId="1" applyFont="1" applyBorder="1" applyAlignment="1">
      <alignment vertical="center"/>
    </xf>
    <xf numFmtId="0" fontId="22" fillId="0" borderId="67" xfId="1" applyFont="1" applyBorder="1" applyAlignment="1">
      <alignment vertical="center" wrapText="1"/>
    </xf>
    <xf numFmtId="0" fontId="22" fillId="0" borderId="67" xfId="1" applyFont="1" applyBorder="1"/>
    <xf numFmtId="0" fontId="22" fillId="0" borderId="66" xfId="1" applyFont="1" applyBorder="1" applyAlignment="1">
      <alignment horizontal="center"/>
    </xf>
    <xf numFmtId="0" fontId="22" fillId="0" borderId="67" xfId="1" applyFont="1" applyBorder="1" applyAlignment="1">
      <alignment horizontal="center"/>
    </xf>
    <xf numFmtId="0" fontId="37" fillId="18" borderId="0" xfId="0" applyFont="1" applyFill="1" applyAlignment="1">
      <alignment horizontal="center" vertical="center" wrapText="1"/>
    </xf>
    <xf numFmtId="0" fontId="37" fillId="18" borderId="16" xfId="0" applyFont="1" applyFill="1" applyBorder="1" applyAlignment="1">
      <alignment horizontal="center" vertical="center" wrapText="1"/>
    </xf>
    <xf numFmtId="0" fontId="37" fillId="18" borderId="16" xfId="0" applyFont="1" applyFill="1" applyBorder="1" applyAlignment="1" applyProtection="1">
      <alignment horizontal="center" vertical="center" wrapText="1"/>
      <protection locked="0"/>
    </xf>
    <xf numFmtId="0" fontId="30" fillId="13" borderId="47" xfId="5" applyNumberFormat="1" applyFont="1" applyFill="1" applyBorder="1" applyAlignment="1">
      <alignment horizontal="center" vertical="center" wrapText="1"/>
    </xf>
    <xf numFmtId="0" fontId="22" fillId="28" borderId="2" xfId="0" applyFont="1" applyFill="1" applyBorder="1"/>
    <xf numFmtId="0" fontId="22" fillId="0" borderId="0" xfId="1" applyFont="1" applyAlignment="1">
      <alignment horizontal="center" wrapText="1"/>
    </xf>
    <xf numFmtId="0" fontId="22" fillId="0" borderId="0" xfId="1" applyFont="1" applyAlignment="1">
      <alignment horizontal="left" wrapText="1"/>
    </xf>
    <xf numFmtId="0" fontId="22" fillId="0" borderId="0" xfId="1" applyFont="1" applyAlignment="1" applyProtection="1">
      <alignment horizontal="left" wrapText="1"/>
      <protection locked="0"/>
    </xf>
    <xf numFmtId="0" fontId="22" fillId="0" borderId="0" xfId="1" applyFont="1" applyAlignment="1">
      <alignment wrapText="1"/>
    </xf>
    <xf numFmtId="167" fontId="22" fillId="0" borderId="0" xfId="4" applyNumberFormat="1" applyFont="1" applyAlignment="1"/>
    <xf numFmtId="167" fontId="22" fillId="0" borderId="0" xfId="4" applyNumberFormat="1" applyFont="1" applyAlignment="1">
      <alignment wrapText="1"/>
    </xf>
    <xf numFmtId="167" fontId="33" fillId="0" borderId="0" xfId="4" applyNumberFormat="1" applyFont="1" applyAlignment="1"/>
    <xf numFmtId="167" fontId="22" fillId="5" borderId="0" xfId="4" applyNumberFormat="1" applyFont="1" applyFill="1" applyAlignment="1">
      <alignment wrapText="1"/>
    </xf>
    <xf numFmtId="0" fontId="22" fillId="0" borderId="0" xfId="1" applyFont="1" applyAlignment="1">
      <alignment horizontal="left" vertical="top" wrapText="1"/>
    </xf>
    <xf numFmtId="0" fontId="46" fillId="0" borderId="0" xfId="1" applyFont="1" applyAlignment="1">
      <alignment vertical="center" wrapText="1"/>
    </xf>
    <xf numFmtId="167" fontId="46" fillId="0" borderId="0" xfId="8" applyNumberFormat="1" applyFont="1" applyAlignment="1">
      <alignment vertical="center" wrapText="1"/>
    </xf>
    <xf numFmtId="0" fontId="22" fillId="0" borderId="0" xfId="1" applyFont="1" applyAlignment="1">
      <alignment horizontal="left"/>
    </xf>
    <xf numFmtId="0" fontId="22" fillId="0" borderId="0" xfId="1" applyFont="1" applyAlignment="1" applyProtection="1">
      <alignment horizontal="left" vertical="top" wrapText="1"/>
      <protection locked="0"/>
    </xf>
    <xf numFmtId="0" fontId="22" fillId="4" borderId="29" xfId="3" applyFont="1" applyFill="1" applyBorder="1" applyAlignment="1" applyProtection="1">
      <alignment horizontal="center" vertical="center" wrapText="1"/>
      <protection hidden="1"/>
    </xf>
    <xf numFmtId="0" fontId="22" fillId="4" borderId="51" xfId="3" quotePrefix="1" applyFont="1" applyFill="1" applyBorder="1" applyAlignment="1" applyProtection="1">
      <alignment horizontal="left" vertical="center"/>
      <protection hidden="1"/>
    </xf>
    <xf numFmtId="165" fontId="22" fillId="4" borderId="29" xfId="8" applyFont="1" applyFill="1" applyBorder="1" applyAlignment="1" applyProtection="1">
      <alignment horizontal="left" vertical="center" wrapText="1"/>
      <protection hidden="1"/>
    </xf>
    <xf numFmtId="0" fontId="22" fillId="0" borderId="29" xfId="3" applyFont="1" applyBorder="1" applyAlignment="1" applyProtection="1">
      <alignment horizontal="left" vertical="center" wrapText="1"/>
      <protection locked="0"/>
    </xf>
    <xf numFmtId="0" fontId="22" fillId="0" borderId="29" xfId="3" applyFont="1" applyBorder="1" applyAlignment="1" applyProtection="1">
      <alignment horizontal="center" vertical="center" wrapText="1"/>
      <protection locked="0"/>
    </xf>
    <xf numFmtId="0" fontId="22" fillId="4" borderId="29" xfId="8" applyNumberFormat="1" applyFont="1" applyFill="1" applyBorder="1" applyAlignment="1" applyProtection="1">
      <alignment horizontal="left" vertical="center" wrapText="1"/>
      <protection hidden="1"/>
    </xf>
    <xf numFmtId="165" fontId="22" fillId="4" borderId="32" xfId="8" applyFont="1" applyFill="1" applyBorder="1" applyAlignment="1" applyProtection="1">
      <alignment horizontal="left" vertical="center" wrapText="1"/>
      <protection hidden="1"/>
    </xf>
    <xf numFmtId="0" fontId="22" fillId="4" borderId="32" xfId="8" applyNumberFormat="1" applyFont="1" applyFill="1" applyBorder="1" applyAlignment="1" applyProtection="1">
      <alignment horizontal="left" vertical="center" wrapText="1"/>
      <protection hidden="1"/>
    </xf>
    <xf numFmtId="0" fontId="22" fillId="0" borderId="32" xfId="3" quotePrefix="1" applyFont="1" applyBorder="1" applyAlignment="1" applyProtection="1">
      <alignment horizontal="center" vertical="center" wrapText="1"/>
      <protection locked="0"/>
    </xf>
    <xf numFmtId="0" fontId="22" fillId="0" borderId="30" xfId="3" applyFont="1" applyBorder="1" applyAlignment="1" applyProtection="1">
      <alignment horizontal="left" vertical="center" wrapText="1"/>
      <protection locked="0"/>
    </xf>
    <xf numFmtId="167" fontId="22" fillId="0" borderId="29" xfId="4" applyNumberFormat="1" applyFont="1" applyFill="1" applyBorder="1" applyAlignment="1" applyProtection="1">
      <alignment horizontal="left" vertical="center" wrapText="1"/>
      <protection locked="0"/>
    </xf>
    <xf numFmtId="167" fontId="28" fillId="6" borderId="29" xfId="4" applyNumberFormat="1" applyFont="1" applyFill="1" applyBorder="1" applyAlignment="1" applyProtection="1">
      <alignment horizontal="left" vertical="center" wrapText="1"/>
      <protection hidden="1"/>
    </xf>
    <xf numFmtId="167" fontId="22" fillId="5" borderId="0" xfId="4" applyNumberFormat="1" applyFont="1" applyFill="1" applyAlignment="1">
      <alignment horizontal="left" vertical="center" wrapText="1"/>
    </xf>
    <xf numFmtId="167" fontId="22" fillId="0" borderId="48" xfId="4" applyNumberFormat="1" applyFont="1" applyFill="1" applyBorder="1" applyAlignment="1">
      <alignment horizontal="left" vertical="center" wrapText="1"/>
    </xf>
    <xf numFmtId="167" fontId="22" fillId="0" borderId="29" xfId="4" applyNumberFormat="1" applyFont="1" applyFill="1" applyBorder="1" applyAlignment="1">
      <alignment horizontal="left" vertical="center" wrapText="1"/>
    </xf>
    <xf numFmtId="167" fontId="22" fillId="0" borderId="0" xfId="4" applyNumberFormat="1" applyFont="1" applyFill="1" applyAlignment="1">
      <alignment horizontal="left" vertical="center" wrapText="1"/>
    </xf>
    <xf numFmtId="167" fontId="22" fillId="0" borderId="29" xfId="5" quotePrefix="1" applyNumberFormat="1" applyFont="1" applyFill="1" applyBorder="1" applyAlignment="1" applyProtection="1">
      <alignment horizontal="left" vertical="center" wrapText="1"/>
      <protection locked="0"/>
    </xf>
    <xf numFmtId="167" fontId="22" fillId="0" borderId="29" xfId="5" applyNumberFormat="1" applyFont="1" applyFill="1" applyBorder="1" applyAlignment="1" applyProtection="1">
      <alignment horizontal="left" vertical="center" wrapText="1"/>
      <protection locked="0"/>
    </xf>
    <xf numFmtId="168" fontId="22" fillId="0" borderId="29" xfId="5" quotePrefix="1" applyNumberFormat="1" applyFont="1" applyFill="1" applyBorder="1" applyAlignment="1" applyProtection="1">
      <alignment horizontal="left" vertical="center" wrapText="1"/>
      <protection locked="0"/>
    </xf>
    <xf numFmtId="0" fontId="22" fillId="0" borderId="0" xfId="1" applyFont="1" applyAlignment="1">
      <alignment horizontal="left" vertical="center" wrapText="1"/>
    </xf>
    <xf numFmtId="0" fontId="33" fillId="23" borderId="29" xfId="0" quotePrefix="1" applyFont="1" applyFill="1" applyBorder="1" applyAlignment="1">
      <alignment horizontal="center" vertical="center"/>
    </xf>
    <xf numFmtId="0" fontId="22" fillId="0" borderId="0" xfId="1" applyFont="1" applyAlignment="1" applyProtection="1">
      <alignment horizontal="center" wrapText="1"/>
      <protection locked="0"/>
    </xf>
    <xf numFmtId="0" fontId="22" fillId="0" borderId="0" xfId="1" applyFont="1" applyAlignment="1" applyProtection="1">
      <alignment wrapText="1"/>
      <protection locked="0"/>
    </xf>
    <xf numFmtId="0" fontId="30" fillId="13" borderId="47" xfId="5" applyNumberFormat="1" applyFont="1" applyFill="1" applyBorder="1" applyAlignment="1" applyProtection="1">
      <alignment horizontal="center" vertical="center" wrapText="1"/>
      <protection locked="0"/>
    </xf>
    <xf numFmtId="0" fontId="22" fillId="0" borderId="0" xfId="1" applyFont="1" applyAlignment="1">
      <alignment horizontal="center" vertical="center" wrapText="1"/>
    </xf>
    <xf numFmtId="0" fontId="22" fillId="4" borderId="51" xfId="3" applyFont="1" applyFill="1" applyBorder="1" applyAlignment="1" applyProtection="1">
      <alignment horizontal="center" vertical="center" wrapText="1"/>
      <protection hidden="1"/>
    </xf>
    <xf numFmtId="165" fontId="22" fillId="4" borderId="51" xfId="8" applyFont="1" applyFill="1" applyBorder="1" applyAlignment="1" applyProtection="1">
      <alignment horizontal="left" vertical="center" wrapText="1"/>
      <protection hidden="1"/>
    </xf>
    <xf numFmtId="0" fontId="22" fillId="0" borderId="51" xfId="3" applyFont="1" applyBorder="1" applyAlignment="1" applyProtection="1">
      <alignment horizontal="left" vertical="center" wrapText="1"/>
      <protection locked="0"/>
    </xf>
    <xf numFmtId="0" fontId="22" fillId="0" borderId="51" xfId="3" applyFont="1" applyBorder="1" applyAlignment="1" applyProtection="1">
      <alignment horizontal="center" vertical="center" wrapText="1"/>
      <protection locked="0"/>
    </xf>
    <xf numFmtId="0" fontId="22" fillId="4" borderId="51" xfId="8" applyNumberFormat="1" applyFont="1" applyFill="1" applyBorder="1" applyAlignment="1" applyProtection="1">
      <alignment horizontal="left" vertical="center" wrapText="1"/>
      <protection hidden="1"/>
    </xf>
    <xf numFmtId="165" fontId="22" fillId="4" borderId="68" xfId="8" applyFont="1" applyFill="1" applyBorder="1" applyAlignment="1" applyProtection="1">
      <alignment horizontal="left" vertical="center" wrapText="1"/>
      <protection hidden="1"/>
    </xf>
    <xf numFmtId="0" fontId="22" fillId="4" borderId="68" xfId="8" applyNumberFormat="1" applyFont="1" applyFill="1" applyBorder="1" applyAlignment="1" applyProtection="1">
      <alignment horizontal="left" vertical="center" wrapText="1"/>
      <protection hidden="1"/>
    </xf>
    <xf numFmtId="0" fontId="22" fillId="0" borderId="68" xfId="3" quotePrefix="1" applyFont="1" applyBorder="1" applyAlignment="1" applyProtection="1">
      <alignment horizontal="center" vertical="center" wrapText="1"/>
      <protection locked="0"/>
    </xf>
    <xf numFmtId="0" fontId="33" fillId="23" borderId="51" xfId="0" quotePrefix="1" applyFont="1" applyFill="1" applyBorder="1" applyAlignment="1">
      <alignment horizontal="center" vertical="center"/>
    </xf>
    <xf numFmtId="0" fontId="22" fillId="0" borderId="69" xfId="3" applyFont="1" applyBorder="1" applyAlignment="1" applyProtection="1">
      <alignment horizontal="left" vertical="center" wrapText="1"/>
      <protection locked="0"/>
    </xf>
    <xf numFmtId="167" fontId="22" fillId="0" borderId="51" xfId="4" applyNumberFormat="1" applyFont="1" applyFill="1" applyBorder="1" applyAlignment="1" applyProtection="1">
      <alignment horizontal="left" vertical="center" wrapText="1"/>
      <protection locked="0"/>
    </xf>
    <xf numFmtId="167" fontId="28" fillId="6" borderId="51" xfId="4" applyNumberFormat="1" applyFont="1" applyFill="1" applyBorder="1" applyAlignment="1" applyProtection="1">
      <alignment horizontal="left" vertical="center" wrapText="1"/>
      <protection hidden="1"/>
    </xf>
    <xf numFmtId="167" fontId="22" fillId="0" borderId="70" xfId="4" applyNumberFormat="1" applyFont="1" applyFill="1" applyBorder="1" applyAlignment="1">
      <alignment horizontal="left" vertical="center" wrapText="1"/>
    </xf>
    <xf numFmtId="167" fontId="22" fillId="0" borderId="51" xfId="4" applyNumberFormat="1" applyFont="1" applyFill="1" applyBorder="1" applyAlignment="1">
      <alignment horizontal="left" vertical="center" wrapText="1"/>
    </xf>
    <xf numFmtId="0" fontId="22" fillId="25" borderId="21" xfId="1" applyFont="1" applyFill="1" applyBorder="1" applyAlignment="1">
      <alignment horizontal="center" wrapText="1"/>
    </xf>
    <xf numFmtId="0" fontId="22" fillId="25" borderId="18" xfId="1" applyFont="1" applyFill="1" applyBorder="1" applyAlignment="1">
      <alignment horizontal="center" wrapText="1"/>
    </xf>
    <xf numFmtId="0" fontId="22" fillId="25" borderId="18" xfId="1" applyFont="1" applyFill="1" applyBorder="1" applyAlignment="1">
      <alignment horizontal="left" wrapText="1"/>
    </xf>
    <xf numFmtId="0" fontId="22" fillId="25" borderId="18" xfId="1" applyFont="1" applyFill="1" applyBorder="1" applyAlignment="1" applyProtection="1">
      <alignment horizontal="left" wrapText="1"/>
      <protection locked="0"/>
    </xf>
    <xf numFmtId="0" fontId="22" fillId="25" borderId="18" xfId="1" applyFont="1" applyFill="1" applyBorder="1" applyAlignment="1">
      <alignment wrapText="1"/>
    </xf>
    <xf numFmtId="167" fontId="37" fillId="25" borderId="18" xfId="4" applyNumberFormat="1" applyFont="1" applyFill="1" applyBorder="1" applyAlignment="1">
      <alignment horizontal="centerContinuous"/>
    </xf>
    <xf numFmtId="167" fontId="55" fillId="25" borderId="18" xfId="4" applyNumberFormat="1" applyFont="1" applyFill="1" applyBorder="1" applyAlignment="1">
      <alignment horizontal="centerContinuous" wrapText="1"/>
    </xf>
    <xf numFmtId="167" fontId="22" fillId="5" borderId="18" xfId="4" applyNumberFormat="1" applyFont="1" applyFill="1" applyBorder="1" applyAlignment="1">
      <alignment wrapText="1"/>
    </xf>
    <xf numFmtId="167" fontId="55" fillId="25" borderId="22" xfId="4" applyNumberFormat="1" applyFont="1" applyFill="1" applyBorder="1" applyAlignment="1">
      <alignment horizontal="centerContinuous" wrapText="1"/>
    </xf>
    <xf numFmtId="0" fontId="37" fillId="25" borderId="2" xfId="0" applyFont="1" applyFill="1" applyBorder="1" applyAlignment="1">
      <alignment horizontal="center" vertical="center" wrapText="1"/>
    </xf>
    <xf numFmtId="0" fontId="37" fillId="25" borderId="5" xfId="0" applyFont="1" applyFill="1" applyBorder="1" applyAlignment="1">
      <alignment horizontal="center" vertical="center" wrapText="1"/>
    </xf>
    <xf numFmtId="0" fontId="37" fillId="25" borderId="2" xfId="0" applyFont="1" applyFill="1" applyBorder="1" applyAlignment="1" applyProtection="1">
      <alignment horizontal="center" vertical="center" wrapText="1"/>
      <protection locked="0"/>
    </xf>
    <xf numFmtId="0" fontId="37" fillId="25" borderId="71" xfId="0" applyFont="1" applyFill="1" applyBorder="1" applyAlignment="1">
      <alignment horizontal="center" vertical="center" wrapText="1"/>
    </xf>
    <xf numFmtId="167" fontId="22" fillId="5" borderId="31" xfId="4" applyNumberFormat="1" applyFont="1" applyFill="1" applyBorder="1" applyAlignment="1">
      <alignment horizontal="center" vertical="center" wrapText="1"/>
    </xf>
    <xf numFmtId="0" fontId="37" fillId="25" borderId="72" xfId="0" applyFont="1" applyFill="1" applyBorder="1" applyAlignment="1">
      <alignment horizontal="center" vertical="center" wrapText="1"/>
    </xf>
    <xf numFmtId="0" fontId="37" fillId="25" borderId="73" xfId="0" applyFont="1" applyFill="1" applyBorder="1" applyAlignment="1">
      <alignment horizontal="center" vertical="center" wrapText="1"/>
    </xf>
    <xf numFmtId="0" fontId="56" fillId="4" borderId="0" xfId="18" applyFont="1" applyFill="1" applyAlignment="1" applyProtection="1">
      <alignment horizontal="center" vertical="center"/>
    </xf>
    <xf numFmtId="167" fontId="52" fillId="0" borderId="0" xfId="4" applyNumberFormat="1" applyFont="1" applyAlignment="1">
      <alignment horizontal="center" vertical="center" wrapText="1"/>
    </xf>
    <xf numFmtId="0" fontId="37" fillId="25" borderId="0" xfId="1" applyFont="1" applyFill="1" applyAlignment="1">
      <alignment horizontal="centerContinuous"/>
    </xf>
    <xf numFmtId="0" fontId="37" fillId="29" borderId="2" xfId="3" applyFont="1" applyFill="1" applyBorder="1" applyAlignment="1">
      <alignment vertical="top" wrapText="1"/>
    </xf>
    <xf numFmtId="0" fontId="22" fillId="29" borderId="2" xfId="3" applyFont="1" applyFill="1" applyBorder="1" applyAlignment="1" applyProtection="1">
      <alignment vertical="top" wrapText="1"/>
      <protection locked="0"/>
    </xf>
    <xf numFmtId="1" fontId="37" fillId="30" borderId="2" xfId="4" applyNumberFormat="1" applyFont="1" applyFill="1" applyBorder="1" applyAlignment="1" applyProtection="1">
      <alignment vertical="top" wrapText="1"/>
    </xf>
    <xf numFmtId="0" fontId="22" fillId="28" borderId="0" xfId="0" applyFont="1" applyFill="1"/>
    <xf numFmtId="0" fontId="22" fillId="24" borderId="0" xfId="0" applyFont="1" applyFill="1"/>
    <xf numFmtId="0" fontId="30" fillId="28" borderId="0" xfId="0" applyFont="1" applyFill="1"/>
    <xf numFmtId="0" fontId="28" fillId="28" borderId="0" xfId="0" applyFont="1" applyFill="1"/>
    <xf numFmtId="0" fontId="37" fillId="0" borderId="0" xfId="0" applyFont="1"/>
    <xf numFmtId="0" fontId="33" fillId="0" borderId="0" xfId="0" applyFont="1" applyAlignment="1">
      <alignment horizontal="center"/>
    </xf>
    <xf numFmtId="0" fontId="37" fillId="25" borderId="2" xfId="0" quotePrefix="1" applyFont="1" applyFill="1" applyBorder="1" applyAlignment="1">
      <alignment horizontal="center"/>
    </xf>
    <xf numFmtId="167" fontId="22" fillId="0" borderId="2" xfId="8" applyNumberFormat="1" applyFont="1" applyBorder="1"/>
    <xf numFmtId="165" fontId="22" fillId="0" borderId="2" xfId="8" applyFont="1" applyFill="1" applyBorder="1"/>
    <xf numFmtId="165" fontId="22" fillId="24" borderId="2" xfId="8" applyFont="1" applyFill="1" applyBorder="1"/>
    <xf numFmtId="0" fontId="31" fillId="0" borderId="2" xfId="0" applyFont="1" applyBorder="1"/>
    <xf numFmtId="10" fontId="22" fillId="0" borderId="2" xfId="17" applyNumberFormat="1" applyFont="1" applyBorder="1"/>
    <xf numFmtId="0" fontId="22" fillId="24" borderId="2" xfId="0" applyFont="1" applyFill="1" applyBorder="1"/>
    <xf numFmtId="167" fontId="22" fillId="0" borderId="2" xfId="0" applyNumberFormat="1" applyFont="1" applyBorder="1"/>
    <xf numFmtId="167" fontId="22" fillId="24" borderId="2" xfId="0" applyNumberFormat="1" applyFont="1" applyFill="1" applyBorder="1"/>
    <xf numFmtId="165" fontId="22" fillId="0" borderId="2" xfId="0" applyNumberFormat="1" applyFont="1" applyBorder="1"/>
    <xf numFmtId="167" fontId="22" fillId="0" borderId="0" xfId="0" applyNumberFormat="1" applyFont="1"/>
    <xf numFmtId="0" fontId="22" fillId="0" borderId="18" xfId="0" applyFont="1" applyBorder="1"/>
    <xf numFmtId="43" fontId="22" fillId="0" borderId="2" xfId="0" applyNumberFormat="1" applyFont="1" applyBorder="1"/>
    <xf numFmtId="171" fontId="22" fillId="0" borderId="0" xfId="0" applyNumberFormat="1" applyFont="1"/>
    <xf numFmtId="0" fontId="30" fillId="0" borderId="0" xfId="0" applyFont="1"/>
    <xf numFmtId="0" fontId="28" fillId="0" borderId="0" xfId="0" applyFont="1"/>
    <xf numFmtId="0" fontId="55" fillId="25" borderId="2" xfId="0" applyFont="1" applyFill="1" applyBorder="1" applyAlignment="1">
      <alignment horizontal="center"/>
    </xf>
    <xf numFmtId="0" fontId="37" fillId="25" borderId="2" xfId="0" applyFont="1" applyFill="1" applyBorder="1" applyAlignment="1">
      <alignment horizontal="centerContinuous"/>
    </xf>
    <xf numFmtId="0" fontId="37" fillId="31" borderId="2" xfId="0" applyFont="1" applyFill="1" applyBorder="1" applyAlignment="1">
      <alignment horizontal="centerContinuous"/>
    </xf>
    <xf numFmtId="0" fontId="37" fillId="31" borderId="49" xfId="0" applyFont="1" applyFill="1" applyBorder="1" applyAlignment="1">
      <alignment horizontal="centerContinuous"/>
    </xf>
    <xf numFmtId="0" fontId="37" fillId="16" borderId="2" xfId="0" applyFont="1" applyFill="1" applyBorder="1" applyAlignment="1">
      <alignment horizontal="centerContinuous"/>
    </xf>
    <xf numFmtId="0" fontId="37" fillId="16" borderId="49" xfId="0" applyFont="1" applyFill="1" applyBorder="1" applyAlignment="1">
      <alignment horizontal="centerContinuous"/>
    </xf>
    <xf numFmtId="0" fontId="37" fillId="32" borderId="2" xfId="0" applyFont="1" applyFill="1" applyBorder="1" applyAlignment="1">
      <alignment horizontal="centerContinuous"/>
    </xf>
    <xf numFmtId="0" fontId="37" fillId="32" borderId="49" xfId="0" applyFont="1" applyFill="1" applyBorder="1" applyAlignment="1">
      <alignment horizontal="centerContinuous"/>
    </xf>
    <xf numFmtId="0" fontId="37" fillId="33" borderId="2" xfId="0" applyFont="1" applyFill="1" applyBorder="1" applyAlignment="1">
      <alignment horizontal="centerContinuous"/>
    </xf>
    <xf numFmtId="0" fontId="37" fillId="33" borderId="49" xfId="0" applyFont="1" applyFill="1" applyBorder="1" applyAlignment="1">
      <alignment horizontal="centerContinuous"/>
    </xf>
    <xf numFmtId="0" fontId="37" fillId="25" borderId="49" xfId="0" applyFont="1" applyFill="1" applyBorder="1" applyAlignment="1">
      <alignment horizontal="center"/>
    </xf>
    <xf numFmtId="0" fontId="37" fillId="31" borderId="49" xfId="0" applyFont="1" applyFill="1" applyBorder="1" applyAlignment="1">
      <alignment horizontal="center"/>
    </xf>
    <xf numFmtId="0" fontId="37" fillId="16" borderId="49" xfId="0" applyFont="1" applyFill="1" applyBorder="1" applyAlignment="1">
      <alignment horizontal="center"/>
    </xf>
    <xf numFmtId="0" fontId="37" fillId="32" borderId="49" xfId="0" applyFont="1" applyFill="1" applyBorder="1" applyAlignment="1">
      <alignment horizontal="center"/>
    </xf>
    <xf numFmtId="0" fontId="37" fillId="33" borderId="49" xfId="0" applyFont="1" applyFill="1" applyBorder="1" applyAlignment="1">
      <alignment horizontal="center"/>
    </xf>
    <xf numFmtId="165" fontId="22" fillId="0" borderId="2" xfId="8" applyFont="1" applyBorder="1"/>
    <xf numFmtId="0" fontId="0" fillId="0" borderId="2" xfId="0" applyBorder="1" applyAlignment="1">
      <alignment horizontal="center"/>
    </xf>
    <xf numFmtId="165" fontId="0" fillId="0" borderId="2" xfId="8" applyFont="1" applyFill="1" applyBorder="1"/>
    <xf numFmtId="165" fontId="0" fillId="24" borderId="2" xfId="8" applyFont="1" applyFill="1" applyBorder="1"/>
    <xf numFmtId="0" fontId="33" fillId="0" borderId="74" xfId="0" applyFont="1" applyBorder="1"/>
    <xf numFmtId="165" fontId="33" fillId="0" borderId="74" xfId="8" applyFont="1" applyBorder="1"/>
    <xf numFmtId="0" fontId="22" fillId="0" borderId="0" xfId="0" applyFont="1" applyAlignment="1">
      <alignment horizontal="center" wrapText="1"/>
    </xf>
    <xf numFmtId="165" fontId="37" fillId="25" borderId="2" xfId="8" applyFont="1" applyFill="1" applyBorder="1" applyAlignment="1">
      <alignment horizontal="center" vertical="center" wrapText="1"/>
    </xf>
    <xf numFmtId="165" fontId="22" fillId="0" borderId="0" xfId="8" applyFont="1" applyAlignment="1">
      <alignment horizontal="center" wrapText="1"/>
    </xf>
    <xf numFmtId="0" fontId="37" fillId="25" borderId="0" xfId="0" applyFont="1" applyFill="1" applyAlignment="1">
      <alignment horizontal="center" vertical="center" wrapText="1"/>
    </xf>
    <xf numFmtId="0" fontId="37" fillId="25" borderId="16" xfId="0" applyFont="1" applyFill="1" applyBorder="1" applyAlignment="1">
      <alignment horizontal="center" vertical="center" wrapText="1"/>
    </xf>
    <xf numFmtId="0" fontId="37" fillId="5" borderId="0" xfId="0" applyFont="1" applyFill="1" applyAlignment="1">
      <alignment horizontal="center" vertical="center" wrapText="1"/>
    </xf>
    <xf numFmtId="165" fontId="37" fillId="5" borderId="0" xfId="0" quotePrefix="1" applyNumberFormat="1" applyFont="1" applyFill="1" applyAlignment="1">
      <alignment horizontal="center"/>
    </xf>
    <xf numFmtId="0" fontId="22" fillId="0" borderId="2" xfId="4" applyNumberFormat="1" applyFont="1" applyFill="1" applyBorder="1" applyAlignment="1" applyProtection="1">
      <alignment horizontal="left" vertical="center"/>
      <protection hidden="1"/>
    </xf>
    <xf numFmtId="0" fontId="22" fillId="0" borderId="0" xfId="4" applyNumberFormat="1" applyFont="1" applyFill="1" applyBorder="1" applyAlignment="1" applyProtection="1">
      <alignment horizontal="left" vertical="center"/>
      <protection hidden="1"/>
    </xf>
    <xf numFmtId="167" fontId="22" fillId="0" borderId="0" xfId="8" applyNumberFormat="1" applyFont="1" applyBorder="1"/>
    <xf numFmtId="0" fontId="22" fillId="0" borderId="2" xfId="8" applyNumberFormat="1" applyFont="1" applyBorder="1"/>
    <xf numFmtId="0" fontId="22" fillId="4" borderId="51" xfId="3" applyFont="1" applyFill="1" applyBorder="1" applyAlignment="1" applyProtection="1">
      <alignment horizontal="center"/>
      <protection hidden="1"/>
    </xf>
    <xf numFmtId="0" fontId="56" fillId="4" borderId="0" xfId="18" applyFont="1" applyFill="1" applyAlignment="1">
      <alignment horizontal="center" vertical="center"/>
    </xf>
    <xf numFmtId="0" fontId="39" fillId="0" borderId="0" xfId="18" quotePrefix="1" applyFont="1"/>
    <xf numFmtId="0" fontId="43" fillId="22" borderId="0" xfId="1" applyFont="1" applyFill="1" applyAlignment="1">
      <alignment horizontal="left" vertical="center"/>
    </xf>
    <xf numFmtId="0" fontId="36" fillId="22" borderId="0" xfId="2" applyFont="1" applyFill="1" applyAlignment="1">
      <alignment horizontal="center" vertical="center"/>
    </xf>
    <xf numFmtId="0" fontId="22" fillId="0" borderId="16" xfId="1" applyFont="1" applyBorder="1" applyAlignment="1">
      <alignment horizontal="right" vertical="center"/>
    </xf>
    <xf numFmtId="0" fontId="56" fillId="0" borderId="0" xfId="18" applyFont="1"/>
    <xf numFmtId="1" fontId="37" fillId="27" borderId="49" xfId="4" applyNumberFormat="1" applyFont="1" applyFill="1" applyBorder="1" applyAlignment="1" applyProtection="1">
      <alignment vertical="top" wrapText="1"/>
    </xf>
    <xf numFmtId="0" fontId="22" fillId="0" borderId="49" xfId="3" applyFont="1" applyBorder="1" applyAlignment="1" applyProtection="1">
      <alignment vertical="top" wrapText="1"/>
      <protection locked="0"/>
    </xf>
    <xf numFmtId="0" fontId="37" fillId="0" borderId="18" xfId="3" applyFont="1" applyBorder="1" applyAlignment="1">
      <alignment vertical="top" wrapText="1"/>
    </xf>
    <xf numFmtId="0" fontId="22" fillId="0" borderId="18" xfId="3" applyFont="1" applyBorder="1" applyAlignment="1" applyProtection="1">
      <alignment vertical="top" wrapText="1"/>
      <protection locked="0"/>
    </xf>
    <xf numFmtId="0" fontId="37" fillId="0" borderId="0" xfId="3" applyFont="1" applyAlignment="1">
      <alignment vertical="top" wrapText="1"/>
    </xf>
    <xf numFmtId="0" fontId="22" fillId="0" borderId="0" xfId="3" applyFont="1" applyAlignment="1" applyProtection="1">
      <alignment vertical="top" wrapText="1"/>
      <protection locked="0"/>
    </xf>
    <xf numFmtId="0" fontId="37" fillId="0" borderId="0" xfId="5" applyNumberFormat="1" applyFont="1" applyFill="1" applyBorder="1" applyAlignment="1">
      <alignment vertical="top"/>
    </xf>
    <xf numFmtId="0" fontId="22" fillId="0" borderId="0" xfId="5" applyNumberFormat="1" applyFont="1" applyFill="1" applyBorder="1" applyAlignment="1" applyProtection="1">
      <alignment vertical="top" wrapText="1"/>
      <protection locked="0"/>
    </xf>
    <xf numFmtId="0" fontId="20" fillId="0" borderId="0" xfId="18" quotePrefix="1"/>
    <xf numFmtId="0" fontId="37" fillId="25" borderId="23" xfId="1" applyFont="1" applyFill="1" applyBorder="1" applyAlignment="1">
      <alignment horizontal="center"/>
    </xf>
    <xf numFmtId="0" fontId="22" fillId="0" borderId="0" xfId="1" applyFont="1" applyAlignment="1">
      <alignment horizontal="center" vertical="center"/>
    </xf>
    <xf numFmtId="0" fontId="22" fillId="0" borderId="75" xfId="1" applyFont="1" applyBorder="1" applyAlignment="1">
      <alignment vertical="center" wrapText="1"/>
    </xf>
    <xf numFmtId="0" fontId="22" fillId="0" borderId="76" xfId="0" applyFont="1" applyBorder="1"/>
    <xf numFmtId="0" fontId="49" fillId="0" borderId="44" xfId="1" applyFont="1" applyBorder="1" applyAlignment="1" applyProtection="1">
      <alignment horizontal="center"/>
      <protection locked="0" hidden="1"/>
    </xf>
    <xf numFmtId="0" fontId="49" fillId="0" borderId="45" xfId="1" applyFont="1" applyBorder="1" applyAlignment="1" applyProtection="1">
      <alignment horizontal="center"/>
      <protection locked="0" hidden="1"/>
    </xf>
    <xf numFmtId="0" fontId="49" fillId="0" borderId="20" xfId="1" applyFont="1" applyBorder="1" applyAlignment="1" applyProtection="1">
      <alignment horizontal="center"/>
      <protection locked="0" hidden="1"/>
    </xf>
    <xf numFmtId="0" fontId="49" fillId="0" borderId="46" xfId="1" applyFont="1" applyBorder="1" applyAlignment="1" applyProtection="1">
      <alignment horizontal="center"/>
      <protection locked="0" hidden="1"/>
    </xf>
    <xf numFmtId="0" fontId="31" fillId="0" borderId="15" xfId="1" applyFont="1" applyBorder="1" applyAlignment="1" applyProtection="1">
      <alignment horizontal="center"/>
      <protection locked="0" hidden="1"/>
    </xf>
    <xf numFmtId="0" fontId="31" fillId="0" borderId="3" xfId="1" applyFont="1" applyBorder="1" applyAlignment="1" applyProtection="1">
      <alignment horizontal="center"/>
      <protection locked="0" hidden="1"/>
    </xf>
    <xf numFmtId="0" fontId="28" fillId="0" borderId="15" xfId="1" applyFont="1" applyBorder="1" applyAlignment="1" applyProtection="1">
      <alignment horizontal="center"/>
      <protection locked="0" hidden="1"/>
    </xf>
    <xf numFmtId="0" fontId="28" fillId="0" borderId="3" xfId="1" applyFont="1" applyBorder="1" applyAlignment="1" applyProtection="1">
      <alignment horizontal="center"/>
      <protection locked="0" hidden="1"/>
    </xf>
    <xf numFmtId="0" fontId="28" fillId="0" borderId="17" xfId="1" applyFont="1" applyBorder="1" applyAlignment="1" applyProtection="1">
      <alignment horizontal="center"/>
      <protection locked="0" hidden="1"/>
    </xf>
    <xf numFmtId="0" fontId="28" fillId="0" borderId="36" xfId="1" applyFont="1" applyBorder="1" applyAlignment="1" applyProtection="1">
      <alignment horizontal="center" vertical="center" wrapText="1"/>
      <protection locked="0" hidden="1"/>
    </xf>
    <xf numFmtId="0" fontId="28" fillId="0" borderId="35" xfId="1" applyFont="1" applyBorder="1" applyAlignment="1" applyProtection="1">
      <alignment horizontal="center" vertical="center" wrapText="1"/>
      <protection locked="0" hidden="1"/>
    </xf>
    <xf numFmtId="0" fontId="31" fillId="0" borderId="43" xfId="1" applyFont="1" applyBorder="1" applyAlignment="1" applyProtection="1">
      <alignment horizontal="center"/>
      <protection locked="0" hidden="1"/>
    </xf>
    <xf numFmtId="0" fontId="31" fillId="0" borderId="20" xfId="1" applyFont="1" applyBorder="1" applyAlignment="1" applyProtection="1">
      <alignment horizontal="center"/>
      <protection locked="0" hidden="1"/>
    </xf>
    <xf numFmtId="0" fontId="31" fillId="0" borderId="44" xfId="1" applyFont="1" applyBorder="1" applyAlignment="1" applyProtection="1">
      <alignment horizontal="center"/>
      <protection locked="0" hidden="1"/>
    </xf>
    <xf numFmtId="0" fontId="31" fillId="0" borderId="45" xfId="1" applyFont="1" applyBorder="1" applyAlignment="1" applyProtection="1">
      <alignment horizontal="center"/>
      <protection locked="0" hidden="1"/>
    </xf>
    <xf numFmtId="0" fontId="28" fillId="0" borderId="34" xfId="1" applyFont="1" applyBorder="1" applyAlignment="1" applyProtection="1">
      <alignment horizontal="center" vertical="center" wrapText="1"/>
      <protection locked="0" hidden="1"/>
    </xf>
    <xf numFmtId="0" fontId="28" fillId="0" borderId="37" xfId="1" applyFont="1" applyBorder="1" applyAlignment="1" applyProtection="1">
      <alignment horizontal="center" vertical="center" wrapText="1"/>
      <protection locked="0" hidden="1"/>
    </xf>
    <xf numFmtId="0" fontId="33" fillId="0" borderId="21" xfId="1" applyFont="1" applyBorder="1" applyAlignment="1" applyProtection="1">
      <alignment horizontal="center"/>
      <protection locked="0" hidden="1"/>
    </xf>
    <xf numFmtId="0" fontId="33" fillId="0" borderId="18" xfId="1" applyFont="1" applyBorder="1" applyAlignment="1" applyProtection="1">
      <alignment horizontal="center"/>
      <protection locked="0" hidden="1"/>
    </xf>
    <xf numFmtId="0" fontId="33" fillId="0" borderId="22" xfId="1" applyFont="1" applyBorder="1" applyAlignment="1" applyProtection="1">
      <alignment horizontal="center"/>
      <protection locked="0" hidden="1"/>
    </xf>
    <xf numFmtId="0" fontId="28" fillId="0" borderId="21" xfId="1" applyFont="1" applyBorder="1" applyAlignment="1" applyProtection="1">
      <alignment horizontal="center" vertical="center" wrapText="1"/>
      <protection locked="0" hidden="1"/>
    </xf>
    <xf numFmtId="0" fontId="28" fillId="0" borderId="18" xfId="1" applyFont="1" applyBorder="1" applyAlignment="1" applyProtection="1">
      <alignment horizontal="center" vertical="center" wrapText="1"/>
      <protection locked="0" hidden="1"/>
    </xf>
    <xf numFmtId="0" fontId="28" fillId="0" borderId="22" xfId="1" applyFont="1" applyBorder="1" applyAlignment="1" applyProtection="1">
      <alignment horizontal="center" vertical="center" wrapText="1"/>
      <protection locked="0" hidden="1"/>
    </xf>
    <xf numFmtId="0" fontId="28" fillId="0" borderId="34" xfId="1" applyFont="1" applyBorder="1" applyAlignment="1" applyProtection="1">
      <alignment horizontal="center" vertical="center"/>
      <protection locked="0" hidden="1"/>
    </xf>
    <xf numFmtId="0" fontId="28" fillId="0" borderId="37" xfId="1" applyFont="1" applyBorder="1" applyAlignment="1" applyProtection="1">
      <alignment horizontal="center" vertical="center"/>
      <protection locked="0" hidden="1"/>
    </xf>
    <xf numFmtId="0" fontId="33" fillId="0" borderId="5" xfId="1" applyFont="1" applyBorder="1" applyAlignment="1" applyProtection="1">
      <alignment horizontal="center"/>
      <protection locked="0" hidden="1"/>
    </xf>
    <xf numFmtId="0" fontId="33" fillId="0" borderId="31" xfId="1" applyFont="1" applyBorder="1" applyAlignment="1" applyProtection="1">
      <alignment horizontal="center"/>
      <protection locked="0" hidden="1"/>
    </xf>
    <xf numFmtId="0" fontId="33" fillId="0" borderId="4" xfId="1" applyFont="1" applyBorder="1" applyAlignment="1" applyProtection="1">
      <alignment horizontal="center"/>
      <protection locked="0" hidden="1"/>
    </xf>
    <xf numFmtId="0" fontId="48" fillId="0" borderId="54" xfId="1" applyFont="1" applyBorder="1" applyAlignment="1" applyProtection="1">
      <alignment horizontal="center" vertical="center" wrapText="1"/>
      <protection locked="0" hidden="1"/>
    </xf>
    <xf numFmtId="0" fontId="48" fillId="0" borderId="55" xfId="1" applyFont="1" applyBorder="1" applyAlignment="1" applyProtection="1">
      <alignment horizontal="center" vertical="center" wrapText="1"/>
      <protection locked="0" hidden="1"/>
    </xf>
    <xf numFmtId="0" fontId="48" fillId="0" borderId="56" xfId="1" applyFont="1" applyBorder="1" applyAlignment="1" applyProtection="1">
      <alignment horizontal="center" vertical="center" wrapText="1"/>
      <protection locked="0" hidden="1"/>
    </xf>
    <xf numFmtId="0" fontId="28" fillId="0" borderId="53" xfId="1" applyFont="1" applyBorder="1" applyAlignment="1" applyProtection="1">
      <alignment horizontal="center" vertical="center" wrapText="1"/>
      <protection locked="0" hidden="1"/>
    </xf>
    <xf numFmtId="0" fontId="22" fillId="0" borderId="21" xfId="1" applyFont="1" applyBorder="1" applyAlignment="1" applyProtection="1">
      <alignment horizontal="center"/>
      <protection locked="0"/>
    </xf>
    <xf numFmtId="0" fontId="22" fillId="0" borderId="22" xfId="1" applyFont="1" applyBorder="1" applyAlignment="1" applyProtection="1">
      <alignment horizontal="center"/>
      <protection locked="0"/>
    </xf>
    <xf numFmtId="0" fontId="22" fillId="0" borderId="23" xfId="1" applyFont="1" applyBorder="1" applyAlignment="1" applyProtection="1">
      <alignment horizontal="center"/>
      <protection locked="0"/>
    </xf>
    <xf numFmtId="0" fontId="22" fillId="0" borderId="24" xfId="1" applyFont="1" applyBorder="1" applyAlignment="1" applyProtection="1">
      <alignment horizontal="center"/>
      <protection locked="0"/>
    </xf>
    <xf numFmtId="0" fontId="31" fillId="0" borderId="15" xfId="1" applyFont="1" applyBorder="1" applyAlignment="1" applyProtection="1">
      <alignment horizontal="center"/>
      <protection locked="0"/>
    </xf>
    <xf numFmtId="0" fontId="31" fillId="0" borderId="17" xfId="1" applyFont="1" applyBorder="1" applyAlignment="1" applyProtection="1">
      <alignment horizontal="center"/>
      <protection locked="0"/>
    </xf>
    <xf numFmtId="0" fontId="32" fillId="0" borderId="23" xfId="1" applyFont="1" applyBorder="1" applyAlignment="1" applyProtection="1">
      <alignment horizontal="center" vertical="center" wrapText="1"/>
      <protection locked="0"/>
    </xf>
    <xf numFmtId="0" fontId="32" fillId="0" borderId="24" xfId="1" applyFont="1" applyBorder="1" applyAlignment="1" applyProtection="1">
      <alignment horizontal="center" vertical="center" wrapText="1"/>
      <protection locked="0"/>
    </xf>
    <xf numFmtId="0" fontId="32" fillId="0" borderId="15" xfId="1" applyFont="1" applyBorder="1" applyAlignment="1" applyProtection="1">
      <alignment horizontal="center" vertical="center" wrapText="1"/>
      <protection locked="0"/>
    </xf>
    <xf numFmtId="0" fontId="32" fillId="0" borderId="17" xfId="1" applyFont="1" applyBorder="1" applyAlignment="1" applyProtection="1">
      <alignment horizontal="center" vertical="center" wrapText="1"/>
      <protection locked="0"/>
    </xf>
    <xf numFmtId="0" fontId="28" fillId="0" borderId="49" xfId="1" applyFont="1" applyBorder="1" applyAlignment="1" applyProtection="1">
      <alignment horizontal="center" vertical="center" wrapText="1"/>
      <protection locked="0" hidden="1"/>
    </xf>
    <xf numFmtId="0" fontId="28" fillId="0" borderId="16" xfId="1" applyFont="1" applyBorder="1" applyAlignment="1" applyProtection="1">
      <alignment horizontal="center" vertical="center" wrapText="1"/>
      <protection locked="0" hidden="1"/>
    </xf>
    <xf numFmtId="0" fontId="37" fillId="25" borderId="5" xfId="0" applyFont="1" applyFill="1" applyBorder="1" applyAlignment="1">
      <alignment horizontal="center" vertical="center" wrapText="1"/>
    </xf>
    <xf numFmtId="0" fontId="37" fillId="25" borderId="4" xfId="0" applyFont="1" applyFill="1" applyBorder="1" applyAlignment="1">
      <alignment horizontal="center" vertical="center" wrapText="1"/>
    </xf>
  </cellXfs>
  <cellStyles count="19">
    <cellStyle name="Comma" xfId="8" builtinId="3"/>
    <cellStyle name="Comma [0] 2" xfId="12" xr:uid="{13645D9A-DD02-4769-AD08-B49E35D71FB4}"/>
    <cellStyle name="Comma [0] 3" xfId="11" xr:uid="{30C08BC0-4789-4423-9767-8C242DE315B5}"/>
    <cellStyle name="Comma [0] 4" xfId="14" xr:uid="{17102EA5-F65B-440B-A71B-709E463D7EA9}"/>
    <cellStyle name="Comma 2" xfId="4" xr:uid="{00000000-0005-0000-0000-000002000000}"/>
    <cellStyle name="Comma 2 4 2" xfId="5" xr:uid="{00000000-0005-0000-0000-000003000000}"/>
    <cellStyle name="Comma 3" xfId="13" xr:uid="{A86CA92B-5665-41BA-8294-F21236D5AFC1}"/>
    <cellStyle name="Hyperlink" xfId="18" builtinId="8"/>
    <cellStyle name="Hyperlink 2" xfId="2" xr:uid="{00000000-0005-0000-0000-000004000000}"/>
    <cellStyle name="Normal" xfId="0" builtinId="0"/>
    <cellStyle name="Normal 13" xfId="9" xr:uid="{7A53A2DC-7147-4890-8AF4-7107D79D7CDB}"/>
    <cellStyle name="Normal 2" xfId="1" xr:uid="{00000000-0005-0000-0000-000006000000}"/>
    <cellStyle name="Normal 2 2" xfId="15" xr:uid="{C3200D83-1AD3-4780-827C-30DDD723324D}"/>
    <cellStyle name="Normal 3" xfId="3" xr:uid="{00000000-0005-0000-0000-000007000000}"/>
    <cellStyle name="Normal 4" xfId="10" xr:uid="{6E67867C-A071-451D-92D7-8085644B33FC}"/>
    <cellStyle name="Normal 5" xfId="16" xr:uid="{0DF6CDFC-695F-496B-8326-A9A6C9EC143A}"/>
    <cellStyle name="Normal 6" xfId="6" xr:uid="{00000000-0005-0000-0000-000008000000}"/>
    <cellStyle name="Percent" xfId="17" builtinId="5"/>
    <cellStyle name="Percent 2" xfId="7" xr:uid="{00000000-0005-0000-0000-000009000000}"/>
  </cellStyles>
  <dxfs count="71">
    <dxf>
      <border diagonalUp="0" diagonalDown="0">
        <left/>
        <right/>
        <top style="thin">
          <color indexed="64"/>
        </top>
        <bottom style="thin">
          <color auto="1"/>
        </bottom>
        <vertical/>
        <horizontal/>
      </border>
    </dxf>
    <dxf>
      <border outline="0">
        <top style="thin">
          <color indexed="64"/>
        </top>
      </border>
    </dxf>
    <dxf>
      <border outline="0">
        <left style="thin">
          <color auto="1"/>
        </left>
        <right style="thin">
          <color auto="1"/>
        </right>
        <top style="thin">
          <color indexed="64"/>
        </top>
        <bottom style="thin">
          <color auto="1"/>
        </bottom>
      </border>
    </dxf>
    <dxf>
      <border outline="0">
        <bottom style="thin">
          <color auto="1"/>
        </bottom>
      </border>
    </dxf>
    <dxf>
      <fill>
        <patternFill patternType="solid">
          <fgColor indexed="64"/>
          <bgColor indexed="22"/>
        </patternFill>
      </fill>
      <alignment horizontal="general" vertical="top"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border diagonalUp="0" diagonalDown="0">
        <left style="medium">
          <color indexed="64"/>
        </left>
        <right style="thin">
          <color indexed="64"/>
        </right>
        <top style="medium">
          <color indexed="64"/>
        </top>
        <bottom style="medium">
          <color indexed="64"/>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1"/>
      </font>
      <fill>
        <patternFill>
          <bgColor rgb="FFFF0000"/>
        </patternFill>
      </fill>
    </dxf>
    <dxf>
      <font>
        <b/>
        <i val="0"/>
        <color theme="1"/>
      </font>
      <fill>
        <patternFill>
          <bgColor rgb="FFFF0000"/>
        </patternFill>
      </fill>
    </dxf>
    <dxf>
      <font>
        <color rgb="FF9C0006"/>
      </font>
      <fill>
        <patternFill>
          <bgColor rgb="FFFFC7CE"/>
        </patternFill>
      </fill>
    </dxf>
    <dxf>
      <font>
        <b/>
        <i val="0"/>
        <color theme="1"/>
      </font>
      <fill>
        <patternFill>
          <bgColor rgb="FFFF0000"/>
        </patternFill>
      </fill>
    </dxf>
    <dxf>
      <font>
        <b/>
        <i val="0"/>
        <color theme="1"/>
      </font>
      <fill>
        <patternFill>
          <bgColor rgb="FFFF0000"/>
        </patternFill>
      </fill>
    </dxf>
    <dxf>
      <border>
        <left style="thick">
          <color auto="1"/>
        </left>
        <right style="thick">
          <color auto="1"/>
        </right>
        <top style="thick">
          <color auto="1"/>
        </top>
        <bottom style="thick">
          <color auto="1"/>
        </bottom>
      </border>
    </dxf>
    <dxf>
      <border>
        <left style="thick">
          <color auto="1"/>
        </left>
        <right style="thick">
          <color auto="1"/>
        </right>
        <top style="thick">
          <color auto="1"/>
        </top>
        <bottom style="thick">
          <color auto="1"/>
        </bottom>
        <vertical style="thin">
          <color auto="1"/>
        </vertical>
        <horizontal style="thin">
          <color auto="1"/>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1"/>
      </font>
    </dxf>
    <dxf>
      <font>
        <b/>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left style="thick">
          <color auto="1"/>
        </left>
        <right style="thick">
          <color auto="1"/>
        </right>
        <top style="thick">
          <color auto="1"/>
        </top>
        <bottom style="thick">
          <color auto="1"/>
        </bottom>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color theme="1"/>
      </font>
    </dxf>
    <dxf>
      <font>
        <b val="0"/>
        <i val="0"/>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i val="0"/>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i val="0"/>
      </font>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diagonalUp="1">
        <left style="medium">
          <color theme="1"/>
        </left>
        <right style="medium">
          <color theme="1"/>
        </right>
        <top style="medium">
          <color theme="1"/>
        </top>
        <bottom style="medium">
          <color theme="1"/>
        </bottom>
        <diagonal style="thick">
          <color auto="1"/>
        </diagon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color theme="1"/>
      </font>
    </dxf>
    <dxf>
      <font>
        <b val="0"/>
        <i val="0"/>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i val="0"/>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diagonalUp="1">
        <left style="medium">
          <color theme="1"/>
        </left>
        <right style="medium">
          <color theme="1"/>
        </right>
        <top style="medium">
          <color theme="1"/>
        </top>
        <bottom style="medium">
          <color theme="1"/>
        </bottom>
        <diagonal style="thick">
          <color auto="1"/>
        </diagon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1"/>
      </font>
    </dxf>
    <dxf>
      <font>
        <b/>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left style="thick">
          <color auto="1"/>
        </left>
        <right style="thick">
          <color auto="1"/>
        </right>
        <top style="thick">
          <color auto="1"/>
        </top>
        <bottom style="thick">
          <color auto="1"/>
        </bottom>
      </border>
    </dxf>
  </dxfs>
  <tableStyles count="5" defaultTableStyle="Table Style 1" defaultPivotStyle="PivotStyleMedium8 2 2">
    <tableStyle name="PivotStyleMedium8 2" table="0" count="12" xr9:uid="{00000000-0011-0000-FFFF-FFFF00000000}">
      <tableStyleElement type="wholeTable" dxfId="70"/>
      <tableStyleElement type="headerRow" dxfId="69"/>
      <tableStyleElement type="totalRow" dxfId="68"/>
      <tableStyleElement type="firstRowStripe" dxfId="67"/>
      <tableStyleElement type="firstColumnStripe" dxfId="66"/>
      <tableStyleElement type="firstSubtotalColumn" dxfId="65"/>
      <tableStyleElement type="firstSubtotalRow" dxfId="64"/>
      <tableStyleElement type="secondSubtotalRow" dxfId="63"/>
      <tableStyleElement type="firstRowSubheading" dxfId="62"/>
      <tableStyleElement type="secondRowSubheading" dxfId="61"/>
      <tableStyleElement type="pageFieldLabels" dxfId="60"/>
      <tableStyleElement type="pageFieldValues" dxfId="59"/>
    </tableStyle>
    <tableStyle name="PivotStyleMedium8 2 2" table="0" count="12" xr9:uid="{00000000-0011-0000-FFFF-FFFF01000000}">
      <tableStyleElement type="wholeTable" dxfId="58"/>
      <tableStyleElement type="headerRow" dxfId="57"/>
      <tableStyleElement type="totalRow" dxfId="56"/>
      <tableStyleElement type="firstRowStripe" dxfId="55"/>
      <tableStyleElement type="firstColumnStripe" dxfId="54"/>
      <tableStyleElement type="firstSubtotalColumn" dxfId="53"/>
      <tableStyleElement type="firstSubtotalRow" dxfId="52"/>
      <tableStyleElement type="secondSubtotalRow" dxfId="51"/>
      <tableStyleElement type="firstRowSubheading" dxfId="50"/>
      <tableStyleElement type="secondRowSubheading" dxfId="49"/>
      <tableStyleElement type="pageFieldLabels" dxfId="48"/>
      <tableStyleElement type="pageFieldValues" dxfId="47"/>
    </tableStyle>
    <tableStyle name="PivotStyleMedium8 2 2 2" table="0" count="13" xr9:uid="{00000000-0011-0000-FFFF-FFFF02000000}">
      <tableStyleElement type="wholeTable" dxfId="46"/>
      <tableStyleElement type="headerRow" dxfId="45"/>
      <tableStyleElement type="totalRow" dxfId="44"/>
      <tableStyleElement type="lastColumn" dxfId="43"/>
      <tableStyleElement type="firstRowStripe" dxfId="42"/>
      <tableStyleElement type="firstColumnStripe" dxfId="41"/>
      <tableStyleElement type="firstSubtotalColumn" dxfId="40"/>
      <tableStyleElement type="firstSubtotalRow" dxfId="39"/>
      <tableStyleElement type="secondSubtotalRow" dxfId="38"/>
      <tableStyleElement type="firstRowSubheading" dxfId="37"/>
      <tableStyleElement type="secondRowSubheading" dxfId="36"/>
      <tableStyleElement type="pageFieldLabels" dxfId="35"/>
      <tableStyleElement type="pageFieldValues" dxfId="34"/>
    </tableStyle>
    <tableStyle name="PivotStyleMedium8 2 3" table="0" count="12" xr9:uid="{00000000-0011-0000-FFFF-FFFF03000000}">
      <tableStyleElement type="wholeTable" dxfId="33"/>
      <tableStyleElement type="headerRow" dxfId="32"/>
      <tableStyleElement type="totalRow" dxfId="31"/>
      <tableStyleElement type="firstRowStripe" dxfId="30"/>
      <tableStyleElement type="firstColumnStripe" dxfId="29"/>
      <tableStyleElement type="firstSubtotalColumn" dxfId="28"/>
      <tableStyleElement type="firstSubtotalRow" dxfId="27"/>
      <tableStyleElement type="secondSubtotalRow" dxfId="26"/>
      <tableStyleElement type="firstRowSubheading" dxfId="25"/>
      <tableStyleElement type="secondRowSubheading" dxfId="24"/>
      <tableStyleElement type="pageFieldLabels" dxfId="23"/>
      <tableStyleElement type="pageFieldValues" dxfId="22"/>
    </tableStyle>
    <tableStyle name="Table Style 1" pivot="0" count="2" xr9:uid="{00000000-0011-0000-FFFF-FFFF04000000}">
      <tableStyleElement type="wholeTable" dxfId="21"/>
      <tableStyleElement type="headerRow" dxfId="20"/>
    </tableStyle>
  </tableStyles>
  <colors>
    <mruColors>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17/06/relationships/rdRichValueStructure" Target="richData/rdrichvaluestructure.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17/06/relationships/rdRichValue" Target="richData/rdrichvalue.xml"/><Relationship Id="rId2" Type="http://schemas.openxmlformats.org/officeDocument/2006/relationships/worksheet" Target="worksheets/sheet2.xml"/><Relationship Id="rId16" Type="http://schemas.microsoft.com/office/2022/10/relationships/richValueRel" Target="richData/richValueRel.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2.emf"/></Relationships>
</file>

<file path=xl/drawings/_rels/drawing2.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5" Type="http://schemas.openxmlformats.org/officeDocument/2006/relationships/image" Target="../media/image8.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3</xdr:col>
      <xdr:colOff>333374</xdr:colOff>
      <xdr:row>81</xdr:row>
      <xdr:rowOff>174624</xdr:rowOff>
    </xdr:from>
    <xdr:to>
      <xdr:col>3</xdr:col>
      <xdr:colOff>4000499</xdr:colOff>
      <xdr:row>81</xdr:row>
      <xdr:rowOff>174624</xdr:rowOff>
    </xdr:to>
    <xdr:pic>
      <xdr:nvPicPr>
        <xdr:cNvPr id="2" name="Picture 1">
          <a:extLst>
            <a:ext uri="{FF2B5EF4-FFF2-40B4-BE49-F238E27FC236}">
              <a16:creationId xmlns:a16="http://schemas.microsoft.com/office/drawing/2014/main" id="{AB3F6C37-B951-4567-A8F4-1A1367DABA7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775074" y="16176624"/>
          <a:ext cx="366712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333374</xdr:colOff>
      <xdr:row>80</xdr:row>
      <xdr:rowOff>0</xdr:rowOff>
    </xdr:from>
    <xdr:to>
      <xdr:col>3</xdr:col>
      <xdr:colOff>4000499</xdr:colOff>
      <xdr:row>80</xdr:row>
      <xdr:rowOff>0</xdr:rowOff>
    </xdr:to>
    <xdr:pic>
      <xdr:nvPicPr>
        <xdr:cNvPr id="2" name="Picture 1">
          <a:extLst>
            <a:ext uri="{FF2B5EF4-FFF2-40B4-BE49-F238E27FC236}">
              <a16:creationId xmlns:a16="http://schemas.microsoft.com/office/drawing/2014/main" id="{8CBEBBC7-AD50-4D7A-B20E-B77363BAA0D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775074" y="15868650"/>
          <a:ext cx="366712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9</xdr:col>
      <xdr:colOff>23811</xdr:colOff>
      <xdr:row>11</xdr:row>
      <xdr:rowOff>154781</xdr:rowOff>
    </xdr:from>
    <xdr:to>
      <xdr:col>15</xdr:col>
      <xdr:colOff>47624</xdr:colOff>
      <xdr:row>14</xdr:row>
      <xdr:rowOff>178595</xdr:rowOff>
    </xdr:to>
    <xdr:sp macro="" textlink="">
      <xdr:nvSpPr>
        <xdr:cNvPr id="2" name="Rectangle: Rounded Corners 1">
          <a:extLst>
            <a:ext uri="{FF2B5EF4-FFF2-40B4-BE49-F238E27FC236}">
              <a16:creationId xmlns:a16="http://schemas.microsoft.com/office/drawing/2014/main" id="{EFD4B42E-8684-47DC-9D7C-024A0E90938B}"/>
            </a:ext>
          </a:extLst>
        </xdr:cNvPr>
        <xdr:cNvSpPr/>
      </xdr:nvSpPr>
      <xdr:spPr>
        <a:xfrm>
          <a:off x="5738811" y="2250281"/>
          <a:ext cx="3681413" cy="59531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1</xdr:col>
      <xdr:colOff>0</xdr:colOff>
      <xdr:row>11</xdr:row>
      <xdr:rowOff>86159</xdr:rowOff>
    </xdr:from>
    <xdr:to>
      <xdr:col>3</xdr:col>
      <xdr:colOff>107156</xdr:colOff>
      <xdr:row>15</xdr:row>
      <xdr:rowOff>59532</xdr:rowOff>
    </xdr:to>
    <xdr:sp macro="" textlink="">
      <xdr:nvSpPr>
        <xdr:cNvPr id="3" name="Rectangle: Rounded Corners 2">
          <a:extLst>
            <a:ext uri="{FF2B5EF4-FFF2-40B4-BE49-F238E27FC236}">
              <a16:creationId xmlns:a16="http://schemas.microsoft.com/office/drawing/2014/main" id="{A048D32F-6C7E-48AC-AD8F-6D9243F21E68}"/>
            </a:ext>
          </a:extLst>
        </xdr:cNvPr>
        <xdr:cNvSpPr/>
      </xdr:nvSpPr>
      <xdr:spPr>
        <a:xfrm>
          <a:off x="352425" y="2181659"/>
          <a:ext cx="1812131" cy="73537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Q1</a:t>
          </a:r>
        </a:p>
        <a:p>
          <a:pPr algn="ctr"/>
          <a:r>
            <a:rPr lang="en-ID" sz="1100"/>
            <a:t>What is the asset type?</a:t>
          </a:r>
        </a:p>
        <a:p>
          <a:pPr algn="ctr"/>
          <a:r>
            <a:rPr lang="en-ID" sz="1100"/>
            <a:t>Apa tipe asetnya?</a:t>
          </a:r>
        </a:p>
      </xdr:txBody>
    </xdr:sp>
    <xdr:clientData/>
  </xdr:twoCellAnchor>
  <xdr:twoCellAnchor>
    <xdr:from>
      <xdr:col>5</xdr:col>
      <xdr:colOff>42863</xdr:colOff>
      <xdr:row>11</xdr:row>
      <xdr:rowOff>161927</xdr:rowOff>
    </xdr:from>
    <xdr:to>
      <xdr:col>8</xdr:col>
      <xdr:colOff>35719</xdr:colOff>
      <xdr:row>14</xdr:row>
      <xdr:rowOff>166691</xdr:rowOff>
    </xdr:to>
    <xdr:sp macro="" textlink="">
      <xdr:nvSpPr>
        <xdr:cNvPr id="4" name="Rectangle: Rounded Corners 3">
          <a:extLst>
            <a:ext uri="{FF2B5EF4-FFF2-40B4-BE49-F238E27FC236}">
              <a16:creationId xmlns:a16="http://schemas.microsoft.com/office/drawing/2014/main" id="{9A48C9C5-9F1B-4AF1-B4E0-73D3EF6F1BFF}"/>
            </a:ext>
          </a:extLst>
        </xdr:cNvPr>
        <xdr:cNvSpPr/>
      </xdr:nvSpPr>
      <xdr:spPr>
        <a:xfrm>
          <a:off x="3319463" y="2257427"/>
          <a:ext cx="1821656"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Building and structure</a:t>
          </a:r>
        </a:p>
        <a:p>
          <a:pPr algn="ctr"/>
          <a:r>
            <a:rPr lang="en-ID" sz="1100"/>
            <a:t>Gedung dan struktur</a:t>
          </a:r>
        </a:p>
      </xdr:txBody>
    </xdr:sp>
    <xdr:clientData/>
  </xdr:twoCellAnchor>
  <xdr:twoCellAnchor>
    <xdr:from>
      <xdr:col>5</xdr:col>
      <xdr:colOff>16670</xdr:colOff>
      <xdr:row>30</xdr:row>
      <xdr:rowOff>37201</xdr:rowOff>
    </xdr:from>
    <xdr:to>
      <xdr:col>8</xdr:col>
      <xdr:colOff>0</xdr:colOff>
      <xdr:row>33</xdr:row>
      <xdr:rowOff>41965</xdr:rowOff>
    </xdr:to>
    <xdr:sp macro="" textlink="">
      <xdr:nvSpPr>
        <xdr:cNvPr id="5" name="Rectangle: Rounded Corners 4">
          <a:extLst>
            <a:ext uri="{FF2B5EF4-FFF2-40B4-BE49-F238E27FC236}">
              <a16:creationId xmlns:a16="http://schemas.microsoft.com/office/drawing/2014/main" id="{7EFE5BF8-3901-4B09-9FE6-A09F4984C5A7}"/>
            </a:ext>
          </a:extLst>
        </xdr:cNvPr>
        <xdr:cNvSpPr/>
      </xdr:nvSpPr>
      <xdr:spPr>
        <a:xfrm>
          <a:off x="3293270" y="5752201"/>
          <a:ext cx="1812130"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Machine and Equipment</a:t>
          </a:r>
        </a:p>
        <a:p>
          <a:pPr algn="ctr"/>
          <a:r>
            <a:rPr lang="en-ID" sz="1100"/>
            <a:t>Mesin dan peralatan</a:t>
          </a:r>
        </a:p>
      </xdr:txBody>
    </xdr:sp>
    <xdr:clientData/>
  </xdr:twoCellAnchor>
  <xdr:twoCellAnchor>
    <xdr:from>
      <xdr:col>5</xdr:col>
      <xdr:colOff>28111</xdr:colOff>
      <xdr:row>47</xdr:row>
      <xdr:rowOff>152370</xdr:rowOff>
    </xdr:from>
    <xdr:to>
      <xdr:col>8</xdr:col>
      <xdr:colOff>25729</xdr:colOff>
      <xdr:row>50</xdr:row>
      <xdr:rowOff>157134</xdr:rowOff>
    </xdr:to>
    <xdr:sp macro="" textlink="">
      <xdr:nvSpPr>
        <xdr:cNvPr id="6" name="Rectangle: Rounded Corners 5">
          <a:extLst>
            <a:ext uri="{FF2B5EF4-FFF2-40B4-BE49-F238E27FC236}">
              <a16:creationId xmlns:a16="http://schemas.microsoft.com/office/drawing/2014/main" id="{9CB77BBE-BEA9-4DE1-93AD-89B6CBB46F3D}"/>
            </a:ext>
          </a:extLst>
        </xdr:cNvPr>
        <xdr:cNvSpPr/>
      </xdr:nvSpPr>
      <xdr:spPr>
        <a:xfrm>
          <a:off x="3304711" y="9105870"/>
          <a:ext cx="1826418"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Equipment and Supplies</a:t>
          </a:r>
        </a:p>
        <a:p>
          <a:pPr algn="ctr"/>
          <a:r>
            <a:rPr lang="en-ID" sz="1100"/>
            <a:t>Perlatan dan Persediaan</a:t>
          </a:r>
        </a:p>
      </xdr:txBody>
    </xdr:sp>
    <xdr:clientData/>
  </xdr:twoCellAnchor>
  <xdr:twoCellAnchor>
    <xdr:from>
      <xdr:col>5</xdr:col>
      <xdr:colOff>12865</xdr:colOff>
      <xdr:row>66</xdr:row>
      <xdr:rowOff>93332</xdr:rowOff>
    </xdr:from>
    <xdr:to>
      <xdr:col>8</xdr:col>
      <xdr:colOff>10483</xdr:colOff>
      <xdr:row>69</xdr:row>
      <xdr:rowOff>98096</xdr:rowOff>
    </xdr:to>
    <xdr:sp macro="" textlink="">
      <xdr:nvSpPr>
        <xdr:cNvPr id="7" name="Rectangle: Rounded Corners 6">
          <a:extLst>
            <a:ext uri="{FF2B5EF4-FFF2-40B4-BE49-F238E27FC236}">
              <a16:creationId xmlns:a16="http://schemas.microsoft.com/office/drawing/2014/main" id="{B86CCE7D-45A9-45A8-9BA2-24BE1C3B275B}"/>
            </a:ext>
          </a:extLst>
        </xdr:cNvPr>
        <xdr:cNvSpPr/>
      </xdr:nvSpPr>
      <xdr:spPr>
        <a:xfrm>
          <a:off x="3289465" y="12666332"/>
          <a:ext cx="1826418"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Heavy Equipment</a:t>
          </a:r>
        </a:p>
        <a:p>
          <a:pPr algn="ctr"/>
          <a:r>
            <a:rPr lang="en-ID" sz="1100"/>
            <a:t>Alat berat</a:t>
          </a:r>
        </a:p>
      </xdr:txBody>
    </xdr:sp>
    <xdr:clientData/>
  </xdr:twoCellAnchor>
  <xdr:twoCellAnchor>
    <xdr:from>
      <xdr:col>4</xdr:col>
      <xdr:colOff>570269</xdr:colOff>
      <xdr:row>103</xdr:row>
      <xdr:rowOff>113312</xdr:rowOff>
    </xdr:from>
    <xdr:to>
      <xdr:col>7</xdr:col>
      <xdr:colOff>567888</xdr:colOff>
      <xdr:row>106</xdr:row>
      <xdr:rowOff>118076</xdr:rowOff>
    </xdr:to>
    <xdr:sp macro="" textlink="">
      <xdr:nvSpPr>
        <xdr:cNvPr id="8" name="Rectangle: Rounded Corners 7">
          <a:extLst>
            <a:ext uri="{FF2B5EF4-FFF2-40B4-BE49-F238E27FC236}">
              <a16:creationId xmlns:a16="http://schemas.microsoft.com/office/drawing/2014/main" id="{6DDA10E1-AF21-43E1-9250-B24D2F1C26A2}"/>
            </a:ext>
          </a:extLst>
        </xdr:cNvPr>
        <xdr:cNvSpPr/>
      </xdr:nvSpPr>
      <xdr:spPr>
        <a:xfrm>
          <a:off x="3237269" y="19734812"/>
          <a:ext cx="1826419"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Vehicle</a:t>
          </a:r>
        </a:p>
        <a:p>
          <a:pPr algn="ctr"/>
          <a:r>
            <a:rPr lang="en-ID" sz="1100"/>
            <a:t>Kendaraan</a:t>
          </a:r>
          <a:r>
            <a:rPr lang="en-ID" sz="1100" baseline="0"/>
            <a:t> bermotor</a:t>
          </a:r>
          <a:endParaRPr lang="en-ID" sz="1100"/>
        </a:p>
      </xdr:txBody>
    </xdr:sp>
    <xdr:clientData/>
  </xdr:twoCellAnchor>
  <xdr:twoCellAnchor>
    <xdr:from>
      <xdr:col>4</xdr:col>
      <xdr:colOff>593890</xdr:colOff>
      <xdr:row>83</xdr:row>
      <xdr:rowOff>143778</xdr:rowOff>
    </xdr:from>
    <xdr:to>
      <xdr:col>7</xdr:col>
      <xdr:colOff>591508</xdr:colOff>
      <xdr:row>86</xdr:row>
      <xdr:rowOff>148542</xdr:rowOff>
    </xdr:to>
    <xdr:sp macro="" textlink="">
      <xdr:nvSpPr>
        <xdr:cNvPr id="9" name="Rectangle: Rounded Corners 8">
          <a:extLst>
            <a:ext uri="{FF2B5EF4-FFF2-40B4-BE49-F238E27FC236}">
              <a16:creationId xmlns:a16="http://schemas.microsoft.com/office/drawing/2014/main" id="{703EEB22-F8B6-4851-9C80-13D2DFE0F260}"/>
            </a:ext>
          </a:extLst>
        </xdr:cNvPr>
        <xdr:cNvSpPr/>
      </xdr:nvSpPr>
      <xdr:spPr>
        <a:xfrm>
          <a:off x="3260890" y="15955278"/>
          <a:ext cx="1826418"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Office Equipment</a:t>
          </a:r>
        </a:p>
        <a:p>
          <a:pPr algn="ctr"/>
          <a:r>
            <a:rPr lang="en-ID" sz="1100"/>
            <a:t>Peralatan</a:t>
          </a:r>
          <a:r>
            <a:rPr lang="en-ID" sz="1100" baseline="0"/>
            <a:t> kantor</a:t>
          </a:r>
          <a:endParaRPr lang="en-ID" sz="1100"/>
        </a:p>
      </xdr:txBody>
    </xdr:sp>
    <xdr:clientData/>
  </xdr:twoCellAnchor>
  <xdr:twoCellAnchor>
    <xdr:from>
      <xdr:col>9</xdr:col>
      <xdr:colOff>35719</xdr:colOff>
      <xdr:row>30</xdr:row>
      <xdr:rowOff>8626</xdr:rowOff>
    </xdr:from>
    <xdr:to>
      <xdr:col>15</xdr:col>
      <xdr:colOff>59532</xdr:colOff>
      <xdr:row>33</xdr:row>
      <xdr:rowOff>68157</xdr:rowOff>
    </xdr:to>
    <xdr:sp macro="" textlink="">
      <xdr:nvSpPr>
        <xdr:cNvPr id="10" name="Rectangle: Rounded Corners 9">
          <a:extLst>
            <a:ext uri="{FF2B5EF4-FFF2-40B4-BE49-F238E27FC236}">
              <a16:creationId xmlns:a16="http://schemas.microsoft.com/office/drawing/2014/main" id="{B1CADA4B-1BAA-4799-9E7E-A101DF49315C}"/>
            </a:ext>
          </a:extLst>
        </xdr:cNvPr>
        <xdr:cNvSpPr/>
      </xdr:nvSpPr>
      <xdr:spPr>
        <a:xfrm>
          <a:off x="5750719" y="5723626"/>
          <a:ext cx="3681413" cy="6310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16</xdr:col>
      <xdr:colOff>59531</xdr:colOff>
      <xdr:row>10</xdr:row>
      <xdr:rowOff>154782</xdr:rowOff>
    </xdr:from>
    <xdr:to>
      <xdr:col>17</xdr:col>
      <xdr:colOff>321469</xdr:colOff>
      <xdr:row>12</xdr:row>
      <xdr:rowOff>95251</xdr:rowOff>
    </xdr:to>
    <xdr:sp macro="" textlink="">
      <xdr:nvSpPr>
        <xdr:cNvPr id="11" name="Rectangle: Rounded Corners 10">
          <a:extLst>
            <a:ext uri="{FF2B5EF4-FFF2-40B4-BE49-F238E27FC236}">
              <a16:creationId xmlns:a16="http://schemas.microsoft.com/office/drawing/2014/main" id="{9F373CDC-42E4-43F9-9C40-856E7AFEC829}"/>
            </a:ext>
          </a:extLst>
        </xdr:cNvPr>
        <xdr:cNvSpPr/>
      </xdr:nvSpPr>
      <xdr:spPr>
        <a:xfrm>
          <a:off x="10041731" y="2059782"/>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47625</xdr:colOff>
      <xdr:row>15</xdr:row>
      <xdr:rowOff>4376</xdr:rowOff>
    </xdr:from>
    <xdr:to>
      <xdr:col>17</xdr:col>
      <xdr:colOff>309563</xdr:colOff>
      <xdr:row>16</xdr:row>
      <xdr:rowOff>87586</xdr:rowOff>
    </xdr:to>
    <xdr:sp macro="" textlink="">
      <xdr:nvSpPr>
        <xdr:cNvPr id="12" name="Rectangle: Rounded Corners 11">
          <a:extLst>
            <a:ext uri="{FF2B5EF4-FFF2-40B4-BE49-F238E27FC236}">
              <a16:creationId xmlns:a16="http://schemas.microsoft.com/office/drawing/2014/main" id="{41DAC0A2-163C-4182-8EE2-9025D13F3752}"/>
            </a:ext>
          </a:extLst>
        </xdr:cNvPr>
        <xdr:cNvSpPr/>
      </xdr:nvSpPr>
      <xdr:spPr>
        <a:xfrm>
          <a:off x="10029825" y="2861876"/>
          <a:ext cx="2224088" cy="2737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47624</xdr:colOff>
      <xdr:row>11</xdr:row>
      <xdr:rowOff>125017</xdr:rowOff>
    </xdr:from>
    <xdr:to>
      <xdr:col>16</xdr:col>
      <xdr:colOff>59531</xdr:colOff>
      <xdr:row>13</xdr:row>
      <xdr:rowOff>71438</xdr:rowOff>
    </xdr:to>
    <xdr:cxnSp macro="">
      <xdr:nvCxnSpPr>
        <xdr:cNvPr id="13" name="Straight Arrow Connector 12">
          <a:extLst>
            <a:ext uri="{FF2B5EF4-FFF2-40B4-BE49-F238E27FC236}">
              <a16:creationId xmlns:a16="http://schemas.microsoft.com/office/drawing/2014/main" id="{707311F9-C250-4CA0-99FD-AC3664323AB7}"/>
            </a:ext>
          </a:extLst>
        </xdr:cNvPr>
        <xdr:cNvCxnSpPr>
          <a:stCxn id="2" idx="3"/>
          <a:endCxn id="11" idx="1"/>
        </xdr:cNvCxnSpPr>
      </xdr:nvCxnSpPr>
      <xdr:spPr>
        <a:xfrm flipV="1">
          <a:off x="9420224" y="2220517"/>
          <a:ext cx="621507" cy="32742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47624</xdr:colOff>
      <xdr:row>13</xdr:row>
      <xdr:rowOff>73627</xdr:rowOff>
    </xdr:from>
    <xdr:to>
      <xdr:col>16</xdr:col>
      <xdr:colOff>47625</xdr:colOff>
      <xdr:row>15</xdr:row>
      <xdr:rowOff>139042</xdr:rowOff>
    </xdr:to>
    <xdr:cxnSp macro="">
      <xdr:nvCxnSpPr>
        <xdr:cNvPr id="14" name="Straight Arrow Connector 13">
          <a:extLst>
            <a:ext uri="{FF2B5EF4-FFF2-40B4-BE49-F238E27FC236}">
              <a16:creationId xmlns:a16="http://schemas.microsoft.com/office/drawing/2014/main" id="{C8C4F233-679A-4B57-86E3-C0630290F1A0}"/>
            </a:ext>
          </a:extLst>
        </xdr:cNvPr>
        <xdr:cNvCxnSpPr>
          <a:stCxn id="2" idx="3"/>
          <a:endCxn id="12" idx="1"/>
        </xdr:cNvCxnSpPr>
      </xdr:nvCxnSpPr>
      <xdr:spPr>
        <a:xfrm>
          <a:off x="9420224" y="2550127"/>
          <a:ext cx="609601" cy="44641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628651</xdr:colOff>
      <xdr:row>14</xdr:row>
      <xdr:rowOff>152398</xdr:rowOff>
    </xdr:from>
    <xdr:to>
      <xdr:col>17</xdr:col>
      <xdr:colOff>2667001</xdr:colOff>
      <xdr:row>16</xdr:row>
      <xdr:rowOff>131379</xdr:rowOff>
    </xdr:to>
    <xdr:sp macro="" textlink="">
      <xdr:nvSpPr>
        <xdr:cNvPr id="15" name="Rectangle: Rounded Corners 14">
          <a:extLst>
            <a:ext uri="{FF2B5EF4-FFF2-40B4-BE49-F238E27FC236}">
              <a16:creationId xmlns:a16="http://schemas.microsoft.com/office/drawing/2014/main" id="{15FDC3D3-FC85-42DD-8150-0CDC92411552}"/>
            </a:ext>
          </a:extLst>
        </xdr:cNvPr>
        <xdr:cNvSpPr/>
      </xdr:nvSpPr>
      <xdr:spPr>
        <a:xfrm>
          <a:off x="12573001" y="2819398"/>
          <a:ext cx="2038350" cy="359981"/>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309563</xdr:colOff>
      <xdr:row>15</xdr:row>
      <xdr:rowOff>139042</xdr:rowOff>
    </xdr:from>
    <xdr:to>
      <xdr:col>17</xdr:col>
      <xdr:colOff>628651</xdr:colOff>
      <xdr:row>15</xdr:row>
      <xdr:rowOff>141889</xdr:rowOff>
    </xdr:to>
    <xdr:cxnSp macro="">
      <xdr:nvCxnSpPr>
        <xdr:cNvPr id="16" name="Straight Arrow Connector 15">
          <a:extLst>
            <a:ext uri="{FF2B5EF4-FFF2-40B4-BE49-F238E27FC236}">
              <a16:creationId xmlns:a16="http://schemas.microsoft.com/office/drawing/2014/main" id="{06A9CE46-0AA6-437F-A55A-935F89216C2A}"/>
            </a:ext>
          </a:extLst>
        </xdr:cNvPr>
        <xdr:cNvCxnSpPr>
          <a:stCxn id="12" idx="3"/>
          <a:endCxn id="15" idx="1"/>
        </xdr:cNvCxnSpPr>
      </xdr:nvCxnSpPr>
      <xdr:spPr>
        <a:xfrm>
          <a:off x="12253913" y="2996542"/>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69059</xdr:rowOff>
    </xdr:from>
    <xdr:to>
      <xdr:col>5</xdr:col>
      <xdr:colOff>42863</xdr:colOff>
      <xdr:row>13</xdr:row>
      <xdr:rowOff>72846</xdr:rowOff>
    </xdr:to>
    <xdr:cxnSp macro="">
      <xdr:nvCxnSpPr>
        <xdr:cNvPr id="17" name="Straight Arrow Connector 16">
          <a:extLst>
            <a:ext uri="{FF2B5EF4-FFF2-40B4-BE49-F238E27FC236}">
              <a16:creationId xmlns:a16="http://schemas.microsoft.com/office/drawing/2014/main" id="{14C412A8-B2EC-4843-B41D-68D62C87B4BE}"/>
            </a:ext>
          </a:extLst>
        </xdr:cNvPr>
        <xdr:cNvCxnSpPr>
          <a:stCxn id="3" idx="3"/>
          <a:endCxn id="4" idx="1"/>
        </xdr:cNvCxnSpPr>
      </xdr:nvCxnSpPr>
      <xdr:spPr>
        <a:xfrm flipV="1">
          <a:off x="2164556" y="2545559"/>
          <a:ext cx="1154907" cy="378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35719</xdr:colOff>
      <xdr:row>13</xdr:row>
      <xdr:rowOff>69059</xdr:rowOff>
    </xdr:from>
    <xdr:to>
      <xdr:col>9</xdr:col>
      <xdr:colOff>23811</xdr:colOff>
      <xdr:row>13</xdr:row>
      <xdr:rowOff>71438</xdr:rowOff>
    </xdr:to>
    <xdr:cxnSp macro="">
      <xdr:nvCxnSpPr>
        <xdr:cNvPr id="18" name="Straight Arrow Connector 17">
          <a:extLst>
            <a:ext uri="{FF2B5EF4-FFF2-40B4-BE49-F238E27FC236}">
              <a16:creationId xmlns:a16="http://schemas.microsoft.com/office/drawing/2014/main" id="{D57E2FA0-82A4-49E9-BB0B-D2D828716873}"/>
            </a:ext>
          </a:extLst>
        </xdr:cNvPr>
        <xdr:cNvCxnSpPr>
          <a:stCxn id="4" idx="3"/>
          <a:endCxn id="2" idx="1"/>
        </xdr:cNvCxnSpPr>
      </xdr:nvCxnSpPr>
      <xdr:spPr>
        <a:xfrm>
          <a:off x="5141119" y="2545559"/>
          <a:ext cx="597692" cy="23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767</xdr:colOff>
      <xdr:row>9</xdr:row>
      <xdr:rowOff>142875</xdr:rowOff>
    </xdr:from>
    <xdr:to>
      <xdr:col>40</xdr:col>
      <xdr:colOff>174901</xdr:colOff>
      <xdr:row>13</xdr:row>
      <xdr:rowOff>119061</xdr:rowOff>
    </xdr:to>
    <xdr:sp macro="" textlink="">
      <xdr:nvSpPr>
        <xdr:cNvPr id="19" name="Rectangle: Rounded Corners 18">
          <a:extLst>
            <a:ext uri="{FF2B5EF4-FFF2-40B4-BE49-F238E27FC236}">
              <a16:creationId xmlns:a16="http://schemas.microsoft.com/office/drawing/2014/main" id="{95A1E825-BF7E-4EB9-99FB-29CB6C0CA005}"/>
            </a:ext>
          </a:extLst>
        </xdr:cNvPr>
        <xdr:cNvSpPr/>
      </xdr:nvSpPr>
      <xdr:spPr>
        <a:xfrm>
          <a:off x="23898992" y="1857375"/>
          <a:ext cx="444133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100"/>
            <a:t>Is</a:t>
          </a:r>
          <a:r>
            <a:rPr lang="en-ID" sz="1100" baseline="0"/>
            <a:t> there any value added? (e.g: adding new function)</a:t>
          </a:r>
        </a:p>
        <a:p>
          <a:pPr algn="ctr"/>
          <a:r>
            <a:rPr lang="en-ID" sz="1100"/>
            <a:t>Apakah ada nilai tambah? (Contoh: Penambahan fungsi)</a:t>
          </a:r>
        </a:p>
      </xdr:txBody>
    </xdr:sp>
    <xdr:clientData/>
  </xdr:twoCellAnchor>
  <xdr:twoCellAnchor>
    <xdr:from>
      <xdr:col>17</xdr:col>
      <xdr:colOff>321469</xdr:colOff>
      <xdr:row>11</xdr:row>
      <xdr:rowOff>125017</xdr:rowOff>
    </xdr:from>
    <xdr:to>
      <xdr:col>17</xdr:col>
      <xdr:colOff>689960</xdr:colOff>
      <xdr:row>11</xdr:row>
      <xdr:rowOff>130502</xdr:rowOff>
    </xdr:to>
    <xdr:cxnSp macro="">
      <xdr:nvCxnSpPr>
        <xdr:cNvPr id="20" name="Straight Arrow Connector 19">
          <a:extLst>
            <a:ext uri="{FF2B5EF4-FFF2-40B4-BE49-F238E27FC236}">
              <a16:creationId xmlns:a16="http://schemas.microsoft.com/office/drawing/2014/main" id="{D4E25594-D5BD-46FC-A45A-DA8F64D4D8AA}"/>
            </a:ext>
          </a:extLst>
        </xdr:cNvPr>
        <xdr:cNvCxnSpPr>
          <a:stCxn id="11" idx="3"/>
          <a:endCxn id="51" idx="1"/>
        </xdr:cNvCxnSpPr>
      </xdr:nvCxnSpPr>
      <xdr:spPr>
        <a:xfrm>
          <a:off x="12265819" y="2220517"/>
          <a:ext cx="368491" cy="5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53455</xdr:colOff>
      <xdr:row>7</xdr:row>
      <xdr:rowOff>152401</xdr:rowOff>
    </xdr:from>
    <xdr:to>
      <xdr:col>42</xdr:col>
      <xdr:colOff>430814</xdr:colOff>
      <xdr:row>10</xdr:row>
      <xdr:rowOff>92870</xdr:rowOff>
    </xdr:to>
    <xdr:sp macro="" textlink="">
      <xdr:nvSpPr>
        <xdr:cNvPr id="21" name="Rectangle: Rounded Corners 20">
          <a:extLst>
            <a:ext uri="{FF2B5EF4-FFF2-40B4-BE49-F238E27FC236}">
              <a16:creationId xmlns:a16="http://schemas.microsoft.com/office/drawing/2014/main" id="{12ADCF37-0982-4FA9-81DB-6913AE21B638}"/>
            </a:ext>
          </a:extLst>
        </xdr:cNvPr>
        <xdr:cNvSpPr/>
      </xdr:nvSpPr>
      <xdr:spPr>
        <a:xfrm>
          <a:off x="28828480" y="1485901"/>
          <a:ext cx="986959" cy="5119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62980</xdr:colOff>
      <xdr:row>12</xdr:row>
      <xdr:rowOff>78581</xdr:rowOff>
    </xdr:from>
    <xdr:to>
      <xdr:col>42</xdr:col>
      <xdr:colOff>440339</xdr:colOff>
      <xdr:row>14</xdr:row>
      <xdr:rowOff>19050</xdr:rowOff>
    </xdr:to>
    <xdr:sp macro="" textlink="">
      <xdr:nvSpPr>
        <xdr:cNvPr id="22" name="Rectangle: Rounded Corners 21">
          <a:extLst>
            <a:ext uri="{FF2B5EF4-FFF2-40B4-BE49-F238E27FC236}">
              <a16:creationId xmlns:a16="http://schemas.microsoft.com/office/drawing/2014/main" id="{07F7DB82-AC8D-4B3C-B21B-7E06F0BABD47}"/>
            </a:ext>
          </a:extLst>
        </xdr:cNvPr>
        <xdr:cNvSpPr/>
      </xdr:nvSpPr>
      <xdr:spPr>
        <a:xfrm>
          <a:off x="28838005" y="2364581"/>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174901</xdr:colOff>
      <xdr:row>9</xdr:row>
      <xdr:rowOff>122636</xdr:rowOff>
    </xdr:from>
    <xdr:to>
      <xdr:col>41</xdr:col>
      <xdr:colOff>53455</xdr:colOff>
      <xdr:row>11</xdr:row>
      <xdr:rowOff>130968</xdr:rowOff>
    </xdr:to>
    <xdr:cxnSp macro="">
      <xdr:nvCxnSpPr>
        <xdr:cNvPr id="23" name="Straight Arrow Connector 22">
          <a:extLst>
            <a:ext uri="{FF2B5EF4-FFF2-40B4-BE49-F238E27FC236}">
              <a16:creationId xmlns:a16="http://schemas.microsoft.com/office/drawing/2014/main" id="{4E4CD259-B9C5-4C3E-B4A6-72246417EA60}"/>
            </a:ext>
          </a:extLst>
        </xdr:cNvPr>
        <xdr:cNvCxnSpPr>
          <a:stCxn id="19" idx="3"/>
          <a:endCxn id="21" idx="1"/>
        </xdr:cNvCxnSpPr>
      </xdr:nvCxnSpPr>
      <xdr:spPr>
        <a:xfrm flipV="1">
          <a:off x="28340326" y="1837136"/>
          <a:ext cx="488154" cy="3893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174901</xdr:colOff>
      <xdr:row>11</xdr:row>
      <xdr:rowOff>130968</xdr:rowOff>
    </xdr:from>
    <xdr:to>
      <xdr:col>41</xdr:col>
      <xdr:colOff>62980</xdr:colOff>
      <xdr:row>13</xdr:row>
      <xdr:rowOff>48816</xdr:rowOff>
    </xdr:to>
    <xdr:cxnSp macro="">
      <xdr:nvCxnSpPr>
        <xdr:cNvPr id="24" name="Straight Arrow Connector 23">
          <a:extLst>
            <a:ext uri="{FF2B5EF4-FFF2-40B4-BE49-F238E27FC236}">
              <a16:creationId xmlns:a16="http://schemas.microsoft.com/office/drawing/2014/main" id="{0079E7EC-F6C5-4CF5-8409-9552CE85750B}"/>
            </a:ext>
          </a:extLst>
        </xdr:cNvPr>
        <xdr:cNvCxnSpPr>
          <a:stCxn id="19" idx="3"/>
          <a:endCxn id="22" idx="1"/>
        </xdr:cNvCxnSpPr>
      </xdr:nvCxnSpPr>
      <xdr:spPr>
        <a:xfrm>
          <a:off x="28340326" y="2226468"/>
          <a:ext cx="497679" cy="298848"/>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16670</xdr:colOff>
      <xdr:row>31</xdr:row>
      <xdr:rowOff>134833</xdr:rowOff>
    </xdr:to>
    <xdr:cxnSp macro="">
      <xdr:nvCxnSpPr>
        <xdr:cNvPr id="25" name="Straight Arrow Connector 34">
          <a:extLst>
            <a:ext uri="{FF2B5EF4-FFF2-40B4-BE49-F238E27FC236}">
              <a16:creationId xmlns:a16="http://schemas.microsoft.com/office/drawing/2014/main" id="{098C0245-7C3F-48D9-9043-39E948F2CCB7}"/>
            </a:ext>
          </a:extLst>
        </xdr:cNvPr>
        <xdr:cNvCxnSpPr>
          <a:stCxn id="3" idx="3"/>
          <a:endCxn id="5" idx="1"/>
        </xdr:cNvCxnSpPr>
      </xdr:nvCxnSpPr>
      <xdr:spPr>
        <a:xfrm>
          <a:off x="2164556" y="2549346"/>
          <a:ext cx="1128714" cy="3490987"/>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28111</xdr:colOff>
      <xdr:row>49</xdr:row>
      <xdr:rowOff>59502</xdr:rowOff>
    </xdr:to>
    <xdr:cxnSp macro="">
      <xdr:nvCxnSpPr>
        <xdr:cNvPr id="26" name="Straight Arrow Connector 36">
          <a:extLst>
            <a:ext uri="{FF2B5EF4-FFF2-40B4-BE49-F238E27FC236}">
              <a16:creationId xmlns:a16="http://schemas.microsoft.com/office/drawing/2014/main" id="{44D7064E-56CF-4FF7-99B7-5F22752B3844}"/>
            </a:ext>
          </a:extLst>
        </xdr:cNvPr>
        <xdr:cNvCxnSpPr>
          <a:stCxn id="3" idx="3"/>
          <a:endCxn id="6" idx="1"/>
        </xdr:cNvCxnSpPr>
      </xdr:nvCxnSpPr>
      <xdr:spPr>
        <a:xfrm>
          <a:off x="2164556" y="2549346"/>
          <a:ext cx="1140155" cy="6844656"/>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4</xdr:col>
      <xdr:colOff>593890</xdr:colOff>
      <xdr:row>85</xdr:row>
      <xdr:rowOff>50910</xdr:rowOff>
    </xdr:to>
    <xdr:cxnSp macro="">
      <xdr:nvCxnSpPr>
        <xdr:cNvPr id="27" name="Straight Arrow Connector 40">
          <a:extLst>
            <a:ext uri="{FF2B5EF4-FFF2-40B4-BE49-F238E27FC236}">
              <a16:creationId xmlns:a16="http://schemas.microsoft.com/office/drawing/2014/main" id="{EF8F3DC0-897A-458D-A1F3-0D6C7A2F3EF9}"/>
            </a:ext>
          </a:extLst>
        </xdr:cNvPr>
        <xdr:cNvCxnSpPr>
          <a:stCxn id="3" idx="3"/>
          <a:endCxn id="9" idx="1"/>
        </xdr:cNvCxnSpPr>
      </xdr:nvCxnSpPr>
      <xdr:spPr>
        <a:xfrm>
          <a:off x="2164556" y="2549346"/>
          <a:ext cx="1096334" cy="13694064"/>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12865</xdr:colOff>
      <xdr:row>68</xdr:row>
      <xdr:rowOff>464</xdr:rowOff>
    </xdr:to>
    <xdr:cxnSp macro="">
      <xdr:nvCxnSpPr>
        <xdr:cNvPr id="28" name="Straight Arrow Connector 42">
          <a:extLst>
            <a:ext uri="{FF2B5EF4-FFF2-40B4-BE49-F238E27FC236}">
              <a16:creationId xmlns:a16="http://schemas.microsoft.com/office/drawing/2014/main" id="{ACFC2055-3801-4D61-A033-5A01FC8500F2}"/>
            </a:ext>
          </a:extLst>
        </xdr:cNvPr>
        <xdr:cNvCxnSpPr>
          <a:stCxn id="3" idx="3"/>
          <a:endCxn id="7" idx="1"/>
        </xdr:cNvCxnSpPr>
      </xdr:nvCxnSpPr>
      <xdr:spPr>
        <a:xfrm>
          <a:off x="2164556" y="2549346"/>
          <a:ext cx="1124909" cy="10405118"/>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0</xdr:colOff>
      <xdr:row>31</xdr:row>
      <xdr:rowOff>129262</xdr:rowOff>
    </xdr:from>
    <xdr:to>
      <xdr:col>9</xdr:col>
      <xdr:colOff>35719</xdr:colOff>
      <xdr:row>31</xdr:row>
      <xdr:rowOff>130453</xdr:rowOff>
    </xdr:to>
    <xdr:cxnSp macro="">
      <xdr:nvCxnSpPr>
        <xdr:cNvPr id="29" name="Straight Arrow Connector 28">
          <a:extLst>
            <a:ext uri="{FF2B5EF4-FFF2-40B4-BE49-F238E27FC236}">
              <a16:creationId xmlns:a16="http://schemas.microsoft.com/office/drawing/2014/main" id="{F73885D3-9FA7-4FEB-A595-DFB000891CAD}"/>
            </a:ext>
          </a:extLst>
        </xdr:cNvPr>
        <xdr:cNvCxnSpPr>
          <a:stCxn id="5" idx="3"/>
          <a:endCxn id="10" idx="1"/>
        </xdr:cNvCxnSpPr>
      </xdr:nvCxnSpPr>
      <xdr:spPr>
        <a:xfrm flipV="1">
          <a:off x="5105400" y="6034762"/>
          <a:ext cx="645319" cy="11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267362</xdr:colOff>
      <xdr:row>12</xdr:row>
      <xdr:rowOff>62622</xdr:rowOff>
    </xdr:from>
    <xdr:to>
      <xdr:col>44</xdr:col>
      <xdr:colOff>470778</xdr:colOff>
      <xdr:row>14</xdr:row>
      <xdr:rowOff>41191</xdr:rowOff>
    </xdr:to>
    <xdr:sp macro="" textlink="">
      <xdr:nvSpPr>
        <xdr:cNvPr id="30" name="Rectangle: Rounded Corners 29">
          <a:extLst>
            <a:ext uri="{FF2B5EF4-FFF2-40B4-BE49-F238E27FC236}">
              <a16:creationId xmlns:a16="http://schemas.microsoft.com/office/drawing/2014/main" id="{2C2535CF-994C-43B8-9009-D78684C142AF}"/>
            </a:ext>
          </a:extLst>
        </xdr:cNvPr>
        <xdr:cNvSpPr/>
      </xdr:nvSpPr>
      <xdr:spPr>
        <a:xfrm>
          <a:off x="30261587" y="2348622"/>
          <a:ext cx="813016"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440339</xdr:colOff>
      <xdr:row>13</xdr:row>
      <xdr:rowOff>48816</xdr:rowOff>
    </xdr:from>
    <xdr:to>
      <xdr:col>43</xdr:col>
      <xdr:colOff>267362</xdr:colOff>
      <xdr:row>13</xdr:row>
      <xdr:rowOff>51907</xdr:rowOff>
    </xdr:to>
    <xdr:cxnSp macro="">
      <xdr:nvCxnSpPr>
        <xdr:cNvPr id="31" name="Straight Arrow Connector 30">
          <a:extLst>
            <a:ext uri="{FF2B5EF4-FFF2-40B4-BE49-F238E27FC236}">
              <a16:creationId xmlns:a16="http://schemas.microsoft.com/office/drawing/2014/main" id="{6A824B6E-42C7-45A2-B463-CE708B2E4957}"/>
            </a:ext>
          </a:extLst>
        </xdr:cNvPr>
        <xdr:cNvCxnSpPr>
          <a:stCxn id="22" idx="3"/>
          <a:endCxn id="30" idx="1"/>
        </xdr:cNvCxnSpPr>
      </xdr:nvCxnSpPr>
      <xdr:spPr>
        <a:xfrm>
          <a:off x="29824964" y="2525316"/>
          <a:ext cx="436623"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548686</xdr:colOff>
      <xdr:row>6</xdr:row>
      <xdr:rowOff>43794</xdr:rowOff>
    </xdr:from>
    <xdr:to>
      <xdr:col>41</xdr:col>
      <xdr:colOff>552889</xdr:colOff>
      <xdr:row>7</xdr:row>
      <xdr:rowOff>152401</xdr:rowOff>
    </xdr:to>
    <xdr:cxnSp macro="">
      <xdr:nvCxnSpPr>
        <xdr:cNvPr id="32" name="Straight Arrow Connector 31">
          <a:extLst>
            <a:ext uri="{FF2B5EF4-FFF2-40B4-BE49-F238E27FC236}">
              <a16:creationId xmlns:a16="http://schemas.microsoft.com/office/drawing/2014/main" id="{4AEE3548-EC10-47ED-ABFA-6D43F624F788}"/>
            </a:ext>
          </a:extLst>
        </xdr:cNvPr>
        <xdr:cNvCxnSpPr>
          <a:stCxn id="21" idx="0"/>
          <a:endCxn id="33" idx="2"/>
        </xdr:cNvCxnSpPr>
      </xdr:nvCxnSpPr>
      <xdr:spPr>
        <a:xfrm flipV="1">
          <a:off x="29323711" y="1186794"/>
          <a:ext cx="4203" cy="299107"/>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328450</xdr:colOff>
      <xdr:row>1</xdr:row>
      <xdr:rowOff>175172</xdr:rowOff>
    </xdr:from>
    <xdr:to>
      <xdr:col>44</xdr:col>
      <xdr:colOff>164224</xdr:colOff>
      <xdr:row>6</xdr:row>
      <xdr:rowOff>43794</xdr:rowOff>
    </xdr:to>
    <xdr:sp macro="" textlink="">
      <xdr:nvSpPr>
        <xdr:cNvPr id="33" name="Rectangle: Rounded Corners 32">
          <a:extLst>
            <a:ext uri="{FF2B5EF4-FFF2-40B4-BE49-F238E27FC236}">
              <a16:creationId xmlns:a16="http://schemas.microsoft.com/office/drawing/2014/main" id="{CF572995-849A-4E0A-A16B-C04EFFBAD932}"/>
            </a:ext>
          </a:extLst>
        </xdr:cNvPr>
        <xdr:cNvSpPr/>
      </xdr:nvSpPr>
      <xdr:spPr>
        <a:xfrm>
          <a:off x="27884275" y="365672"/>
          <a:ext cx="2883774" cy="82112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430814</xdr:colOff>
      <xdr:row>9</xdr:row>
      <xdr:rowOff>27372</xdr:rowOff>
    </xdr:from>
    <xdr:to>
      <xdr:col>46</xdr:col>
      <xdr:colOff>98535</xdr:colOff>
      <xdr:row>9</xdr:row>
      <xdr:rowOff>29576</xdr:rowOff>
    </xdr:to>
    <xdr:cxnSp macro="">
      <xdr:nvCxnSpPr>
        <xdr:cNvPr id="34" name="Straight Arrow Connector 33">
          <a:extLst>
            <a:ext uri="{FF2B5EF4-FFF2-40B4-BE49-F238E27FC236}">
              <a16:creationId xmlns:a16="http://schemas.microsoft.com/office/drawing/2014/main" id="{1FCEF251-5C65-4777-946E-F6072DCE80F6}"/>
            </a:ext>
          </a:extLst>
        </xdr:cNvPr>
        <xdr:cNvCxnSpPr>
          <a:stCxn id="21" idx="3"/>
          <a:endCxn id="35" idx="1"/>
        </xdr:cNvCxnSpPr>
      </xdr:nvCxnSpPr>
      <xdr:spPr>
        <a:xfrm flipV="1">
          <a:off x="29815439" y="1741872"/>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98535</xdr:colOff>
      <xdr:row>7</xdr:row>
      <xdr:rowOff>21897</xdr:rowOff>
    </xdr:from>
    <xdr:to>
      <xdr:col>50</xdr:col>
      <xdr:colOff>175173</xdr:colOff>
      <xdr:row>11</xdr:row>
      <xdr:rowOff>32845</xdr:rowOff>
    </xdr:to>
    <xdr:sp macro="" textlink="">
      <xdr:nvSpPr>
        <xdr:cNvPr id="35" name="Rectangle: Rounded Corners 34">
          <a:extLst>
            <a:ext uri="{FF2B5EF4-FFF2-40B4-BE49-F238E27FC236}">
              <a16:creationId xmlns:a16="http://schemas.microsoft.com/office/drawing/2014/main" id="{37090A3B-2C58-453A-84BC-4132989320AD}"/>
            </a:ext>
          </a:extLst>
        </xdr:cNvPr>
        <xdr:cNvSpPr/>
      </xdr:nvSpPr>
      <xdr:spPr>
        <a:xfrm>
          <a:off x="31921560" y="1355397"/>
          <a:ext cx="2515038" cy="7729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135566</xdr:colOff>
      <xdr:row>4</xdr:row>
      <xdr:rowOff>65689</xdr:rowOff>
    </xdr:from>
    <xdr:to>
      <xdr:col>53</xdr:col>
      <xdr:colOff>175172</xdr:colOff>
      <xdr:row>6</xdr:row>
      <xdr:rowOff>175171</xdr:rowOff>
    </xdr:to>
    <xdr:sp macro="" textlink="">
      <xdr:nvSpPr>
        <xdr:cNvPr id="36" name="Rectangle: Rounded Corners 35">
          <a:extLst>
            <a:ext uri="{FF2B5EF4-FFF2-40B4-BE49-F238E27FC236}">
              <a16:creationId xmlns:a16="http://schemas.microsoft.com/office/drawing/2014/main" id="{1279AA89-CFEE-4391-896B-00321D7A962A}"/>
            </a:ext>
          </a:extLst>
        </xdr:cNvPr>
        <xdr:cNvSpPr/>
      </xdr:nvSpPr>
      <xdr:spPr>
        <a:xfrm>
          <a:off x="35006591" y="827689"/>
          <a:ext cx="1258806" cy="49048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145638</xdr:colOff>
      <xdr:row>9</xdr:row>
      <xdr:rowOff>174295</xdr:rowOff>
    </xdr:from>
    <xdr:to>
      <xdr:col>53</xdr:col>
      <xdr:colOff>185244</xdr:colOff>
      <xdr:row>12</xdr:row>
      <xdr:rowOff>97656</xdr:rowOff>
    </xdr:to>
    <xdr:sp macro="" textlink="">
      <xdr:nvSpPr>
        <xdr:cNvPr id="37" name="Rectangle: Rounded Corners 36">
          <a:extLst>
            <a:ext uri="{FF2B5EF4-FFF2-40B4-BE49-F238E27FC236}">
              <a16:creationId xmlns:a16="http://schemas.microsoft.com/office/drawing/2014/main" id="{D99B689C-FDA0-47BE-A87D-22C8D4FEC7F7}"/>
            </a:ext>
          </a:extLst>
        </xdr:cNvPr>
        <xdr:cNvSpPr/>
      </xdr:nvSpPr>
      <xdr:spPr>
        <a:xfrm>
          <a:off x="35016663" y="1888795"/>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175173</xdr:colOff>
      <xdr:row>5</xdr:row>
      <xdr:rowOff>120430</xdr:rowOff>
    </xdr:from>
    <xdr:to>
      <xdr:col>51</xdr:col>
      <xdr:colOff>135566</xdr:colOff>
      <xdr:row>9</xdr:row>
      <xdr:rowOff>120431</xdr:rowOff>
    </xdr:to>
    <xdr:cxnSp macro="">
      <xdr:nvCxnSpPr>
        <xdr:cNvPr id="38" name="Straight Arrow Connector 37">
          <a:extLst>
            <a:ext uri="{FF2B5EF4-FFF2-40B4-BE49-F238E27FC236}">
              <a16:creationId xmlns:a16="http://schemas.microsoft.com/office/drawing/2014/main" id="{2BA7B3C6-DFAD-4B6A-8A5B-07364EA868D9}"/>
            </a:ext>
          </a:extLst>
        </xdr:cNvPr>
        <xdr:cNvCxnSpPr>
          <a:stCxn id="35" idx="3"/>
          <a:endCxn id="36" idx="1"/>
        </xdr:cNvCxnSpPr>
      </xdr:nvCxnSpPr>
      <xdr:spPr>
        <a:xfrm flipV="1">
          <a:off x="34436598" y="1072930"/>
          <a:ext cx="569993" cy="7620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175173</xdr:colOff>
      <xdr:row>9</xdr:row>
      <xdr:rowOff>120431</xdr:rowOff>
    </xdr:from>
    <xdr:to>
      <xdr:col>51</xdr:col>
      <xdr:colOff>145638</xdr:colOff>
      <xdr:row>11</xdr:row>
      <xdr:rowOff>42916</xdr:rowOff>
    </xdr:to>
    <xdr:cxnSp macro="">
      <xdr:nvCxnSpPr>
        <xdr:cNvPr id="39" name="Straight Arrow Connector 38">
          <a:extLst>
            <a:ext uri="{FF2B5EF4-FFF2-40B4-BE49-F238E27FC236}">
              <a16:creationId xmlns:a16="http://schemas.microsoft.com/office/drawing/2014/main" id="{D1847A1B-BFEB-4075-83CB-31E987A7133D}"/>
            </a:ext>
          </a:extLst>
        </xdr:cNvPr>
        <xdr:cNvCxnSpPr>
          <a:stCxn id="35" idx="3"/>
          <a:endCxn id="37" idx="1"/>
        </xdr:cNvCxnSpPr>
      </xdr:nvCxnSpPr>
      <xdr:spPr>
        <a:xfrm>
          <a:off x="34436598" y="1834931"/>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111917</xdr:colOff>
      <xdr:row>4</xdr:row>
      <xdr:rowOff>63936</xdr:rowOff>
    </xdr:from>
    <xdr:to>
      <xdr:col>56</xdr:col>
      <xdr:colOff>151523</xdr:colOff>
      <xdr:row>6</xdr:row>
      <xdr:rowOff>173418</xdr:rowOff>
    </xdr:to>
    <xdr:sp macro="" textlink="">
      <xdr:nvSpPr>
        <xdr:cNvPr id="40" name="Rectangle: Rounded Corners 39">
          <a:extLst>
            <a:ext uri="{FF2B5EF4-FFF2-40B4-BE49-F238E27FC236}">
              <a16:creationId xmlns:a16="http://schemas.microsoft.com/office/drawing/2014/main" id="{DFC8F2FC-6811-4788-A1A0-3CE4E2A5AE13}"/>
            </a:ext>
          </a:extLst>
        </xdr:cNvPr>
        <xdr:cNvSpPr/>
      </xdr:nvSpPr>
      <xdr:spPr>
        <a:xfrm>
          <a:off x="36811742" y="825936"/>
          <a:ext cx="1258806" cy="49048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100092</xdr:colOff>
      <xdr:row>9</xdr:row>
      <xdr:rowOff>172543</xdr:rowOff>
    </xdr:from>
    <xdr:to>
      <xdr:col>56</xdr:col>
      <xdr:colOff>139698</xdr:colOff>
      <xdr:row>12</xdr:row>
      <xdr:rowOff>95904</xdr:rowOff>
    </xdr:to>
    <xdr:sp macro="" textlink="">
      <xdr:nvSpPr>
        <xdr:cNvPr id="41" name="Rectangle: Rounded Corners 40">
          <a:extLst>
            <a:ext uri="{FF2B5EF4-FFF2-40B4-BE49-F238E27FC236}">
              <a16:creationId xmlns:a16="http://schemas.microsoft.com/office/drawing/2014/main" id="{EC898D8A-55F4-4982-9CF5-184540305F0E}"/>
            </a:ext>
          </a:extLst>
        </xdr:cNvPr>
        <xdr:cNvSpPr/>
      </xdr:nvSpPr>
      <xdr:spPr>
        <a:xfrm>
          <a:off x="36799917" y="1887043"/>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175172</xdr:colOff>
      <xdr:row>5</xdr:row>
      <xdr:rowOff>118677</xdr:rowOff>
    </xdr:from>
    <xdr:to>
      <xdr:col>54</xdr:col>
      <xdr:colOff>111917</xdr:colOff>
      <xdr:row>5</xdr:row>
      <xdr:rowOff>120430</xdr:rowOff>
    </xdr:to>
    <xdr:cxnSp macro="">
      <xdr:nvCxnSpPr>
        <xdr:cNvPr id="42" name="Straight Arrow Connector 41">
          <a:extLst>
            <a:ext uri="{FF2B5EF4-FFF2-40B4-BE49-F238E27FC236}">
              <a16:creationId xmlns:a16="http://schemas.microsoft.com/office/drawing/2014/main" id="{616BCF3F-7092-4F76-AB26-52BE23D8779F}"/>
            </a:ext>
          </a:extLst>
        </xdr:cNvPr>
        <xdr:cNvCxnSpPr>
          <a:stCxn id="36" idx="3"/>
          <a:endCxn id="40" idx="1"/>
        </xdr:cNvCxnSpPr>
      </xdr:nvCxnSpPr>
      <xdr:spPr>
        <a:xfrm flipV="1">
          <a:off x="36265397" y="1071177"/>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185244</xdr:colOff>
      <xdr:row>11</xdr:row>
      <xdr:rowOff>41164</xdr:rowOff>
    </xdr:from>
    <xdr:to>
      <xdr:col>54</xdr:col>
      <xdr:colOff>100092</xdr:colOff>
      <xdr:row>11</xdr:row>
      <xdr:rowOff>42916</xdr:rowOff>
    </xdr:to>
    <xdr:cxnSp macro="">
      <xdr:nvCxnSpPr>
        <xdr:cNvPr id="43" name="Straight Arrow Connector 42">
          <a:extLst>
            <a:ext uri="{FF2B5EF4-FFF2-40B4-BE49-F238E27FC236}">
              <a16:creationId xmlns:a16="http://schemas.microsoft.com/office/drawing/2014/main" id="{9ABC866A-A29A-48C9-9A5F-B76408A73784}"/>
            </a:ext>
          </a:extLst>
        </xdr:cNvPr>
        <xdr:cNvCxnSpPr>
          <a:stCxn id="37" idx="3"/>
          <a:endCxn id="41" idx="1"/>
        </xdr:cNvCxnSpPr>
      </xdr:nvCxnSpPr>
      <xdr:spPr>
        <a:xfrm flipV="1">
          <a:off x="36275469" y="2136664"/>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192005</xdr:colOff>
      <xdr:row>29</xdr:row>
      <xdr:rowOff>23402</xdr:rowOff>
    </xdr:from>
    <xdr:to>
      <xdr:col>17</xdr:col>
      <xdr:colOff>453943</xdr:colOff>
      <xdr:row>30</xdr:row>
      <xdr:rowOff>149993</xdr:rowOff>
    </xdr:to>
    <xdr:sp macro="" textlink="">
      <xdr:nvSpPr>
        <xdr:cNvPr id="44" name="Rectangle: Rounded Corners 43">
          <a:extLst>
            <a:ext uri="{FF2B5EF4-FFF2-40B4-BE49-F238E27FC236}">
              <a16:creationId xmlns:a16="http://schemas.microsoft.com/office/drawing/2014/main" id="{BD6176ED-9104-45E3-BEF5-BBA3B4984296}"/>
            </a:ext>
          </a:extLst>
        </xdr:cNvPr>
        <xdr:cNvSpPr/>
      </xdr:nvSpPr>
      <xdr:spPr>
        <a:xfrm>
          <a:off x="10174205" y="5547902"/>
          <a:ext cx="2224088" cy="31709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180099</xdr:colOff>
      <xdr:row>33</xdr:row>
      <xdr:rowOff>59118</xdr:rowOff>
    </xdr:from>
    <xdr:to>
      <xdr:col>17</xdr:col>
      <xdr:colOff>442037</xdr:colOff>
      <xdr:row>34</xdr:row>
      <xdr:rowOff>149989</xdr:rowOff>
    </xdr:to>
    <xdr:sp macro="" textlink="">
      <xdr:nvSpPr>
        <xdr:cNvPr id="45" name="Rectangle: Rounded Corners 44">
          <a:extLst>
            <a:ext uri="{FF2B5EF4-FFF2-40B4-BE49-F238E27FC236}">
              <a16:creationId xmlns:a16="http://schemas.microsoft.com/office/drawing/2014/main" id="{64802C25-10EB-435A-AC63-A22036492BB2}"/>
            </a:ext>
          </a:extLst>
        </xdr:cNvPr>
        <xdr:cNvSpPr/>
      </xdr:nvSpPr>
      <xdr:spPr>
        <a:xfrm>
          <a:off x="10162299" y="6345618"/>
          <a:ext cx="2224088"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59532</xdr:colOff>
      <xdr:row>29</xdr:row>
      <xdr:rowOff>179758</xdr:rowOff>
    </xdr:from>
    <xdr:to>
      <xdr:col>16</xdr:col>
      <xdr:colOff>192005</xdr:colOff>
      <xdr:row>31</xdr:row>
      <xdr:rowOff>131452</xdr:rowOff>
    </xdr:to>
    <xdr:cxnSp macro="">
      <xdr:nvCxnSpPr>
        <xdr:cNvPr id="46" name="Straight Arrow Connector 45">
          <a:extLst>
            <a:ext uri="{FF2B5EF4-FFF2-40B4-BE49-F238E27FC236}">
              <a16:creationId xmlns:a16="http://schemas.microsoft.com/office/drawing/2014/main" id="{24C46805-1FD2-44D4-8F09-B8DE679C70F8}"/>
            </a:ext>
          </a:extLst>
        </xdr:cNvPr>
        <xdr:cNvCxnSpPr>
          <a:stCxn id="10" idx="3"/>
          <a:endCxn id="44" idx="1"/>
        </xdr:cNvCxnSpPr>
      </xdr:nvCxnSpPr>
      <xdr:spPr>
        <a:xfrm flipV="1">
          <a:off x="9432132" y="5704258"/>
          <a:ext cx="742073" cy="33269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59532</xdr:colOff>
      <xdr:row>31</xdr:row>
      <xdr:rowOff>131452</xdr:rowOff>
    </xdr:from>
    <xdr:to>
      <xdr:col>16</xdr:col>
      <xdr:colOff>180099</xdr:colOff>
      <xdr:row>34</xdr:row>
      <xdr:rowOff>11493</xdr:rowOff>
    </xdr:to>
    <xdr:cxnSp macro="">
      <xdr:nvCxnSpPr>
        <xdr:cNvPr id="47" name="Straight Arrow Connector 46">
          <a:extLst>
            <a:ext uri="{FF2B5EF4-FFF2-40B4-BE49-F238E27FC236}">
              <a16:creationId xmlns:a16="http://schemas.microsoft.com/office/drawing/2014/main" id="{0061C53F-1C1B-4B6F-957A-B1EA69B45489}"/>
            </a:ext>
          </a:extLst>
        </xdr:cNvPr>
        <xdr:cNvCxnSpPr>
          <a:stCxn id="10" idx="3"/>
          <a:endCxn id="45" idx="1"/>
        </xdr:cNvCxnSpPr>
      </xdr:nvCxnSpPr>
      <xdr:spPr>
        <a:xfrm>
          <a:off x="9432132" y="6036952"/>
          <a:ext cx="730167" cy="45154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761125</xdr:colOff>
      <xdr:row>33</xdr:row>
      <xdr:rowOff>21019</xdr:rowOff>
    </xdr:from>
    <xdr:to>
      <xdr:col>18</xdr:col>
      <xdr:colOff>95251</xdr:colOff>
      <xdr:row>34</xdr:row>
      <xdr:rowOff>185708</xdr:rowOff>
    </xdr:to>
    <xdr:sp macro="" textlink="">
      <xdr:nvSpPr>
        <xdr:cNvPr id="48" name="Rectangle: Rounded Corners 47">
          <a:extLst>
            <a:ext uri="{FF2B5EF4-FFF2-40B4-BE49-F238E27FC236}">
              <a16:creationId xmlns:a16="http://schemas.microsoft.com/office/drawing/2014/main" id="{111707B9-D3D8-4269-944B-15C7E380E262}"/>
            </a:ext>
          </a:extLst>
        </xdr:cNvPr>
        <xdr:cNvSpPr/>
      </xdr:nvSpPr>
      <xdr:spPr>
        <a:xfrm>
          <a:off x="12705475" y="6307519"/>
          <a:ext cx="2039226" cy="35518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442037</xdr:colOff>
      <xdr:row>34</xdr:row>
      <xdr:rowOff>10303</xdr:rowOff>
    </xdr:from>
    <xdr:to>
      <xdr:col>17</xdr:col>
      <xdr:colOff>761125</xdr:colOff>
      <xdr:row>34</xdr:row>
      <xdr:rowOff>11493</xdr:rowOff>
    </xdr:to>
    <xdr:cxnSp macro="">
      <xdr:nvCxnSpPr>
        <xdr:cNvPr id="49" name="Straight Arrow Connector 48">
          <a:extLst>
            <a:ext uri="{FF2B5EF4-FFF2-40B4-BE49-F238E27FC236}">
              <a16:creationId xmlns:a16="http://schemas.microsoft.com/office/drawing/2014/main" id="{D9E18B51-91E2-4EEE-B913-EB4A7790F18D}"/>
            </a:ext>
          </a:extLst>
        </xdr:cNvPr>
        <xdr:cNvCxnSpPr>
          <a:stCxn id="45" idx="3"/>
          <a:endCxn id="48" idx="1"/>
        </xdr:cNvCxnSpPr>
      </xdr:nvCxnSpPr>
      <xdr:spPr>
        <a:xfrm flipV="1">
          <a:off x="12386387" y="6487303"/>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453943</xdr:colOff>
      <xdr:row>29</xdr:row>
      <xdr:rowOff>179758</xdr:rowOff>
    </xdr:from>
    <xdr:to>
      <xdr:col>17</xdr:col>
      <xdr:colOff>713499</xdr:colOff>
      <xdr:row>29</xdr:row>
      <xdr:rowOff>185709</xdr:rowOff>
    </xdr:to>
    <xdr:cxnSp macro="">
      <xdr:nvCxnSpPr>
        <xdr:cNvPr id="50" name="Straight Arrow Connector 49">
          <a:extLst>
            <a:ext uri="{FF2B5EF4-FFF2-40B4-BE49-F238E27FC236}">
              <a16:creationId xmlns:a16="http://schemas.microsoft.com/office/drawing/2014/main" id="{25A1E19A-13E4-4C43-B5E2-4D02AE92E215}"/>
            </a:ext>
          </a:extLst>
        </xdr:cNvPr>
        <xdr:cNvCxnSpPr>
          <a:cxnSpLocks/>
          <a:stCxn id="44" idx="3"/>
        </xdr:cNvCxnSpPr>
      </xdr:nvCxnSpPr>
      <xdr:spPr>
        <a:xfrm>
          <a:off x="12398293" y="5704258"/>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689960</xdr:colOff>
      <xdr:row>10</xdr:row>
      <xdr:rowOff>31968</xdr:rowOff>
    </xdr:from>
    <xdr:to>
      <xdr:col>17</xdr:col>
      <xdr:colOff>2594742</xdr:colOff>
      <xdr:row>13</xdr:row>
      <xdr:rowOff>42915</xdr:rowOff>
    </xdr:to>
    <xdr:sp macro="" textlink="">
      <xdr:nvSpPr>
        <xdr:cNvPr id="51" name="Rectangle: Rounded Corners 50">
          <a:extLst>
            <a:ext uri="{FF2B5EF4-FFF2-40B4-BE49-F238E27FC236}">
              <a16:creationId xmlns:a16="http://schemas.microsoft.com/office/drawing/2014/main" id="{49A1AE10-C81B-4340-8442-8AA01E101734}"/>
            </a:ext>
          </a:extLst>
        </xdr:cNvPr>
        <xdr:cNvSpPr/>
      </xdr:nvSpPr>
      <xdr:spPr>
        <a:xfrm>
          <a:off x="12634310" y="1936968"/>
          <a:ext cx="1904782" cy="58244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2594742</xdr:colOff>
      <xdr:row>4</xdr:row>
      <xdr:rowOff>20251</xdr:rowOff>
    </xdr:from>
    <xdr:to>
      <xdr:col>18</xdr:col>
      <xdr:colOff>328447</xdr:colOff>
      <xdr:row>11</xdr:row>
      <xdr:rowOff>130502</xdr:rowOff>
    </xdr:to>
    <xdr:cxnSp macro="">
      <xdr:nvCxnSpPr>
        <xdr:cNvPr id="52" name="Straight Arrow Connector 51">
          <a:extLst>
            <a:ext uri="{FF2B5EF4-FFF2-40B4-BE49-F238E27FC236}">
              <a16:creationId xmlns:a16="http://schemas.microsoft.com/office/drawing/2014/main" id="{0960DEA1-5D2D-4527-8A34-271FDF98DAD5}"/>
            </a:ext>
          </a:extLst>
        </xdr:cNvPr>
        <xdr:cNvCxnSpPr>
          <a:stCxn id="51" idx="3"/>
          <a:endCxn id="53" idx="1"/>
        </xdr:cNvCxnSpPr>
      </xdr:nvCxnSpPr>
      <xdr:spPr>
        <a:xfrm flipV="1">
          <a:off x="14539092" y="782251"/>
          <a:ext cx="438805" cy="14437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328447</xdr:colOff>
      <xdr:row>3</xdr:row>
      <xdr:rowOff>67876</xdr:rowOff>
    </xdr:from>
    <xdr:to>
      <xdr:col>20</xdr:col>
      <xdr:colOff>208017</xdr:colOff>
      <xdr:row>4</xdr:row>
      <xdr:rowOff>158747</xdr:rowOff>
    </xdr:to>
    <xdr:sp macro="" textlink="">
      <xdr:nvSpPr>
        <xdr:cNvPr id="53" name="Rectangle: Rounded Corners 52">
          <a:extLst>
            <a:ext uri="{FF2B5EF4-FFF2-40B4-BE49-F238E27FC236}">
              <a16:creationId xmlns:a16="http://schemas.microsoft.com/office/drawing/2014/main" id="{11110EA6-0841-47E5-8C2E-3C852BC93293}"/>
            </a:ext>
          </a:extLst>
        </xdr:cNvPr>
        <xdr:cNvSpPr/>
      </xdr:nvSpPr>
      <xdr:spPr>
        <a:xfrm>
          <a:off x="14977897" y="639376"/>
          <a:ext cx="1203545"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541065</xdr:colOff>
      <xdr:row>3</xdr:row>
      <xdr:rowOff>29777</xdr:rowOff>
    </xdr:from>
    <xdr:to>
      <xdr:col>23</xdr:col>
      <xdr:colOff>131379</xdr:colOff>
      <xdr:row>5</xdr:row>
      <xdr:rowOff>8345</xdr:rowOff>
    </xdr:to>
    <xdr:sp macro="" textlink="">
      <xdr:nvSpPr>
        <xdr:cNvPr id="54" name="Rectangle: Rounded Corners 53">
          <a:extLst>
            <a:ext uri="{FF2B5EF4-FFF2-40B4-BE49-F238E27FC236}">
              <a16:creationId xmlns:a16="http://schemas.microsoft.com/office/drawing/2014/main" id="{48BFB7D9-43CF-4236-BEC6-B8388CC3FEC7}"/>
            </a:ext>
          </a:extLst>
        </xdr:cNvPr>
        <xdr:cNvSpPr/>
      </xdr:nvSpPr>
      <xdr:spPr>
        <a:xfrm>
          <a:off x="16514490" y="601277"/>
          <a:ext cx="1419114"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20</xdr:col>
      <xdr:colOff>208017</xdr:colOff>
      <xdr:row>4</xdr:row>
      <xdr:rowOff>19061</xdr:rowOff>
    </xdr:from>
    <xdr:to>
      <xdr:col>20</xdr:col>
      <xdr:colOff>541065</xdr:colOff>
      <xdr:row>4</xdr:row>
      <xdr:rowOff>20251</xdr:rowOff>
    </xdr:to>
    <xdr:cxnSp macro="">
      <xdr:nvCxnSpPr>
        <xdr:cNvPr id="55" name="Straight Arrow Connector 54">
          <a:extLst>
            <a:ext uri="{FF2B5EF4-FFF2-40B4-BE49-F238E27FC236}">
              <a16:creationId xmlns:a16="http://schemas.microsoft.com/office/drawing/2014/main" id="{45594831-4B3D-4BB1-B5E9-5756B7C20D2E}"/>
            </a:ext>
          </a:extLst>
        </xdr:cNvPr>
        <xdr:cNvCxnSpPr>
          <a:stCxn id="53" idx="3"/>
          <a:endCxn id="54" idx="1"/>
        </xdr:cNvCxnSpPr>
      </xdr:nvCxnSpPr>
      <xdr:spPr>
        <a:xfrm flipV="1">
          <a:off x="16181442" y="781061"/>
          <a:ext cx="33304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327790</xdr:colOff>
      <xdr:row>9</xdr:row>
      <xdr:rowOff>164225</xdr:rowOff>
    </xdr:from>
    <xdr:to>
      <xdr:col>22</xdr:col>
      <xdr:colOff>218965</xdr:colOff>
      <xdr:row>13</xdr:row>
      <xdr:rowOff>98535</xdr:rowOff>
    </xdr:to>
    <xdr:sp macro="" textlink="">
      <xdr:nvSpPr>
        <xdr:cNvPr id="56" name="Rectangle: Rounded Corners 55">
          <a:extLst>
            <a:ext uri="{FF2B5EF4-FFF2-40B4-BE49-F238E27FC236}">
              <a16:creationId xmlns:a16="http://schemas.microsoft.com/office/drawing/2014/main" id="{908B2A17-3046-4C17-A11C-80B46015720E}"/>
            </a:ext>
          </a:extLst>
        </xdr:cNvPr>
        <xdr:cNvSpPr/>
      </xdr:nvSpPr>
      <xdr:spPr>
        <a:xfrm>
          <a:off x="14977240" y="1878725"/>
          <a:ext cx="2434350" cy="6963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2594742</xdr:colOff>
      <xdr:row>11</xdr:row>
      <xdr:rowOff>130502</xdr:rowOff>
    </xdr:from>
    <xdr:to>
      <xdr:col>18</xdr:col>
      <xdr:colOff>327790</xdr:colOff>
      <xdr:row>11</xdr:row>
      <xdr:rowOff>131381</xdr:rowOff>
    </xdr:to>
    <xdr:cxnSp macro="">
      <xdr:nvCxnSpPr>
        <xdr:cNvPr id="57" name="Straight Arrow Connector 56">
          <a:extLst>
            <a:ext uri="{FF2B5EF4-FFF2-40B4-BE49-F238E27FC236}">
              <a16:creationId xmlns:a16="http://schemas.microsoft.com/office/drawing/2014/main" id="{5AFE8064-4FFE-4098-840D-56F8DC7F253F}"/>
            </a:ext>
          </a:extLst>
        </xdr:cNvPr>
        <xdr:cNvCxnSpPr>
          <a:stCxn id="51" idx="3"/>
          <a:endCxn id="56" idx="1"/>
        </xdr:cNvCxnSpPr>
      </xdr:nvCxnSpPr>
      <xdr:spPr>
        <a:xfrm>
          <a:off x="14539092" y="2226002"/>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32</xdr:col>
      <xdr:colOff>613102</xdr:colOff>
      <xdr:row>27</xdr:row>
      <xdr:rowOff>131051</xdr:rowOff>
    </xdr:from>
    <xdr:to>
      <xdr:col>40</xdr:col>
      <xdr:colOff>349196</xdr:colOff>
      <xdr:row>31</xdr:row>
      <xdr:rowOff>107237</xdr:rowOff>
    </xdr:to>
    <xdr:sp macro="" textlink="">
      <xdr:nvSpPr>
        <xdr:cNvPr id="58" name="Rectangle: Rounded Corners 57">
          <a:extLst>
            <a:ext uri="{FF2B5EF4-FFF2-40B4-BE49-F238E27FC236}">
              <a16:creationId xmlns:a16="http://schemas.microsoft.com/office/drawing/2014/main" id="{15A321FA-C39A-48D5-8E43-64B60833EAA0}"/>
            </a:ext>
          </a:extLst>
        </xdr:cNvPr>
        <xdr:cNvSpPr/>
      </xdr:nvSpPr>
      <xdr:spPr>
        <a:xfrm>
          <a:off x="23901727" y="5274551"/>
          <a:ext cx="461289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52579</xdr:colOff>
      <xdr:row>26</xdr:row>
      <xdr:rowOff>140577</xdr:rowOff>
    </xdr:from>
    <xdr:to>
      <xdr:col>42</xdr:col>
      <xdr:colOff>429938</xdr:colOff>
      <xdr:row>28</xdr:row>
      <xdr:rowOff>81045</xdr:rowOff>
    </xdr:to>
    <xdr:sp macro="" textlink="">
      <xdr:nvSpPr>
        <xdr:cNvPr id="59" name="Rectangle: Rounded Corners 58">
          <a:extLst>
            <a:ext uri="{FF2B5EF4-FFF2-40B4-BE49-F238E27FC236}">
              <a16:creationId xmlns:a16="http://schemas.microsoft.com/office/drawing/2014/main" id="{BFAB3558-13D5-42C1-9971-C051E64A678D}"/>
            </a:ext>
          </a:extLst>
        </xdr:cNvPr>
        <xdr:cNvSpPr/>
      </xdr:nvSpPr>
      <xdr:spPr>
        <a:xfrm>
          <a:off x="28827604" y="5093577"/>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62104</xdr:colOff>
      <xdr:row>30</xdr:row>
      <xdr:rowOff>66757</xdr:rowOff>
    </xdr:from>
    <xdr:to>
      <xdr:col>42</xdr:col>
      <xdr:colOff>439463</xdr:colOff>
      <xdr:row>32</xdr:row>
      <xdr:rowOff>7225</xdr:rowOff>
    </xdr:to>
    <xdr:sp macro="" textlink="">
      <xdr:nvSpPr>
        <xdr:cNvPr id="60" name="Rectangle: Rounded Corners 59">
          <a:extLst>
            <a:ext uri="{FF2B5EF4-FFF2-40B4-BE49-F238E27FC236}">
              <a16:creationId xmlns:a16="http://schemas.microsoft.com/office/drawing/2014/main" id="{38FABA69-157B-4BA4-B872-01C484390243}"/>
            </a:ext>
          </a:extLst>
        </xdr:cNvPr>
        <xdr:cNvSpPr/>
      </xdr:nvSpPr>
      <xdr:spPr>
        <a:xfrm>
          <a:off x="28837129" y="5781757"/>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349196</xdr:colOff>
      <xdr:row>27</xdr:row>
      <xdr:rowOff>110811</xdr:rowOff>
    </xdr:from>
    <xdr:to>
      <xdr:col>41</xdr:col>
      <xdr:colOff>52579</xdr:colOff>
      <xdr:row>29</xdr:row>
      <xdr:rowOff>119145</xdr:rowOff>
    </xdr:to>
    <xdr:cxnSp macro="">
      <xdr:nvCxnSpPr>
        <xdr:cNvPr id="61" name="Straight Arrow Connector 60">
          <a:extLst>
            <a:ext uri="{FF2B5EF4-FFF2-40B4-BE49-F238E27FC236}">
              <a16:creationId xmlns:a16="http://schemas.microsoft.com/office/drawing/2014/main" id="{93182891-E32F-49BE-9B79-0D82ACA49544}"/>
            </a:ext>
          </a:extLst>
        </xdr:cNvPr>
        <xdr:cNvCxnSpPr>
          <a:stCxn id="58" idx="3"/>
          <a:endCxn id="59" idx="1"/>
        </xdr:cNvCxnSpPr>
      </xdr:nvCxnSpPr>
      <xdr:spPr>
        <a:xfrm flipV="1">
          <a:off x="28514621" y="5254311"/>
          <a:ext cx="312983" cy="38933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349196</xdr:colOff>
      <xdr:row>29</xdr:row>
      <xdr:rowOff>119145</xdr:rowOff>
    </xdr:from>
    <xdr:to>
      <xdr:col>41</xdr:col>
      <xdr:colOff>62104</xdr:colOff>
      <xdr:row>31</xdr:row>
      <xdr:rowOff>36991</xdr:rowOff>
    </xdr:to>
    <xdr:cxnSp macro="">
      <xdr:nvCxnSpPr>
        <xdr:cNvPr id="62" name="Straight Arrow Connector 61">
          <a:extLst>
            <a:ext uri="{FF2B5EF4-FFF2-40B4-BE49-F238E27FC236}">
              <a16:creationId xmlns:a16="http://schemas.microsoft.com/office/drawing/2014/main" id="{E2A2729C-8E68-4E87-9EA9-76306C8AF7BF}"/>
            </a:ext>
          </a:extLst>
        </xdr:cNvPr>
        <xdr:cNvCxnSpPr>
          <a:stCxn id="58" idx="3"/>
          <a:endCxn id="60" idx="1"/>
        </xdr:cNvCxnSpPr>
      </xdr:nvCxnSpPr>
      <xdr:spPr>
        <a:xfrm>
          <a:off x="28514621" y="5643645"/>
          <a:ext cx="322508" cy="2988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288382</xdr:colOff>
      <xdr:row>30</xdr:row>
      <xdr:rowOff>50798</xdr:rowOff>
    </xdr:from>
    <xdr:to>
      <xdr:col>44</xdr:col>
      <xdr:colOff>569312</xdr:colOff>
      <xdr:row>32</xdr:row>
      <xdr:rowOff>29366</xdr:rowOff>
    </xdr:to>
    <xdr:sp macro="" textlink="">
      <xdr:nvSpPr>
        <xdr:cNvPr id="63" name="Rectangle: Rounded Corners 62">
          <a:extLst>
            <a:ext uri="{FF2B5EF4-FFF2-40B4-BE49-F238E27FC236}">
              <a16:creationId xmlns:a16="http://schemas.microsoft.com/office/drawing/2014/main" id="{9D583DCA-58F3-4613-A537-7F6842A07B9E}"/>
            </a:ext>
          </a:extLst>
        </xdr:cNvPr>
        <xdr:cNvSpPr/>
      </xdr:nvSpPr>
      <xdr:spPr>
        <a:xfrm>
          <a:off x="30282607" y="5765798"/>
          <a:ext cx="890530"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439463</xdr:colOff>
      <xdr:row>31</xdr:row>
      <xdr:rowOff>36991</xdr:rowOff>
    </xdr:from>
    <xdr:to>
      <xdr:col>43</xdr:col>
      <xdr:colOff>288382</xdr:colOff>
      <xdr:row>31</xdr:row>
      <xdr:rowOff>40082</xdr:rowOff>
    </xdr:to>
    <xdr:cxnSp macro="">
      <xdr:nvCxnSpPr>
        <xdr:cNvPr id="64" name="Straight Arrow Connector 63">
          <a:extLst>
            <a:ext uri="{FF2B5EF4-FFF2-40B4-BE49-F238E27FC236}">
              <a16:creationId xmlns:a16="http://schemas.microsoft.com/office/drawing/2014/main" id="{3C72584E-2D73-49A7-942D-4E194ECD1D1E}"/>
            </a:ext>
          </a:extLst>
        </xdr:cNvPr>
        <xdr:cNvCxnSpPr>
          <a:stCxn id="60" idx="3"/>
          <a:endCxn id="63" idx="1"/>
        </xdr:cNvCxnSpPr>
      </xdr:nvCxnSpPr>
      <xdr:spPr>
        <a:xfrm>
          <a:off x="29824088" y="5942491"/>
          <a:ext cx="458519"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546977</xdr:colOff>
      <xdr:row>25</xdr:row>
      <xdr:rowOff>31969</xdr:rowOff>
    </xdr:from>
    <xdr:to>
      <xdr:col>41</xdr:col>
      <xdr:colOff>547810</xdr:colOff>
      <xdr:row>26</xdr:row>
      <xdr:rowOff>140577</xdr:rowOff>
    </xdr:to>
    <xdr:cxnSp macro="">
      <xdr:nvCxnSpPr>
        <xdr:cNvPr id="65" name="Straight Arrow Connector 64">
          <a:extLst>
            <a:ext uri="{FF2B5EF4-FFF2-40B4-BE49-F238E27FC236}">
              <a16:creationId xmlns:a16="http://schemas.microsoft.com/office/drawing/2014/main" id="{E5ED4097-5CA0-4E76-B44E-3258B4BC1572}"/>
            </a:ext>
          </a:extLst>
        </xdr:cNvPr>
        <xdr:cNvCxnSpPr>
          <a:stCxn id="59" idx="0"/>
          <a:endCxn id="66" idx="2"/>
        </xdr:cNvCxnSpPr>
      </xdr:nvCxnSpPr>
      <xdr:spPr>
        <a:xfrm flipH="1" flipV="1">
          <a:off x="29322002" y="4794469"/>
          <a:ext cx="833" cy="29910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327574</xdr:colOff>
      <xdr:row>19</xdr:row>
      <xdr:rowOff>152399</xdr:rowOff>
    </xdr:from>
    <xdr:to>
      <xdr:col>44</xdr:col>
      <xdr:colOff>153276</xdr:colOff>
      <xdr:row>25</xdr:row>
      <xdr:rowOff>31969</xdr:rowOff>
    </xdr:to>
    <xdr:sp macro="" textlink="">
      <xdr:nvSpPr>
        <xdr:cNvPr id="66" name="Rectangle: Rounded Corners 65">
          <a:extLst>
            <a:ext uri="{FF2B5EF4-FFF2-40B4-BE49-F238E27FC236}">
              <a16:creationId xmlns:a16="http://schemas.microsoft.com/office/drawing/2014/main" id="{1761F7D8-5018-4054-88E9-6759E3954166}"/>
            </a:ext>
          </a:extLst>
        </xdr:cNvPr>
        <xdr:cNvSpPr/>
      </xdr:nvSpPr>
      <xdr:spPr>
        <a:xfrm>
          <a:off x="27883399" y="3771899"/>
          <a:ext cx="2873702" cy="102257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429938</xdr:colOff>
      <xdr:row>27</xdr:row>
      <xdr:rowOff>108607</xdr:rowOff>
    </xdr:from>
    <xdr:to>
      <xdr:col>46</xdr:col>
      <xdr:colOff>97659</xdr:colOff>
      <xdr:row>27</xdr:row>
      <xdr:rowOff>110811</xdr:rowOff>
    </xdr:to>
    <xdr:cxnSp macro="">
      <xdr:nvCxnSpPr>
        <xdr:cNvPr id="67" name="Straight Arrow Connector 66">
          <a:extLst>
            <a:ext uri="{FF2B5EF4-FFF2-40B4-BE49-F238E27FC236}">
              <a16:creationId xmlns:a16="http://schemas.microsoft.com/office/drawing/2014/main" id="{A610C4AE-7B30-4364-A27E-EA572EAFE275}"/>
            </a:ext>
          </a:extLst>
        </xdr:cNvPr>
        <xdr:cNvCxnSpPr>
          <a:stCxn id="59" idx="3"/>
          <a:endCxn id="68" idx="1"/>
        </xdr:cNvCxnSpPr>
      </xdr:nvCxnSpPr>
      <xdr:spPr>
        <a:xfrm flipV="1">
          <a:off x="29814563" y="5252107"/>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97659</xdr:colOff>
      <xdr:row>26</xdr:row>
      <xdr:rowOff>10073</xdr:rowOff>
    </xdr:from>
    <xdr:to>
      <xdr:col>50</xdr:col>
      <xdr:colOff>174297</xdr:colOff>
      <xdr:row>29</xdr:row>
      <xdr:rowOff>21020</xdr:rowOff>
    </xdr:to>
    <xdr:sp macro="" textlink="">
      <xdr:nvSpPr>
        <xdr:cNvPr id="68" name="Rectangle: Rounded Corners 67">
          <a:extLst>
            <a:ext uri="{FF2B5EF4-FFF2-40B4-BE49-F238E27FC236}">
              <a16:creationId xmlns:a16="http://schemas.microsoft.com/office/drawing/2014/main" id="{1A25317F-B50C-45A4-8284-7E689C603593}"/>
            </a:ext>
          </a:extLst>
        </xdr:cNvPr>
        <xdr:cNvSpPr/>
      </xdr:nvSpPr>
      <xdr:spPr>
        <a:xfrm>
          <a:off x="31920684" y="4963073"/>
          <a:ext cx="2515038" cy="58244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134690</xdr:colOff>
      <xdr:row>23</xdr:row>
      <xdr:rowOff>53865</xdr:rowOff>
    </xdr:from>
    <xdr:to>
      <xdr:col>53</xdr:col>
      <xdr:colOff>174296</xdr:colOff>
      <xdr:row>25</xdr:row>
      <xdr:rowOff>163346</xdr:rowOff>
    </xdr:to>
    <xdr:sp macro="" textlink="">
      <xdr:nvSpPr>
        <xdr:cNvPr id="69" name="Rectangle: Rounded Corners 68">
          <a:extLst>
            <a:ext uri="{FF2B5EF4-FFF2-40B4-BE49-F238E27FC236}">
              <a16:creationId xmlns:a16="http://schemas.microsoft.com/office/drawing/2014/main" id="{CD86CA80-9F43-4296-B0ED-92D80AC6A0B8}"/>
            </a:ext>
          </a:extLst>
        </xdr:cNvPr>
        <xdr:cNvSpPr/>
      </xdr:nvSpPr>
      <xdr:spPr>
        <a:xfrm>
          <a:off x="35005715" y="4435365"/>
          <a:ext cx="1258806" cy="49048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144762</xdr:colOff>
      <xdr:row>27</xdr:row>
      <xdr:rowOff>162471</xdr:rowOff>
    </xdr:from>
    <xdr:to>
      <xdr:col>53</xdr:col>
      <xdr:colOff>184368</xdr:colOff>
      <xdr:row>30</xdr:row>
      <xdr:rowOff>85832</xdr:rowOff>
    </xdr:to>
    <xdr:sp macro="" textlink="">
      <xdr:nvSpPr>
        <xdr:cNvPr id="70" name="Rectangle: Rounded Corners 69">
          <a:extLst>
            <a:ext uri="{FF2B5EF4-FFF2-40B4-BE49-F238E27FC236}">
              <a16:creationId xmlns:a16="http://schemas.microsoft.com/office/drawing/2014/main" id="{1AD76096-6139-48FF-B403-E60BBDE41C7F}"/>
            </a:ext>
          </a:extLst>
        </xdr:cNvPr>
        <xdr:cNvSpPr/>
      </xdr:nvSpPr>
      <xdr:spPr>
        <a:xfrm>
          <a:off x="35015787" y="5305971"/>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174297</xdr:colOff>
      <xdr:row>24</xdr:row>
      <xdr:rowOff>108606</xdr:rowOff>
    </xdr:from>
    <xdr:to>
      <xdr:col>51</xdr:col>
      <xdr:colOff>134690</xdr:colOff>
      <xdr:row>27</xdr:row>
      <xdr:rowOff>108607</xdr:rowOff>
    </xdr:to>
    <xdr:cxnSp macro="">
      <xdr:nvCxnSpPr>
        <xdr:cNvPr id="71" name="Straight Arrow Connector 70">
          <a:extLst>
            <a:ext uri="{FF2B5EF4-FFF2-40B4-BE49-F238E27FC236}">
              <a16:creationId xmlns:a16="http://schemas.microsoft.com/office/drawing/2014/main" id="{35F1817C-5711-4829-A326-6908C204B8F9}"/>
            </a:ext>
          </a:extLst>
        </xdr:cNvPr>
        <xdr:cNvCxnSpPr>
          <a:stCxn id="68" idx="3"/>
          <a:endCxn id="69" idx="1"/>
        </xdr:cNvCxnSpPr>
      </xdr:nvCxnSpPr>
      <xdr:spPr>
        <a:xfrm flipV="1">
          <a:off x="34435722" y="4680606"/>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174297</xdr:colOff>
      <xdr:row>27</xdr:row>
      <xdr:rowOff>108607</xdr:rowOff>
    </xdr:from>
    <xdr:to>
      <xdr:col>51</xdr:col>
      <xdr:colOff>144762</xdr:colOff>
      <xdr:row>29</xdr:row>
      <xdr:rowOff>31091</xdr:rowOff>
    </xdr:to>
    <xdr:cxnSp macro="">
      <xdr:nvCxnSpPr>
        <xdr:cNvPr id="72" name="Straight Arrow Connector 71">
          <a:extLst>
            <a:ext uri="{FF2B5EF4-FFF2-40B4-BE49-F238E27FC236}">
              <a16:creationId xmlns:a16="http://schemas.microsoft.com/office/drawing/2014/main" id="{760CD35A-B140-499E-8A8F-3D983C80C186}"/>
            </a:ext>
          </a:extLst>
        </xdr:cNvPr>
        <xdr:cNvCxnSpPr>
          <a:stCxn id="68" idx="3"/>
          <a:endCxn id="70" idx="1"/>
        </xdr:cNvCxnSpPr>
      </xdr:nvCxnSpPr>
      <xdr:spPr>
        <a:xfrm>
          <a:off x="34435722" y="5252107"/>
          <a:ext cx="580065" cy="30348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111041</xdr:colOff>
      <xdr:row>23</xdr:row>
      <xdr:rowOff>52112</xdr:rowOff>
    </xdr:from>
    <xdr:to>
      <xdr:col>56</xdr:col>
      <xdr:colOff>150647</xdr:colOff>
      <xdr:row>25</xdr:row>
      <xdr:rowOff>161593</xdr:rowOff>
    </xdr:to>
    <xdr:sp macro="" textlink="">
      <xdr:nvSpPr>
        <xdr:cNvPr id="73" name="Rectangle: Rounded Corners 72">
          <a:extLst>
            <a:ext uri="{FF2B5EF4-FFF2-40B4-BE49-F238E27FC236}">
              <a16:creationId xmlns:a16="http://schemas.microsoft.com/office/drawing/2014/main" id="{68F936D2-F6FF-43D7-9EA5-DE80A5020599}"/>
            </a:ext>
          </a:extLst>
        </xdr:cNvPr>
        <xdr:cNvSpPr/>
      </xdr:nvSpPr>
      <xdr:spPr>
        <a:xfrm>
          <a:off x="36810866" y="4433612"/>
          <a:ext cx="1258806" cy="49048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99216</xdr:colOff>
      <xdr:row>27</xdr:row>
      <xdr:rowOff>160719</xdr:rowOff>
    </xdr:from>
    <xdr:to>
      <xdr:col>56</xdr:col>
      <xdr:colOff>138822</xdr:colOff>
      <xdr:row>30</xdr:row>
      <xdr:rowOff>84080</xdr:rowOff>
    </xdr:to>
    <xdr:sp macro="" textlink="">
      <xdr:nvSpPr>
        <xdr:cNvPr id="74" name="Rectangle: Rounded Corners 73">
          <a:extLst>
            <a:ext uri="{FF2B5EF4-FFF2-40B4-BE49-F238E27FC236}">
              <a16:creationId xmlns:a16="http://schemas.microsoft.com/office/drawing/2014/main" id="{B8F39FDB-D554-4DBC-B543-350759C59149}"/>
            </a:ext>
          </a:extLst>
        </xdr:cNvPr>
        <xdr:cNvSpPr/>
      </xdr:nvSpPr>
      <xdr:spPr>
        <a:xfrm>
          <a:off x="36799041" y="5304219"/>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174296</xdr:colOff>
      <xdr:row>24</xdr:row>
      <xdr:rowOff>106853</xdr:rowOff>
    </xdr:from>
    <xdr:to>
      <xdr:col>54</xdr:col>
      <xdr:colOff>111041</xdr:colOff>
      <xdr:row>24</xdr:row>
      <xdr:rowOff>108606</xdr:rowOff>
    </xdr:to>
    <xdr:cxnSp macro="">
      <xdr:nvCxnSpPr>
        <xdr:cNvPr id="75" name="Straight Arrow Connector 74">
          <a:extLst>
            <a:ext uri="{FF2B5EF4-FFF2-40B4-BE49-F238E27FC236}">
              <a16:creationId xmlns:a16="http://schemas.microsoft.com/office/drawing/2014/main" id="{7189B765-A475-4362-801A-2F0522631125}"/>
            </a:ext>
          </a:extLst>
        </xdr:cNvPr>
        <xdr:cNvCxnSpPr>
          <a:stCxn id="69" idx="3"/>
          <a:endCxn id="73" idx="1"/>
        </xdr:cNvCxnSpPr>
      </xdr:nvCxnSpPr>
      <xdr:spPr>
        <a:xfrm flipV="1">
          <a:off x="36264521" y="4678853"/>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184368</xdr:colOff>
      <xdr:row>29</xdr:row>
      <xdr:rowOff>29339</xdr:rowOff>
    </xdr:from>
    <xdr:to>
      <xdr:col>54</xdr:col>
      <xdr:colOff>99216</xdr:colOff>
      <xdr:row>29</xdr:row>
      <xdr:rowOff>31091</xdr:rowOff>
    </xdr:to>
    <xdr:cxnSp macro="">
      <xdr:nvCxnSpPr>
        <xdr:cNvPr id="76" name="Straight Arrow Connector 75">
          <a:extLst>
            <a:ext uri="{FF2B5EF4-FFF2-40B4-BE49-F238E27FC236}">
              <a16:creationId xmlns:a16="http://schemas.microsoft.com/office/drawing/2014/main" id="{D73743B5-92AC-43D0-9A14-DC8850AC4F3E}"/>
            </a:ext>
          </a:extLst>
        </xdr:cNvPr>
        <xdr:cNvCxnSpPr>
          <a:stCxn id="70" idx="3"/>
          <a:endCxn id="74" idx="1"/>
        </xdr:cNvCxnSpPr>
      </xdr:nvCxnSpPr>
      <xdr:spPr>
        <a:xfrm flipV="1">
          <a:off x="36274593" y="5553839"/>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689084</xdr:colOff>
      <xdr:row>28</xdr:row>
      <xdr:rowOff>20143</xdr:rowOff>
    </xdr:from>
    <xdr:to>
      <xdr:col>17</xdr:col>
      <xdr:colOff>2593866</xdr:colOff>
      <xdr:row>31</xdr:row>
      <xdr:rowOff>31091</xdr:rowOff>
    </xdr:to>
    <xdr:sp macro="" textlink="">
      <xdr:nvSpPr>
        <xdr:cNvPr id="77" name="Rectangle: Rounded Corners 76">
          <a:extLst>
            <a:ext uri="{FF2B5EF4-FFF2-40B4-BE49-F238E27FC236}">
              <a16:creationId xmlns:a16="http://schemas.microsoft.com/office/drawing/2014/main" id="{88FD1DA4-B986-4A3B-B744-6500B8539E00}"/>
            </a:ext>
          </a:extLst>
        </xdr:cNvPr>
        <xdr:cNvSpPr/>
      </xdr:nvSpPr>
      <xdr:spPr>
        <a:xfrm>
          <a:off x="12633434" y="5354143"/>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2593866</xdr:colOff>
      <xdr:row>23</xdr:row>
      <xdr:rowOff>8427</xdr:rowOff>
    </xdr:from>
    <xdr:to>
      <xdr:col>18</xdr:col>
      <xdr:colOff>327571</xdr:colOff>
      <xdr:row>29</xdr:row>
      <xdr:rowOff>118677</xdr:rowOff>
    </xdr:to>
    <xdr:cxnSp macro="">
      <xdr:nvCxnSpPr>
        <xdr:cNvPr id="78" name="Straight Arrow Connector 77">
          <a:extLst>
            <a:ext uri="{FF2B5EF4-FFF2-40B4-BE49-F238E27FC236}">
              <a16:creationId xmlns:a16="http://schemas.microsoft.com/office/drawing/2014/main" id="{A6B3C74E-2BE5-4FBB-B824-1D5CA20A56AC}"/>
            </a:ext>
          </a:extLst>
        </xdr:cNvPr>
        <xdr:cNvCxnSpPr>
          <a:stCxn id="77" idx="3"/>
          <a:endCxn id="79" idx="1"/>
        </xdr:cNvCxnSpPr>
      </xdr:nvCxnSpPr>
      <xdr:spPr>
        <a:xfrm flipV="1">
          <a:off x="14538216" y="4389927"/>
          <a:ext cx="438805" cy="125325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327571</xdr:colOff>
      <xdr:row>22</xdr:row>
      <xdr:rowOff>56051</xdr:rowOff>
    </xdr:from>
    <xdr:to>
      <xdr:col>20</xdr:col>
      <xdr:colOff>207141</xdr:colOff>
      <xdr:row>23</xdr:row>
      <xdr:rowOff>146923</xdr:rowOff>
    </xdr:to>
    <xdr:sp macro="" textlink="">
      <xdr:nvSpPr>
        <xdr:cNvPr id="79" name="Rectangle: Rounded Corners 78">
          <a:extLst>
            <a:ext uri="{FF2B5EF4-FFF2-40B4-BE49-F238E27FC236}">
              <a16:creationId xmlns:a16="http://schemas.microsoft.com/office/drawing/2014/main" id="{15DAE905-3FBB-4C16-AD4A-0A354EDE799A}"/>
            </a:ext>
          </a:extLst>
        </xdr:cNvPr>
        <xdr:cNvSpPr/>
      </xdr:nvSpPr>
      <xdr:spPr>
        <a:xfrm>
          <a:off x="14977021" y="4247051"/>
          <a:ext cx="1203545" cy="28137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540189</xdr:colOff>
      <xdr:row>22</xdr:row>
      <xdr:rowOff>17952</xdr:rowOff>
    </xdr:from>
    <xdr:to>
      <xdr:col>23</xdr:col>
      <xdr:colOff>76637</xdr:colOff>
      <xdr:row>23</xdr:row>
      <xdr:rowOff>182642</xdr:rowOff>
    </xdr:to>
    <xdr:sp macro="" textlink="">
      <xdr:nvSpPr>
        <xdr:cNvPr id="80" name="Rectangle: Rounded Corners 79">
          <a:extLst>
            <a:ext uri="{FF2B5EF4-FFF2-40B4-BE49-F238E27FC236}">
              <a16:creationId xmlns:a16="http://schemas.microsoft.com/office/drawing/2014/main" id="{D394C106-3582-431C-9ED5-EACBF5A63C6D}"/>
            </a:ext>
          </a:extLst>
        </xdr:cNvPr>
        <xdr:cNvSpPr/>
      </xdr:nvSpPr>
      <xdr:spPr>
        <a:xfrm>
          <a:off x="16513614" y="4208952"/>
          <a:ext cx="1365248" cy="355190"/>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326914</xdr:colOff>
      <xdr:row>27</xdr:row>
      <xdr:rowOff>152401</xdr:rowOff>
    </xdr:from>
    <xdr:to>
      <xdr:col>22</xdr:col>
      <xdr:colOff>218089</xdr:colOff>
      <xdr:row>31</xdr:row>
      <xdr:rowOff>86711</xdr:rowOff>
    </xdr:to>
    <xdr:sp macro="" textlink="">
      <xdr:nvSpPr>
        <xdr:cNvPr id="81" name="Rectangle: Rounded Corners 80">
          <a:extLst>
            <a:ext uri="{FF2B5EF4-FFF2-40B4-BE49-F238E27FC236}">
              <a16:creationId xmlns:a16="http://schemas.microsoft.com/office/drawing/2014/main" id="{7E2C6928-8992-4EFC-A81C-EB6A6E489F14}"/>
            </a:ext>
          </a:extLst>
        </xdr:cNvPr>
        <xdr:cNvSpPr/>
      </xdr:nvSpPr>
      <xdr:spPr>
        <a:xfrm>
          <a:off x="14976364" y="5295901"/>
          <a:ext cx="2434350" cy="6963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2593866</xdr:colOff>
      <xdr:row>29</xdr:row>
      <xdr:rowOff>118677</xdr:rowOff>
    </xdr:from>
    <xdr:to>
      <xdr:col>18</xdr:col>
      <xdr:colOff>326914</xdr:colOff>
      <xdr:row>29</xdr:row>
      <xdr:rowOff>119556</xdr:rowOff>
    </xdr:to>
    <xdr:cxnSp macro="">
      <xdr:nvCxnSpPr>
        <xdr:cNvPr id="82" name="Straight Arrow Connector 81">
          <a:extLst>
            <a:ext uri="{FF2B5EF4-FFF2-40B4-BE49-F238E27FC236}">
              <a16:creationId xmlns:a16="http://schemas.microsoft.com/office/drawing/2014/main" id="{2BBE3957-1348-4B7E-92D9-1CC85846087A}"/>
            </a:ext>
          </a:extLst>
        </xdr:cNvPr>
        <xdr:cNvCxnSpPr>
          <a:stCxn id="77" idx="3"/>
          <a:endCxn id="81" idx="1"/>
        </xdr:cNvCxnSpPr>
      </xdr:nvCxnSpPr>
      <xdr:spPr>
        <a:xfrm>
          <a:off x="14538216" y="5643177"/>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56739</xdr:colOff>
      <xdr:row>47</xdr:row>
      <xdr:rowOff>139130</xdr:rowOff>
    </xdr:from>
    <xdr:to>
      <xdr:col>15</xdr:col>
      <xdr:colOff>80552</xdr:colOff>
      <xdr:row>51</xdr:row>
      <xdr:rowOff>12540</xdr:rowOff>
    </xdr:to>
    <xdr:sp macro="" textlink="">
      <xdr:nvSpPr>
        <xdr:cNvPr id="83" name="Rectangle: Rounded Corners 82">
          <a:extLst>
            <a:ext uri="{FF2B5EF4-FFF2-40B4-BE49-F238E27FC236}">
              <a16:creationId xmlns:a16="http://schemas.microsoft.com/office/drawing/2014/main" id="{F31F90AA-D549-425D-B8A1-1CDD23775B07}"/>
            </a:ext>
          </a:extLst>
        </xdr:cNvPr>
        <xdr:cNvSpPr/>
      </xdr:nvSpPr>
      <xdr:spPr>
        <a:xfrm>
          <a:off x="5771739" y="9092630"/>
          <a:ext cx="3681413" cy="6354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25729</xdr:colOff>
      <xdr:row>49</xdr:row>
      <xdr:rowOff>61691</xdr:rowOff>
    </xdr:from>
    <xdr:to>
      <xdr:col>9</xdr:col>
      <xdr:colOff>56739</xdr:colOff>
      <xdr:row>49</xdr:row>
      <xdr:rowOff>75835</xdr:rowOff>
    </xdr:to>
    <xdr:cxnSp macro="">
      <xdr:nvCxnSpPr>
        <xdr:cNvPr id="84" name="Straight Arrow Connector 83">
          <a:extLst>
            <a:ext uri="{FF2B5EF4-FFF2-40B4-BE49-F238E27FC236}">
              <a16:creationId xmlns:a16="http://schemas.microsoft.com/office/drawing/2014/main" id="{8D65E982-A995-44C7-9C75-D8E28E048D31}"/>
            </a:ext>
          </a:extLst>
        </xdr:cNvPr>
        <xdr:cNvCxnSpPr>
          <a:stCxn id="6" idx="3"/>
          <a:endCxn id="83" idx="1"/>
        </xdr:cNvCxnSpPr>
      </xdr:nvCxnSpPr>
      <xdr:spPr>
        <a:xfrm>
          <a:off x="5131129" y="9396191"/>
          <a:ext cx="640610" cy="1414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213025</xdr:colOff>
      <xdr:row>46</xdr:row>
      <xdr:rowOff>153907</xdr:rowOff>
    </xdr:from>
    <xdr:to>
      <xdr:col>17</xdr:col>
      <xdr:colOff>474963</xdr:colOff>
      <xdr:row>48</xdr:row>
      <xdr:rowOff>94376</xdr:rowOff>
    </xdr:to>
    <xdr:sp macro="" textlink="">
      <xdr:nvSpPr>
        <xdr:cNvPr id="85" name="Rectangle: Rounded Corners 84">
          <a:extLst>
            <a:ext uri="{FF2B5EF4-FFF2-40B4-BE49-F238E27FC236}">
              <a16:creationId xmlns:a16="http://schemas.microsoft.com/office/drawing/2014/main" id="{90C12773-2F3B-47EA-B505-44E2C1617ACF}"/>
            </a:ext>
          </a:extLst>
        </xdr:cNvPr>
        <xdr:cNvSpPr/>
      </xdr:nvSpPr>
      <xdr:spPr>
        <a:xfrm>
          <a:off x="10195225" y="8916907"/>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201119</xdr:colOff>
      <xdr:row>51</xdr:row>
      <xdr:rowOff>3501</xdr:rowOff>
    </xdr:from>
    <xdr:to>
      <xdr:col>17</xdr:col>
      <xdr:colOff>463057</xdr:colOff>
      <xdr:row>52</xdr:row>
      <xdr:rowOff>94372</xdr:rowOff>
    </xdr:to>
    <xdr:sp macro="" textlink="">
      <xdr:nvSpPr>
        <xdr:cNvPr id="86" name="Rectangle: Rounded Corners 85">
          <a:extLst>
            <a:ext uri="{FF2B5EF4-FFF2-40B4-BE49-F238E27FC236}">
              <a16:creationId xmlns:a16="http://schemas.microsoft.com/office/drawing/2014/main" id="{CAF2CBF5-C1F7-45B4-A72B-B9AF4F0E33E9}"/>
            </a:ext>
          </a:extLst>
        </xdr:cNvPr>
        <xdr:cNvSpPr/>
      </xdr:nvSpPr>
      <xdr:spPr>
        <a:xfrm>
          <a:off x="10183319" y="9719001"/>
          <a:ext cx="2224088"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80552</xdr:colOff>
      <xdr:row>47</xdr:row>
      <xdr:rowOff>124142</xdr:rowOff>
    </xdr:from>
    <xdr:to>
      <xdr:col>16</xdr:col>
      <xdr:colOff>213025</xdr:colOff>
      <xdr:row>49</xdr:row>
      <xdr:rowOff>75835</xdr:rowOff>
    </xdr:to>
    <xdr:cxnSp macro="">
      <xdr:nvCxnSpPr>
        <xdr:cNvPr id="87" name="Straight Arrow Connector 86">
          <a:extLst>
            <a:ext uri="{FF2B5EF4-FFF2-40B4-BE49-F238E27FC236}">
              <a16:creationId xmlns:a16="http://schemas.microsoft.com/office/drawing/2014/main" id="{88731A80-CB06-4DDC-B940-02EEE1FACFF3}"/>
            </a:ext>
          </a:extLst>
        </xdr:cNvPr>
        <xdr:cNvCxnSpPr>
          <a:stCxn id="83" idx="3"/>
          <a:endCxn id="85" idx="1"/>
        </xdr:cNvCxnSpPr>
      </xdr:nvCxnSpPr>
      <xdr:spPr>
        <a:xfrm flipV="1">
          <a:off x="9453152" y="9077642"/>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80552</xdr:colOff>
      <xdr:row>49</xdr:row>
      <xdr:rowOff>75835</xdr:rowOff>
    </xdr:from>
    <xdr:to>
      <xdr:col>16</xdr:col>
      <xdr:colOff>201119</xdr:colOff>
      <xdr:row>51</xdr:row>
      <xdr:rowOff>141997</xdr:rowOff>
    </xdr:to>
    <xdr:cxnSp macro="">
      <xdr:nvCxnSpPr>
        <xdr:cNvPr id="88" name="Straight Arrow Connector 87">
          <a:extLst>
            <a:ext uri="{FF2B5EF4-FFF2-40B4-BE49-F238E27FC236}">
              <a16:creationId xmlns:a16="http://schemas.microsoft.com/office/drawing/2014/main" id="{E9E14036-D13B-4622-AAD2-49EC8E9E8DF1}"/>
            </a:ext>
          </a:extLst>
        </xdr:cNvPr>
        <xdr:cNvCxnSpPr>
          <a:stCxn id="83" idx="3"/>
          <a:endCxn id="86" idx="1"/>
        </xdr:cNvCxnSpPr>
      </xdr:nvCxnSpPr>
      <xdr:spPr>
        <a:xfrm>
          <a:off x="9453152" y="9410335"/>
          <a:ext cx="730167" cy="44716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782145</xdr:colOff>
      <xdr:row>50</xdr:row>
      <xdr:rowOff>151523</xdr:rowOff>
    </xdr:from>
    <xdr:to>
      <xdr:col>18</xdr:col>
      <xdr:colOff>116271</xdr:colOff>
      <xdr:row>52</xdr:row>
      <xdr:rowOff>130091</xdr:rowOff>
    </xdr:to>
    <xdr:sp macro="" textlink="">
      <xdr:nvSpPr>
        <xdr:cNvPr id="89" name="Rectangle: Rounded Corners 88">
          <a:extLst>
            <a:ext uri="{FF2B5EF4-FFF2-40B4-BE49-F238E27FC236}">
              <a16:creationId xmlns:a16="http://schemas.microsoft.com/office/drawing/2014/main" id="{C18FB0C4-D469-4284-A24C-54A18F0BEAAD}"/>
            </a:ext>
          </a:extLst>
        </xdr:cNvPr>
        <xdr:cNvSpPr/>
      </xdr:nvSpPr>
      <xdr:spPr>
        <a:xfrm>
          <a:off x="12726495" y="9676523"/>
          <a:ext cx="2039226"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463057</xdr:colOff>
      <xdr:row>51</xdr:row>
      <xdr:rowOff>140807</xdr:rowOff>
    </xdr:from>
    <xdr:to>
      <xdr:col>17</xdr:col>
      <xdr:colOff>782145</xdr:colOff>
      <xdr:row>51</xdr:row>
      <xdr:rowOff>141997</xdr:rowOff>
    </xdr:to>
    <xdr:cxnSp macro="">
      <xdr:nvCxnSpPr>
        <xdr:cNvPr id="90" name="Straight Arrow Connector 89">
          <a:extLst>
            <a:ext uri="{FF2B5EF4-FFF2-40B4-BE49-F238E27FC236}">
              <a16:creationId xmlns:a16="http://schemas.microsoft.com/office/drawing/2014/main" id="{9E78A3BA-B1F9-4F40-9399-3B6E9AFF2D86}"/>
            </a:ext>
          </a:extLst>
        </xdr:cNvPr>
        <xdr:cNvCxnSpPr>
          <a:stCxn id="86" idx="3"/>
          <a:endCxn id="89" idx="1"/>
        </xdr:cNvCxnSpPr>
      </xdr:nvCxnSpPr>
      <xdr:spPr>
        <a:xfrm flipV="1">
          <a:off x="12407407" y="9856307"/>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474963</xdr:colOff>
      <xdr:row>47</xdr:row>
      <xdr:rowOff>124142</xdr:rowOff>
    </xdr:from>
    <xdr:to>
      <xdr:col>17</xdr:col>
      <xdr:colOff>734519</xdr:colOff>
      <xdr:row>47</xdr:row>
      <xdr:rowOff>130093</xdr:rowOff>
    </xdr:to>
    <xdr:cxnSp macro="">
      <xdr:nvCxnSpPr>
        <xdr:cNvPr id="91" name="Straight Arrow Connector 90">
          <a:extLst>
            <a:ext uri="{FF2B5EF4-FFF2-40B4-BE49-F238E27FC236}">
              <a16:creationId xmlns:a16="http://schemas.microsoft.com/office/drawing/2014/main" id="{4E033DA0-36D4-4206-9644-B451D30913B1}"/>
            </a:ext>
          </a:extLst>
        </xdr:cNvPr>
        <xdr:cNvCxnSpPr>
          <a:cxnSpLocks/>
          <a:stCxn id="85" idx="3"/>
        </xdr:cNvCxnSpPr>
      </xdr:nvCxnSpPr>
      <xdr:spPr>
        <a:xfrm>
          <a:off x="12419313" y="9077642"/>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20911</xdr:colOff>
      <xdr:row>45</xdr:row>
      <xdr:rowOff>75434</xdr:rowOff>
    </xdr:from>
    <xdr:to>
      <xdr:col>40</xdr:col>
      <xdr:colOff>195045</xdr:colOff>
      <xdr:row>49</xdr:row>
      <xdr:rowOff>51620</xdr:rowOff>
    </xdr:to>
    <xdr:sp macro="" textlink="">
      <xdr:nvSpPr>
        <xdr:cNvPr id="92" name="Rectangle: Rounded Corners 91">
          <a:extLst>
            <a:ext uri="{FF2B5EF4-FFF2-40B4-BE49-F238E27FC236}">
              <a16:creationId xmlns:a16="http://schemas.microsoft.com/office/drawing/2014/main" id="{93C83DF1-302D-4687-854C-2FEF4F0A476B}"/>
            </a:ext>
          </a:extLst>
        </xdr:cNvPr>
        <xdr:cNvSpPr/>
      </xdr:nvSpPr>
      <xdr:spPr>
        <a:xfrm>
          <a:off x="23919136" y="8647934"/>
          <a:ext cx="444133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73599</xdr:colOff>
      <xdr:row>44</xdr:row>
      <xdr:rowOff>84960</xdr:rowOff>
    </xdr:from>
    <xdr:to>
      <xdr:col>42</xdr:col>
      <xdr:colOff>450958</xdr:colOff>
      <xdr:row>46</xdr:row>
      <xdr:rowOff>25429</xdr:rowOff>
    </xdr:to>
    <xdr:sp macro="" textlink="">
      <xdr:nvSpPr>
        <xdr:cNvPr id="93" name="Rectangle: Rounded Corners 92">
          <a:extLst>
            <a:ext uri="{FF2B5EF4-FFF2-40B4-BE49-F238E27FC236}">
              <a16:creationId xmlns:a16="http://schemas.microsoft.com/office/drawing/2014/main" id="{7172272D-7C99-44BA-9370-5A232F13DB51}"/>
            </a:ext>
          </a:extLst>
        </xdr:cNvPr>
        <xdr:cNvSpPr/>
      </xdr:nvSpPr>
      <xdr:spPr>
        <a:xfrm>
          <a:off x="28848624" y="8466960"/>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83124</xdr:colOff>
      <xdr:row>48</xdr:row>
      <xdr:rowOff>11140</xdr:rowOff>
    </xdr:from>
    <xdr:to>
      <xdr:col>42</xdr:col>
      <xdr:colOff>460483</xdr:colOff>
      <xdr:row>49</xdr:row>
      <xdr:rowOff>137729</xdr:rowOff>
    </xdr:to>
    <xdr:sp macro="" textlink="">
      <xdr:nvSpPr>
        <xdr:cNvPr id="94" name="Rectangle: Rounded Corners 93">
          <a:extLst>
            <a:ext uri="{FF2B5EF4-FFF2-40B4-BE49-F238E27FC236}">
              <a16:creationId xmlns:a16="http://schemas.microsoft.com/office/drawing/2014/main" id="{13902278-7FEB-4F53-A01B-FAC47F36F3A2}"/>
            </a:ext>
          </a:extLst>
        </xdr:cNvPr>
        <xdr:cNvSpPr/>
      </xdr:nvSpPr>
      <xdr:spPr>
        <a:xfrm>
          <a:off x="28858149" y="9155140"/>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195045</xdr:colOff>
      <xdr:row>45</xdr:row>
      <xdr:rowOff>55195</xdr:rowOff>
    </xdr:from>
    <xdr:to>
      <xdr:col>41</xdr:col>
      <xdr:colOff>73599</xdr:colOff>
      <xdr:row>47</xdr:row>
      <xdr:rowOff>63527</xdr:rowOff>
    </xdr:to>
    <xdr:cxnSp macro="">
      <xdr:nvCxnSpPr>
        <xdr:cNvPr id="95" name="Straight Arrow Connector 94">
          <a:extLst>
            <a:ext uri="{FF2B5EF4-FFF2-40B4-BE49-F238E27FC236}">
              <a16:creationId xmlns:a16="http://schemas.microsoft.com/office/drawing/2014/main" id="{47B326F1-C98D-42ED-A44C-21D0BDC6257B}"/>
            </a:ext>
          </a:extLst>
        </xdr:cNvPr>
        <xdr:cNvCxnSpPr>
          <a:stCxn id="92" idx="3"/>
          <a:endCxn id="93" idx="1"/>
        </xdr:cNvCxnSpPr>
      </xdr:nvCxnSpPr>
      <xdr:spPr>
        <a:xfrm flipV="1">
          <a:off x="28360470" y="8627695"/>
          <a:ext cx="488154" cy="3893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195045</xdr:colOff>
      <xdr:row>47</xdr:row>
      <xdr:rowOff>63527</xdr:rowOff>
    </xdr:from>
    <xdr:to>
      <xdr:col>41</xdr:col>
      <xdr:colOff>83124</xdr:colOff>
      <xdr:row>48</xdr:row>
      <xdr:rowOff>167496</xdr:rowOff>
    </xdr:to>
    <xdr:cxnSp macro="">
      <xdr:nvCxnSpPr>
        <xdr:cNvPr id="96" name="Straight Arrow Connector 95">
          <a:extLst>
            <a:ext uri="{FF2B5EF4-FFF2-40B4-BE49-F238E27FC236}">
              <a16:creationId xmlns:a16="http://schemas.microsoft.com/office/drawing/2014/main" id="{A8513CD3-0B31-4A24-94CB-38EB42690C67}"/>
            </a:ext>
          </a:extLst>
        </xdr:cNvPr>
        <xdr:cNvCxnSpPr>
          <a:stCxn id="92" idx="3"/>
          <a:endCxn id="94" idx="1"/>
        </xdr:cNvCxnSpPr>
      </xdr:nvCxnSpPr>
      <xdr:spPr>
        <a:xfrm>
          <a:off x="28360470" y="9017027"/>
          <a:ext cx="497679" cy="2944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232763</xdr:colOff>
      <xdr:row>47</xdr:row>
      <xdr:rowOff>181302</xdr:rowOff>
    </xdr:from>
    <xdr:to>
      <xdr:col>44</xdr:col>
      <xdr:colOff>470776</xdr:colOff>
      <xdr:row>49</xdr:row>
      <xdr:rowOff>159870</xdr:rowOff>
    </xdr:to>
    <xdr:sp macro="" textlink="">
      <xdr:nvSpPr>
        <xdr:cNvPr id="97" name="Rectangle: Rounded Corners 96">
          <a:extLst>
            <a:ext uri="{FF2B5EF4-FFF2-40B4-BE49-F238E27FC236}">
              <a16:creationId xmlns:a16="http://schemas.microsoft.com/office/drawing/2014/main" id="{DD37F300-268D-486E-8AB5-4D305EAC7D54}"/>
            </a:ext>
          </a:extLst>
        </xdr:cNvPr>
        <xdr:cNvSpPr/>
      </xdr:nvSpPr>
      <xdr:spPr>
        <a:xfrm>
          <a:off x="30226988" y="9134802"/>
          <a:ext cx="847613"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460483</xdr:colOff>
      <xdr:row>48</xdr:row>
      <xdr:rowOff>167495</xdr:rowOff>
    </xdr:from>
    <xdr:to>
      <xdr:col>43</xdr:col>
      <xdr:colOff>232763</xdr:colOff>
      <xdr:row>48</xdr:row>
      <xdr:rowOff>170587</xdr:rowOff>
    </xdr:to>
    <xdr:cxnSp macro="">
      <xdr:nvCxnSpPr>
        <xdr:cNvPr id="98" name="Straight Arrow Connector 97">
          <a:extLst>
            <a:ext uri="{FF2B5EF4-FFF2-40B4-BE49-F238E27FC236}">
              <a16:creationId xmlns:a16="http://schemas.microsoft.com/office/drawing/2014/main" id="{CAF03624-11B9-4823-9904-A8ED07DD56C8}"/>
            </a:ext>
          </a:extLst>
        </xdr:cNvPr>
        <xdr:cNvCxnSpPr>
          <a:stCxn id="94" idx="3"/>
          <a:endCxn id="97" idx="1"/>
        </xdr:cNvCxnSpPr>
      </xdr:nvCxnSpPr>
      <xdr:spPr>
        <a:xfrm>
          <a:off x="29845108" y="9311495"/>
          <a:ext cx="381880" cy="309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568435</xdr:colOff>
      <xdr:row>42</xdr:row>
      <xdr:rowOff>162474</xdr:rowOff>
    </xdr:from>
    <xdr:to>
      <xdr:col>41</xdr:col>
      <xdr:colOff>568830</xdr:colOff>
      <xdr:row>44</xdr:row>
      <xdr:rowOff>84960</xdr:rowOff>
    </xdr:to>
    <xdr:cxnSp macro="">
      <xdr:nvCxnSpPr>
        <xdr:cNvPr id="99" name="Straight Arrow Connector 98">
          <a:extLst>
            <a:ext uri="{FF2B5EF4-FFF2-40B4-BE49-F238E27FC236}">
              <a16:creationId xmlns:a16="http://schemas.microsoft.com/office/drawing/2014/main" id="{28E8AA17-7BE7-49A9-9B87-F3CF7E060BC1}"/>
            </a:ext>
          </a:extLst>
        </xdr:cNvPr>
        <xdr:cNvCxnSpPr>
          <a:stCxn id="93" idx="0"/>
          <a:endCxn id="100" idx="2"/>
        </xdr:cNvCxnSpPr>
      </xdr:nvCxnSpPr>
      <xdr:spPr>
        <a:xfrm flipH="1" flipV="1">
          <a:off x="29343460" y="8163474"/>
          <a:ext cx="395" cy="303486"/>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348594</xdr:colOff>
      <xdr:row>37</xdr:row>
      <xdr:rowOff>109484</xdr:rowOff>
    </xdr:from>
    <xdr:to>
      <xdr:col>44</xdr:col>
      <xdr:colOff>175172</xdr:colOff>
      <xdr:row>42</xdr:row>
      <xdr:rowOff>162474</xdr:rowOff>
    </xdr:to>
    <xdr:sp macro="" textlink="">
      <xdr:nvSpPr>
        <xdr:cNvPr id="100" name="Rectangle: Rounded Corners 99">
          <a:extLst>
            <a:ext uri="{FF2B5EF4-FFF2-40B4-BE49-F238E27FC236}">
              <a16:creationId xmlns:a16="http://schemas.microsoft.com/office/drawing/2014/main" id="{87361EA9-4029-4418-B7ED-A5DD70EB1D1A}"/>
            </a:ext>
          </a:extLst>
        </xdr:cNvPr>
        <xdr:cNvSpPr/>
      </xdr:nvSpPr>
      <xdr:spPr>
        <a:xfrm>
          <a:off x="27904419" y="7157984"/>
          <a:ext cx="2874578" cy="100549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450958</xdr:colOff>
      <xdr:row>45</xdr:row>
      <xdr:rowOff>55195</xdr:rowOff>
    </xdr:from>
    <xdr:to>
      <xdr:col>45</xdr:col>
      <xdr:colOff>440535</xdr:colOff>
      <xdr:row>45</xdr:row>
      <xdr:rowOff>59532</xdr:rowOff>
    </xdr:to>
    <xdr:cxnSp macro="">
      <xdr:nvCxnSpPr>
        <xdr:cNvPr id="101" name="Straight Arrow Connector 100">
          <a:extLst>
            <a:ext uri="{FF2B5EF4-FFF2-40B4-BE49-F238E27FC236}">
              <a16:creationId xmlns:a16="http://schemas.microsoft.com/office/drawing/2014/main" id="{5FE263FD-BE11-43B0-B3E6-ABFD0542AD49}"/>
            </a:ext>
          </a:extLst>
        </xdr:cNvPr>
        <xdr:cNvCxnSpPr>
          <a:stCxn id="93" idx="3"/>
          <a:endCxn id="378" idx="1"/>
        </xdr:cNvCxnSpPr>
      </xdr:nvCxnSpPr>
      <xdr:spPr>
        <a:xfrm>
          <a:off x="29835583" y="8627695"/>
          <a:ext cx="1818377" cy="433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118679</xdr:colOff>
      <xdr:row>43</xdr:row>
      <xdr:rowOff>140577</xdr:rowOff>
    </xdr:from>
    <xdr:to>
      <xdr:col>58</xdr:col>
      <xdr:colOff>195317</xdr:colOff>
      <xdr:row>46</xdr:row>
      <xdr:rowOff>151525</xdr:rowOff>
    </xdr:to>
    <xdr:sp macro="" textlink="">
      <xdr:nvSpPr>
        <xdr:cNvPr id="102" name="Rectangle: Rounded Corners 101">
          <a:extLst>
            <a:ext uri="{FF2B5EF4-FFF2-40B4-BE49-F238E27FC236}">
              <a16:creationId xmlns:a16="http://schemas.microsoft.com/office/drawing/2014/main" id="{9B57D9F5-3B7D-409F-BB94-F27CC50F16B8}"/>
            </a:ext>
          </a:extLst>
        </xdr:cNvPr>
        <xdr:cNvSpPr/>
      </xdr:nvSpPr>
      <xdr:spPr>
        <a:xfrm>
          <a:off x="36818504" y="8332077"/>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59</xdr:col>
      <xdr:colOff>155710</xdr:colOff>
      <xdr:row>40</xdr:row>
      <xdr:rowOff>184369</xdr:rowOff>
    </xdr:from>
    <xdr:to>
      <xdr:col>61</xdr:col>
      <xdr:colOff>195316</xdr:colOff>
      <xdr:row>43</xdr:row>
      <xdr:rowOff>107730</xdr:rowOff>
    </xdr:to>
    <xdr:sp macro="" textlink="">
      <xdr:nvSpPr>
        <xdr:cNvPr id="103" name="Rectangle: Rounded Corners 102">
          <a:extLst>
            <a:ext uri="{FF2B5EF4-FFF2-40B4-BE49-F238E27FC236}">
              <a16:creationId xmlns:a16="http://schemas.microsoft.com/office/drawing/2014/main" id="{153BBA35-7227-4999-B77B-808F18F4F2A0}"/>
            </a:ext>
          </a:extLst>
        </xdr:cNvPr>
        <xdr:cNvSpPr/>
      </xdr:nvSpPr>
      <xdr:spPr>
        <a:xfrm>
          <a:off x="39903535" y="7804369"/>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59</xdr:col>
      <xdr:colOff>165782</xdr:colOff>
      <xdr:row>45</xdr:row>
      <xdr:rowOff>106854</xdr:rowOff>
    </xdr:from>
    <xdr:to>
      <xdr:col>61</xdr:col>
      <xdr:colOff>205388</xdr:colOff>
      <xdr:row>48</xdr:row>
      <xdr:rowOff>30215</xdr:rowOff>
    </xdr:to>
    <xdr:sp macro="" textlink="">
      <xdr:nvSpPr>
        <xdr:cNvPr id="104" name="Rectangle: Rounded Corners 103">
          <a:extLst>
            <a:ext uri="{FF2B5EF4-FFF2-40B4-BE49-F238E27FC236}">
              <a16:creationId xmlns:a16="http://schemas.microsoft.com/office/drawing/2014/main" id="{F6D149CD-16E6-471E-B72A-18E36CCAAD7E}"/>
            </a:ext>
          </a:extLst>
        </xdr:cNvPr>
        <xdr:cNvSpPr/>
      </xdr:nvSpPr>
      <xdr:spPr>
        <a:xfrm>
          <a:off x="39913607" y="8679354"/>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58</xdr:col>
      <xdr:colOff>195317</xdr:colOff>
      <xdr:row>42</xdr:row>
      <xdr:rowOff>52989</xdr:rowOff>
    </xdr:from>
    <xdr:to>
      <xdr:col>59</xdr:col>
      <xdr:colOff>155710</xdr:colOff>
      <xdr:row>45</xdr:row>
      <xdr:rowOff>52990</xdr:rowOff>
    </xdr:to>
    <xdr:cxnSp macro="">
      <xdr:nvCxnSpPr>
        <xdr:cNvPr id="105" name="Straight Arrow Connector 104">
          <a:extLst>
            <a:ext uri="{FF2B5EF4-FFF2-40B4-BE49-F238E27FC236}">
              <a16:creationId xmlns:a16="http://schemas.microsoft.com/office/drawing/2014/main" id="{CBF62DA9-2FFF-4BAC-92B4-0D8AC87F2A7C}"/>
            </a:ext>
          </a:extLst>
        </xdr:cNvPr>
        <xdr:cNvCxnSpPr>
          <a:stCxn id="102" idx="3"/>
          <a:endCxn id="103" idx="1"/>
        </xdr:cNvCxnSpPr>
      </xdr:nvCxnSpPr>
      <xdr:spPr>
        <a:xfrm flipV="1">
          <a:off x="39333542" y="8053989"/>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58</xdr:col>
      <xdr:colOff>195317</xdr:colOff>
      <xdr:row>45</xdr:row>
      <xdr:rowOff>52990</xdr:rowOff>
    </xdr:from>
    <xdr:to>
      <xdr:col>59</xdr:col>
      <xdr:colOff>165782</xdr:colOff>
      <xdr:row>46</xdr:row>
      <xdr:rowOff>161596</xdr:rowOff>
    </xdr:to>
    <xdr:cxnSp macro="">
      <xdr:nvCxnSpPr>
        <xdr:cNvPr id="106" name="Straight Arrow Connector 105">
          <a:extLst>
            <a:ext uri="{FF2B5EF4-FFF2-40B4-BE49-F238E27FC236}">
              <a16:creationId xmlns:a16="http://schemas.microsoft.com/office/drawing/2014/main" id="{234571BE-FD37-4788-9422-79CD3FC8E940}"/>
            </a:ext>
          </a:extLst>
        </xdr:cNvPr>
        <xdr:cNvCxnSpPr>
          <a:stCxn id="102" idx="3"/>
          <a:endCxn id="104" idx="1"/>
        </xdr:cNvCxnSpPr>
      </xdr:nvCxnSpPr>
      <xdr:spPr>
        <a:xfrm>
          <a:off x="39333542" y="8625490"/>
          <a:ext cx="580065" cy="29910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62</xdr:col>
      <xdr:colOff>132061</xdr:colOff>
      <xdr:row>40</xdr:row>
      <xdr:rowOff>182616</xdr:rowOff>
    </xdr:from>
    <xdr:to>
      <xdr:col>64</xdr:col>
      <xdr:colOff>171667</xdr:colOff>
      <xdr:row>43</xdr:row>
      <xdr:rowOff>105977</xdr:rowOff>
    </xdr:to>
    <xdr:sp macro="" textlink="">
      <xdr:nvSpPr>
        <xdr:cNvPr id="107" name="Rectangle: Rounded Corners 106">
          <a:extLst>
            <a:ext uri="{FF2B5EF4-FFF2-40B4-BE49-F238E27FC236}">
              <a16:creationId xmlns:a16="http://schemas.microsoft.com/office/drawing/2014/main" id="{FD84439F-74A7-415D-A651-A9F4EF80A6E6}"/>
            </a:ext>
          </a:extLst>
        </xdr:cNvPr>
        <xdr:cNvSpPr/>
      </xdr:nvSpPr>
      <xdr:spPr>
        <a:xfrm>
          <a:off x="41708686" y="7802616"/>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62</xdr:col>
      <xdr:colOff>120236</xdr:colOff>
      <xdr:row>45</xdr:row>
      <xdr:rowOff>105102</xdr:rowOff>
    </xdr:from>
    <xdr:to>
      <xdr:col>64</xdr:col>
      <xdr:colOff>159842</xdr:colOff>
      <xdr:row>48</xdr:row>
      <xdr:rowOff>28463</xdr:rowOff>
    </xdr:to>
    <xdr:sp macro="" textlink="">
      <xdr:nvSpPr>
        <xdr:cNvPr id="108" name="Rectangle: Rounded Corners 107">
          <a:extLst>
            <a:ext uri="{FF2B5EF4-FFF2-40B4-BE49-F238E27FC236}">
              <a16:creationId xmlns:a16="http://schemas.microsoft.com/office/drawing/2014/main" id="{AEE51D86-23AA-47A3-BDA3-640998ECD0A6}"/>
            </a:ext>
          </a:extLst>
        </xdr:cNvPr>
        <xdr:cNvSpPr/>
      </xdr:nvSpPr>
      <xdr:spPr>
        <a:xfrm>
          <a:off x="41696861" y="8677602"/>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61</xdr:col>
      <xdr:colOff>195316</xdr:colOff>
      <xdr:row>42</xdr:row>
      <xdr:rowOff>51236</xdr:rowOff>
    </xdr:from>
    <xdr:to>
      <xdr:col>62</xdr:col>
      <xdr:colOff>132061</xdr:colOff>
      <xdr:row>42</xdr:row>
      <xdr:rowOff>52989</xdr:rowOff>
    </xdr:to>
    <xdr:cxnSp macro="">
      <xdr:nvCxnSpPr>
        <xdr:cNvPr id="109" name="Straight Arrow Connector 108">
          <a:extLst>
            <a:ext uri="{FF2B5EF4-FFF2-40B4-BE49-F238E27FC236}">
              <a16:creationId xmlns:a16="http://schemas.microsoft.com/office/drawing/2014/main" id="{DD8B9213-DBC7-48EC-B972-D27EF48EE412}"/>
            </a:ext>
          </a:extLst>
        </xdr:cNvPr>
        <xdr:cNvCxnSpPr>
          <a:stCxn id="103" idx="3"/>
          <a:endCxn id="107" idx="1"/>
        </xdr:cNvCxnSpPr>
      </xdr:nvCxnSpPr>
      <xdr:spPr>
        <a:xfrm flipV="1">
          <a:off x="41162341" y="8052236"/>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61</xdr:col>
      <xdr:colOff>205388</xdr:colOff>
      <xdr:row>46</xdr:row>
      <xdr:rowOff>159844</xdr:rowOff>
    </xdr:from>
    <xdr:to>
      <xdr:col>62</xdr:col>
      <xdr:colOff>120236</xdr:colOff>
      <xdr:row>46</xdr:row>
      <xdr:rowOff>161596</xdr:rowOff>
    </xdr:to>
    <xdr:cxnSp macro="">
      <xdr:nvCxnSpPr>
        <xdr:cNvPr id="110" name="Straight Arrow Connector 109">
          <a:extLst>
            <a:ext uri="{FF2B5EF4-FFF2-40B4-BE49-F238E27FC236}">
              <a16:creationId xmlns:a16="http://schemas.microsoft.com/office/drawing/2014/main" id="{0802E557-F2E8-4078-803D-7825DF60C017}"/>
            </a:ext>
          </a:extLst>
        </xdr:cNvPr>
        <xdr:cNvCxnSpPr>
          <a:stCxn id="104" idx="3"/>
          <a:endCxn id="108" idx="1"/>
        </xdr:cNvCxnSpPr>
      </xdr:nvCxnSpPr>
      <xdr:spPr>
        <a:xfrm flipV="1">
          <a:off x="41172413" y="8922844"/>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710104</xdr:colOff>
      <xdr:row>45</xdr:row>
      <xdr:rowOff>150647</xdr:rowOff>
    </xdr:from>
    <xdr:to>
      <xdr:col>17</xdr:col>
      <xdr:colOff>2614886</xdr:colOff>
      <xdr:row>48</xdr:row>
      <xdr:rowOff>161595</xdr:rowOff>
    </xdr:to>
    <xdr:sp macro="" textlink="">
      <xdr:nvSpPr>
        <xdr:cNvPr id="111" name="Rectangle: Rounded Corners 110">
          <a:extLst>
            <a:ext uri="{FF2B5EF4-FFF2-40B4-BE49-F238E27FC236}">
              <a16:creationId xmlns:a16="http://schemas.microsoft.com/office/drawing/2014/main" id="{BCDEABB8-D0EC-44FC-805C-330042E2A0F9}"/>
            </a:ext>
          </a:extLst>
        </xdr:cNvPr>
        <xdr:cNvSpPr/>
      </xdr:nvSpPr>
      <xdr:spPr>
        <a:xfrm>
          <a:off x="12654454" y="8723147"/>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2614886</xdr:colOff>
      <xdr:row>40</xdr:row>
      <xdr:rowOff>138931</xdr:rowOff>
    </xdr:from>
    <xdr:to>
      <xdr:col>18</xdr:col>
      <xdr:colOff>348591</xdr:colOff>
      <xdr:row>47</xdr:row>
      <xdr:rowOff>63061</xdr:rowOff>
    </xdr:to>
    <xdr:cxnSp macro="">
      <xdr:nvCxnSpPr>
        <xdr:cNvPr id="112" name="Straight Arrow Connector 111">
          <a:extLst>
            <a:ext uri="{FF2B5EF4-FFF2-40B4-BE49-F238E27FC236}">
              <a16:creationId xmlns:a16="http://schemas.microsoft.com/office/drawing/2014/main" id="{6760571E-F794-4E00-94F9-ED65EABC26B7}"/>
            </a:ext>
          </a:extLst>
        </xdr:cNvPr>
        <xdr:cNvCxnSpPr>
          <a:stCxn id="111" idx="3"/>
          <a:endCxn id="113" idx="1"/>
        </xdr:cNvCxnSpPr>
      </xdr:nvCxnSpPr>
      <xdr:spPr>
        <a:xfrm flipV="1">
          <a:off x="14559236" y="7758931"/>
          <a:ext cx="438805" cy="125763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348591</xdr:colOff>
      <xdr:row>40</xdr:row>
      <xdr:rowOff>435</xdr:rowOff>
    </xdr:from>
    <xdr:to>
      <xdr:col>20</xdr:col>
      <xdr:colOff>228161</xdr:colOff>
      <xdr:row>41</xdr:row>
      <xdr:rowOff>91306</xdr:rowOff>
    </xdr:to>
    <xdr:sp macro="" textlink="">
      <xdr:nvSpPr>
        <xdr:cNvPr id="113" name="Rectangle: Rounded Corners 112">
          <a:extLst>
            <a:ext uri="{FF2B5EF4-FFF2-40B4-BE49-F238E27FC236}">
              <a16:creationId xmlns:a16="http://schemas.microsoft.com/office/drawing/2014/main" id="{ACB6C302-6173-4307-86C5-B67BCEB407EF}"/>
            </a:ext>
          </a:extLst>
        </xdr:cNvPr>
        <xdr:cNvSpPr/>
      </xdr:nvSpPr>
      <xdr:spPr>
        <a:xfrm>
          <a:off x="14998041" y="7620435"/>
          <a:ext cx="1203545"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561209</xdr:colOff>
      <xdr:row>39</xdr:row>
      <xdr:rowOff>131379</xdr:rowOff>
    </xdr:from>
    <xdr:to>
      <xdr:col>23</xdr:col>
      <xdr:colOff>10948</xdr:colOff>
      <xdr:row>41</xdr:row>
      <xdr:rowOff>127025</xdr:rowOff>
    </xdr:to>
    <xdr:sp macro="" textlink="">
      <xdr:nvSpPr>
        <xdr:cNvPr id="114" name="Rectangle: Rounded Corners 113">
          <a:extLst>
            <a:ext uri="{FF2B5EF4-FFF2-40B4-BE49-F238E27FC236}">
              <a16:creationId xmlns:a16="http://schemas.microsoft.com/office/drawing/2014/main" id="{78EB9A85-889A-4D71-81F0-CBC18B63791E}"/>
            </a:ext>
          </a:extLst>
        </xdr:cNvPr>
        <xdr:cNvSpPr/>
      </xdr:nvSpPr>
      <xdr:spPr>
        <a:xfrm>
          <a:off x="16534634" y="7560879"/>
          <a:ext cx="1278539" cy="376646"/>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347934</xdr:colOff>
      <xdr:row>45</xdr:row>
      <xdr:rowOff>96784</xdr:rowOff>
    </xdr:from>
    <xdr:to>
      <xdr:col>22</xdr:col>
      <xdr:colOff>239109</xdr:colOff>
      <xdr:row>49</xdr:row>
      <xdr:rowOff>31094</xdr:rowOff>
    </xdr:to>
    <xdr:sp macro="" textlink="">
      <xdr:nvSpPr>
        <xdr:cNvPr id="115" name="Rectangle: Rounded Corners 114">
          <a:extLst>
            <a:ext uri="{FF2B5EF4-FFF2-40B4-BE49-F238E27FC236}">
              <a16:creationId xmlns:a16="http://schemas.microsoft.com/office/drawing/2014/main" id="{51FF5A9A-FDD9-40C0-9596-66F050B4AEB6}"/>
            </a:ext>
          </a:extLst>
        </xdr:cNvPr>
        <xdr:cNvSpPr/>
      </xdr:nvSpPr>
      <xdr:spPr>
        <a:xfrm>
          <a:off x="14997384" y="8669284"/>
          <a:ext cx="2434350" cy="6963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2614886</xdr:colOff>
      <xdr:row>47</xdr:row>
      <xdr:rowOff>63061</xdr:rowOff>
    </xdr:from>
    <xdr:to>
      <xdr:col>18</xdr:col>
      <xdr:colOff>347934</xdr:colOff>
      <xdr:row>47</xdr:row>
      <xdr:rowOff>63940</xdr:rowOff>
    </xdr:to>
    <xdr:cxnSp macro="">
      <xdr:nvCxnSpPr>
        <xdr:cNvPr id="116" name="Straight Arrow Connector 115">
          <a:extLst>
            <a:ext uri="{FF2B5EF4-FFF2-40B4-BE49-F238E27FC236}">
              <a16:creationId xmlns:a16="http://schemas.microsoft.com/office/drawing/2014/main" id="{3CC38633-7882-43CB-BE76-1A197C94FB9F}"/>
            </a:ext>
          </a:extLst>
        </xdr:cNvPr>
        <xdr:cNvCxnSpPr>
          <a:stCxn id="111" idx="3"/>
          <a:endCxn id="115" idx="1"/>
        </xdr:cNvCxnSpPr>
      </xdr:nvCxnSpPr>
      <xdr:spPr>
        <a:xfrm>
          <a:off x="14559236" y="9016561"/>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55863</xdr:colOff>
      <xdr:row>66</xdr:row>
      <xdr:rowOff>61616</xdr:rowOff>
    </xdr:from>
    <xdr:to>
      <xdr:col>15</xdr:col>
      <xdr:colOff>79676</xdr:colOff>
      <xdr:row>69</xdr:row>
      <xdr:rowOff>121147</xdr:rowOff>
    </xdr:to>
    <xdr:sp macro="" textlink="">
      <xdr:nvSpPr>
        <xdr:cNvPr id="117" name="Rectangle: Rounded Corners 116">
          <a:extLst>
            <a:ext uri="{FF2B5EF4-FFF2-40B4-BE49-F238E27FC236}">
              <a16:creationId xmlns:a16="http://schemas.microsoft.com/office/drawing/2014/main" id="{506A8A6D-B5A7-4DB7-A3E5-72F856B21790}"/>
            </a:ext>
          </a:extLst>
        </xdr:cNvPr>
        <xdr:cNvSpPr/>
      </xdr:nvSpPr>
      <xdr:spPr>
        <a:xfrm>
          <a:off x="5770863" y="12634616"/>
          <a:ext cx="3681413" cy="6310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10483</xdr:colOff>
      <xdr:row>67</xdr:row>
      <xdr:rowOff>184442</xdr:rowOff>
    </xdr:from>
    <xdr:to>
      <xdr:col>9</xdr:col>
      <xdr:colOff>55863</xdr:colOff>
      <xdr:row>68</xdr:row>
      <xdr:rowOff>2654</xdr:rowOff>
    </xdr:to>
    <xdr:cxnSp macro="">
      <xdr:nvCxnSpPr>
        <xdr:cNvPr id="118" name="Straight Arrow Connector 117">
          <a:extLst>
            <a:ext uri="{FF2B5EF4-FFF2-40B4-BE49-F238E27FC236}">
              <a16:creationId xmlns:a16="http://schemas.microsoft.com/office/drawing/2014/main" id="{8FCBD9A5-37AF-43C1-B1CC-E4EB9ED7BA84}"/>
            </a:ext>
          </a:extLst>
        </xdr:cNvPr>
        <xdr:cNvCxnSpPr>
          <a:stCxn id="7" idx="3"/>
          <a:endCxn id="117" idx="1"/>
        </xdr:cNvCxnSpPr>
      </xdr:nvCxnSpPr>
      <xdr:spPr>
        <a:xfrm flipV="1">
          <a:off x="5115883" y="12947942"/>
          <a:ext cx="654980" cy="871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212149</xdr:colOff>
      <xdr:row>65</xdr:row>
      <xdr:rowOff>76393</xdr:rowOff>
    </xdr:from>
    <xdr:to>
      <xdr:col>17</xdr:col>
      <xdr:colOff>474087</xdr:colOff>
      <xdr:row>67</xdr:row>
      <xdr:rowOff>16863</xdr:rowOff>
    </xdr:to>
    <xdr:sp macro="" textlink="">
      <xdr:nvSpPr>
        <xdr:cNvPr id="119" name="Rectangle: Rounded Corners 118">
          <a:extLst>
            <a:ext uri="{FF2B5EF4-FFF2-40B4-BE49-F238E27FC236}">
              <a16:creationId xmlns:a16="http://schemas.microsoft.com/office/drawing/2014/main" id="{CE27DEAC-FD20-4C8B-BCE3-8CED5BF37F23}"/>
            </a:ext>
          </a:extLst>
        </xdr:cNvPr>
        <xdr:cNvSpPr/>
      </xdr:nvSpPr>
      <xdr:spPr>
        <a:xfrm>
          <a:off x="10194349" y="12458893"/>
          <a:ext cx="2224088" cy="32147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200243</xdr:colOff>
      <xdr:row>69</xdr:row>
      <xdr:rowOff>112108</xdr:rowOff>
    </xdr:from>
    <xdr:to>
      <xdr:col>17</xdr:col>
      <xdr:colOff>462181</xdr:colOff>
      <xdr:row>71</xdr:row>
      <xdr:rowOff>16859</xdr:rowOff>
    </xdr:to>
    <xdr:sp macro="" textlink="">
      <xdr:nvSpPr>
        <xdr:cNvPr id="120" name="Rectangle: Rounded Corners 119">
          <a:extLst>
            <a:ext uri="{FF2B5EF4-FFF2-40B4-BE49-F238E27FC236}">
              <a16:creationId xmlns:a16="http://schemas.microsoft.com/office/drawing/2014/main" id="{579BD543-5A02-4F06-BC79-5CDF5B2B2BF9}"/>
            </a:ext>
          </a:extLst>
        </xdr:cNvPr>
        <xdr:cNvSpPr/>
      </xdr:nvSpPr>
      <xdr:spPr>
        <a:xfrm>
          <a:off x="10182443" y="13256608"/>
          <a:ext cx="2224088" cy="28575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79676</xdr:colOff>
      <xdr:row>66</xdr:row>
      <xdr:rowOff>46628</xdr:rowOff>
    </xdr:from>
    <xdr:to>
      <xdr:col>16</xdr:col>
      <xdr:colOff>212149</xdr:colOff>
      <xdr:row>67</xdr:row>
      <xdr:rowOff>184443</xdr:rowOff>
    </xdr:to>
    <xdr:cxnSp macro="">
      <xdr:nvCxnSpPr>
        <xdr:cNvPr id="121" name="Straight Arrow Connector 120">
          <a:extLst>
            <a:ext uri="{FF2B5EF4-FFF2-40B4-BE49-F238E27FC236}">
              <a16:creationId xmlns:a16="http://schemas.microsoft.com/office/drawing/2014/main" id="{CAF476D9-CB43-438A-A426-1FEA80FE71ED}"/>
            </a:ext>
          </a:extLst>
        </xdr:cNvPr>
        <xdr:cNvCxnSpPr>
          <a:stCxn id="117" idx="3"/>
          <a:endCxn id="119" idx="1"/>
        </xdr:cNvCxnSpPr>
      </xdr:nvCxnSpPr>
      <xdr:spPr>
        <a:xfrm flipV="1">
          <a:off x="9452276" y="12619628"/>
          <a:ext cx="742073" cy="32831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79676</xdr:colOff>
      <xdr:row>67</xdr:row>
      <xdr:rowOff>184443</xdr:rowOff>
    </xdr:from>
    <xdr:to>
      <xdr:col>16</xdr:col>
      <xdr:colOff>200243</xdr:colOff>
      <xdr:row>70</xdr:row>
      <xdr:rowOff>64484</xdr:rowOff>
    </xdr:to>
    <xdr:cxnSp macro="">
      <xdr:nvCxnSpPr>
        <xdr:cNvPr id="122" name="Straight Arrow Connector 121">
          <a:extLst>
            <a:ext uri="{FF2B5EF4-FFF2-40B4-BE49-F238E27FC236}">
              <a16:creationId xmlns:a16="http://schemas.microsoft.com/office/drawing/2014/main" id="{BE5BCFD2-2A07-4AB2-826C-9A8979B0ED32}"/>
            </a:ext>
          </a:extLst>
        </xdr:cNvPr>
        <xdr:cNvCxnSpPr>
          <a:stCxn id="117" idx="3"/>
          <a:endCxn id="120" idx="1"/>
        </xdr:cNvCxnSpPr>
      </xdr:nvCxnSpPr>
      <xdr:spPr>
        <a:xfrm>
          <a:off x="9452276" y="12947943"/>
          <a:ext cx="730167" cy="45154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781269</xdr:colOff>
      <xdr:row>69</xdr:row>
      <xdr:rowOff>74009</xdr:rowOff>
    </xdr:from>
    <xdr:to>
      <xdr:col>18</xdr:col>
      <xdr:colOff>115395</xdr:colOff>
      <xdr:row>71</xdr:row>
      <xdr:rowOff>52578</xdr:rowOff>
    </xdr:to>
    <xdr:sp macro="" textlink="">
      <xdr:nvSpPr>
        <xdr:cNvPr id="123" name="Rectangle: Rounded Corners 122">
          <a:extLst>
            <a:ext uri="{FF2B5EF4-FFF2-40B4-BE49-F238E27FC236}">
              <a16:creationId xmlns:a16="http://schemas.microsoft.com/office/drawing/2014/main" id="{B76E28BC-CB44-4167-85A9-F44B3BAFDEDF}"/>
            </a:ext>
          </a:extLst>
        </xdr:cNvPr>
        <xdr:cNvSpPr/>
      </xdr:nvSpPr>
      <xdr:spPr>
        <a:xfrm>
          <a:off x="12725619" y="13218509"/>
          <a:ext cx="2039226"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462181</xdr:colOff>
      <xdr:row>70</xdr:row>
      <xdr:rowOff>63294</xdr:rowOff>
    </xdr:from>
    <xdr:to>
      <xdr:col>17</xdr:col>
      <xdr:colOff>781269</xdr:colOff>
      <xdr:row>70</xdr:row>
      <xdr:rowOff>64484</xdr:rowOff>
    </xdr:to>
    <xdr:cxnSp macro="">
      <xdr:nvCxnSpPr>
        <xdr:cNvPr id="124" name="Straight Arrow Connector 123">
          <a:extLst>
            <a:ext uri="{FF2B5EF4-FFF2-40B4-BE49-F238E27FC236}">
              <a16:creationId xmlns:a16="http://schemas.microsoft.com/office/drawing/2014/main" id="{150FCF20-3B1B-4A9C-9C07-367847B7B640}"/>
            </a:ext>
          </a:extLst>
        </xdr:cNvPr>
        <xdr:cNvCxnSpPr>
          <a:stCxn id="120" idx="3"/>
          <a:endCxn id="123" idx="1"/>
        </xdr:cNvCxnSpPr>
      </xdr:nvCxnSpPr>
      <xdr:spPr>
        <a:xfrm flipV="1">
          <a:off x="12406531" y="13398294"/>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474087</xdr:colOff>
      <xdr:row>66</xdr:row>
      <xdr:rowOff>46628</xdr:rowOff>
    </xdr:from>
    <xdr:to>
      <xdr:col>17</xdr:col>
      <xdr:colOff>733643</xdr:colOff>
      <xdr:row>66</xdr:row>
      <xdr:rowOff>52579</xdr:rowOff>
    </xdr:to>
    <xdr:cxnSp macro="">
      <xdr:nvCxnSpPr>
        <xdr:cNvPr id="125" name="Straight Arrow Connector 124">
          <a:extLst>
            <a:ext uri="{FF2B5EF4-FFF2-40B4-BE49-F238E27FC236}">
              <a16:creationId xmlns:a16="http://schemas.microsoft.com/office/drawing/2014/main" id="{693D8B3D-AD40-43F4-92EE-9269DE784BA8}"/>
            </a:ext>
          </a:extLst>
        </xdr:cNvPr>
        <xdr:cNvCxnSpPr>
          <a:cxnSpLocks/>
          <a:stCxn id="119" idx="3"/>
        </xdr:cNvCxnSpPr>
      </xdr:nvCxnSpPr>
      <xdr:spPr>
        <a:xfrm>
          <a:off x="12418437" y="12619628"/>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20035</xdr:colOff>
      <xdr:row>63</xdr:row>
      <xdr:rowOff>184042</xdr:rowOff>
    </xdr:from>
    <xdr:to>
      <xdr:col>40</xdr:col>
      <xdr:colOff>194169</xdr:colOff>
      <xdr:row>67</xdr:row>
      <xdr:rowOff>160228</xdr:rowOff>
    </xdr:to>
    <xdr:sp macro="" textlink="">
      <xdr:nvSpPr>
        <xdr:cNvPr id="126" name="Rectangle: Rounded Corners 125">
          <a:extLst>
            <a:ext uri="{FF2B5EF4-FFF2-40B4-BE49-F238E27FC236}">
              <a16:creationId xmlns:a16="http://schemas.microsoft.com/office/drawing/2014/main" id="{9334A440-E2EF-4260-85D5-31EFD5EC2C46}"/>
            </a:ext>
          </a:extLst>
        </xdr:cNvPr>
        <xdr:cNvSpPr/>
      </xdr:nvSpPr>
      <xdr:spPr>
        <a:xfrm>
          <a:off x="23918260" y="12185542"/>
          <a:ext cx="444133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72723</xdr:colOff>
      <xdr:row>63</xdr:row>
      <xdr:rowOff>7447</xdr:rowOff>
    </xdr:from>
    <xdr:to>
      <xdr:col>42</xdr:col>
      <xdr:colOff>450082</xdr:colOff>
      <xdr:row>64</xdr:row>
      <xdr:rowOff>134036</xdr:rowOff>
    </xdr:to>
    <xdr:sp macro="" textlink="">
      <xdr:nvSpPr>
        <xdr:cNvPr id="127" name="Rectangle: Rounded Corners 126">
          <a:extLst>
            <a:ext uri="{FF2B5EF4-FFF2-40B4-BE49-F238E27FC236}">
              <a16:creationId xmlns:a16="http://schemas.microsoft.com/office/drawing/2014/main" id="{77F39575-B3F1-4CAC-8926-3FC5239CA92A}"/>
            </a:ext>
          </a:extLst>
        </xdr:cNvPr>
        <xdr:cNvSpPr/>
      </xdr:nvSpPr>
      <xdr:spPr>
        <a:xfrm>
          <a:off x="28847748" y="12008947"/>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82248</xdr:colOff>
      <xdr:row>66</xdr:row>
      <xdr:rowOff>119747</xdr:rowOff>
    </xdr:from>
    <xdr:to>
      <xdr:col>42</xdr:col>
      <xdr:colOff>459607</xdr:colOff>
      <xdr:row>68</xdr:row>
      <xdr:rowOff>60216</xdr:rowOff>
    </xdr:to>
    <xdr:sp macro="" textlink="">
      <xdr:nvSpPr>
        <xdr:cNvPr id="128" name="Rectangle: Rounded Corners 127">
          <a:extLst>
            <a:ext uri="{FF2B5EF4-FFF2-40B4-BE49-F238E27FC236}">
              <a16:creationId xmlns:a16="http://schemas.microsoft.com/office/drawing/2014/main" id="{0E32EFFF-28E1-47A2-B798-E28EC91DACB3}"/>
            </a:ext>
          </a:extLst>
        </xdr:cNvPr>
        <xdr:cNvSpPr/>
      </xdr:nvSpPr>
      <xdr:spPr>
        <a:xfrm>
          <a:off x="28857273" y="12692747"/>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194169</xdr:colOff>
      <xdr:row>63</xdr:row>
      <xdr:rowOff>163803</xdr:rowOff>
    </xdr:from>
    <xdr:to>
      <xdr:col>41</xdr:col>
      <xdr:colOff>72723</xdr:colOff>
      <xdr:row>65</xdr:row>
      <xdr:rowOff>172134</xdr:rowOff>
    </xdr:to>
    <xdr:cxnSp macro="">
      <xdr:nvCxnSpPr>
        <xdr:cNvPr id="129" name="Straight Arrow Connector 128">
          <a:extLst>
            <a:ext uri="{FF2B5EF4-FFF2-40B4-BE49-F238E27FC236}">
              <a16:creationId xmlns:a16="http://schemas.microsoft.com/office/drawing/2014/main" id="{2406533A-1112-4E51-8D94-4A07FEDD3D50}"/>
            </a:ext>
          </a:extLst>
        </xdr:cNvPr>
        <xdr:cNvCxnSpPr>
          <a:stCxn id="126" idx="3"/>
          <a:endCxn id="127" idx="1"/>
        </xdr:cNvCxnSpPr>
      </xdr:nvCxnSpPr>
      <xdr:spPr>
        <a:xfrm flipV="1">
          <a:off x="28359594" y="12165303"/>
          <a:ext cx="488154" cy="38933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194169</xdr:colOff>
      <xdr:row>65</xdr:row>
      <xdr:rowOff>172134</xdr:rowOff>
    </xdr:from>
    <xdr:to>
      <xdr:col>41</xdr:col>
      <xdr:colOff>82248</xdr:colOff>
      <xdr:row>67</xdr:row>
      <xdr:rowOff>89983</xdr:rowOff>
    </xdr:to>
    <xdr:cxnSp macro="">
      <xdr:nvCxnSpPr>
        <xdr:cNvPr id="130" name="Straight Arrow Connector 129">
          <a:extLst>
            <a:ext uri="{FF2B5EF4-FFF2-40B4-BE49-F238E27FC236}">
              <a16:creationId xmlns:a16="http://schemas.microsoft.com/office/drawing/2014/main" id="{EB9FD148-87A8-4AE0-AD4A-A2347ACC7441}"/>
            </a:ext>
          </a:extLst>
        </xdr:cNvPr>
        <xdr:cNvCxnSpPr>
          <a:stCxn id="126" idx="3"/>
          <a:endCxn id="128" idx="1"/>
        </xdr:cNvCxnSpPr>
      </xdr:nvCxnSpPr>
      <xdr:spPr>
        <a:xfrm>
          <a:off x="28359594" y="12554634"/>
          <a:ext cx="497679" cy="29884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155248</xdr:colOff>
      <xdr:row>66</xdr:row>
      <xdr:rowOff>103788</xdr:rowOff>
    </xdr:from>
    <xdr:to>
      <xdr:col>44</xdr:col>
      <xdr:colOff>426982</xdr:colOff>
      <xdr:row>68</xdr:row>
      <xdr:rowOff>82357</xdr:rowOff>
    </xdr:to>
    <xdr:sp macro="" textlink="">
      <xdr:nvSpPr>
        <xdr:cNvPr id="131" name="Rectangle: Rounded Corners 130">
          <a:extLst>
            <a:ext uri="{FF2B5EF4-FFF2-40B4-BE49-F238E27FC236}">
              <a16:creationId xmlns:a16="http://schemas.microsoft.com/office/drawing/2014/main" id="{ADBFF5D5-4CCD-442B-92E0-2EE189661319}"/>
            </a:ext>
          </a:extLst>
        </xdr:cNvPr>
        <xdr:cNvSpPr/>
      </xdr:nvSpPr>
      <xdr:spPr>
        <a:xfrm>
          <a:off x="30149473" y="12676788"/>
          <a:ext cx="881334"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459607</xdr:colOff>
      <xdr:row>67</xdr:row>
      <xdr:rowOff>89982</xdr:rowOff>
    </xdr:from>
    <xdr:to>
      <xdr:col>43</xdr:col>
      <xdr:colOff>155248</xdr:colOff>
      <xdr:row>67</xdr:row>
      <xdr:rowOff>93073</xdr:rowOff>
    </xdr:to>
    <xdr:cxnSp macro="">
      <xdr:nvCxnSpPr>
        <xdr:cNvPr id="132" name="Straight Arrow Connector 131">
          <a:extLst>
            <a:ext uri="{FF2B5EF4-FFF2-40B4-BE49-F238E27FC236}">
              <a16:creationId xmlns:a16="http://schemas.microsoft.com/office/drawing/2014/main" id="{565507D2-D684-4CC1-A837-4EF48293F3F4}"/>
            </a:ext>
          </a:extLst>
        </xdr:cNvPr>
        <xdr:cNvCxnSpPr>
          <a:stCxn id="128" idx="3"/>
          <a:endCxn id="131" idx="1"/>
        </xdr:cNvCxnSpPr>
      </xdr:nvCxnSpPr>
      <xdr:spPr>
        <a:xfrm>
          <a:off x="29844232" y="12853482"/>
          <a:ext cx="30524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562523</xdr:colOff>
      <xdr:row>61</xdr:row>
      <xdr:rowOff>84960</xdr:rowOff>
    </xdr:from>
    <xdr:to>
      <xdr:col>41</xdr:col>
      <xdr:colOff>567954</xdr:colOff>
      <xdr:row>63</xdr:row>
      <xdr:rowOff>7447</xdr:rowOff>
    </xdr:to>
    <xdr:cxnSp macro="">
      <xdr:nvCxnSpPr>
        <xdr:cNvPr id="133" name="Straight Arrow Connector 132">
          <a:extLst>
            <a:ext uri="{FF2B5EF4-FFF2-40B4-BE49-F238E27FC236}">
              <a16:creationId xmlns:a16="http://schemas.microsoft.com/office/drawing/2014/main" id="{F2EA0FAB-B053-4502-8D97-C8B6AF0EFC1A}"/>
            </a:ext>
          </a:extLst>
        </xdr:cNvPr>
        <xdr:cNvCxnSpPr>
          <a:stCxn id="127" idx="0"/>
          <a:endCxn id="134" idx="2"/>
        </xdr:cNvCxnSpPr>
      </xdr:nvCxnSpPr>
      <xdr:spPr>
        <a:xfrm flipH="1" flipV="1">
          <a:off x="29337548" y="11705460"/>
          <a:ext cx="5431" cy="303487"/>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347718</xdr:colOff>
      <xdr:row>56</xdr:row>
      <xdr:rowOff>76638</xdr:rowOff>
    </xdr:from>
    <xdr:to>
      <xdr:col>44</xdr:col>
      <xdr:colOff>164224</xdr:colOff>
      <xdr:row>61</xdr:row>
      <xdr:rowOff>84960</xdr:rowOff>
    </xdr:to>
    <xdr:sp macro="" textlink="">
      <xdr:nvSpPr>
        <xdr:cNvPr id="134" name="Rectangle: Rounded Corners 133">
          <a:extLst>
            <a:ext uri="{FF2B5EF4-FFF2-40B4-BE49-F238E27FC236}">
              <a16:creationId xmlns:a16="http://schemas.microsoft.com/office/drawing/2014/main" id="{294A1A7A-53D5-49F2-AEBD-C173F0A69F1D}"/>
            </a:ext>
          </a:extLst>
        </xdr:cNvPr>
        <xdr:cNvSpPr/>
      </xdr:nvSpPr>
      <xdr:spPr>
        <a:xfrm>
          <a:off x="27903543" y="10744638"/>
          <a:ext cx="2864506" cy="96082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450082</xdr:colOff>
      <xdr:row>63</xdr:row>
      <xdr:rowOff>161598</xdr:rowOff>
    </xdr:from>
    <xdr:to>
      <xdr:col>46</xdr:col>
      <xdr:colOff>117803</xdr:colOff>
      <xdr:row>63</xdr:row>
      <xdr:rowOff>163802</xdr:rowOff>
    </xdr:to>
    <xdr:cxnSp macro="">
      <xdr:nvCxnSpPr>
        <xdr:cNvPr id="135" name="Straight Arrow Connector 134">
          <a:extLst>
            <a:ext uri="{FF2B5EF4-FFF2-40B4-BE49-F238E27FC236}">
              <a16:creationId xmlns:a16="http://schemas.microsoft.com/office/drawing/2014/main" id="{80B3512E-088F-40DF-BB8A-EE919EB47E54}"/>
            </a:ext>
          </a:extLst>
        </xdr:cNvPr>
        <xdr:cNvCxnSpPr>
          <a:stCxn id="127" idx="3"/>
          <a:endCxn id="136" idx="1"/>
        </xdr:cNvCxnSpPr>
      </xdr:nvCxnSpPr>
      <xdr:spPr>
        <a:xfrm flipV="1">
          <a:off x="29834707" y="12163098"/>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117803</xdr:colOff>
      <xdr:row>62</xdr:row>
      <xdr:rowOff>63063</xdr:rowOff>
    </xdr:from>
    <xdr:to>
      <xdr:col>50</xdr:col>
      <xdr:colOff>194441</xdr:colOff>
      <xdr:row>65</xdr:row>
      <xdr:rowOff>74011</xdr:rowOff>
    </xdr:to>
    <xdr:sp macro="" textlink="">
      <xdr:nvSpPr>
        <xdr:cNvPr id="136" name="Rectangle: Rounded Corners 135">
          <a:extLst>
            <a:ext uri="{FF2B5EF4-FFF2-40B4-BE49-F238E27FC236}">
              <a16:creationId xmlns:a16="http://schemas.microsoft.com/office/drawing/2014/main" id="{F93DF49F-AB8D-40B8-BB15-A9C268E5617B}"/>
            </a:ext>
          </a:extLst>
        </xdr:cNvPr>
        <xdr:cNvSpPr/>
      </xdr:nvSpPr>
      <xdr:spPr>
        <a:xfrm>
          <a:off x="31940828" y="11874063"/>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154834</xdr:colOff>
      <xdr:row>59</xdr:row>
      <xdr:rowOff>106855</xdr:rowOff>
    </xdr:from>
    <xdr:to>
      <xdr:col>53</xdr:col>
      <xdr:colOff>194440</xdr:colOff>
      <xdr:row>62</xdr:row>
      <xdr:rowOff>30216</xdr:rowOff>
    </xdr:to>
    <xdr:sp macro="" textlink="">
      <xdr:nvSpPr>
        <xdr:cNvPr id="137" name="Rectangle: Rounded Corners 136">
          <a:extLst>
            <a:ext uri="{FF2B5EF4-FFF2-40B4-BE49-F238E27FC236}">
              <a16:creationId xmlns:a16="http://schemas.microsoft.com/office/drawing/2014/main" id="{02753A0B-D164-4853-9202-5203B903B053}"/>
            </a:ext>
          </a:extLst>
        </xdr:cNvPr>
        <xdr:cNvSpPr/>
      </xdr:nvSpPr>
      <xdr:spPr>
        <a:xfrm>
          <a:off x="35025859" y="11346355"/>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164906</xdr:colOff>
      <xdr:row>64</xdr:row>
      <xdr:rowOff>29341</xdr:rowOff>
    </xdr:from>
    <xdr:to>
      <xdr:col>53</xdr:col>
      <xdr:colOff>204512</xdr:colOff>
      <xdr:row>66</xdr:row>
      <xdr:rowOff>138822</xdr:rowOff>
    </xdr:to>
    <xdr:sp macro="" textlink="">
      <xdr:nvSpPr>
        <xdr:cNvPr id="138" name="Rectangle: Rounded Corners 137">
          <a:extLst>
            <a:ext uri="{FF2B5EF4-FFF2-40B4-BE49-F238E27FC236}">
              <a16:creationId xmlns:a16="http://schemas.microsoft.com/office/drawing/2014/main" id="{083226B5-51A6-4CB6-87D3-CE67B111CC0C}"/>
            </a:ext>
          </a:extLst>
        </xdr:cNvPr>
        <xdr:cNvSpPr/>
      </xdr:nvSpPr>
      <xdr:spPr>
        <a:xfrm>
          <a:off x="35035931" y="12221341"/>
          <a:ext cx="1258806" cy="49048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194441</xdr:colOff>
      <xdr:row>60</xdr:row>
      <xdr:rowOff>161597</xdr:rowOff>
    </xdr:from>
    <xdr:to>
      <xdr:col>51</xdr:col>
      <xdr:colOff>154834</xdr:colOff>
      <xdr:row>63</xdr:row>
      <xdr:rowOff>161598</xdr:rowOff>
    </xdr:to>
    <xdr:cxnSp macro="">
      <xdr:nvCxnSpPr>
        <xdr:cNvPr id="139" name="Straight Arrow Connector 138">
          <a:extLst>
            <a:ext uri="{FF2B5EF4-FFF2-40B4-BE49-F238E27FC236}">
              <a16:creationId xmlns:a16="http://schemas.microsoft.com/office/drawing/2014/main" id="{EF1D5764-CC1C-4186-B349-7CFBDCD2076C}"/>
            </a:ext>
          </a:extLst>
        </xdr:cNvPr>
        <xdr:cNvCxnSpPr>
          <a:stCxn id="136" idx="3"/>
          <a:endCxn id="137" idx="1"/>
        </xdr:cNvCxnSpPr>
      </xdr:nvCxnSpPr>
      <xdr:spPr>
        <a:xfrm flipV="1">
          <a:off x="34455866" y="11591597"/>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194441</xdr:colOff>
      <xdr:row>63</xdr:row>
      <xdr:rowOff>161598</xdr:rowOff>
    </xdr:from>
    <xdr:to>
      <xdr:col>51</xdr:col>
      <xdr:colOff>164906</xdr:colOff>
      <xdr:row>65</xdr:row>
      <xdr:rowOff>84082</xdr:rowOff>
    </xdr:to>
    <xdr:cxnSp macro="">
      <xdr:nvCxnSpPr>
        <xdr:cNvPr id="140" name="Straight Arrow Connector 139">
          <a:extLst>
            <a:ext uri="{FF2B5EF4-FFF2-40B4-BE49-F238E27FC236}">
              <a16:creationId xmlns:a16="http://schemas.microsoft.com/office/drawing/2014/main" id="{84FD6A59-BD9E-42D7-B803-5DEE9A207155}"/>
            </a:ext>
          </a:extLst>
        </xdr:cNvPr>
        <xdr:cNvCxnSpPr>
          <a:stCxn id="136" idx="3"/>
          <a:endCxn id="138" idx="1"/>
        </xdr:cNvCxnSpPr>
      </xdr:nvCxnSpPr>
      <xdr:spPr>
        <a:xfrm>
          <a:off x="34455866" y="12163098"/>
          <a:ext cx="580065" cy="30348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131185</xdr:colOff>
      <xdr:row>59</xdr:row>
      <xdr:rowOff>105102</xdr:rowOff>
    </xdr:from>
    <xdr:to>
      <xdr:col>56</xdr:col>
      <xdr:colOff>170791</xdr:colOff>
      <xdr:row>62</xdr:row>
      <xdr:rowOff>28463</xdr:rowOff>
    </xdr:to>
    <xdr:sp macro="" textlink="">
      <xdr:nvSpPr>
        <xdr:cNvPr id="141" name="Rectangle: Rounded Corners 140">
          <a:extLst>
            <a:ext uri="{FF2B5EF4-FFF2-40B4-BE49-F238E27FC236}">
              <a16:creationId xmlns:a16="http://schemas.microsoft.com/office/drawing/2014/main" id="{7255D410-777C-49D9-B748-B17B83541ECD}"/>
            </a:ext>
          </a:extLst>
        </xdr:cNvPr>
        <xdr:cNvSpPr/>
      </xdr:nvSpPr>
      <xdr:spPr>
        <a:xfrm>
          <a:off x="36831010" y="11344602"/>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119360</xdr:colOff>
      <xdr:row>64</xdr:row>
      <xdr:rowOff>27589</xdr:rowOff>
    </xdr:from>
    <xdr:to>
      <xdr:col>56</xdr:col>
      <xdr:colOff>158966</xdr:colOff>
      <xdr:row>66</xdr:row>
      <xdr:rowOff>137070</xdr:rowOff>
    </xdr:to>
    <xdr:sp macro="" textlink="">
      <xdr:nvSpPr>
        <xdr:cNvPr id="142" name="Rectangle: Rounded Corners 141">
          <a:extLst>
            <a:ext uri="{FF2B5EF4-FFF2-40B4-BE49-F238E27FC236}">
              <a16:creationId xmlns:a16="http://schemas.microsoft.com/office/drawing/2014/main" id="{D1BFD3A6-F693-45AC-8BBE-25562654CF54}"/>
            </a:ext>
          </a:extLst>
        </xdr:cNvPr>
        <xdr:cNvSpPr/>
      </xdr:nvSpPr>
      <xdr:spPr>
        <a:xfrm>
          <a:off x="36819185" y="12219589"/>
          <a:ext cx="1258806" cy="49048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194440</xdr:colOff>
      <xdr:row>60</xdr:row>
      <xdr:rowOff>159844</xdr:rowOff>
    </xdr:from>
    <xdr:to>
      <xdr:col>54</xdr:col>
      <xdr:colOff>131185</xdr:colOff>
      <xdr:row>60</xdr:row>
      <xdr:rowOff>161597</xdr:rowOff>
    </xdr:to>
    <xdr:cxnSp macro="">
      <xdr:nvCxnSpPr>
        <xdr:cNvPr id="143" name="Straight Arrow Connector 142">
          <a:extLst>
            <a:ext uri="{FF2B5EF4-FFF2-40B4-BE49-F238E27FC236}">
              <a16:creationId xmlns:a16="http://schemas.microsoft.com/office/drawing/2014/main" id="{98A304A9-51D2-46CF-93BD-5F0FB22EA732}"/>
            </a:ext>
          </a:extLst>
        </xdr:cNvPr>
        <xdr:cNvCxnSpPr>
          <a:stCxn id="137" idx="3"/>
          <a:endCxn id="141" idx="1"/>
        </xdr:cNvCxnSpPr>
      </xdr:nvCxnSpPr>
      <xdr:spPr>
        <a:xfrm flipV="1">
          <a:off x="36284665" y="11589844"/>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204512</xdr:colOff>
      <xdr:row>65</xdr:row>
      <xdr:rowOff>82330</xdr:rowOff>
    </xdr:from>
    <xdr:to>
      <xdr:col>54</xdr:col>
      <xdr:colOff>119360</xdr:colOff>
      <xdr:row>65</xdr:row>
      <xdr:rowOff>84082</xdr:rowOff>
    </xdr:to>
    <xdr:cxnSp macro="">
      <xdr:nvCxnSpPr>
        <xdr:cNvPr id="144" name="Straight Arrow Connector 143">
          <a:extLst>
            <a:ext uri="{FF2B5EF4-FFF2-40B4-BE49-F238E27FC236}">
              <a16:creationId xmlns:a16="http://schemas.microsoft.com/office/drawing/2014/main" id="{B6384E96-565E-425C-B331-C2491D4B6CFF}"/>
            </a:ext>
          </a:extLst>
        </xdr:cNvPr>
        <xdr:cNvCxnSpPr>
          <a:stCxn id="138" idx="3"/>
          <a:endCxn id="142" idx="1"/>
        </xdr:cNvCxnSpPr>
      </xdr:nvCxnSpPr>
      <xdr:spPr>
        <a:xfrm flipV="1">
          <a:off x="36294737" y="12464830"/>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709228</xdr:colOff>
      <xdr:row>64</xdr:row>
      <xdr:rowOff>73134</xdr:rowOff>
    </xdr:from>
    <xdr:to>
      <xdr:col>17</xdr:col>
      <xdr:colOff>2614010</xdr:colOff>
      <xdr:row>67</xdr:row>
      <xdr:rowOff>84082</xdr:rowOff>
    </xdr:to>
    <xdr:sp macro="" textlink="">
      <xdr:nvSpPr>
        <xdr:cNvPr id="145" name="Rectangle: Rounded Corners 144">
          <a:extLst>
            <a:ext uri="{FF2B5EF4-FFF2-40B4-BE49-F238E27FC236}">
              <a16:creationId xmlns:a16="http://schemas.microsoft.com/office/drawing/2014/main" id="{F2C41E38-8999-442B-9688-AED35948010B}"/>
            </a:ext>
          </a:extLst>
        </xdr:cNvPr>
        <xdr:cNvSpPr/>
      </xdr:nvSpPr>
      <xdr:spPr>
        <a:xfrm>
          <a:off x="12653578" y="12265134"/>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2614010</xdr:colOff>
      <xdr:row>59</xdr:row>
      <xdr:rowOff>61417</xdr:rowOff>
    </xdr:from>
    <xdr:to>
      <xdr:col>18</xdr:col>
      <xdr:colOff>347715</xdr:colOff>
      <xdr:row>65</xdr:row>
      <xdr:rowOff>171668</xdr:rowOff>
    </xdr:to>
    <xdr:cxnSp macro="">
      <xdr:nvCxnSpPr>
        <xdr:cNvPr id="146" name="Straight Arrow Connector 145">
          <a:extLst>
            <a:ext uri="{FF2B5EF4-FFF2-40B4-BE49-F238E27FC236}">
              <a16:creationId xmlns:a16="http://schemas.microsoft.com/office/drawing/2014/main" id="{C0270DD6-F146-4D8D-976F-E46CB8C90E94}"/>
            </a:ext>
          </a:extLst>
        </xdr:cNvPr>
        <xdr:cNvCxnSpPr>
          <a:stCxn id="145" idx="3"/>
          <a:endCxn id="147" idx="1"/>
        </xdr:cNvCxnSpPr>
      </xdr:nvCxnSpPr>
      <xdr:spPr>
        <a:xfrm flipV="1">
          <a:off x="14558360" y="11300917"/>
          <a:ext cx="438805" cy="12532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347715</xdr:colOff>
      <xdr:row>58</xdr:row>
      <xdr:rowOff>109042</xdr:rowOff>
    </xdr:from>
    <xdr:to>
      <xdr:col>20</xdr:col>
      <xdr:colOff>227285</xdr:colOff>
      <xdr:row>60</xdr:row>
      <xdr:rowOff>13793</xdr:rowOff>
    </xdr:to>
    <xdr:sp macro="" textlink="">
      <xdr:nvSpPr>
        <xdr:cNvPr id="147" name="Rectangle: Rounded Corners 146">
          <a:extLst>
            <a:ext uri="{FF2B5EF4-FFF2-40B4-BE49-F238E27FC236}">
              <a16:creationId xmlns:a16="http://schemas.microsoft.com/office/drawing/2014/main" id="{5F885D7F-7EF9-45DB-AD26-1806D99F9F2E}"/>
            </a:ext>
          </a:extLst>
        </xdr:cNvPr>
        <xdr:cNvSpPr/>
      </xdr:nvSpPr>
      <xdr:spPr>
        <a:xfrm>
          <a:off x="14997165" y="11158042"/>
          <a:ext cx="1203545" cy="28575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560333</xdr:colOff>
      <xdr:row>58</xdr:row>
      <xdr:rowOff>70943</xdr:rowOff>
    </xdr:from>
    <xdr:to>
      <xdr:col>23</xdr:col>
      <xdr:colOff>10948</xdr:colOff>
      <xdr:row>60</xdr:row>
      <xdr:rowOff>49512</xdr:rowOff>
    </xdr:to>
    <xdr:sp macro="" textlink="">
      <xdr:nvSpPr>
        <xdr:cNvPr id="148" name="Rectangle: Rounded Corners 147">
          <a:extLst>
            <a:ext uri="{FF2B5EF4-FFF2-40B4-BE49-F238E27FC236}">
              <a16:creationId xmlns:a16="http://schemas.microsoft.com/office/drawing/2014/main" id="{7968F1AD-EC43-44F6-A423-6EBC8B8652B2}"/>
            </a:ext>
          </a:extLst>
        </xdr:cNvPr>
        <xdr:cNvSpPr/>
      </xdr:nvSpPr>
      <xdr:spPr>
        <a:xfrm>
          <a:off x="16533758" y="11119943"/>
          <a:ext cx="1279415"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347058</xdr:colOff>
      <xdr:row>64</xdr:row>
      <xdr:rowOff>19271</xdr:rowOff>
    </xdr:from>
    <xdr:to>
      <xdr:col>22</xdr:col>
      <xdr:colOff>238233</xdr:colOff>
      <xdr:row>67</xdr:row>
      <xdr:rowOff>139702</xdr:rowOff>
    </xdr:to>
    <xdr:sp macro="" textlink="">
      <xdr:nvSpPr>
        <xdr:cNvPr id="149" name="Rectangle: Rounded Corners 148">
          <a:extLst>
            <a:ext uri="{FF2B5EF4-FFF2-40B4-BE49-F238E27FC236}">
              <a16:creationId xmlns:a16="http://schemas.microsoft.com/office/drawing/2014/main" id="{CABDE91E-6178-45E5-B63B-6B713123D4D5}"/>
            </a:ext>
          </a:extLst>
        </xdr:cNvPr>
        <xdr:cNvSpPr/>
      </xdr:nvSpPr>
      <xdr:spPr>
        <a:xfrm>
          <a:off x="14996508" y="12211271"/>
          <a:ext cx="2434350"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2614010</xdr:colOff>
      <xdr:row>65</xdr:row>
      <xdr:rowOff>171668</xdr:rowOff>
    </xdr:from>
    <xdr:to>
      <xdr:col>18</xdr:col>
      <xdr:colOff>347058</xdr:colOff>
      <xdr:row>65</xdr:row>
      <xdr:rowOff>172547</xdr:rowOff>
    </xdr:to>
    <xdr:cxnSp macro="">
      <xdr:nvCxnSpPr>
        <xdr:cNvPr id="150" name="Straight Arrow Connector 149">
          <a:extLst>
            <a:ext uri="{FF2B5EF4-FFF2-40B4-BE49-F238E27FC236}">
              <a16:creationId xmlns:a16="http://schemas.microsoft.com/office/drawing/2014/main" id="{B5EB67CA-B138-48E8-B329-AE1840E7ABC1}"/>
            </a:ext>
          </a:extLst>
        </xdr:cNvPr>
        <xdr:cNvCxnSpPr>
          <a:stCxn id="145" idx="3"/>
          <a:endCxn id="149" idx="1"/>
        </xdr:cNvCxnSpPr>
      </xdr:nvCxnSpPr>
      <xdr:spPr>
        <a:xfrm>
          <a:off x="14558360" y="12554168"/>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245</xdr:colOff>
      <xdr:row>83</xdr:row>
      <xdr:rowOff>104534</xdr:rowOff>
    </xdr:from>
    <xdr:to>
      <xdr:col>15</xdr:col>
      <xdr:colOff>24058</xdr:colOff>
      <xdr:row>86</xdr:row>
      <xdr:rowOff>164064</xdr:rowOff>
    </xdr:to>
    <xdr:sp macro="" textlink="">
      <xdr:nvSpPr>
        <xdr:cNvPr id="151" name="Rectangle: Rounded Corners 150">
          <a:extLst>
            <a:ext uri="{FF2B5EF4-FFF2-40B4-BE49-F238E27FC236}">
              <a16:creationId xmlns:a16="http://schemas.microsoft.com/office/drawing/2014/main" id="{B848C4BF-28D9-485E-8C06-D653D284F8F2}"/>
            </a:ext>
          </a:extLst>
        </xdr:cNvPr>
        <xdr:cNvSpPr/>
      </xdr:nvSpPr>
      <xdr:spPr>
        <a:xfrm>
          <a:off x="5715245" y="15916034"/>
          <a:ext cx="3681413" cy="6310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7</xdr:col>
      <xdr:colOff>591508</xdr:colOff>
      <xdr:row>85</xdr:row>
      <xdr:rowOff>41239</xdr:rowOff>
    </xdr:from>
    <xdr:to>
      <xdr:col>9</xdr:col>
      <xdr:colOff>245</xdr:colOff>
      <xdr:row>85</xdr:row>
      <xdr:rowOff>53100</xdr:rowOff>
    </xdr:to>
    <xdr:cxnSp macro="">
      <xdr:nvCxnSpPr>
        <xdr:cNvPr id="152" name="Straight Arrow Connector 151">
          <a:extLst>
            <a:ext uri="{FF2B5EF4-FFF2-40B4-BE49-F238E27FC236}">
              <a16:creationId xmlns:a16="http://schemas.microsoft.com/office/drawing/2014/main" id="{AA9ACFF2-E0C5-46EE-B7F7-91985C5140A4}"/>
            </a:ext>
          </a:extLst>
        </xdr:cNvPr>
        <xdr:cNvCxnSpPr>
          <a:stCxn id="9" idx="3"/>
          <a:endCxn id="151" idx="1"/>
        </xdr:cNvCxnSpPr>
      </xdr:nvCxnSpPr>
      <xdr:spPr>
        <a:xfrm flipV="1">
          <a:off x="5087308" y="16233739"/>
          <a:ext cx="627937" cy="118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156531</xdr:colOff>
      <xdr:row>82</xdr:row>
      <xdr:rowOff>119310</xdr:rowOff>
    </xdr:from>
    <xdr:to>
      <xdr:col>17</xdr:col>
      <xdr:colOff>418469</xdr:colOff>
      <xdr:row>84</xdr:row>
      <xdr:rowOff>59780</xdr:rowOff>
    </xdr:to>
    <xdr:sp macro="" textlink="">
      <xdr:nvSpPr>
        <xdr:cNvPr id="153" name="Rectangle: Rounded Corners 152">
          <a:extLst>
            <a:ext uri="{FF2B5EF4-FFF2-40B4-BE49-F238E27FC236}">
              <a16:creationId xmlns:a16="http://schemas.microsoft.com/office/drawing/2014/main" id="{BFD54E37-07D6-4EEE-88C2-60A5BBD0BFE7}"/>
            </a:ext>
          </a:extLst>
        </xdr:cNvPr>
        <xdr:cNvSpPr/>
      </xdr:nvSpPr>
      <xdr:spPr>
        <a:xfrm>
          <a:off x="10138731" y="15740310"/>
          <a:ext cx="2224088" cy="32147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175 / Rp 2,500,000</a:t>
          </a:r>
        </a:p>
      </xdr:txBody>
    </xdr:sp>
    <xdr:clientData/>
  </xdr:twoCellAnchor>
  <xdr:twoCellAnchor>
    <xdr:from>
      <xdr:col>16</xdr:col>
      <xdr:colOff>144625</xdr:colOff>
      <xdr:row>86</xdr:row>
      <xdr:rowOff>155025</xdr:rowOff>
    </xdr:from>
    <xdr:to>
      <xdr:col>17</xdr:col>
      <xdr:colOff>406563</xdr:colOff>
      <xdr:row>88</xdr:row>
      <xdr:rowOff>54741</xdr:rowOff>
    </xdr:to>
    <xdr:sp macro="" textlink="">
      <xdr:nvSpPr>
        <xdr:cNvPr id="154" name="Rectangle: Rounded Corners 153">
          <a:extLst>
            <a:ext uri="{FF2B5EF4-FFF2-40B4-BE49-F238E27FC236}">
              <a16:creationId xmlns:a16="http://schemas.microsoft.com/office/drawing/2014/main" id="{B4493F99-EA37-4FBA-880E-AC9EC41060EA}"/>
            </a:ext>
          </a:extLst>
        </xdr:cNvPr>
        <xdr:cNvSpPr/>
      </xdr:nvSpPr>
      <xdr:spPr>
        <a:xfrm>
          <a:off x="10126825" y="16538025"/>
          <a:ext cx="2224088" cy="28071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175 / Rp 2,500,000</a:t>
          </a:r>
          <a:endParaRPr lang="en-ID" sz="1100"/>
        </a:p>
      </xdr:txBody>
    </xdr:sp>
    <xdr:clientData/>
  </xdr:twoCellAnchor>
  <xdr:twoCellAnchor>
    <xdr:from>
      <xdr:col>15</xdr:col>
      <xdr:colOff>24058</xdr:colOff>
      <xdr:row>83</xdr:row>
      <xdr:rowOff>89546</xdr:rowOff>
    </xdr:from>
    <xdr:to>
      <xdr:col>16</xdr:col>
      <xdr:colOff>156531</xdr:colOff>
      <xdr:row>85</xdr:row>
      <xdr:rowOff>41239</xdr:rowOff>
    </xdr:to>
    <xdr:cxnSp macro="">
      <xdr:nvCxnSpPr>
        <xdr:cNvPr id="155" name="Straight Arrow Connector 154">
          <a:extLst>
            <a:ext uri="{FF2B5EF4-FFF2-40B4-BE49-F238E27FC236}">
              <a16:creationId xmlns:a16="http://schemas.microsoft.com/office/drawing/2014/main" id="{CEADB1C0-137F-47F1-AA6F-C022E93B87C2}"/>
            </a:ext>
          </a:extLst>
        </xdr:cNvPr>
        <xdr:cNvCxnSpPr>
          <a:stCxn id="151" idx="3"/>
          <a:endCxn id="153" idx="1"/>
        </xdr:cNvCxnSpPr>
      </xdr:nvCxnSpPr>
      <xdr:spPr>
        <a:xfrm flipV="1">
          <a:off x="9396658" y="15901046"/>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24058</xdr:colOff>
      <xdr:row>85</xdr:row>
      <xdr:rowOff>41239</xdr:rowOff>
    </xdr:from>
    <xdr:to>
      <xdr:col>16</xdr:col>
      <xdr:colOff>144625</xdr:colOff>
      <xdr:row>87</xdr:row>
      <xdr:rowOff>104884</xdr:rowOff>
    </xdr:to>
    <xdr:cxnSp macro="">
      <xdr:nvCxnSpPr>
        <xdr:cNvPr id="156" name="Straight Arrow Connector 155">
          <a:extLst>
            <a:ext uri="{FF2B5EF4-FFF2-40B4-BE49-F238E27FC236}">
              <a16:creationId xmlns:a16="http://schemas.microsoft.com/office/drawing/2014/main" id="{5CA4D8E2-258C-445D-A894-AF4DF36E5BEC}"/>
            </a:ext>
          </a:extLst>
        </xdr:cNvPr>
        <xdr:cNvCxnSpPr>
          <a:stCxn id="151" idx="3"/>
          <a:endCxn id="154" idx="1"/>
        </xdr:cNvCxnSpPr>
      </xdr:nvCxnSpPr>
      <xdr:spPr>
        <a:xfrm>
          <a:off x="9396658" y="16233739"/>
          <a:ext cx="730167" cy="444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725651</xdr:colOff>
      <xdr:row>86</xdr:row>
      <xdr:rowOff>116926</xdr:rowOff>
    </xdr:from>
    <xdr:to>
      <xdr:col>18</xdr:col>
      <xdr:colOff>59777</xdr:colOff>
      <xdr:row>88</xdr:row>
      <xdr:rowOff>98534</xdr:rowOff>
    </xdr:to>
    <xdr:sp macro="" textlink="">
      <xdr:nvSpPr>
        <xdr:cNvPr id="157" name="Rectangle: Rounded Corners 156">
          <a:extLst>
            <a:ext uri="{FF2B5EF4-FFF2-40B4-BE49-F238E27FC236}">
              <a16:creationId xmlns:a16="http://schemas.microsoft.com/office/drawing/2014/main" id="{85B1347B-819E-427A-92F3-4DECDE7E1DBB}"/>
            </a:ext>
          </a:extLst>
        </xdr:cNvPr>
        <xdr:cNvSpPr/>
      </xdr:nvSpPr>
      <xdr:spPr>
        <a:xfrm>
          <a:off x="12670001" y="16499926"/>
          <a:ext cx="2039226" cy="36260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406563</xdr:colOff>
      <xdr:row>87</xdr:row>
      <xdr:rowOff>104884</xdr:rowOff>
    </xdr:from>
    <xdr:to>
      <xdr:col>17</xdr:col>
      <xdr:colOff>725651</xdr:colOff>
      <xdr:row>87</xdr:row>
      <xdr:rowOff>107731</xdr:rowOff>
    </xdr:to>
    <xdr:cxnSp macro="">
      <xdr:nvCxnSpPr>
        <xdr:cNvPr id="158" name="Straight Arrow Connector 157">
          <a:extLst>
            <a:ext uri="{FF2B5EF4-FFF2-40B4-BE49-F238E27FC236}">
              <a16:creationId xmlns:a16="http://schemas.microsoft.com/office/drawing/2014/main" id="{69674E7A-472C-439A-AC5D-E77419437335}"/>
            </a:ext>
          </a:extLst>
        </xdr:cNvPr>
        <xdr:cNvCxnSpPr>
          <a:stCxn id="154" idx="3"/>
          <a:endCxn id="157" idx="1"/>
        </xdr:cNvCxnSpPr>
      </xdr:nvCxnSpPr>
      <xdr:spPr>
        <a:xfrm>
          <a:off x="12350913" y="16678384"/>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418469</xdr:colOff>
      <xdr:row>83</xdr:row>
      <xdr:rowOff>89546</xdr:rowOff>
    </xdr:from>
    <xdr:to>
      <xdr:col>17</xdr:col>
      <xdr:colOff>678025</xdr:colOff>
      <xdr:row>83</xdr:row>
      <xdr:rowOff>95497</xdr:rowOff>
    </xdr:to>
    <xdr:cxnSp macro="">
      <xdr:nvCxnSpPr>
        <xdr:cNvPr id="159" name="Straight Arrow Connector 158">
          <a:extLst>
            <a:ext uri="{FF2B5EF4-FFF2-40B4-BE49-F238E27FC236}">
              <a16:creationId xmlns:a16="http://schemas.microsoft.com/office/drawing/2014/main" id="{1D6ECD81-0AB2-4231-B693-9C232308ABC9}"/>
            </a:ext>
          </a:extLst>
        </xdr:cNvPr>
        <xdr:cNvCxnSpPr>
          <a:cxnSpLocks/>
          <a:stCxn id="153" idx="3"/>
        </xdr:cNvCxnSpPr>
      </xdr:nvCxnSpPr>
      <xdr:spPr>
        <a:xfrm>
          <a:off x="12362819" y="15901046"/>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21897</xdr:colOff>
      <xdr:row>81</xdr:row>
      <xdr:rowOff>40838</xdr:rowOff>
    </xdr:from>
    <xdr:to>
      <xdr:col>40</xdr:col>
      <xdr:colOff>138551</xdr:colOff>
      <xdr:row>85</xdr:row>
      <xdr:rowOff>17024</xdr:rowOff>
    </xdr:to>
    <xdr:sp macro="" textlink="">
      <xdr:nvSpPr>
        <xdr:cNvPr id="160" name="Rectangle: Rounded Corners 159">
          <a:extLst>
            <a:ext uri="{FF2B5EF4-FFF2-40B4-BE49-F238E27FC236}">
              <a16:creationId xmlns:a16="http://schemas.microsoft.com/office/drawing/2014/main" id="{7BB9A205-C991-4FDD-B834-BCDC6BF56C3D}"/>
            </a:ext>
          </a:extLst>
        </xdr:cNvPr>
        <xdr:cNvSpPr/>
      </xdr:nvSpPr>
      <xdr:spPr>
        <a:xfrm>
          <a:off x="23920122" y="15471338"/>
          <a:ext cx="438385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17105</xdr:colOff>
      <xdr:row>80</xdr:row>
      <xdr:rowOff>50364</xdr:rowOff>
    </xdr:from>
    <xdr:to>
      <xdr:col>42</xdr:col>
      <xdr:colOff>394464</xdr:colOff>
      <xdr:row>81</xdr:row>
      <xdr:rowOff>176953</xdr:rowOff>
    </xdr:to>
    <xdr:sp macro="" textlink="">
      <xdr:nvSpPr>
        <xdr:cNvPr id="161" name="Rectangle: Rounded Corners 160">
          <a:extLst>
            <a:ext uri="{FF2B5EF4-FFF2-40B4-BE49-F238E27FC236}">
              <a16:creationId xmlns:a16="http://schemas.microsoft.com/office/drawing/2014/main" id="{DA93BD53-6F42-41DA-94C3-6878C76EC1A3}"/>
            </a:ext>
          </a:extLst>
        </xdr:cNvPr>
        <xdr:cNvSpPr/>
      </xdr:nvSpPr>
      <xdr:spPr>
        <a:xfrm>
          <a:off x="28792130" y="15290364"/>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26630</xdr:colOff>
      <xdr:row>83</xdr:row>
      <xdr:rowOff>162665</xdr:rowOff>
    </xdr:from>
    <xdr:to>
      <xdr:col>42</xdr:col>
      <xdr:colOff>403989</xdr:colOff>
      <xdr:row>85</xdr:row>
      <xdr:rowOff>103133</xdr:rowOff>
    </xdr:to>
    <xdr:sp macro="" textlink="">
      <xdr:nvSpPr>
        <xdr:cNvPr id="162" name="Rectangle: Rounded Corners 161">
          <a:extLst>
            <a:ext uri="{FF2B5EF4-FFF2-40B4-BE49-F238E27FC236}">
              <a16:creationId xmlns:a16="http://schemas.microsoft.com/office/drawing/2014/main" id="{D8FD9C98-20D3-4652-9401-8403DFDD9ABC}"/>
            </a:ext>
          </a:extLst>
        </xdr:cNvPr>
        <xdr:cNvSpPr/>
      </xdr:nvSpPr>
      <xdr:spPr>
        <a:xfrm>
          <a:off x="28801655" y="15974165"/>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138551</xdr:colOff>
      <xdr:row>81</xdr:row>
      <xdr:rowOff>20598</xdr:rowOff>
    </xdr:from>
    <xdr:to>
      <xdr:col>41</xdr:col>
      <xdr:colOff>17105</xdr:colOff>
      <xdr:row>83</xdr:row>
      <xdr:rowOff>28931</xdr:rowOff>
    </xdr:to>
    <xdr:cxnSp macro="">
      <xdr:nvCxnSpPr>
        <xdr:cNvPr id="163" name="Straight Arrow Connector 162">
          <a:extLst>
            <a:ext uri="{FF2B5EF4-FFF2-40B4-BE49-F238E27FC236}">
              <a16:creationId xmlns:a16="http://schemas.microsoft.com/office/drawing/2014/main" id="{2B221613-366A-43B5-89BD-9E7CB26FD3BF}"/>
            </a:ext>
          </a:extLst>
        </xdr:cNvPr>
        <xdr:cNvCxnSpPr>
          <a:stCxn id="160" idx="3"/>
          <a:endCxn id="161" idx="1"/>
        </xdr:cNvCxnSpPr>
      </xdr:nvCxnSpPr>
      <xdr:spPr>
        <a:xfrm flipV="1">
          <a:off x="28303976" y="15451098"/>
          <a:ext cx="488154" cy="38933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138551</xdr:colOff>
      <xdr:row>83</xdr:row>
      <xdr:rowOff>28931</xdr:rowOff>
    </xdr:from>
    <xdr:to>
      <xdr:col>41</xdr:col>
      <xdr:colOff>26630</xdr:colOff>
      <xdr:row>84</xdr:row>
      <xdr:rowOff>132900</xdr:rowOff>
    </xdr:to>
    <xdr:cxnSp macro="">
      <xdr:nvCxnSpPr>
        <xdr:cNvPr id="164" name="Straight Arrow Connector 163">
          <a:extLst>
            <a:ext uri="{FF2B5EF4-FFF2-40B4-BE49-F238E27FC236}">
              <a16:creationId xmlns:a16="http://schemas.microsoft.com/office/drawing/2014/main" id="{AA6D6EA7-DD1A-4722-97CD-DB72D5EC1833}"/>
            </a:ext>
          </a:extLst>
        </xdr:cNvPr>
        <xdr:cNvCxnSpPr>
          <a:stCxn id="160" idx="3"/>
          <a:endCxn id="162" idx="1"/>
        </xdr:cNvCxnSpPr>
      </xdr:nvCxnSpPr>
      <xdr:spPr>
        <a:xfrm>
          <a:off x="28303976" y="15840431"/>
          <a:ext cx="497679" cy="2944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165320</xdr:colOff>
      <xdr:row>83</xdr:row>
      <xdr:rowOff>146706</xdr:rowOff>
    </xdr:from>
    <xdr:to>
      <xdr:col>44</xdr:col>
      <xdr:colOff>459828</xdr:colOff>
      <xdr:row>85</xdr:row>
      <xdr:rowOff>125274</xdr:rowOff>
    </xdr:to>
    <xdr:sp macro="" textlink="">
      <xdr:nvSpPr>
        <xdr:cNvPr id="165" name="Rectangle: Rounded Corners 164">
          <a:extLst>
            <a:ext uri="{FF2B5EF4-FFF2-40B4-BE49-F238E27FC236}">
              <a16:creationId xmlns:a16="http://schemas.microsoft.com/office/drawing/2014/main" id="{6AA4423E-2954-4BF8-AB06-A9F5F3256F8B}"/>
            </a:ext>
          </a:extLst>
        </xdr:cNvPr>
        <xdr:cNvSpPr/>
      </xdr:nvSpPr>
      <xdr:spPr>
        <a:xfrm>
          <a:off x="30159545" y="15958206"/>
          <a:ext cx="904108"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403989</xdr:colOff>
      <xdr:row>84</xdr:row>
      <xdr:rowOff>132900</xdr:rowOff>
    </xdr:from>
    <xdr:to>
      <xdr:col>43</xdr:col>
      <xdr:colOff>165320</xdr:colOff>
      <xdr:row>84</xdr:row>
      <xdr:rowOff>135991</xdr:rowOff>
    </xdr:to>
    <xdr:cxnSp macro="">
      <xdr:nvCxnSpPr>
        <xdr:cNvPr id="166" name="Straight Arrow Connector 165">
          <a:extLst>
            <a:ext uri="{FF2B5EF4-FFF2-40B4-BE49-F238E27FC236}">
              <a16:creationId xmlns:a16="http://schemas.microsoft.com/office/drawing/2014/main" id="{A9FC0D18-AAF2-4A1F-864D-A7D80CC38DE7}"/>
            </a:ext>
          </a:extLst>
        </xdr:cNvPr>
        <xdr:cNvCxnSpPr>
          <a:stCxn id="162" idx="3"/>
          <a:endCxn id="165" idx="1"/>
        </xdr:cNvCxnSpPr>
      </xdr:nvCxnSpPr>
      <xdr:spPr>
        <a:xfrm>
          <a:off x="29788614" y="16134900"/>
          <a:ext cx="37093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501869</xdr:colOff>
      <xdr:row>78</xdr:row>
      <xdr:rowOff>127876</xdr:rowOff>
    </xdr:from>
    <xdr:to>
      <xdr:col>41</xdr:col>
      <xdr:colOff>512336</xdr:colOff>
      <xdr:row>80</xdr:row>
      <xdr:rowOff>50364</xdr:rowOff>
    </xdr:to>
    <xdr:cxnSp macro="">
      <xdr:nvCxnSpPr>
        <xdr:cNvPr id="167" name="Straight Arrow Connector 166">
          <a:extLst>
            <a:ext uri="{FF2B5EF4-FFF2-40B4-BE49-F238E27FC236}">
              <a16:creationId xmlns:a16="http://schemas.microsoft.com/office/drawing/2014/main" id="{8C8EF344-294B-464D-BF84-C84B5463A814}"/>
            </a:ext>
          </a:extLst>
        </xdr:cNvPr>
        <xdr:cNvCxnSpPr>
          <a:stCxn id="161" idx="0"/>
          <a:endCxn id="168" idx="2"/>
        </xdr:cNvCxnSpPr>
      </xdr:nvCxnSpPr>
      <xdr:spPr>
        <a:xfrm flipH="1" flipV="1">
          <a:off x="29276894" y="14986876"/>
          <a:ext cx="10467" cy="30348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292101</xdr:colOff>
      <xdr:row>73</xdr:row>
      <xdr:rowOff>109482</xdr:rowOff>
    </xdr:from>
    <xdr:to>
      <xdr:col>44</xdr:col>
      <xdr:colOff>98534</xdr:colOff>
      <xdr:row>78</xdr:row>
      <xdr:rowOff>127876</xdr:rowOff>
    </xdr:to>
    <xdr:sp macro="" textlink="">
      <xdr:nvSpPr>
        <xdr:cNvPr id="168" name="Rectangle: Rounded Corners 167">
          <a:extLst>
            <a:ext uri="{FF2B5EF4-FFF2-40B4-BE49-F238E27FC236}">
              <a16:creationId xmlns:a16="http://schemas.microsoft.com/office/drawing/2014/main" id="{8C321AF6-87A9-4E47-A0E4-B19ACC81687F}"/>
            </a:ext>
          </a:extLst>
        </xdr:cNvPr>
        <xdr:cNvSpPr/>
      </xdr:nvSpPr>
      <xdr:spPr>
        <a:xfrm>
          <a:off x="27847926" y="14015982"/>
          <a:ext cx="2854433" cy="97089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394464</xdr:colOff>
      <xdr:row>81</xdr:row>
      <xdr:rowOff>18394</xdr:rowOff>
    </xdr:from>
    <xdr:to>
      <xdr:col>46</xdr:col>
      <xdr:colOff>62185</xdr:colOff>
      <xdr:row>81</xdr:row>
      <xdr:rowOff>20598</xdr:rowOff>
    </xdr:to>
    <xdr:cxnSp macro="">
      <xdr:nvCxnSpPr>
        <xdr:cNvPr id="169" name="Straight Arrow Connector 168">
          <a:extLst>
            <a:ext uri="{FF2B5EF4-FFF2-40B4-BE49-F238E27FC236}">
              <a16:creationId xmlns:a16="http://schemas.microsoft.com/office/drawing/2014/main" id="{B191E07D-0635-463E-A3ED-EEA3B3B5630B}"/>
            </a:ext>
          </a:extLst>
        </xdr:cNvPr>
        <xdr:cNvCxnSpPr>
          <a:stCxn id="161" idx="3"/>
          <a:endCxn id="170" idx="1"/>
        </xdr:cNvCxnSpPr>
      </xdr:nvCxnSpPr>
      <xdr:spPr>
        <a:xfrm flipV="1">
          <a:off x="29779089" y="15448894"/>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62185</xdr:colOff>
      <xdr:row>79</xdr:row>
      <xdr:rowOff>105980</xdr:rowOff>
    </xdr:from>
    <xdr:to>
      <xdr:col>50</xdr:col>
      <xdr:colOff>138823</xdr:colOff>
      <xdr:row>82</xdr:row>
      <xdr:rowOff>116928</xdr:rowOff>
    </xdr:to>
    <xdr:sp macro="" textlink="">
      <xdr:nvSpPr>
        <xdr:cNvPr id="170" name="Rectangle: Rounded Corners 169">
          <a:extLst>
            <a:ext uri="{FF2B5EF4-FFF2-40B4-BE49-F238E27FC236}">
              <a16:creationId xmlns:a16="http://schemas.microsoft.com/office/drawing/2014/main" id="{F0F1393F-ED30-4F4F-BA88-E2F84E09249B}"/>
            </a:ext>
          </a:extLst>
        </xdr:cNvPr>
        <xdr:cNvSpPr/>
      </xdr:nvSpPr>
      <xdr:spPr>
        <a:xfrm>
          <a:off x="31885210" y="15155480"/>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99216</xdr:colOff>
      <xdr:row>75</xdr:row>
      <xdr:rowOff>149772</xdr:rowOff>
    </xdr:from>
    <xdr:to>
      <xdr:col>53</xdr:col>
      <xdr:colOff>138822</xdr:colOff>
      <xdr:row>79</xdr:row>
      <xdr:rowOff>73133</xdr:rowOff>
    </xdr:to>
    <xdr:sp macro="" textlink="">
      <xdr:nvSpPr>
        <xdr:cNvPr id="171" name="Rectangle: Rounded Corners 170">
          <a:extLst>
            <a:ext uri="{FF2B5EF4-FFF2-40B4-BE49-F238E27FC236}">
              <a16:creationId xmlns:a16="http://schemas.microsoft.com/office/drawing/2014/main" id="{B03C7143-FA40-4723-9419-4C52CEB20DF2}"/>
            </a:ext>
          </a:extLst>
        </xdr:cNvPr>
        <xdr:cNvSpPr/>
      </xdr:nvSpPr>
      <xdr:spPr>
        <a:xfrm>
          <a:off x="34970241" y="14437272"/>
          <a:ext cx="1258806" cy="6853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109288</xdr:colOff>
      <xdr:row>81</xdr:row>
      <xdr:rowOff>72258</xdr:rowOff>
    </xdr:from>
    <xdr:to>
      <xdr:col>53</xdr:col>
      <xdr:colOff>148894</xdr:colOff>
      <xdr:row>83</xdr:row>
      <xdr:rowOff>181740</xdr:rowOff>
    </xdr:to>
    <xdr:sp macro="" textlink="">
      <xdr:nvSpPr>
        <xdr:cNvPr id="172" name="Rectangle: Rounded Corners 171">
          <a:extLst>
            <a:ext uri="{FF2B5EF4-FFF2-40B4-BE49-F238E27FC236}">
              <a16:creationId xmlns:a16="http://schemas.microsoft.com/office/drawing/2014/main" id="{94225F60-0D4B-48F4-AFC4-96451561C8EB}"/>
            </a:ext>
          </a:extLst>
        </xdr:cNvPr>
        <xdr:cNvSpPr/>
      </xdr:nvSpPr>
      <xdr:spPr>
        <a:xfrm>
          <a:off x="34980313" y="15502758"/>
          <a:ext cx="1258806" cy="49048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138823</xdr:colOff>
      <xdr:row>78</xdr:row>
      <xdr:rowOff>18393</xdr:rowOff>
    </xdr:from>
    <xdr:to>
      <xdr:col>51</xdr:col>
      <xdr:colOff>99216</xdr:colOff>
      <xdr:row>81</xdr:row>
      <xdr:rowOff>18394</xdr:rowOff>
    </xdr:to>
    <xdr:cxnSp macro="">
      <xdr:nvCxnSpPr>
        <xdr:cNvPr id="173" name="Straight Arrow Connector 172">
          <a:extLst>
            <a:ext uri="{FF2B5EF4-FFF2-40B4-BE49-F238E27FC236}">
              <a16:creationId xmlns:a16="http://schemas.microsoft.com/office/drawing/2014/main" id="{FEC05AC6-1C05-4B50-B37A-5CE69CF84698}"/>
            </a:ext>
          </a:extLst>
        </xdr:cNvPr>
        <xdr:cNvCxnSpPr>
          <a:stCxn id="170" idx="3"/>
          <a:endCxn id="171" idx="1"/>
        </xdr:cNvCxnSpPr>
      </xdr:nvCxnSpPr>
      <xdr:spPr>
        <a:xfrm flipV="1">
          <a:off x="34400248" y="14877393"/>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138823</xdr:colOff>
      <xdr:row>81</xdr:row>
      <xdr:rowOff>18394</xdr:rowOff>
    </xdr:from>
    <xdr:to>
      <xdr:col>51</xdr:col>
      <xdr:colOff>109288</xdr:colOff>
      <xdr:row>82</xdr:row>
      <xdr:rowOff>126999</xdr:rowOff>
    </xdr:to>
    <xdr:cxnSp macro="">
      <xdr:nvCxnSpPr>
        <xdr:cNvPr id="174" name="Straight Arrow Connector 173">
          <a:extLst>
            <a:ext uri="{FF2B5EF4-FFF2-40B4-BE49-F238E27FC236}">
              <a16:creationId xmlns:a16="http://schemas.microsoft.com/office/drawing/2014/main" id="{F4E4572E-FB4D-4379-BB52-69913B5628A4}"/>
            </a:ext>
          </a:extLst>
        </xdr:cNvPr>
        <xdr:cNvCxnSpPr>
          <a:stCxn id="170" idx="3"/>
          <a:endCxn id="172" idx="1"/>
        </xdr:cNvCxnSpPr>
      </xdr:nvCxnSpPr>
      <xdr:spPr>
        <a:xfrm>
          <a:off x="34400248" y="15448894"/>
          <a:ext cx="580065" cy="29910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75567</xdr:colOff>
      <xdr:row>75</xdr:row>
      <xdr:rowOff>148019</xdr:rowOff>
    </xdr:from>
    <xdr:to>
      <xdr:col>56</xdr:col>
      <xdr:colOff>115173</xdr:colOff>
      <xdr:row>79</xdr:row>
      <xdr:rowOff>71380</xdr:rowOff>
    </xdr:to>
    <xdr:sp macro="" textlink="">
      <xdr:nvSpPr>
        <xdr:cNvPr id="175" name="Rectangle: Rounded Corners 174">
          <a:extLst>
            <a:ext uri="{FF2B5EF4-FFF2-40B4-BE49-F238E27FC236}">
              <a16:creationId xmlns:a16="http://schemas.microsoft.com/office/drawing/2014/main" id="{10014ED9-D3D9-4FFB-8FF7-B644E7FEE4D6}"/>
            </a:ext>
          </a:extLst>
        </xdr:cNvPr>
        <xdr:cNvSpPr/>
      </xdr:nvSpPr>
      <xdr:spPr>
        <a:xfrm>
          <a:off x="36775392" y="14435519"/>
          <a:ext cx="1258806" cy="6853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63742</xdr:colOff>
      <xdr:row>81</xdr:row>
      <xdr:rowOff>70506</xdr:rowOff>
    </xdr:from>
    <xdr:to>
      <xdr:col>56</xdr:col>
      <xdr:colOff>103348</xdr:colOff>
      <xdr:row>83</xdr:row>
      <xdr:rowOff>179988</xdr:rowOff>
    </xdr:to>
    <xdr:sp macro="" textlink="">
      <xdr:nvSpPr>
        <xdr:cNvPr id="176" name="Rectangle: Rounded Corners 175">
          <a:extLst>
            <a:ext uri="{FF2B5EF4-FFF2-40B4-BE49-F238E27FC236}">
              <a16:creationId xmlns:a16="http://schemas.microsoft.com/office/drawing/2014/main" id="{E82D8153-30C1-4EA3-B12A-7A9F989BA157}"/>
            </a:ext>
          </a:extLst>
        </xdr:cNvPr>
        <xdr:cNvSpPr/>
      </xdr:nvSpPr>
      <xdr:spPr>
        <a:xfrm>
          <a:off x="36763567" y="15501006"/>
          <a:ext cx="1258806" cy="49048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138822</xdr:colOff>
      <xdr:row>78</xdr:row>
      <xdr:rowOff>16640</xdr:rowOff>
    </xdr:from>
    <xdr:to>
      <xdr:col>54</xdr:col>
      <xdr:colOff>75567</xdr:colOff>
      <xdr:row>78</xdr:row>
      <xdr:rowOff>18393</xdr:rowOff>
    </xdr:to>
    <xdr:cxnSp macro="">
      <xdr:nvCxnSpPr>
        <xdr:cNvPr id="177" name="Straight Arrow Connector 176">
          <a:extLst>
            <a:ext uri="{FF2B5EF4-FFF2-40B4-BE49-F238E27FC236}">
              <a16:creationId xmlns:a16="http://schemas.microsoft.com/office/drawing/2014/main" id="{D417F51D-AA9A-4AC5-B74F-43EDCF10BAD7}"/>
            </a:ext>
          </a:extLst>
        </xdr:cNvPr>
        <xdr:cNvCxnSpPr>
          <a:stCxn id="171" idx="3"/>
          <a:endCxn id="175" idx="1"/>
        </xdr:cNvCxnSpPr>
      </xdr:nvCxnSpPr>
      <xdr:spPr>
        <a:xfrm flipV="1">
          <a:off x="36229047" y="14875640"/>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148894</xdr:colOff>
      <xdr:row>82</xdr:row>
      <xdr:rowOff>125247</xdr:rowOff>
    </xdr:from>
    <xdr:to>
      <xdr:col>54</xdr:col>
      <xdr:colOff>63742</xdr:colOff>
      <xdr:row>82</xdr:row>
      <xdr:rowOff>126999</xdr:rowOff>
    </xdr:to>
    <xdr:cxnSp macro="">
      <xdr:nvCxnSpPr>
        <xdr:cNvPr id="178" name="Straight Arrow Connector 177">
          <a:extLst>
            <a:ext uri="{FF2B5EF4-FFF2-40B4-BE49-F238E27FC236}">
              <a16:creationId xmlns:a16="http://schemas.microsoft.com/office/drawing/2014/main" id="{BA86DEBB-17C8-4FE5-99CB-E6CD06550872}"/>
            </a:ext>
          </a:extLst>
        </xdr:cNvPr>
        <xdr:cNvCxnSpPr>
          <a:stCxn id="172" idx="3"/>
          <a:endCxn id="176" idx="1"/>
        </xdr:cNvCxnSpPr>
      </xdr:nvCxnSpPr>
      <xdr:spPr>
        <a:xfrm flipV="1">
          <a:off x="36239119" y="15746247"/>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653610</xdr:colOff>
      <xdr:row>81</xdr:row>
      <xdr:rowOff>116051</xdr:rowOff>
    </xdr:from>
    <xdr:to>
      <xdr:col>17</xdr:col>
      <xdr:colOff>2558392</xdr:colOff>
      <xdr:row>84</xdr:row>
      <xdr:rowOff>126999</xdr:rowOff>
    </xdr:to>
    <xdr:sp macro="" textlink="">
      <xdr:nvSpPr>
        <xdr:cNvPr id="179" name="Rectangle: Rounded Corners 178">
          <a:extLst>
            <a:ext uri="{FF2B5EF4-FFF2-40B4-BE49-F238E27FC236}">
              <a16:creationId xmlns:a16="http://schemas.microsoft.com/office/drawing/2014/main" id="{A3919B9D-9618-4C89-A0FA-E50B6B262EC6}"/>
            </a:ext>
          </a:extLst>
        </xdr:cNvPr>
        <xdr:cNvSpPr/>
      </xdr:nvSpPr>
      <xdr:spPr>
        <a:xfrm>
          <a:off x="12597960" y="15546551"/>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2558392</xdr:colOff>
      <xdr:row>75</xdr:row>
      <xdr:rowOff>71164</xdr:rowOff>
    </xdr:from>
    <xdr:to>
      <xdr:col>18</xdr:col>
      <xdr:colOff>292097</xdr:colOff>
      <xdr:row>83</xdr:row>
      <xdr:rowOff>28464</xdr:rowOff>
    </xdr:to>
    <xdr:cxnSp macro="">
      <xdr:nvCxnSpPr>
        <xdr:cNvPr id="180" name="Straight Arrow Connector 179">
          <a:extLst>
            <a:ext uri="{FF2B5EF4-FFF2-40B4-BE49-F238E27FC236}">
              <a16:creationId xmlns:a16="http://schemas.microsoft.com/office/drawing/2014/main" id="{D2F9B1BE-FB69-49DE-9C55-F71FED5F7188}"/>
            </a:ext>
          </a:extLst>
        </xdr:cNvPr>
        <xdr:cNvCxnSpPr>
          <a:stCxn id="179" idx="3"/>
          <a:endCxn id="181" idx="1"/>
        </xdr:cNvCxnSpPr>
      </xdr:nvCxnSpPr>
      <xdr:spPr>
        <a:xfrm flipV="1">
          <a:off x="14502742" y="14358664"/>
          <a:ext cx="438805" cy="148130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292097</xdr:colOff>
      <xdr:row>74</xdr:row>
      <xdr:rowOff>43793</xdr:rowOff>
    </xdr:from>
    <xdr:to>
      <xdr:col>20</xdr:col>
      <xdr:colOff>171667</xdr:colOff>
      <xdr:row>76</xdr:row>
      <xdr:rowOff>98534</xdr:rowOff>
    </xdr:to>
    <xdr:sp macro="" textlink="">
      <xdr:nvSpPr>
        <xdr:cNvPr id="181" name="Rectangle: Rounded Corners 180">
          <a:extLst>
            <a:ext uri="{FF2B5EF4-FFF2-40B4-BE49-F238E27FC236}">
              <a16:creationId xmlns:a16="http://schemas.microsoft.com/office/drawing/2014/main" id="{FBEA21A1-FD9E-43E8-BB46-31ECA6FD5718}"/>
            </a:ext>
          </a:extLst>
        </xdr:cNvPr>
        <xdr:cNvSpPr/>
      </xdr:nvSpPr>
      <xdr:spPr>
        <a:xfrm>
          <a:off x="14941547" y="14140793"/>
          <a:ext cx="1203545" cy="43574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504715</xdr:colOff>
      <xdr:row>74</xdr:row>
      <xdr:rowOff>43793</xdr:rowOff>
    </xdr:from>
    <xdr:to>
      <xdr:col>23</xdr:col>
      <xdr:colOff>21896</xdr:colOff>
      <xdr:row>76</xdr:row>
      <xdr:rowOff>109481</xdr:rowOff>
    </xdr:to>
    <xdr:sp macro="" textlink="">
      <xdr:nvSpPr>
        <xdr:cNvPr id="182" name="Rectangle: Rounded Corners 181">
          <a:extLst>
            <a:ext uri="{FF2B5EF4-FFF2-40B4-BE49-F238E27FC236}">
              <a16:creationId xmlns:a16="http://schemas.microsoft.com/office/drawing/2014/main" id="{DAE1094E-7941-42CD-8481-4622ABD68720}"/>
            </a:ext>
          </a:extLst>
        </xdr:cNvPr>
        <xdr:cNvSpPr/>
      </xdr:nvSpPr>
      <xdr:spPr>
        <a:xfrm>
          <a:off x="16478140" y="14140793"/>
          <a:ext cx="1345981" cy="44668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291440</xdr:colOff>
      <xdr:row>81</xdr:row>
      <xdr:rowOff>62188</xdr:rowOff>
    </xdr:from>
    <xdr:to>
      <xdr:col>22</xdr:col>
      <xdr:colOff>182615</xdr:colOff>
      <xdr:row>84</xdr:row>
      <xdr:rowOff>182619</xdr:rowOff>
    </xdr:to>
    <xdr:sp macro="" textlink="">
      <xdr:nvSpPr>
        <xdr:cNvPr id="183" name="Rectangle: Rounded Corners 182">
          <a:extLst>
            <a:ext uri="{FF2B5EF4-FFF2-40B4-BE49-F238E27FC236}">
              <a16:creationId xmlns:a16="http://schemas.microsoft.com/office/drawing/2014/main" id="{7548C294-9B6A-4739-9777-4E7D869B4719}"/>
            </a:ext>
          </a:extLst>
        </xdr:cNvPr>
        <xdr:cNvSpPr/>
      </xdr:nvSpPr>
      <xdr:spPr>
        <a:xfrm>
          <a:off x="14940890" y="15492688"/>
          <a:ext cx="2434350"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2558392</xdr:colOff>
      <xdr:row>83</xdr:row>
      <xdr:rowOff>28465</xdr:rowOff>
    </xdr:from>
    <xdr:to>
      <xdr:col>18</xdr:col>
      <xdr:colOff>291440</xdr:colOff>
      <xdr:row>83</xdr:row>
      <xdr:rowOff>29344</xdr:rowOff>
    </xdr:to>
    <xdr:cxnSp macro="">
      <xdr:nvCxnSpPr>
        <xdr:cNvPr id="184" name="Straight Arrow Connector 183">
          <a:extLst>
            <a:ext uri="{FF2B5EF4-FFF2-40B4-BE49-F238E27FC236}">
              <a16:creationId xmlns:a16="http://schemas.microsoft.com/office/drawing/2014/main" id="{515B1E34-6C07-4AE7-B6E7-2ED090D1F65B}"/>
            </a:ext>
          </a:extLst>
        </xdr:cNvPr>
        <xdr:cNvCxnSpPr>
          <a:stCxn id="179" idx="3"/>
          <a:endCxn id="183" idx="1"/>
        </xdr:cNvCxnSpPr>
      </xdr:nvCxnSpPr>
      <xdr:spPr>
        <a:xfrm>
          <a:off x="14502742" y="15839965"/>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612472</xdr:colOff>
      <xdr:row>103</xdr:row>
      <xdr:rowOff>81761</xdr:rowOff>
    </xdr:from>
    <xdr:to>
      <xdr:col>15</xdr:col>
      <xdr:colOff>23182</xdr:colOff>
      <xdr:row>106</xdr:row>
      <xdr:rowOff>141292</xdr:rowOff>
    </xdr:to>
    <xdr:sp macro="" textlink="">
      <xdr:nvSpPr>
        <xdr:cNvPr id="185" name="Rectangle: Rounded Corners 184">
          <a:extLst>
            <a:ext uri="{FF2B5EF4-FFF2-40B4-BE49-F238E27FC236}">
              <a16:creationId xmlns:a16="http://schemas.microsoft.com/office/drawing/2014/main" id="{CCBAF7A3-EBE0-4C2C-A3F1-36C650D32043}"/>
            </a:ext>
          </a:extLst>
        </xdr:cNvPr>
        <xdr:cNvSpPr/>
      </xdr:nvSpPr>
      <xdr:spPr>
        <a:xfrm>
          <a:off x="5717872" y="19703261"/>
          <a:ext cx="3677910" cy="6310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7</xdr:col>
      <xdr:colOff>567888</xdr:colOff>
      <xdr:row>105</xdr:row>
      <xdr:rowOff>18466</xdr:rowOff>
    </xdr:from>
    <xdr:to>
      <xdr:col>8</xdr:col>
      <xdr:colOff>612472</xdr:colOff>
      <xdr:row>105</xdr:row>
      <xdr:rowOff>22633</xdr:rowOff>
    </xdr:to>
    <xdr:cxnSp macro="">
      <xdr:nvCxnSpPr>
        <xdr:cNvPr id="186" name="Straight Arrow Connector 185">
          <a:extLst>
            <a:ext uri="{FF2B5EF4-FFF2-40B4-BE49-F238E27FC236}">
              <a16:creationId xmlns:a16="http://schemas.microsoft.com/office/drawing/2014/main" id="{9C3BA7AE-930C-4072-89A4-4837629E7516}"/>
            </a:ext>
          </a:extLst>
        </xdr:cNvPr>
        <xdr:cNvCxnSpPr>
          <a:stCxn id="8" idx="3"/>
          <a:endCxn id="185" idx="1"/>
        </xdr:cNvCxnSpPr>
      </xdr:nvCxnSpPr>
      <xdr:spPr>
        <a:xfrm flipV="1">
          <a:off x="5063688" y="20020966"/>
          <a:ext cx="654184" cy="416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155655</xdr:colOff>
      <xdr:row>102</xdr:row>
      <xdr:rowOff>96538</xdr:rowOff>
    </xdr:from>
    <xdr:to>
      <xdr:col>17</xdr:col>
      <xdr:colOff>417593</xdr:colOff>
      <xdr:row>104</xdr:row>
      <xdr:rowOff>37007</xdr:rowOff>
    </xdr:to>
    <xdr:sp macro="" textlink="">
      <xdr:nvSpPr>
        <xdr:cNvPr id="187" name="Rectangle: Rounded Corners 186">
          <a:extLst>
            <a:ext uri="{FF2B5EF4-FFF2-40B4-BE49-F238E27FC236}">
              <a16:creationId xmlns:a16="http://schemas.microsoft.com/office/drawing/2014/main" id="{05F6A7B9-0855-4107-A646-D6A8897DE371}"/>
            </a:ext>
          </a:extLst>
        </xdr:cNvPr>
        <xdr:cNvSpPr/>
      </xdr:nvSpPr>
      <xdr:spPr>
        <a:xfrm>
          <a:off x="10137855" y="19527538"/>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700/ Rp 10,000,000</a:t>
          </a:r>
        </a:p>
      </xdr:txBody>
    </xdr:sp>
    <xdr:clientData/>
  </xdr:twoCellAnchor>
  <xdr:twoCellAnchor>
    <xdr:from>
      <xdr:col>16</xdr:col>
      <xdr:colOff>143749</xdr:colOff>
      <xdr:row>106</xdr:row>
      <xdr:rowOff>132253</xdr:rowOff>
    </xdr:from>
    <xdr:to>
      <xdr:col>17</xdr:col>
      <xdr:colOff>405687</xdr:colOff>
      <xdr:row>108</xdr:row>
      <xdr:rowOff>37004</xdr:rowOff>
    </xdr:to>
    <xdr:sp macro="" textlink="">
      <xdr:nvSpPr>
        <xdr:cNvPr id="188" name="Rectangle: Rounded Corners 187">
          <a:extLst>
            <a:ext uri="{FF2B5EF4-FFF2-40B4-BE49-F238E27FC236}">
              <a16:creationId xmlns:a16="http://schemas.microsoft.com/office/drawing/2014/main" id="{84F4554C-6A15-4534-B3EC-AEDCE05BAA6F}"/>
            </a:ext>
          </a:extLst>
        </xdr:cNvPr>
        <xdr:cNvSpPr/>
      </xdr:nvSpPr>
      <xdr:spPr>
        <a:xfrm>
          <a:off x="10125949" y="20325253"/>
          <a:ext cx="2224088" cy="28575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700/ Rp 10,000,000</a:t>
          </a:r>
          <a:endParaRPr lang="en-ID" sz="1100"/>
        </a:p>
      </xdr:txBody>
    </xdr:sp>
    <xdr:clientData/>
  </xdr:twoCellAnchor>
  <xdr:twoCellAnchor>
    <xdr:from>
      <xdr:col>15</xdr:col>
      <xdr:colOff>23182</xdr:colOff>
      <xdr:row>103</xdr:row>
      <xdr:rowOff>66773</xdr:rowOff>
    </xdr:from>
    <xdr:to>
      <xdr:col>16</xdr:col>
      <xdr:colOff>155655</xdr:colOff>
      <xdr:row>105</xdr:row>
      <xdr:rowOff>18467</xdr:rowOff>
    </xdr:to>
    <xdr:cxnSp macro="">
      <xdr:nvCxnSpPr>
        <xdr:cNvPr id="189" name="Straight Arrow Connector 188">
          <a:extLst>
            <a:ext uri="{FF2B5EF4-FFF2-40B4-BE49-F238E27FC236}">
              <a16:creationId xmlns:a16="http://schemas.microsoft.com/office/drawing/2014/main" id="{966EB695-5537-4730-A293-0A68B4FEA7B8}"/>
            </a:ext>
          </a:extLst>
        </xdr:cNvPr>
        <xdr:cNvCxnSpPr>
          <a:stCxn id="185" idx="3"/>
          <a:endCxn id="187" idx="1"/>
        </xdr:cNvCxnSpPr>
      </xdr:nvCxnSpPr>
      <xdr:spPr>
        <a:xfrm flipV="1">
          <a:off x="9395782" y="19688273"/>
          <a:ext cx="742073" cy="33269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23182</xdr:colOff>
      <xdr:row>105</xdr:row>
      <xdr:rowOff>18467</xdr:rowOff>
    </xdr:from>
    <xdr:to>
      <xdr:col>16</xdr:col>
      <xdr:colOff>143749</xdr:colOff>
      <xdr:row>107</xdr:row>
      <xdr:rowOff>84628</xdr:rowOff>
    </xdr:to>
    <xdr:cxnSp macro="">
      <xdr:nvCxnSpPr>
        <xdr:cNvPr id="190" name="Straight Arrow Connector 189">
          <a:extLst>
            <a:ext uri="{FF2B5EF4-FFF2-40B4-BE49-F238E27FC236}">
              <a16:creationId xmlns:a16="http://schemas.microsoft.com/office/drawing/2014/main" id="{5920D964-D2CD-4B57-A8E2-E75BE5213694}"/>
            </a:ext>
          </a:extLst>
        </xdr:cNvPr>
        <xdr:cNvCxnSpPr>
          <a:stCxn id="185" idx="3"/>
          <a:endCxn id="188" idx="1"/>
        </xdr:cNvCxnSpPr>
      </xdr:nvCxnSpPr>
      <xdr:spPr>
        <a:xfrm>
          <a:off x="9395782" y="20020967"/>
          <a:ext cx="730167" cy="4471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724775</xdr:colOff>
      <xdr:row>106</xdr:row>
      <xdr:rowOff>94154</xdr:rowOff>
    </xdr:from>
    <xdr:to>
      <xdr:col>18</xdr:col>
      <xdr:colOff>58901</xdr:colOff>
      <xdr:row>108</xdr:row>
      <xdr:rowOff>72723</xdr:rowOff>
    </xdr:to>
    <xdr:sp macro="" textlink="">
      <xdr:nvSpPr>
        <xdr:cNvPr id="191" name="Rectangle: Rounded Corners 190">
          <a:extLst>
            <a:ext uri="{FF2B5EF4-FFF2-40B4-BE49-F238E27FC236}">
              <a16:creationId xmlns:a16="http://schemas.microsoft.com/office/drawing/2014/main" id="{43903A09-D2FC-42CA-80C5-4E081331F02C}"/>
            </a:ext>
          </a:extLst>
        </xdr:cNvPr>
        <xdr:cNvSpPr/>
      </xdr:nvSpPr>
      <xdr:spPr>
        <a:xfrm>
          <a:off x="12669125" y="20287154"/>
          <a:ext cx="2039226"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405687</xdr:colOff>
      <xdr:row>107</xdr:row>
      <xdr:rowOff>83438</xdr:rowOff>
    </xdr:from>
    <xdr:to>
      <xdr:col>17</xdr:col>
      <xdr:colOff>724775</xdr:colOff>
      <xdr:row>107</xdr:row>
      <xdr:rowOff>84628</xdr:rowOff>
    </xdr:to>
    <xdr:cxnSp macro="">
      <xdr:nvCxnSpPr>
        <xdr:cNvPr id="192" name="Straight Arrow Connector 191">
          <a:extLst>
            <a:ext uri="{FF2B5EF4-FFF2-40B4-BE49-F238E27FC236}">
              <a16:creationId xmlns:a16="http://schemas.microsoft.com/office/drawing/2014/main" id="{3E2020F4-2B9C-45BD-A95D-D204D7EA6F2C}"/>
            </a:ext>
          </a:extLst>
        </xdr:cNvPr>
        <xdr:cNvCxnSpPr>
          <a:stCxn id="188" idx="3"/>
          <a:endCxn id="191" idx="1"/>
        </xdr:cNvCxnSpPr>
      </xdr:nvCxnSpPr>
      <xdr:spPr>
        <a:xfrm flipV="1">
          <a:off x="12350037" y="20466938"/>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417593</xdr:colOff>
      <xdr:row>103</xdr:row>
      <xdr:rowOff>66773</xdr:rowOff>
    </xdr:from>
    <xdr:to>
      <xdr:col>17</xdr:col>
      <xdr:colOff>677149</xdr:colOff>
      <xdr:row>103</xdr:row>
      <xdr:rowOff>72724</xdr:rowOff>
    </xdr:to>
    <xdr:cxnSp macro="">
      <xdr:nvCxnSpPr>
        <xdr:cNvPr id="193" name="Straight Arrow Connector 192">
          <a:extLst>
            <a:ext uri="{FF2B5EF4-FFF2-40B4-BE49-F238E27FC236}">
              <a16:creationId xmlns:a16="http://schemas.microsoft.com/office/drawing/2014/main" id="{A9FE0E8C-3089-4103-89CC-2AFCF43BCD6A}"/>
            </a:ext>
          </a:extLst>
        </xdr:cNvPr>
        <xdr:cNvCxnSpPr>
          <a:cxnSpLocks/>
          <a:stCxn id="187" idx="3"/>
        </xdr:cNvCxnSpPr>
      </xdr:nvCxnSpPr>
      <xdr:spPr>
        <a:xfrm>
          <a:off x="12361943" y="19688273"/>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21897</xdr:colOff>
      <xdr:row>101</xdr:row>
      <xdr:rowOff>18066</xdr:rowOff>
    </xdr:from>
    <xdr:to>
      <xdr:col>40</xdr:col>
      <xdr:colOff>137675</xdr:colOff>
      <xdr:row>104</xdr:row>
      <xdr:rowOff>180372</xdr:rowOff>
    </xdr:to>
    <xdr:sp macro="" textlink="">
      <xdr:nvSpPr>
        <xdr:cNvPr id="194" name="Rectangle: Rounded Corners 193">
          <a:extLst>
            <a:ext uri="{FF2B5EF4-FFF2-40B4-BE49-F238E27FC236}">
              <a16:creationId xmlns:a16="http://schemas.microsoft.com/office/drawing/2014/main" id="{FE328E9C-502D-421A-B4B5-3CA2B9C2AF0F}"/>
            </a:ext>
          </a:extLst>
        </xdr:cNvPr>
        <xdr:cNvSpPr/>
      </xdr:nvSpPr>
      <xdr:spPr>
        <a:xfrm>
          <a:off x="23920122" y="19258566"/>
          <a:ext cx="4382978" cy="73380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16229</xdr:colOff>
      <xdr:row>100</xdr:row>
      <xdr:rowOff>27591</xdr:rowOff>
    </xdr:from>
    <xdr:to>
      <xdr:col>42</xdr:col>
      <xdr:colOff>393588</xdr:colOff>
      <xdr:row>101</xdr:row>
      <xdr:rowOff>154181</xdr:rowOff>
    </xdr:to>
    <xdr:sp macro="" textlink="">
      <xdr:nvSpPr>
        <xdr:cNvPr id="195" name="Rectangle: Rounded Corners 194">
          <a:extLst>
            <a:ext uri="{FF2B5EF4-FFF2-40B4-BE49-F238E27FC236}">
              <a16:creationId xmlns:a16="http://schemas.microsoft.com/office/drawing/2014/main" id="{C02FC953-8595-42B3-B40B-81E97520A4E6}"/>
            </a:ext>
          </a:extLst>
        </xdr:cNvPr>
        <xdr:cNvSpPr/>
      </xdr:nvSpPr>
      <xdr:spPr>
        <a:xfrm>
          <a:off x="28791254" y="19077591"/>
          <a:ext cx="986959" cy="31709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25754</xdr:colOff>
      <xdr:row>103</xdr:row>
      <xdr:rowOff>139892</xdr:rowOff>
    </xdr:from>
    <xdr:to>
      <xdr:col>42</xdr:col>
      <xdr:colOff>403113</xdr:colOff>
      <xdr:row>105</xdr:row>
      <xdr:rowOff>80361</xdr:rowOff>
    </xdr:to>
    <xdr:sp macro="" textlink="">
      <xdr:nvSpPr>
        <xdr:cNvPr id="196" name="Rectangle: Rounded Corners 195">
          <a:extLst>
            <a:ext uri="{FF2B5EF4-FFF2-40B4-BE49-F238E27FC236}">
              <a16:creationId xmlns:a16="http://schemas.microsoft.com/office/drawing/2014/main" id="{710EBFA3-CA2B-4627-B6DA-66C2C895C61D}"/>
            </a:ext>
          </a:extLst>
        </xdr:cNvPr>
        <xdr:cNvSpPr/>
      </xdr:nvSpPr>
      <xdr:spPr>
        <a:xfrm>
          <a:off x="28800779" y="19761392"/>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137675</xdr:colOff>
      <xdr:row>100</xdr:row>
      <xdr:rowOff>183947</xdr:rowOff>
    </xdr:from>
    <xdr:to>
      <xdr:col>41</xdr:col>
      <xdr:colOff>16229</xdr:colOff>
      <xdr:row>103</xdr:row>
      <xdr:rowOff>6159</xdr:rowOff>
    </xdr:to>
    <xdr:cxnSp macro="">
      <xdr:nvCxnSpPr>
        <xdr:cNvPr id="197" name="Straight Arrow Connector 196">
          <a:extLst>
            <a:ext uri="{FF2B5EF4-FFF2-40B4-BE49-F238E27FC236}">
              <a16:creationId xmlns:a16="http://schemas.microsoft.com/office/drawing/2014/main" id="{0DA786F4-D665-4DB0-81E7-BB5B465C7F06}"/>
            </a:ext>
          </a:extLst>
        </xdr:cNvPr>
        <xdr:cNvCxnSpPr>
          <a:stCxn id="194" idx="3"/>
          <a:endCxn id="195" idx="1"/>
        </xdr:cNvCxnSpPr>
      </xdr:nvCxnSpPr>
      <xdr:spPr>
        <a:xfrm flipV="1">
          <a:off x="28303100" y="19233947"/>
          <a:ext cx="488154" cy="39371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137675</xdr:colOff>
      <xdr:row>103</xdr:row>
      <xdr:rowOff>6159</xdr:rowOff>
    </xdr:from>
    <xdr:to>
      <xdr:col>41</xdr:col>
      <xdr:colOff>25754</xdr:colOff>
      <xdr:row>104</xdr:row>
      <xdr:rowOff>110126</xdr:rowOff>
    </xdr:to>
    <xdr:cxnSp macro="">
      <xdr:nvCxnSpPr>
        <xdr:cNvPr id="198" name="Straight Arrow Connector 197">
          <a:extLst>
            <a:ext uri="{FF2B5EF4-FFF2-40B4-BE49-F238E27FC236}">
              <a16:creationId xmlns:a16="http://schemas.microsoft.com/office/drawing/2014/main" id="{2FFC6871-A3A0-41C8-9BB3-2F0B8071D032}"/>
            </a:ext>
          </a:extLst>
        </xdr:cNvPr>
        <xdr:cNvCxnSpPr>
          <a:stCxn id="194" idx="3"/>
          <a:endCxn id="196" idx="1"/>
        </xdr:cNvCxnSpPr>
      </xdr:nvCxnSpPr>
      <xdr:spPr>
        <a:xfrm>
          <a:off x="28303100" y="19627659"/>
          <a:ext cx="497679" cy="29446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175390</xdr:colOff>
      <xdr:row>103</xdr:row>
      <xdr:rowOff>123933</xdr:rowOff>
    </xdr:from>
    <xdr:to>
      <xdr:col>44</xdr:col>
      <xdr:colOff>437929</xdr:colOff>
      <xdr:row>105</xdr:row>
      <xdr:rowOff>102502</xdr:rowOff>
    </xdr:to>
    <xdr:sp macro="" textlink="">
      <xdr:nvSpPr>
        <xdr:cNvPr id="199" name="Rectangle: Rounded Corners 198">
          <a:extLst>
            <a:ext uri="{FF2B5EF4-FFF2-40B4-BE49-F238E27FC236}">
              <a16:creationId xmlns:a16="http://schemas.microsoft.com/office/drawing/2014/main" id="{645FD2BF-431B-4258-B268-E2DA9584F2FD}"/>
            </a:ext>
          </a:extLst>
        </xdr:cNvPr>
        <xdr:cNvSpPr/>
      </xdr:nvSpPr>
      <xdr:spPr>
        <a:xfrm>
          <a:off x="30169615" y="19745433"/>
          <a:ext cx="872139"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403113</xdr:colOff>
      <xdr:row>104</xdr:row>
      <xdr:rowOff>110127</xdr:rowOff>
    </xdr:from>
    <xdr:to>
      <xdr:col>43</xdr:col>
      <xdr:colOff>175390</xdr:colOff>
      <xdr:row>104</xdr:row>
      <xdr:rowOff>113218</xdr:rowOff>
    </xdr:to>
    <xdr:cxnSp macro="">
      <xdr:nvCxnSpPr>
        <xdr:cNvPr id="200" name="Straight Arrow Connector 199">
          <a:extLst>
            <a:ext uri="{FF2B5EF4-FFF2-40B4-BE49-F238E27FC236}">
              <a16:creationId xmlns:a16="http://schemas.microsoft.com/office/drawing/2014/main" id="{0D66615D-4C81-431E-A5D5-B8536C94FF4C}"/>
            </a:ext>
          </a:extLst>
        </xdr:cNvPr>
        <xdr:cNvCxnSpPr>
          <a:stCxn id="196" idx="3"/>
          <a:endCxn id="199" idx="1"/>
        </xdr:cNvCxnSpPr>
      </xdr:nvCxnSpPr>
      <xdr:spPr>
        <a:xfrm>
          <a:off x="29787738" y="19922127"/>
          <a:ext cx="381877"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511460</xdr:colOff>
      <xdr:row>98</xdr:row>
      <xdr:rowOff>105105</xdr:rowOff>
    </xdr:from>
    <xdr:to>
      <xdr:col>41</xdr:col>
      <xdr:colOff>512380</xdr:colOff>
      <xdr:row>100</xdr:row>
      <xdr:rowOff>27591</xdr:rowOff>
    </xdr:to>
    <xdr:cxnSp macro="">
      <xdr:nvCxnSpPr>
        <xdr:cNvPr id="201" name="Straight Arrow Connector 200">
          <a:extLst>
            <a:ext uri="{FF2B5EF4-FFF2-40B4-BE49-F238E27FC236}">
              <a16:creationId xmlns:a16="http://schemas.microsoft.com/office/drawing/2014/main" id="{CB639F5A-016F-47D5-8FF0-35FDBCE9CBB9}"/>
            </a:ext>
          </a:extLst>
        </xdr:cNvPr>
        <xdr:cNvCxnSpPr>
          <a:stCxn id="195" idx="0"/>
          <a:endCxn id="202" idx="2"/>
        </xdr:cNvCxnSpPr>
      </xdr:nvCxnSpPr>
      <xdr:spPr>
        <a:xfrm flipV="1">
          <a:off x="29286485" y="18774105"/>
          <a:ext cx="920" cy="303486"/>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291225</xdr:colOff>
      <xdr:row>93</xdr:row>
      <xdr:rowOff>39414</xdr:rowOff>
    </xdr:from>
    <xdr:to>
      <xdr:col>44</xdr:col>
      <xdr:colOff>120432</xdr:colOff>
      <xdr:row>98</xdr:row>
      <xdr:rowOff>105105</xdr:rowOff>
    </xdr:to>
    <xdr:sp macro="" textlink="">
      <xdr:nvSpPr>
        <xdr:cNvPr id="202" name="Rectangle: Rounded Corners 201">
          <a:extLst>
            <a:ext uri="{FF2B5EF4-FFF2-40B4-BE49-F238E27FC236}">
              <a16:creationId xmlns:a16="http://schemas.microsoft.com/office/drawing/2014/main" id="{58D3EE9E-93F2-4B3A-AF9C-6464B94425F1}"/>
            </a:ext>
          </a:extLst>
        </xdr:cNvPr>
        <xdr:cNvSpPr/>
      </xdr:nvSpPr>
      <xdr:spPr>
        <a:xfrm>
          <a:off x="27847050" y="17755914"/>
          <a:ext cx="2877207" cy="101819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393588</xdr:colOff>
      <xdr:row>100</xdr:row>
      <xdr:rowOff>181742</xdr:rowOff>
    </xdr:from>
    <xdr:to>
      <xdr:col>46</xdr:col>
      <xdr:colOff>61309</xdr:colOff>
      <xdr:row>100</xdr:row>
      <xdr:rowOff>183946</xdr:rowOff>
    </xdr:to>
    <xdr:cxnSp macro="">
      <xdr:nvCxnSpPr>
        <xdr:cNvPr id="203" name="Straight Arrow Connector 202">
          <a:extLst>
            <a:ext uri="{FF2B5EF4-FFF2-40B4-BE49-F238E27FC236}">
              <a16:creationId xmlns:a16="http://schemas.microsoft.com/office/drawing/2014/main" id="{2A2E3869-9ED5-4DFC-9260-DF5251C95A8B}"/>
            </a:ext>
          </a:extLst>
        </xdr:cNvPr>
        <xdr:cNvCxnSpPr>
          <a:stCxn id="195" idx="3"/>
          <a:endCxn id="204" idx="1"/>
        </xdr:cNvCxnSpPr>
      </xdr:nvCxnSpPr>
      <xdr:spPr>
        <a:xfrm flipV="1">
          <a:off x="29778213" y="19231742"/>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61309</xdr:colOff>
      <xdr:row>99</xdr:row>
      <xdr:rowOff>83208</xdr:rowOff>
    </xdr:from>
    <xdr:to>
      <xdr:col>50</xdr:col>
      <xdr:colOff>137947</xdr:colOff>
      <xdr:row>102</xdr:row>
      <xdr:rowOff>94156</xdr:rowOff>
    </xdr:to>
    <xdr:sp macro="" textlink="">
      <xdr:nvSpPr>
        <xdr:cNvPr id="204" name="Rectangle: Rounded Corners 203">
          <a:extLst>
            <a:ext uri="{FF2B5EF4-FFF2-40B4-BE49-F238E27FC236}">
              <a16:creationId xmlns:a16="http://schemas.microsoft.com/office/drawing/2014/main" id="{F19D74F1-50A5-4376-AEE4-EA3A59D75882}"/>
            </a:ext>
          </a:extLst>
        </xdr:cNvPr>
        <xdr:cNvSpPr/>
      </xdr:nvSpPr>
      <xdr:spPr>
        <a:xfrm>
          <a:off x="31884334" y="18942708"/>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98340</xdr:colOff>
      <xdr:row>96</xdr:row>
      <xdr:rowOff>127000</xdr:rowOff>
    </xdr:from>
    <xdr:to>
      <xdr:col>53</xdr:col>
      <xdr:colOff>137946</xdr:colOff>
      <xdr:row>99</xdr:row>
      <xdr:rowOff>50361</xdr:rowOff>
    </xdr:to>
    <xdr:sp macro="" textlink="">
      <xdr:nvSpPr>
        <xdr:cNvPr id="205" name="Rectangle: Rounded Corners 204">
          <a:extLst>
            <a:ext uri="{FF2B5EF4-FFF2-40B4-BE49-F238E27FC236}">
              <a16:creationId xmlns:a16="http://schemas.microsoft.com/office/drawing/2014/main" id="{9FD77254-D764-44F4-A565-AB5E01AC06F8}"/>
            </a:ext>
          </a:extLst>
        </xdr:cNvPr>
        <xdr:cNvSpPr/>
      </xdr:nvSpPr>
      <xdr:spPr>
        <a:xfrm>
          <a:off x="34969365" y="18415000"/>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108412</xdr:colOff>
      <xdr:row>101</xdr:row>
      <xdr:rowOff>49486</xdr:rowOff>
    </xdr:from>
    <xdr:to>
      <xdr:col>53</xdr:col>
      <xdr:colOff>148018</xdr:colOff>
      <xdr:row>103</xdr:row>
      <xdr:rowOff>158967</xdr:rowOff>
    </xdr:to>
    <xdr:sp macro="" textlink="">
      <xdr:nvSpPr>
        <xdr:cNvPr id="206" name="Rectangle: Rounded Corners 205">
          <a:extLst>
            <a:ext uri="{FF2B5EF4-FFF2-40B4-BE49-F238E27FC236}">
              <a16:creationId xmlns:a16="http://schemas.microsoft.com/office/drawing/2014/main" id="{6FCE70C6-B255-475E-A866-5DF9A3983D65}"/>
            </a:ext>
          </a:extLst>
        </xdr:cNvPr>
        <xdr:cNvSpPr/>
      </xdr:nvSpPr>
      <xdr:spPr>
        <a:xfrm>
          <a:off x="34979437" y="19289986"/>
          <a:ext cx="1258806" cy="49048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137947</xdr:colOff>
      <xdr:row>97</xdr:row>
      <xdr:rowOff>181741</xdr:rowOff>
    </xdr:from>
    <xdr:to>
      <xdr:col>51</xdr:col>
      <xdr:colOff>98340</xdr:colOff>
      <xdr:row>100</xdr:row>
      <xdr:rowOff>181742</xdr:rowOff>
    </xdr:to>
    <xdr:cxnSp macro="">
      <xdr:nvCxnSpPr>
        <xdr:cNvPr id="207" name="Straight Arrow Connector 206">
          <a:extLst>
            <a:ext uri="{FF2B5EF4-FFF2-40B4-BE49-F238E27FC236}">
              <a16:creationId xmlns:a16="http://schemas.microsoft.com/office/drawing/2014/main" id="{2983C96A-D362-43A7-8974-9EEFDE35B435}"/>
            </a:ext>
          </a:extLst>
        </xdr:cNvPr>
        <xdr:cNvCxnSpPr>
          <a:stCxn id="204" idx="3"/>
          <a:endCxn id="205" idx="1"/>
        </xdr:cNvCxnSpPr>
      </xdr:nvCxnSpPr>
      <xdr:spPr>
        <a:xfrm flipV="1">
          <a:off x="34399372" y="18660241"/>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137947</xdr:colOff>
      <xdr:row>100</xdr:row>
      <xdr:rowOff>181742</xdr:rowOff>
    </xdr:from>
    <xdr:to>
      <xdr:col>51</xdr:col>
      <xdr:colOff>108412</xdr:colOff>
      <xdr:row>102</xdr:row>
      <xdr:rowOff>104227</xdr:rowOff>
    </xdr:to>
    <xdr:cxnSp macro="">
      <xdr:nvCxnSpPr>
        <xdr:cNvPr id="208" name="Straight Arrow Connector 207">
          <a:extLst>
            <a:ext uri="{FF2B5EF4-FFF2-40B4-BE49-F238E27FC236}">
              <a16:creationId xmlns:a16="http://schemas.microsoft.com/office/drawing/2014/main" id="{E826F372-F871-40E5-8948-E4842D121814}"/>
            </a:ext>
          </a:extLst>
        </xdr:cNvPr>
        <xdr:cNvCxnSpPr>
          <a:stCxn id="204" idx="3"/>
          <a:endCxn id="206" idx="1"/>
        </xdr:cNvCxnSpPr>
      </xdr:nvCxnSpPr>
      <xdr:spPr>
        <a:xfrm>
          <a:off x="34399372" y="19231742"/>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74691</xdr:colOff>
      <xdr:row>96</xdr:row>
      <xdr:rowOff>125247</xdr:rowOff>
    </xdr:from>
    <xdr:to>
      <xdr:col>56</xdr:col>
      <xdr:colOff>114297</xdr:colOff>
      <xdr:row>99</xdr:row>
      <xdr:rowOff>48608</xdr:rowOff>
    </xdr:to>
    <xdr:sp macro="" textlink="">
      <xdr:nvSpPr>
        <xdr:cNvPr id="209" name="Rectangle: Rounded Corners 208">
          <a:extLst>
            <a:ext uri="{FF2B5EF4-FFF2-40B4-BE49-F238E27FC236}">
              <a16:creationId xmlns:a16="http://schemas.microsoft.com/office/drawing/2014/main" id="{131F26CD-E77E-44CF-8439-DA5B37D8C052}"/>
            </a:ext>
          </a:extLst>
        </xdr:cNvPr>
        <xdr:cNvSpPr/>
      </xdr:nvSpPr>
      <xdr:spPr>
        <a:xfrm>
          <a:off x="36774516" y="18413247"/>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62866</xdr:colOff>
      <xdr:row>101</xdr:row>
      <xdr:rowOff>47734</xdr:rowOff>
    </xdr:from>
    <xdr:to>
      <xdr:col>56</xdr:col>
      <xdr:colOff>102472</xdr:colOff>
      <xdr:row>103</xdr:row>
      <xdr:rowOff>157215</xdr:rowOff>
    </xdr:to>
    <xdr:sp macro="" textlink="">
      <xdr:nvSpPr>
        <xdr:cNvPr id="210" name="Rectangle: Rounded Corners 209">
          <a:extLst>
            <a:ext uri="{FF2B5EF4-FFF2-40B4-BE49-F238E27FC236}">
              <a16:creationId xmlns:a16="http://schemas.microsoft.com/office/drawing/2014/main" id="{7D72F351-D5DC-49C0-9B70-0F4B4528C57F}"/>
            </a:ext>
          </a:extLst>
        </xdr:cNvPr>
        <xdr:cNvSpPr/>
      </xdr:nvSpPr>
      <xdr:spPr>
        <a:xfrm>
          <a:off x="36762691" y="19288234"/>
          <a:ext cx="1258806" cy="49048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137946</xdr:colOff>
      <xdr:row>97</xdr:row>
      <xdr:rowOff>179988</xdr:rowOff>
    </xdr:from>
    <xdr:to>
      <xdr:col>54</xdr:col>
      <xdr:colOff>74691</xdr:colOff>
      <xdr:row>97</xdr:row>
      <xdr:rowOff>181741</xdr:rowOff>
    </xdr:to>
    <xdr:cxnSp macro="">
      <xdr:nvCxnSpPr>
        <xdr:cNvPr id="211" name="Straight Arrow Connector 210">
          <a:extLst>
            <a:ext uri="{FF2B5EF4-FFF2-40B4-BE49-F238E27FC236}">
              <a16:creationId xmlns:a16="http://schemas.microsoft.com/office/drawing/2014/main" id="{FF135753-2343-40A1-9B72-6C9ECFC271F1}"/>
            </a:ext>
          </a:extLst>
        </xdr:cNvPr>
        <xdr:cNvCxnSpPr>
          <a:stCxn id="205" idx="3"/>
          <a:endCxn id="209" idx="1"/>
        </xdr:cNvCxnSpPr>
      </xdr:nvCxnSpPr>
      <xdr:spPr>
        <a:xfrm flipV="1">
          <a:off x="36228171" y="18658488"/>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148018</xdr:colOff>
      <xdr:row>102</xdr:row>
      <xdr:rowOff>102475</xdr:rowOff>
    </xdr:from>
    <xdr:to>
      <xdr:col>54</xdr:col>
      <xdr:colOff>62866</xdr:colOff>
      <xdr:row>102</xdr:row>
      <xdr:rowOff>104227</xdr:rowOff>
    </xdr:to>
    <xdr:cxnSp macro="">
      <xdr:nvCxnSpPr>
        <xdr:cNvPr id="212" name="Straight Arrow Connector 211">
          <a:extLst>
            <a:ext uri="{FF2B5EF4-FFF2-40B4-BE49-F238E27FC236}">
              <a16:creationId xmlns:a16="http://schemas.microsoft.com/office/drawing/2014/main" id="{55962262-7538-4B18-808B-05AB8FCE1FF8}"/>
            </a:ext>
          </a:extLst>
        </xdr:cNvPr>
        <xdr:cNvCxnSpPr>
          <a:stCxn id="206" idx="3"/>
          <a:endCxn id="210" idx="1"/>
        </xdr:cNvCxnSpPr>
      </xdr:nvCxnSpPr>
      <xdr:spPr>
        <a:xfrm flipV="1">
          <a:off x="36238243" y="19533475"/>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652734</xdr:colOff>
      <xdr:row>101</xdr:row>
      <xdr:rowOff>93279</xdr:rowOff>
    </xdr:from>
    <xdr:to>
      <xdr:col>17</xdr:col>
      <xdr:colOff>2557516</xdr:colOff>
      <xdr:row>104</xdr:row>
      <xdr:rowOff>104226</xdr:rowOff>
    </xdr:to>
    <xdr:sp macro="" textlink="">
      <xdr:nvSpPr>
        <xdr:cNvPr id="213" name="Rectangle: Rounded Corners 212">
          <a:extLst>
            <a:ext uri="{FF2B5EF4-FFF2-40B4-BE49-F238E27FC236}">
              <a16:creationId xmlns:a16="http://schemas.microsoft.com/office/drawing/2014/main" id="{38CE0011-C379-48C7-9FAA-43EE3580D58B}"/>
            </a:ext>
          </a:extLst>
        </xdr:cNvPr>
        <xdr:cNvSpPr/>
      </xdr:nvSpPr>
      <xdr:spPr>
        <a:xfrm>
          <a:off x="12597084" y="19333779"/>
          <a:ext cx="1904782" cy="58244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2557516</xdr:colOff>
      <xdr:row>96</xdr:row>
      <xdr:rowOff>81562</xdr:rowOff>
    </xdr:from>
    <xdr:to>
      <xdr:col>18</xdr:col>
      <xdr:colOff>291221</xdr:colOff>
      <xdr:row>103</xdr:row>
      <xdr:rowOff>5692</xdr:rowOff>
    </xdr:to>
    <xdr:cxnSp macro="">
      <xdr:nvCxnSpPr>
        <xdr:cNvPr id="214" name="Straight Arrow Connector 213">
          <a:extLst>
            <a:ext uri="{FF2B5EF4-FFF2-40B4-BE49-F238E27FC236}">
              <a16:creationId xmlns:a16="http://schemas.microsoft.com/office/drawing/2014/main" id="{90828D79-D082-4C19-92D5-26BE1A0DA010}"/>
            </a:ext>
          </a:extLst>
        </xdr:cNvPr>
        <xdr:cNvCxnSpPr>
          <a:stCxn id="213" idx="3"/>
          <a:endCxn id="215" idx="1"/>
        </xdr:cNvCxnSpPr>
      </xdr:nvCxnSpPr>
      <xdr:spPr>
        <a:xfrm flipV="1">
          <a:off x="14501866" y="18369562"/>
          <a:ext cx="438805" cy="125763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291221</xdr:colOff>
      <xdr:row>95</xdr:row>
      <xdr:rowOff>129187</xdr:rowOff>
    </xdr:from>
    <xdr:to>
      <xdr:col>20</xdr:col>
      <xdr:colOff>170791</xdr:colOff>
      <xdr:row>97</xdr:row>
      <xdr:rowOff>33937</xdr:rowOff>
    </xdr:to>
    <xdr:sp macro="" textlink="">
      <xdr:nvSpPr>
        <xdr:cNvPr id="215" name="Rectangle: Rounded Corners 214">
          <a:extLst>
            <a:ext uri="{FF2B5EF4-FFF2-40B4-BE49-F238E27FC236}">
              <a16:creationId xmlns:a16="http://schemas.microsoft.com/office/drawing/2014/main" id="{AF26B9A2-BDB7-4563-9972-1E241D01BC62}"/>
            </a:ext>
          </a:extLst>
        </xdr:cNvPr>
        <xdr:cNvSpPr/>
      </xdr:nvSpPr>
      <xdr:spPr>
        <a:xfrm>
          <a:off x="14940671" y="18226687"/>
          <a:ext cx="1203545" cy="28575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503839</xdr:colOff>
      <xdr:row>95</xdr:row>
      <xdr:rowOff>69192</xdr:rowOff>
    </xdr:from>
    <xdr:to>
      <xdr:col>23</xdr:col>
      <xdr:colOff>21896</xdr:colOff>
      <xdr:row>97</xdr:row>
      <xdr:rowOff>47760</xdr:rowOff>
    </xdr:to>
    <xdr:sp macro="" textlink="">
      <xdr:nvSpPr>
        <xdr:cNvPr id="216" name="Rectangle: Rounded Corners 215">
          <a:extLst>
            <a:ext uri="{FF2B5EF4-FFF2-40B4-BE49-F238E27FC236}">
              <a16:creationId xmlns:a16="http://schemas.microsoft.com/office/drawing/2014/main" id="{BEFE15DF-D910-4DB0-8E67-6CA227DEC9BA}"/>
            </a:ext>
          </a:extLst>
        </xdr:cNvPr>
        <xdr:cNvSpPr/>
      </xdr:nvSpPr>
      <xdr:spPr>
        <a:xfrm>
          <a:off x="16477264" y="18166692"/>
          <a:ext cx="1346857"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290564</xdr:colOff>
      <xdr:row>101</xdr:row>
      <xdr:rowOff>39416</xdr:rowOff>
    </xdr:from>
    <xdr:to>
      <xdr:col>22</xdr:col>
      <xdr:colOff>181739</xdr:colOff>
      <xdr:row>104</xdr:row>
      <xdr:rowOff>159846</xdr:rowOff>
    </xdr:to>
    <xdr:sp macro="" textlink="">
      <xdr:nvSpPr>
        <xdr:cNvPr id="217" name="Rectangle: Rounded Corners 216">
          <a:extLst>
            <a:ext uri="{FF2B5EF4-FFF2-40B4-BE49-F238E27FC236}">
              <a16:creationId xmlns:a16="http://schemas.microsoft.com/office/drawing/2014/main" id="{B0FB6959-DA01-480E-87A9-29A77828D5E5}"/>
            </a:ext>
          </a:extLst>
        </xdr:cNvPr>
        <xdr:cNvSpPr/>
      </xdr:nvSpPr>
      <xdr:spPr>
        <a:xfrm>
          <a:off x="14940014" y="19279916"/>
          <a:ext cx="2434350" cy="6919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2557516</xdr:colOff>
      <xdr:row>103</xdr:row>
      <xdr:rowOff>5692</xdr:rowOff>
    </xdr:from>
    <xdr:to>
      <xdr:col>18</xdr:col>
      <xdr:colOff>290564</xdr:colOff>
      <xdr:row>103</xdr:row>
      <xdr:rowOff>6571</xdr:rowOff>
    </xdr:to>
    <xdr:cxnSp macro="">
      <xdr:nvCxnSpPr>
        <xdr:cNvPr id="218" name="Straight Arrow Connector 217">
          <a:extLst>
            <a:ext uri="{FF2B5EF4-FFF2-40B4-BE49-F238E27FC236}">
              <a16:creationId xmlns:a16="http://schemas.microsoft.com/office/drawing/2014/main" id="{8F47A6AB-053C-43BA-8212-8AE47B426C66}"/>
            </a:ext>
          </a:extLst>
        </xdr:cNvPr>
        <xdr:cNvCxnSpPr>
          <a:stCxn id="213" idx="3"/>
          <a:endCxn id="217" idx="1"/>
        </xdr:cNvCxnSpPr>
      </xdr:nvCxnSpPr>
      <xdr:spPr>
        <a:xfrm>
          <a:off x="14501866" y="19627192"/>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228161</xdr:colOff>
      <xdr:row>40</xdr:row>
      <xdr:rowOff>129202</xdr:rowOff>
    </xdr:from>
    <xdr:to>
      <xdr:col>20</xdr:col>
      <xdr:colOff>561209</xdr:colOff>
      <xdr:row>40</xdr:row>
      <xdr:rowOff>138931</xdr:rowOff>
    </xdr:to>
    <xdr:cxnSp macro="">
      <xdr:nvCxnSpPr>
        <xdr:cNvPr id="219" name="Straight Arrow Connector 218">
          <a:extLst>
            <a:ext uri="{FF2B5EF4-FFF2-40B4-BE49-F238E27FC236}">
              <a16:creationId xmlns:a16="http://schemas.microsoft.com/office/drawing/2014/main" id="{014BCABB-724E-4936-B4A4-8796AEE4D9DB}"/>
            </a:ext>
          </a:extLst>
        </xdr:cNvPr>
        <xdr:cNvCxnSpPr>
          <a:stCxn id="113" idx="3"/>
          <a:endCxn id="114" idx="1"/>
        </xdr:cNvCxnSpPr>
      </xdr:nvCxnSpPr>
      <xdr:spPr>
        <a:xfrm flipV="1">
          <a:off x="16201586" y="7749202"/>
          <a:ext cx="333048" cy="972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21897</xdr:colOff>
      <xdr:row>18</xdr:row>
      <xdr:rowOff>21897</xdr:rowOff>
    </xdr:from>
    <xdr:to>
      <xdr:col>61</xdr:col>
      <xdr:colOff>131380</xdr:colOff>
      <xdr:row>18</xdr:row>
      <xdr:rowOff>32845</xdr:rowOff>
    </xdr:to>
    <xdr:cxnSp macro="">
      <xdr:nvCxnSpPr>
        <xdr:cNvPr id="220" name="Straight Connector 219">
          <a:extLst>
            <a:ext uri="{FF2B5EF4-FFF2-40B4-BE49-F238E27FC236}">
              <a16:creationId xmlns:a16="http://schemas.microsoft.com/office/drawing/2014/main" id="{6340CC56-E336-4400-AC67-C15188FF8DCB}"/>
            </a:ext>
          </a:extLst>
        </xdr:cNvPr>
        <xdr:cNvCxnSpPr/>
      </xdr:nvCxnSpPr>
      <xdr:spPr>
        <a:xfrm>
          <a:off x="3298497" y="3450897"/>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10072</xdr:colOff>
      <xdr:row>36</xdr:row>
      <xdr:rowOff>10074</xdr:rowOff>
    </xdr:from>
    <xdr:to>
      <xdr:col>61</xdr:col>
      <xdr:colOff>119555</xdr:colOff>
      <xdr:row>36</xdr:row>
      <xdr:rowOff>21022</xdr:rowOff>
    </xdr:to>
    <xdr:cxnSp macro="">
      <xdr:nvCxnSpPr>
        <xdr:cNvPr id="221" name="Straight Connector 220">
          <a:extLst>
            <a:ext uri="{FF2B5EF4-FFF2-40B4-BE49-F238E27FC236}">
              <a16:creationId xmlns:a16="http://schemas.microsoft.com/office/drawing/2014/main" id="{1027FA16-5115-4F04-80A1-88AAEA6A8274}"/>
            </a:ext>
          </a:extLst>
        </xdr:cNvPr>
        <xdr:cNvCxnSpPr/>
      </xdr:nvCxnSpPr>
      <xdr:spPr>
        <a:xfrm>
          <a:off x="3286672" y="6868074"/>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207141</xdr:colOff>
      <xdr:row>23</xdr:row>
      <xdr:rowOff>7237</xdr:rowOff>
    </xdr:from>
    <xdr:to>
      <xdr:col>20</xdr:col>
      <xdr:colOff>540189</xdr:colOff>
      <xdr:row>23</xdr:row>
      <xdr:rowOff>8427</xdr:rowOff>
    </xdr:to>
    <xdr:cxnSp macro="">
      <xdr:nvCxnSpPr>
        <xdr:cNvPr id="222" name="Straight Arrow Connector 221">
          <a:extLst>
            <a:ext uri="{FF2B5EF4-FFF2-40B4-BE49-F238E27FC236}">
              <a16:creationId xmlns:a16="http://schemas.microsoft.com/office/drawing/2014/main" id="{CE1CE5E0-DD1B-4FE1-AAFA-C17B5B9808A6}"/>
            </a:ext>
          </a:extLst>
        </xdr:cNvPr>
        <xdr:cNvCxnSpPr>
          <a:stCxn id="79" idx="3"/>
          <a:endCxn id="80" idx="1"/>
        </xdr:cNvCxnSpPr>
      </xdr:nvCxnSpPr>
      <xdr:spPr>
        <a:xfrm flipV="1">
          <a:off x="16180566" y="4388737"/>
          <a:ext cx="33304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20147</xdr:colOff>
      <xdr:row>54</xdr:row>
      <xdr:rowOff>9198</xdr:rowOff>
    </xdr:from>
    <xdr:to>
      <xdr:col>61</xdr:col>
      <xdr:colOff>129630</xdr:colOff>
      <xdr:row>54</xdr:row>
      <xdr:rowOff>20146</xdr:rowOff>
    </xdr:to>
    <xdr:cxnSp macro="">
      <xdr:nvCxnSpPr>
        <xdr:cNvPr id="223" name="Straight Connector 222">
          <a:extLst>
            <a:ext uri="{FF2B5EF4-FFF2-40B4-BE49-F238E27FC236}">
              <a16:creationId xmlns:a16="http://schemas.microsoft.com/office/drawing/2014/main" id="{25BBE368-5B39-4F22-8F82-2147BA673CB7}"/>
            </a:ext>
          </a:extLst>
        </xdr:cNvPr>
        <xdr:cNvCxnSpPr/>
      </xdr:nvCxnSpPr>
      <xdr:spPr>
        <a:xfrm>
          <a:off x="3296747" y="10296198"/>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227285</xdr:colOff>
      <xdr:row>59</xdr:row>
      <xdr:rowOff>60228</xdr:rowOff>
    </xdr:from>
    <xdr:to>
      <xdr:col>20</xdr:col>
      <xdr:colOff>560333</xdr:colOff>
      <xdr:row>59</xdr:row>
      <xdr:rowOff>61418</xdr:rowOff>
    </xdr:to>
    <xdr:cxnSp macro="">
      <xdr:nvCxnSpPr>
        <xdr:cNvPr id="224" name="Straight Arrow Connector 223">
          <a:extLst>
            <a:ext uri="{FF2B5EF4-FFF2-40B4-BE49-F238E27FC236}">
              <a16:creationId xmlns:a16="http://schemas.microsoft.com/office/drawing/2014/main" id="{32243313-47DC-479D-981E-F889C037E832}"/>
            </a:ext>
          </a:extLst>
        </xdr:cNvPr>
        <xdr:cNvCxnSpPr>
          <a:stCxn id="147" idx="3"/>
          <a:endCxn id="148" idx="1"/>
        </xdr:cNvCxnSpPr>
      </xdr:nvCxnSpPr>
      <xdr:spPr>
        <a:xfrm flipV="1">
          <a:off x="16200710" y="11299728"/>
          <a:ext cx="33304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171667</xdr:colOff>
      <xdr:row>75</xdr:row>
      <xdr:rowOff>71164</xdr:rowOff>
    </xdr:from>
    <xdr:to>
      <xdr:col>20</xdr:col>
      <xdr:colOff>504715</xdr:colOff>
      <xdr:row>75</xdr:row>
      <xdr:rowOff>76637</xdr:rowOff>
    </xdr:to>
    <xdr:cxnSp macro="">
      <xdr:nvCxnSpPr>
        <xdr:cNvPr id="225" name="Straight Arrow Connector 224">
          <a:extLst>
            <a:ext uri="{FF2B5EF4-FFF2-40B4-BE49-F238E27FC236}">
              <a16:creationId xmlns:a16="http://schemas.microsoft.com/office/drawing/2014/main" id="{D623470F-988D-4011-BC2B-1CD6D88C9562}"/>
            </a:ext>
          </a:extLst>
        </xdr:cNvPr>
        <xdr:cNvCxnSpPr>
          <a:stCxn id="181" idx="3"/>
          <a:endCxn id="182" idx="1"/>
        </xdr:cNvCxnSpPr>
      </xdr:nvCxnSpPr>
      <xdr:spPr>
        <a:xfrm>
          <a:off x="16145092" y="14358664"/>
          <a:ext cx="333048" cy="547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321469</xdr:colOff>
      <xdr:row>72</xdr:row>
      <xdr:rowOff>21896</xdr:rowOff>
    </xdr:from>
    <xdr:to>
      <xdr:col>61</xdr:col>
      <xdr:colOff>131380</xdr:colOff>
      <xdr:row>72</xdr:row>
      <xdr:rowOff>23812</xdr:rowOff>
    </xdr:to>
    <xdr:cxnSp macro="">
      <xdr:nvCxnSpPr>
        <xdr:cNvPr id="226" name="Straight Connector 225">
          <a:extLst>
            <a:ext uri="{FF2B5EF4-FFF2-40B4-BE49-F238E27FC236}">
              <a16:creationId xmlns:a16="http://schemas.microsoft.com/office/drawing/2014/main" id="{18FDF277-021A-4F62-B530-0C68A9160BB8}"/>
            </a:ext>
          </a:extLst>
        </xdr:cNvPr>
        <xdr:cNvCxnSpPr/>
      </xdr:nvCxnSpPr>
      <xdr:spPr>
        <a:xfrm flipV="1">
          <a:off x="2988469" y="13737896"/>
          <a:ext cx="38109936" cy="1916"/>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4</xdr:col>
      <xdr:colOff>570269</xdr:colOff>
      <xdr:row>105</xdr:row>
      <xdr:rowOff>20444</xdr:rowOff>
    </xdr:to>
    <xdr:cxnSp macro="">
      <xdr:nvCxnSpPr>
        <xdr:cNvPr id="227" name="Straight Arrow Connector 430">
          <a:extLst>
            <a:ext uri="{FF2B5EF4-FFF2-40B4-BE49-F238E27FC236}">
              <a16:creationId xmlns:a16="http://schemas.microsoft.com/office/drawing/2014/main" id="{666460AA-FFE9-4859-91C1-1272F225D272}"/>
            </a:ext>
          </a:extLst>
        </xdr:cNvPr>
        <xdr:cNvCxnSpPr>
          <a:stCxn id="3" idx="3"/>
          <a:endCxn id="8" idx="1"/>
        </xdr:cNvCxnSpPr>
      </xdr:nvCxnSpPr>
      <xdr:spPr>
        <a:xfrm>
          <a:off x="2164556" y="2549346"/>
          <a:ext cx="1072713" cy="17473598"/>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42917</xdr:colOff>
      <xdr:row>91</xdr:row>
      <xdr:rowOff>21020</xdr:rowOff>
    </xdr:from>
    <xdr:to>
      <xdr:col>61</xdr:col>
      <xdr:colOff>152400</xdr:colOff>
      <xdr:row>91</xdr:row>
      <xdr:rowOff>31968</xdr:rowOff>
    </xdr:to>
    <xdr:cxnSp macro="">
      <xdr:nvCxnSpPr>
        <xdr:cNvPr id="228" name="Straight Connector 227">
          <a:extLst>
            <a:ext uri="{FF2B5EF4-FFF2-40B4-BE49-F238E27FC236}">
              <a16:creationId xmlns:a16="http://schemas.microsoft.com/office/drawing/2014/main" id="{EC6F155D-0596-4494-9009-635330728F8B}"/>
            </a:ext>
          </a:extLst>
        </xdr:cNvPr>
        <xdr:cNvCxnSpPr/>
      </xdr:nvCxnSpPr>
      <xdr:spPr>
        <a:xfrm>
          <a:off x="3319517" y="17356520"/>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339396</xdr:colOff>
      <xdr:row>80</xdr:row>
      <xdr:rowOff>153275</xdr:rowOff>
    </xdr:from>
    <xdr:to>
      <xdr:col>27</xdr:col>
      <xdr:colOff>448879</xdr:colOff>
      <xdr:row>85</xdr:row>
      <xdr:rowOff>87585</xdr:rowOff>
    </xdr:to>
    <xdr:sp macro="" textlink="">
      <xdr:nvSpPr>
        <xdr:cNvPr id="229" name="Rectangle: Rounded Corners 228">
          <a:extLst>
            <a:ext uri="{FF2B5EF4-FFF2-40B4-BE49-F238E27FC236}">
              <a16:creationId xmlns:a16="http://schemas.microsoft.com/office/drawing/2014/main" id="{BC62A1D4-1423-4084-8D9B-7411B77FB9FF}"/>
            </a:ext>
          </a:extLst>
        </xdr:cNvPr>
        <xdr:cNvSpPr/>
      </xdr:nvSpPr>
      <xdr:spPr>
        <a:xfrm>
          <a:off x="18141621" y="15393275"/>
          <a:ext cx="2547883" cy="8868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20</xdr:col>
      <xdr:colOff>170791</xdr:colOff>
      <xdr:row>96</xdr:row>
      <xdr:rowOff>58476</xdr:rowOff>
    </xdr:from>
    <xdr:to>
      <xdr:col>20</xdr:col>
      <xdr:colOff>503839</xdr:colOff>
      <xdr:row>96</xdr:row>
      <xdr:rowOff>81562</xdr:rowOff>
    </xdr:to>
    <xdr:cxnSp macro="">
      <xdr:nvCxnSpPr>
        <xdr:cNvPr id="230" name="Straight Arrow Connector 229">
          <a:extLst>
            <a:ext uri="{FF2B5EF4-FFF2-40B4-BE49-F238E27FC236}">
              <a16:creationId xmlns:a16="http://schemas.microsoft.com/office/drawing/2014/main" id="{DCC84038-2DBA-4A90-8090-DBBCDD6F9DF7}"/>
            </a:ext>
          </a:extLst>
        </xdr:cNvPr>
        <xdr:cNvCxnSpPr>
          <a:stCxn id="215" idx="3"/>
          <a:endCxn id="216" idx="1"/>
        </xdr:cNvCxnSpPr>
      </xdr:nvCxnSpPr>
      <xdr:spPr>
        <a:xfrm flipV="1">
          <a:off x="16144216" y="18346476"/>
          <a:ext cx="333048" cy="2308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xdr:col>
      <xdr:colOff>182615</xdr:colOff>
      <xdr:row>83</xdr:row>
      <xdr:rowOff>27369</xdr:rowOff>
    </xdr:from>
    <xdr:to>
      <xdr:col>23</xdr:col>
      <xdr:colOff>339396</xdr:colOff>
      <xdr:row>83</xdr:row>
      <xdr:rowOff>29343</xdr:rowOff>
    </xdr:to>
    <xdr:cxnSp macro="">
      <xdr:nvCxnSpPr>
        <xdr:cNvPr id="231" name="Straight Arrow Connector 230">
          <a:extLst>
            <a:ext uri="{FF2B5EF4-FFF2-40B4-BE49-F238E27FC236}">
              <a16:creationId xmlns:a16="http://schemas.microsoft.com/office/drawing/2014/main" id="{3D29B9C3-A923-4F21-B495-A3C493364E20}"/>
            </a:ext>
          </a:extLst>
        </xdr:cNvPr>
        <xdr:cNvCxnSpPr>
          <a:stCxn id="183" idx="3"/>
          <a:endCxn id="229" idx="1"/>
        </xdr:cNvCxnSpPr>
      </xdr:nvCxnSpPr>
      <xdr:spPr>
        <a:xfrm flipV="1">
          <a:off x="17375240" y="15838869"/>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94152</xdr:colOff>
      <xdr:row>81</xdr:row>
      <xdr:rowOff>153276</xdr:rowOff>
    </xdr:from>
    <xdr:to>
      <xdr:col>31</xdr:col>
      <xdr:colOff>72256</xdr:colOff>
      <xdr:row>84</xdr:row>
      <xdr:rowOff>77730</xdr:rowOff>
    </xdr:to>
    <xdr:sp macro="" textlink="">
      <xdr:nvSpPr>
        <xdr:cNvPr id="232" name="Rectangle: Rounded Corners 231">
          <a:extLst>
            <a:ext uri="{FF2B5EF4-FFF2-40B4-BE49-F238E27FC236}">
              <a16:creationId xmlns:a16="http://schemas.microsoft.com/office/drawing/2014/main" id="{E1A21D6F-5B1A-4B58-8ED7-04B370CB1939}"/>
            </a:ext>
          </a:extLst>
        </xdr:cNvPr>
        <xdr:cNvSpPr/>
      </xdr:nvSpPr>
      <xdr:spPr>
        <a:xfrm>
          <a:off x="21553977" y="15583776"/>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448879</xdr:colOff>
      <xdr:row>83</xdr:row>
      <xdr:rowOff>22442</xdr:rowOff>
    </xdr:from>
    <xdr:to>
      <xdr:col>29</xdr:col>
      <xdr:colOff>94152</xdr:colOff>
      <xdr:row>83</xdr:row>
      <xdr:rowOff>27369</xdr:rowOff>
    </xdr:to>
    <xdr:cxnSp macro="">
      <xdr:nvCxnSpPr>
        <xdr:cNvPr id="233" name="Straight Arrow Connector 232">
          <a:extLst>
            <a:ext uri="{FF2B5EF4-FFF2-40B4-BE49-F238E27FC236}">
              <a16:creationId xmlns:a16="http://schemas.microsoft.com/office/drawing/2014/main" id="{DA5C7D84-274C-4FE6-81BB-BEA85AA65FD6}"/>
            </a:ext>
          </a:extLst>
        </xdr:cNvPr>
        <xdr:cNvCxnSpPr>
          <a:stCxn id="229" idx="3"/>
          <a:endCxn id="232" idx="1"/>
        </xdr:cNvCxnSpPr>
      </xdr:nvCxnSpPr>
      <xdr:spPr>
        <a:xfrm flipV="1">
          <a:off x="20689504" y="15833942"/>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72256</xdr:colOff>
      <xdr:row>83</xdr:row>
      <xdr:rowOff>22442</xdr:rowOff>
    </xdr:from>
    <xdr:to>
      <xdr:col>33</xdr:col>
      <xdr:colOff>21897</xdr:colOff>
      <xdr:row>83</xdr:row>
      <xdr:rowOff>28931</xdr:rowOff>
    </xdr:to>
    <xdr:cxnSp macro="">
      <xdr:nvCxnSpPr>
        <xdr:cNvPr id="234" name="Straight Arrow Connector 233">
          <a:extLst>
            <a:ext uri="{FF2B5EF4-FFF2-40B4-BE49-F238E27FC236}">
              <a16:creationId xmlns:a16="http://schemas.microsoft.com/office/drawing/2014/main" id="{869AD7C6-9D3F-4406-A3F0-2042CA8A9D34}"/>
            </a:ext>
          </a:extLst>
        </xdr:cNvPr>
        <xdr:cNvCxnSpPr>
          <a:stCxn id="232" idx="3"/>
          <a:endCxn id="160" idx="1"/>
        </xdr:cNvCxnSpPr>
      </xdr:nvCxnSpPr>
      <xdr:spPr>
        <a:xfrm>
          <a:off x="22751281" y="15833942"/>
          <a:ext cx="1168841" cy="64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126121</xdr:colOff>
      <xdr:row>86</xdr:row>
      <xdr:rowOff>163348</xdr:rowOff>
    </xdr:from>
    <xdr:to>
      <xdr:col>31</xdr:col>
      <xdr:colOff>104225</xdr:colOff>
      <xdr:row>89</xdr:row>
      <xdr:rowOff>87802</xdr:rowOff>
    </xdr:to>
    <xdr:sp macro="" textlink="">
      <xdr:nvSpPr>
        <xdr:cNvPr id="235" name="Rectangle: Rounded Corners 234">
          <a:extLst>
            <a:ext uri="{FF2B5EF4-FFF2-40B4-BE49-F238E27FC236}">
              <a16:creationId xmlns:a16="http://schemas.microsoft.com/office/drawing/2014/main" id="{21D3AB95-4106-4887-BC4A-087D486CF25D}"/>
            </a:ext>
          </a:extLst>
        </xdr:cNvPr>
        <xdr:cNvSpPr/>
      </xdr:nvSpPr>
      <xdr:spPr>
        <a:xfrm>
          <a:off x="21585946" y="1654634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27</xdr:col>
      <xdr:colOff>448879</xdr:colOff>
      <xdr:row>83</xdr:row>
      <xdr:rowOff>27369</xdr:rowOff>
    </xdr:from>
    <xdr:to>
      <xdr:col>29</xdr:col>
      <xdr:colOff>126121</xdr:colOff>
      <xdr:row>88</xdr:row>
      <xdr:rowOff>32515</xdr:rowOff>
    </xdr:to>
    <xdr:cxnSp macro="">
      <xdr:nvCxnSpPr>
        <xdr:cNvPr id="236" name="Straight Arrow Connector 235">
          <a:extLst>
            <a:ext uri="{FF2B5EF4-FFF2-40B4-BE49-F238E27FC236}">
              <a16:creationId xmlns:a16="http://schemas.microsoft.com/office/drawing/2014/main" id="{D159AF89-BB11-4030-B640-6F3000D90355}"/>
            </a:ext>
          </a:extLst>
        </xdr:cNvPr>
        <xdr:cNvCxnSpPr>
          <a:stCxn id="229" idx="3"/>
          <a:endCxn id="235" idx="1"/>
        </xdr:cNvCxnSpPr>
      </xdr:nvCxnSpPr>
      <xdr:spPr>
        <a:xfrm>
          <a:off x="20689504" y="15838869"/>
          <a:ext cx="896442" cy="9576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104225</xdr:colOff>
      <xdr:row>81</xdr:row>
      <xdr:rowOff>18394</xdr:rowOff>
    </xdr:from>
    <xdr:to>
      <xdr:col>46</xdr:col>
      <xdr:colOff>62185</xdr:colOff>
      <xdr:row>88</xdr:row>
      <xdr:rowOff>32515</xdr:rowOff>
    </xdr:to>
    <xdr:cxnSp macro="">
      <xdr:nvCxnSpPr>
        <xdr:cNvPr id="237" name="Connector: Elbow 236">
          <a:extLst>
            <a:ext uri="{FF2B5EF4-FFF2-40B4-BE49-F238E27FC236}">
              <a16:creationId xmlns:a16="http://schemas.microsoft.com/office/drawing/2014/main" id="{5EC93DEC-2C6D-426D-A88F-D153AB925343}"/>
            </a:ext>
          </a:extLst>
        </xdr:cNvPr>
        <xdr:cNvCxnSpPr>
          <a:stCxn id="235" idx="3"/>
          <a:endCxn id="170" idx="1"/>
        </xdr:cNvCxnSpPr>
      </xdr:nvCxnSpPr>
      <xdr:spPr>
        <a:xfrm flipV="1">
          <a:off x="22783250" y="15448894"/>
          <a:ext cx="9101960" cy="1347621"/>
        </a:xfrm>
        <a:prstGeom prst="bentConnector3">
          <a:avLst>
            <a:gd name="adj1" fmla="val 9616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338520</xdr:colOff>
      <xdr:row>100</xdr:row>
      <xdr:rowOff>130503</xdr:rowOff>
    </xdr:from>
    <xdr:to>
      <xdr:col>27</xdr:col>
      <xdr:colOff>448003</xdr:colOff>
      <xdr:row>105</xdr:row>
      <xdr:rowOff>64813</xdr:rowOff>
    </xdr:to>
    <xdr:sp macro="" textlink="">
      <xdr:nvSpPr>
        <xdr:cNvPr id="238" name="Rectangle: Rounded Corners 237">
          <a:extLst>
            <a:ext uri="{FF2B5EF4-FFF2-40B4-BE49-F238E27FC236}">
              <a16:creationId xmlns:a16="http://schemas.microsoft.com/office/drawing/2014/main" id="{655A9BFC-242D-4FD5-9289-3A3177CDACD6}"/>
            </a:ext>
          </a:extLst>
        </xdr:cNvPr>
        <xdr:cNvSpPr/>
      </xdr:nvSpPr>
      <xdr:spPr>
        <a:xfrm>
          <a:off x="18140745" y="19180503"/>
          <a:ext cx="2547883" cy="8868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181739</xdr:colOff>
      <xdr:row>103</xdr:row>
      <xdr:rowOff>4598</xdr:rowOff>
    </xdr:from>
    <xdr:to>
      <xdr:col>23</xdr:col>
      <xdr:colOff>338520</xdr:colOff>
      <xdr:row>103</xdr:row>
      <xdr:rowOff>6572</xdr:rowOff>
    </xdr:to>
    <xdr:cxnSp macro="">
      <xdr:nvCxnSpPr>
        <xdr:cNvPr id="239" name="Straight Arrow Connector 238">
          <a:extLst>
            <a:ext uri="{FF2B5EF4-FFF2-40B4-BE49-F238E27FC236}">
              <a16:creationId xmlns:a16="http://schemas.microsoft.com/office/drawing/2014/main" id="{77177CEF-1036-4118-A135-34F62FC27092}"/>
            </a:ext>
          </a:extLst>
        </xdr:cNvPr>
        <xdr:cNvCxnSpPr>
          <a:endCxn id="238" idx="1"/>
        </xdr:cNvCxnSpPr>
      </xdr:nvCxnSpPr>
      <xdr:spPr>
        <a:xfrm flipV="1">
          <a:off x="17374364" y="19626098"/>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93276</xdr:colOff>
      <xdr:row>101</xdr:row>
      <xdr:rowOff>130504</xdr:rowOff>
    </xdr:from>
    <xdr:to>
      <xdr:col>31</xdr:col>
      <xdr:colOff>71380</xdr:colOff>
      <xdr:row>104</xdr:row>
      <xdr:rowOff>54958</xdr:rowOff>
    </xdr:to>
    <xdr:sp macro="" textlink="">
      <xdr:nvSpPr>
        <xdr:cNvPr id="240" name="Rectangle: Rounded Corners 239">
          <a:extLst>
            <a:ext uri="{FF2B5EF4-FFF2-40B4-BE49-F238E27FC236}">
              <a16:creationId xmlns:a16="http://schemas.microsoft.com/office/drawing/2014/main" id="{624582BA-E951-4C2E-A77B-A181477684E2}"/>
            </a:ext>
          </a:extLst>
        </xdr:cNvPr>
        <xdr:cNvSpPr/>
      </xdr:nvSpPr>
      <xdr:spPr>
        <a:xfrm>
          <a:off x="21553101" y="19371004"/>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448003</xdr:colOff>
      <xdr:row>102</xdr:row>
      <xdr:rowOff>185791</xdr:rowOff>
    </xdr:from>
    <xdr:to>
      <xdr:col>29</xdr:col>
      <xdr:colOff>93276</xdr:colOff>
      <xdr:row>103</xdr:row>
      <xdr:rowOff>4598</xdr:rowOff>
    </xdr:to>
    <xdr:cxnSp macro="">
      <xdr:nvCxnSpPr>
        <xdr:cNvPr id="241" name="Straight Arrow Connector 240">
          <a:extLst>
            <a:ext uri="{FF2B5EF4-FFF2-40B4-BE49-F238E27FC236}">
              <a16:creationId xmlns:a16="http://schemas.microsoft.com/office/drawing/2014/main" id="{5F872E96-BE0F-4241-AD87-89BC8535C0D8}"/>
            </a:ext>
          </a:extLst>
        </xdr:cNvPr>
        <xdr:cNvCxnSpPr>
          <a:stCxn id="238" idx="3"/>
          <a:endCxn id="240" idx="1"/>
        </xdr:cNvCxnSpPr>
      </xdr:nvCxnSpPr>
      <xdr:spPr>
        <a:xfrm flipV="1">
          <a:off x="20688628" y="19616791"/>
          <a:ext cx="864473" cy="930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71380</xdr:colOff>
      <xdr:row>102</xdr:row>
      <xdr:rowOff>185791</xdr:rowOff>
    </xdr:from>
    <xdr:to>
      <xdr:col>33</xdr:col>
      <xdr:colOff>21021</xdr:colOff>
      <xdr:row>103</xdr:row>
      <xdr:rowOff>6160</xdr:rowOff>
    </xdr:to>
    <xdr:cxnSp macro="">
      <xdr:nvCxnSpPr>
        <xdr:cNvPr id="242" name="Straight Arrow Connector 241">
          <a:extLst>
            <a:ext uri="{FF2B5EF4-FFF2-40B4-BE49-F238E27FC236}">
              <a16:creationId xmlns:a16="http://schemas.microsoft.com/office/drawing/2014/main" id="{6F7D264A-F808-4061-A306-87CD07A85912}"/>
            </a:ext>
          </a:extLst>
        </xdr:cNvPr>
        <xdr:cNvCxnSpPr>
          <a:stCxn id="240" idx="3"/>
        </xdr:cNvCxnSpPr>
      </xdr:nvCxnSpPr>
      <xdr:spPr>
        <a:xfrm>
          <a:off x="22750405" y="19616791"/>
          <a:ext cx="1168841" cy="108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448003</xdr:colOff>
      <xdr:row>103</xdr:row>
      <xdr:rowOff>4598</xdr:rowOff>
    </xdr:from>
    <xdr:to>
      <xdr:col>29</xdr:col>
      <xdr:colOff>125245</xdr:colOff>
      <xdr:row>108</xdr:row>
      <xdr:rowOff>9743</xdr:rowOff>
    </xdr:to>
    <xdr:cxnSp macro="">
      <xdr:nvCxnSpPr>
        <xdr:cNvPr id="243" name="Straight Arrow Connector 242">
          <a:extLst>
            <a:ext uri="{FF2B5EF4-FFF2-40B4-BE49-F238E27FC236}">
              <a16:creationId xmlns:a16="http://schemas.microsoft.com/office/drawing/2014/main" id="{95BE740F-F3B6-4FA0-AA38-D4A9A21D1E83}"/>
            </a:ext>
          </a:extLst>
        </xdr:cNvPr>
        <xdr:cNvCxnSpPr>
          <a:stCxn id="238" idx="3"/>
        </xdr:cNvCxnSpPr>
      </xdr:nvCxnSpPr>
      <xdr:spPr>
        <a:xfrm>
          <a:off x="20688628" y="19626098"/>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147142</xdr:colOff>
      <xdr:row>106</xdr:row>
      <xdr:rowOff>129628</xdr:rowOff>
    </xdr:from>
    <xdr:to>
      <xdr:col>31</xdr:col>
      <xdr:colOff>125246</xdr:colOff>
      <xdr:row>109</xdr:row>
      <xdr:rowOff>54082</xdr:rowOff>
    </xdr:to>
    <xdr:sp macro="" textlink="">
      <xdr:nvSpPr>
        <xdr:cNvPr id="244" name="Rectangle: Rounded Corners 243">
          <a:extLst>
            <a:ext uri="{FF2B5EF4-FFF2-40B4-BE49-F238E27FC236}">
              <a16:creationId xmlns:a16="http://schemas.microsoft.com/office/drawing/2014/main" id="{94D923A6-9F32-4362-941C-7A017F1ADA7A}"/>
            </a:ext>
          </a:extLst>
        </xdr:cNvPr>
        <xdr:cNvSpPr/>
      </xdr:nvSpPr>
      <xdr:spPr>
        <a:xfrm>
          <a:off x="21606967" y="2032262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23</xdr:col>
      <xdr:colOff>403334</xdr:colOff>
      <xdr:row>63</xdr:row>
      <xdr:rowOff>107730</xdr:rowOff>
    </xdr:from>
    <xdr:to>
      <xdr:col>27</xdr:col>
      <xdr:colOff>512817</xdr:colOff>
      <xdr:row>68</xdr:row>
      <xdr:rowOff>42041</xdr:rowOff>
    </xdr:to>
    <xdr:sp macro="" textlink="">
      <xdr:nvSpPr>
        <xdr:cNvPr id="245" name="Rectangle: Rounded Corners 244">
          <a:extLst>
            <a:ext uri="{FF2B5EF4-FFF2-40B4-BE49-F238E27FC236}">
              <a16:creationId xmlns:a16="http://schemas.microsoft.com/office/drawing/2014/main" id="{97BF119D-34C9-497D-8061-02F35BA54C3D}"/>
            </a:ext>
          </a:extLst>
        </xdr:cNvPr>
        <xdr:cNvSpPr/>
      </xdr:nvSpPr>
      <xdr:spPr>
        <a:xfrm>
          <a:off x="18205559" y="12109230"/>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246553</xdr:colOff>
      <xdr:row>65</xdr:row>
      <xdr:rowOff>167946</xdr:rowOff>
    </xdr:from>
    <xdr:to>
      <xdr:col>23</xdr:col>
      <xdr:colOff>403334</xdr:colOff>
      <xdr:row>65</xdr:row>
      <xdr:rowOff>169920</xdr:rowOff>
    </xdr:to>
    <xdr:cxnSp macro="">
      <xdr:nvCxnSpPr>
        <xdr:cNvPr id="246" name="Straight Arrow Connector 245">
          <a:extLst>
            <a:ext uri="{FF2B5EF4-FFF2-40B4-BE49-F238E27FC236}">
              <a16:creationId xmlns:a16="http://schemas.microsoft.com/office/drawing/2014/main" id="{A7B020F3-E13C-4B2B-B675-D6B5B4B78C69}"/>
            </a:ext>
          </a:extLst>
        </xdr:cNvPr>
        <xdr:cNvCxnSpPr>
          <a:endCxn id="245" idx="1"/>
        </xdr:cNvCxnSpPr>
      </xdr:nvCxnSpPr>
      <xdr:spPr>
        <a:xfrm flipV="1">
          <a:off x="17439178" y="12550446"/>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158090</xdr:colOff>
      <xdr:row>64</xdr:row>
      <xdr:rowOff>107732</xdr:rowOff>
    </xdr:from>
    <xdr:to>
      <xdr:col>31</xdr:col>
      <xdr:colOff>136194</xdr:colOff>
      <xdr:row>67</xdr:row>
      <xdr:rowOff>32186</xdr:rowOff>
    </xdr:to>
    <xdr:sp macro="" textlink="">
      <xdr:nvSpPr>
        <xdr:cNvPr id="247" name="Rectangle: Rounded Corners 246">
          <a:extLst>
            <a:ext uri="{FF2B5EF4-FFF2-40B4-BE49-F238E27FC236}">
              <a16:creationId xmlns:a16="http://schemas.microsoft.com/office/drawing/2014/main" id="{72A77019-BF23-4FAF-9602-4399A04FA981}"/>
            </a:ext>
          </a:extLst>
        </xdr:cNvPr>
        <xdr:cNvSpPr/>
      </xdr:nvSpPr>
      <xdr:spPr>
        <a:xfrm>
          <a:off x="21617915" y="12299732"/>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512817</xdr:colOff>
      <xdr:row>65</xdr:row>
      <xdr:rowOff>163019</xdr:rowOff>
    </xdr:from>
    <xdr:to>
      <xdr:col>29</xdr:col>
      <xdr:colOff>158090</xdr:colOff>
      <xdr:row>65</xdr:row>
      <xdr:rowOff>167946</xdr:rowOff>
    </xdr:to>
    <xdr:cxnSp macro="">
      <xdr:nvCxnSpPr>
        <xdr:cNvPr id="248" name="Straight Arrow Connector 247">
          <a:extLst>
            <a:ext uri="{FF2B5EF4-FFF2-40B4-BE49-F238E27FC236}">
              <a16:creationId xmlns:a16="http://schemas.microsoft.com/office/drawing/2014/main" id="{1722BB59-1BF4-4FEB-8574-D338D39E2B5B}"/>
            </a:ext>
          </a:extLst>
        </xdr:cNvPr>
        <xdr:cNvCxnSpPr>
          <a:stCxn id="245" idx="3"/>
          <a:endCxn id="247" idx="1"/>
        </xdr:cNvCxnSpPr>
      </xdr:nvCxnSpPr>
      <xdr:spPr>
        <a:xfrm flipV="1">
          <a:off x="20753442" y="12545519"/>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512817</xdr:colOff>
      <xdr:row>65</xdr:row>
      <xdr:rowOff>167946</xdr:rowOff>
    </xdr:from>
    <xdr:to>
      <xdr:col>29</xdr:col>
      <xdr:colOff>190059</xdr:colOff>
      <xdr:row>70</xdr:row>
      <xdr:rowOff>173091</xdr:rowOff>
    </xdr:to>
    <xdr:cxnSp macro="">
      <xdr:nvCxnSpPr>
        <xdr:cNvPr id="249" name="Straight Arrow Connector 248">
          <a:extLst>
            <a:ext uri="{FF2B5EF4-FFF2-40B4-BE49-F238E27FC236}">
              <a16:creationId xmlns:a16="http://schemas.microsoft.com/office/drawing/2014/main" id="{CF180EB2-96F8-4839-97E4-9AC6439F604F}"/>
            </a:ext>
          </a:extLst>
        </xdr:cNvPr>
        <xdr:cNvCxnSpPr>
          <a:stCxn id="245" idx="3"/>
        </xdr:cNvCxnSpPr>
      </xdr:nvCxnSpPr>
      <xdr:spPr>
        <a:xfrm>
          <a:off x="20753442" y="12550446"/>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211956</xdr:colOff>
      <xdr:row>69</xdr:row>
      <xdr:rowOff>52115</xdr:rowOff>
    </xdr:from>
    <xdr:to>
      <xdr:col>31</xdr:col>
      <xdr:colOff>190060</xdr:colOff>
      <xdr:row>71</xdr:row>
      <xdr:rowOff>162690</xdr:rowOff>
    </xdr:to>
    <xdr:sp macro="" textlink="">
      <xdr:nvSpPr>
        <xdr:cNvPr id="250" name="Rectangle: Rounded Corners 249">
          <a:extLst>
            <a:ext uri="{FF2B5EF4-FFF2-40B4-BE49-F238E27FC236}">
              <a16:creationId xmlns:a16="http://schemas.microsoft.com/office/drawing/2014/main" id="{FFFB61EA-BA5F-47B4-AE6C-B6EB4050943F}"/>
            </a:ext>
          </a:extLst>
        </xdr:cNvPr>
        <xdr:cNvSpPr/>
      </xdr:nvSpPr>
      <xdr:spPr>
        <a:xfrm>
          <a:off x="21671781" y="13196615"/>
          <a:ext cx="1197304" cy="491575"/>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136194</xdr:colOff>
      <xdr:row>65</xdr:row>
      <xdr:rowOff>163019</xdr:rowOff>
    </xdr:from>
    <xdr:to>
      <xdr:col>33</xdr:col>
      <xdr:colOff>20035</xdr:colOff>
      <xdr:row>65</xdr:row>
      <xdr:rowOff>172135</xdr:rowOff>
    </xdr:to>
    <xdr:cxnSp macro="">
      <xdr:nvCxnSpPr>
        <xdr:cNvPr id="251" name="Straight Arrow Connector 250">
          <a:extLst>
            <a:ext uri="{FF2B5EF4-FFF2-40B4-BE49-F238E27FC236}">
              <a16:creationId xmlns:a16="http://schemas.microsoft.com/office/drawing/2014/main" id="{CB45360A-4798-4F39-AF12-98C01678F09C}"/>
            </a:ext>
          </a:extLst>
        </xdr:cNvPr>
        <xdr:cNvCxnSpPr>
          <a:stCxn id="247" idx="3"/>
          <a:endCxn id="126" idx="1"/>
        </xdr:cNvCxnSpPr>
      </xdr:nvCxnSpPr>
      <xdr:spPr>
        <a:xfrm>
          <a:off x="22815219" y="12545519"/>
          <a:ext cx="1103041"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391510</xdr:colOff>
      <xdr:row>44</xdr:row>
      <xdr:rowOff>161596</xdr:rowOff>
    </xdr:from>
    <xdr:to>
      <xdr:col>27</xdr:col>
      <xdr:colOff>500993</xdr:colOff>
      <xdr:row>49</xdr:row>
      <xdr:rowOff>95907</xdr:rowOff>
    </xdr:to>
    <xdr:sp macro="" textlink="">
      <xdr:nvSpPr>
        <xdr:cNvPr id="252" name="Rectangle: Rounded Corners 251">
          <a:extLst>
            <a:ext uri="{FF2B5EF4-FFF2-40B4-BE49-F238E27FC236}">
              <a16:creationId xmlns:a16="http://schemas.microsoft.com/office/drawing/2014/main" id="{F1428BCA-9BFC-40EC-A3B3-81DE8036BAB4}"/>
            </a:ext>
          </a:extLst>
        </xdr:cNvPr>
        <xdr:cNvSpPr/>
      </xdr:nvSpPr>
      <xdr:spPr>
        <a:xfrm>
          <a:off x="18193735" y="8543596"/>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234729</xdr:colOff>
      <xdr:row>47</xdr:row>
      <xdr:rowOff>35691</xdr:rowOff>
    </xdr:from>
    <xdr:to>
      <xdr:col>23</xdr:col>
      <xdr:colOff>391510</xdr:colOff>
      <xdr:row>47</xdr:row>
      <xdr:rowOff>37665</xdr:rowOff>
    </xdr:to>
    <xdr:cxnSp macro="">
      <xdr:nvCxnSpPr>
        <xdr:cNvPr id="253" name="Straight Arrow Connector 252">
          <a:extLst>
            <a:ext uri="{FF2B5EF4-FFF2-40B4-BE49-F238E27FC236}">
              <a16:creationId xmlns:a16="http://schemas.microsoft.com/office/drawing/2014/main" id="{E0DA0D12-B852-4F8C-A011-CA84CAC61A9C}"/>
            </a:ext>
          </a:extLst>
        </xdr:cNvPr>
        <xdr:cNvCxnSpPr>
          <a:endCxn id="252" idx="1"/>
        </xdr:cNvCxnSpPr>
      </xdr:nvCxnSpPr>
      <xdr:spPr>
        <a:xfrm flipV="1">
          <a:off x="17427354" y="8989191"/>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146266</xdr:colOff>
      <xdr:row>45</xdr:row>
      <xdr:rowOff>161598</xdr:rowOff>
    </xdr:from>
    <xdr:to>
      <xdr:col>31</xdr:col>
      <xdr:colOff>124370</xdr:colOff>
      <xdr:row>48</xdr:row>
      <xdr:rowOff>86052</xdr:rowOff>
    </xdr:to>
    <xdr:sp macro="" textlink="">
      <xdr:nvSpPr>
        <xdr:cNvPr id="254" name="Rectangle: Rounded Corners 253">
          <a:extLst>
            <a:ext uri="{FF2B5EF4-FFF2-40B4-BE49-F238E27FC236}">
              <a16:creationId xmlns:a16="http://schemas.microsoft.com/office/drawing/2014/main" id="{EA4F98CE-176D-421D-A826-A701B448AAA5}"/>
            </a:ext>
          </a:extLst>
        </xdr:cNvPr>
        <xdr:cNvSpPr/>
      </xdr:nvSpPr>
      <xdr:spPr>
        <a:xfrm>
          <a:off x="21606091" y="873409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500993</xdr:colOff>
      <xdr:row>47</xdr:row>
      <xdr:rowOff>30764</xdr:rowOff>
    </xdr:from>
    <xdr:to>
      <xdr:col>29</xdr:col>
      <xdr:colOff>146266</xdr:colOff>
      <xdr:row>47</xdr:row>
      <xdr:rowOff>35691</xdr:rowOff>
    </xdr:to>
    <xdr:cxnSp macro="">
      <xdr:nvCxnSpPr>
        <xdr:cNvPr id="255" name="Straight Arrow Connector 254">
          <a:extLst>
            <a:ext uri="{FF2B5EF4-FFF2-40B4-BE49-F238E27FC236}">
              <a16:creationId xmlns:a16="http://schemas.microsoft.com/office/drawing/2014/main" id="{2B808CD2-00F6-4AFD-8533-18895761CEF5}"/>
            </a:ext>
          </a:extLst>
        </xdr:cNvPr>
        <xdr:cNvCxnSpPr>
          <a:stCxn id="252" idx="3"/>
          <a:endCxn id="254" idx="1"/>
        </xdr:cNvCxnSpPr>
      </xdr:nvCxnSpPr>
      <xdr:spPr>
        <a:xfrm flipV="1">
          <a:off x="20741618" y="8984264"/>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500993</xdr:colOff>
      <xdr:row>47</xdr:row>
      <xdr:rowOff>35691</xdr:rowOff>
    </xdr:from>
    <xdr:to>
      <xdr:col>29</xdr:col>
      <xdr:colOff>178235</xdr:colOff>
      <xdr:row>52</xdr:row>
      <xdr:rowOff>40837</xdr:rowOff>
    </xdr:to>
    <xdr:cxnSp macro="">
      <xdr:nvCxnSpPr>
        <xdr:cNvPr id="256" name="Straight Arrow Connector 255">
          <a:extLst>
            <a:ext uri="{FF2B5EF4-FFF2-40B4-BE49-F238E27FC236}">
              <a16:creationId xmlns:a16="http://schemas.microsoft.com/office/drawing/2014/main" id="{245500E4-43F2-48DB-B887-0F782132A62B}"/>
            </a:ext>
          </a:extLst>
        </xdr:cNvPr>
        <xdr:cNvCxnSpPr>
          <a:stCxn id="252" idx="3"/>
        </xdr:cNvCxnSpPr>
      </xdr:nvCxnSpPr>
      <xdr:spPr>
        <a:xfrm>
          <a:off x="20741618" y="8989191"/>
          <a:ext cx="896442" cy="9576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200132</xdr:colOff>
      <xdr:row>50</xdr:row>
      <xdr:rowOff>105981</xdr:rowOff>
    </xdr:from>
    <xdr:to>
      <xdr:col>31</xdr:col>
      <xdr:colOff>178236</xdr:colOff>
      <xdr:row>53</xdr:row>
      <xdr:rowOff>30435</xdr:rowOff>
    </xdr:to>
    <xdr:sp macro="" textlink="">
      <xdr:nvSpPr>
        <xdr:cNvPr id="257" name="Rectangle: Rounded Corners 256">
          <a:extLst>
            <a:ext uri="{FF2B5EF4-FFF2-40B4-BE49-F238E27FC236}">
              <a16:creationId xmlns:a16="http://schemas.microsoft.com/office/drawing/2014/main" id="{DA9F082A-E7AA-4E83-A0A5-14442DBC0374}"/>
            </a:ext>
          </a:extLst>
        </xdr:cNvPr>
        <xdr:cNvSpPr/>
      </xdr:nvSpPr>
      <xdr:spPr>
        <a:xfrm>
          <a:off x="21659957" y="9630981"/>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124370</xdr:colOff>
      <xdr:row>47</xdr:row>
      <xdr:rowOff>30764</xdr:rowOff>
    </xdr:from>
    <xdr:to>
      <xdr:col>33</xdr:col>
      <xdr:colOff>8211</xdr:colOff>
      <xdr:row>47</xdr:row>
      <xdr:rowOff>39880</xdr:rowOff>
    </xdr:to>
    <xdr:cxnSp macro="">
      <xdr:nvCxnSpPr>
        <xdr:cNvPr id="258" name="Straight Arrow Connector 257">
          <a:extLst>
            <a:ext uri="{FF2B5EF4-FFF2-40B4-BE49-F238E27FC236}">
              <a16:creationId xmlns:a16="http://schemas.microsoft.com/office/drawing/2014/main" id="{A711066A-4F14-4B35-9EC7-88469EECB695}"/>
            </a:ext>
          </a:extLst>
        </xdr:cNvPr>
        <xdr:cNvCxnSpPr>
          <a:stCxn id="254" idx="3"/>
        </xdr:cNvCxnSpPr>
      </xdr:nvCxnSpPr>
      <xdr:spPr>
        <a:xfrm>
          <a:off x="22803395" y="8984264"/>
          <a:ext cx="1103041"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390634</xdr:colOff>
      <xdr:row>27</xdr:row>
      <xdr:rowOff>40290</xdr:rowOff>
    </xdr:from>
    <xdr:to>
      <xdr:col>27</xdr:col>
      <xdr:colOff>500117</xdr:colOff>
      <xdr:row>31</xdr:row>
      <xdr:rowOff>160721</xdr:rowOff>
    </xdr:to>
    <xdr:sp macro="" textlink="">
      <xdr:nvSpPr>
        <xdr:cNvPr id="259" name="Rectangle: Rounded Corners 258">
          <a:extLst>
            <a:ext uri="{FF2B5EF4-FFF2-40B4-BE49-F238E27FC236}">
              <a16:creationId xmlns:a16="http://schemas.microsoft.com/office/drawing/2014/main" id="{916C6D71-41A0-4FAE-8D35-86B2D35AF450}"/>
            </a:ext>
          </a:extLst>
        </xdr:cNvPr>
        <xdr:cNvSpPr/>
      </xdr:nvSpPr>
      <xdr:spPr>
        <a:xfrm>
          <a:off x="18192859" y="5183790"/>
          <a:ext cx="2547883" cy="8824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233853</xdr:colOff>
      <xdr:row>29</xdr:row>
      <xdr:rowOff>100506</xdr:rowOff>
    </xdr:from>
    <xdr:to>
      <xdr:col>23</xdr:col>
      <xdr:colOff>390634</xdr:colOff>
      <xdr:row>29</xdr:row>
      <xdr:rowOff>102480</xdr:rowOff>
    </xdr:to>
    <xdr:cxnSp macro="">
      <xdr:nvCxnSpPr>
        <xdr:cNvPr id="260" name="Straight Arrow Connector 259">
          <a:extLst>
            <a:ext uri="{FF2B5EF4-FFF2-40B4-BE49-F238E27FC236}">
              <a16:creationId xmlns:a16="http://schemas.microsoft.com/office/drawing/2014/main" id="{594C5CCE-44AE-4D29-A0D8-34F7A4D81076}"/>
            </a:ext>
          </a:extLst>
        </xdr:cNvPr>
        <xdr:cNvCxnSpPr>
          <a:endCxn id="259" idx="1"/>
        </xdr:cNvCxnSpPr>
      </xdr:nvCxnSpPr>
      <xdr:spPr>
        <a:xfrm flipV="1">
          <a:off x="17426478" y="5625006"/>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145390</xdr:colOff>
      <xdr:row>28</xdr:row>
      <xdr:rowOff>40291</xdr:rowOff>
    </xdr:from>
    <xdr:to>
      <xdr:col>31</xdr:col>
      <xdr:colOff>123494</xdr:colOff>
      <xdr:row>30</xdr:row>
      <xdr:rowOff>150866</xdr:rowOff>
    </xdr:to>
    <xdr:sp macro="" textlink="">
      <xdr:nvSpPr>
        <xdr:cNvPr id="261" name="Rectangle: Rounded Corners 260">
          <a:extLst>
            <a:ext uri="{FF2B5EF4-FFF2-40B4-BE49-F238E27FC236}">
              <a16:creationId xmlns:a16="http://schemas.microsoft.com/office/drawing/2014/main" id="{2046915A-38BD-41BB-8427-4FA9867DE45A}"/>
            </a:ext>
          </a:extLst>
        </xdr:cNvPr>
        <xdr:cNvSpPr/>
      </xdr:nvSpPr>
      <xdr:spPr>
        <a:xfrm>
          <a:off x="21605215" y="5374291"/>
          <a:ext cx="1197304" cy="491575"/>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500117</xdr:colOff>
      <xdr:row>29</xdr:row>
      <xdr:rowOff>95579</xdr:rowOff>
    </xdr:from>
    <xdr:to>
      <xdr:col>29</xdr:col>
      <xdr:colOff>145390</xdr:colOff>
      <xdr:row>29</xdr:row>
      <xdr:rowOff>100506</xdr:rowOff>
    </xdr:to>
    <xdr:cxnSp macro="">
      <xdr:nvCxnSpPr>
        <xdr:cNvPr id="262" name="Straight Arrow Connector 261">
          <a:extLst>
            <a:ext uri="{FF2B5EF4-FFF2-40B4-BE49-F238E27FC236}">
              <a16:creationId xmlns:a16="http://schemas.microsoft.com/office/drawing/2014/main" id="{E357D0A0-2F0D-4082-90CC-EC7A1365628C}"/>
            </a:ext>
          </a:extLst>
        </xdr:cNvPr>
        <xdr:cNvCxnSpPr>
          <a:stCxn id="259" idx="3"/>
          <a:endCxn id="261" idx="1"/>
        </xdr:cNvCxnSpPr>
      </xdr:nvCxnSpPr>
      <xdr:spPr>
        <a:xfrm flipV="1">
          <a:off x="20740742" y="5620079"/>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500117</xdr:colOff>
      <xdr:row>29</xdr:row>
      <xdr:rowOff>100506</xdr:rowOff>
    </xdr:from>
    <xdr:to>
      <xdr:col>29</xdr:col>
      <xdr:colOff>177359</xdr:colOff>
      <xdr:row>34</xdr:row>
      <xdr:rowOff>105651</xdr:rowOff>
    </xdr:to>
    <xdr:cxnSp macro="">
      <xdr:nvCxnSpPr>
        <xdr:cNvPr id="263" name="Straight Arrow Connector 262">
          <a:extLst>
            <a:ext uri="{FF2B5EF4-FFF2-40B4-BE49-F238E27FC236}">
              <a16:creationId xmlns:a16="http://schemas.microsoft.com/office/drawing/2014/main" id="{A3DEF905-6617-43B3-AB69-B86FDC4EF6FE}"/>
            </a:ext>
          </a:extLst>
        </xdr:cNvPr>
        <xdr:cNvCxnSpPr>
          <a:stCxn id="259" idx="3"/>
        </xdr:cNvCxnSpPr>
      </xdr:nvCxnSpPr>
      <xdr:spPr>
        <a:xfrm>
          <a:off x="20740742" y="5625006"/>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199256</xdr:colOff>
      <xdr:row>32</xdr:row>
      <xdr:rowOff>170796</xdr:rowOff>
    </xdr:from>
    <xdr:to>
      <xdr:col>31</xdr:col>
      <xdr:colOff>177360</xdr:colOff>
      <xdr:row>35</xdr:row>
      <xdr:rowOff>95250</xdr:rowOff>
    </xdr:to>
    <xdr:sp macro="" textlink="">
      <xdr:nvSpPr>
        <xdr:cNvPr id="264" name="Rectangle: Rounded Corners 263">
          <a:extLst>
            <a:ext uri="{FF2B5EF4-FFF2-40B4-BE49-F238E27FC236}">
              <a16:creationId xmlns:a16="http://schemas.microsoft.com/office/drawing/2014/main" id="{54C3F049-97F5-4542-8511-3DBE33A0BDAD}"/>
            </a:ext>
          </a:extLst>
        </xdr:cNvPr>
        <xdr:cNvSpPr/>
      </xdr:nvSpPr>
      <xdr:spPr>
        <a:xfrm>
          <a:off x="21659081" y="6266796"/>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123494</xdr:colOff>
      <xdr:row>29</xdr:row>
      <xdr:rowOff>95579</xdr:rowOff>
    </xdr:from>
    <xdr:to>
      <xdr:col>33</xdr:col>
      <xdr:colOff>7335</xdr:colOff>
      <xdr:row>29</xdr:row>
      <xdr:rowOff>104695</xdr:rowOff>
    </xdr:to>
    <xdr:cxnSp macro="">
      <xdr:nvCxnSpPr>
        <xdr:cNvPr id="265" name="Straight Arrow Connector 264">
          <a:extLst>
            <a:ext uri="{FF2B5EF4-FFF2-40B4-BE49-F238E27FC236}">
              <a16:creationId xmlns:a16="http://schemas.microsoft.com/office/drawing/2014/main" id="{EF1184CD-6B18-4DB5-B790-F171FE89678B}"/>
            </a:ext>
          </a:extLst>
        </xdr:cNvPr>
        <xdr:cNvCxnSpPr>
          <a:stCxn id="261" idx="3"/>
        </xdr:cNvCxnSpPr>
      </xdr:nvCxnSpPr>
      <xdr:spPr>
        <a:xfrm>
          <a:off x="22802519" y="5620079"/>
          <a:ext cx="1103041"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367862</xdr:colOff>
      <xdr:row>8</xdr:row>
      <xdr:rowOff>181742</xdr:rowOff>
    </xdr:from>
    <xdr:to>
      <xdr:col>27</xdr:col>
      <xdr:colOff>477345</xdr:colOff>
      <xdr:row>13</xdr:row>
      <xdr:rowOff>116053</xdr:rowOff>
    </xdr:to>
    <xdr:sp macro="" textlink="">
      <xdr:nvSpPr>
        <xdr:cNvPr id="266" name="Rectangle: Rounded Corners 265">
          <a:extLst>
            <a:ext uri="{FF2B5EF4-FFF2-40B4-BE49-F238E27FC236}">
              <a16:creationId xmlns:a16="http://schemas.microsoft.com/office/drawing/2014/main" id="{7E43645D-3E1E-462E-AFED-6E02C0222365}"/>
            </a:ext>
          </a:extLst>
        </xdr:cNvPr>
        <xdr:cNvSpPr/>
      </xdr:nvSpPr>
      <xdr:spPr>
        <a:xfrm>
          <a:off x="18170087" y="1705742"/>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Is this a newly acquired asset?</a:t>
          </a:r>
        </a:p>
        <a:p>
          <a:pPr algn="ctr"/>
          <a:r>
            <a:rPr lang="en-ID" sz="1100" b="0" i="0">
              <a:solidFill>
                <a:schemeClr val="lt1"/>
              </a:solidFill>
              <a:effectLst/>
              <a:latin typeface="+mn-lt"/>
              <a:ea typeface="+mn-ea"/>
              <a:cs typeface="+mn-cs"/>
            </a:rPr>
            <a:t>Apakah ini aset baru?</a:t>
          </a:r>
          <a:endParaRPr lang="en-ID" sz="1100"/>
        </a:p>
      </xdr:txBody>
    </xdr:sp>
    <xdr:clientData/>
  </xdr:twoCellAnchor>
  <xdr:twoCellAnchor>
    <xdr:from>
      <xdr:col>22</xdr:col>
      <xdr:colOff>211081</xdr:colOff>
      <xdr:row>11</xdr:row>
      <xdr:rowOff>55837</xdr:rowOff>
    </xdr:from>
    <xdr:to>
      <xdr:col>23</xdr:col>
      <xdr:colOff>367862</xdr:colOff>
      <xdr:row>11</xdr:row>
      <xdr:rowOff>57811</xdr:rowOff>
    </xdr:to>
    <xdr:cxnSp macro="">
      <xdr:nvCxnSpPr>
        <xdr:cNvPr id="267" name="Straight Arrow Connector 266">
          <a:extLst>
            <a:ext uri="{FF2B5EF4-FFF2-40B4-BE49-F238E27FC236}">
              <a16:creationId xmlns:a16="http://schemas.microsoft.com/office/drawing/2014/main" id="{5EFBB17F-8B14-499A-9AFA-1313C053C2DE}"/>
            </a:ext>
          </a:extLst>
        </xdr:cNvPr>
        <xdr:cNvCxnSpPr>
          <a:endCxn id="266" idx="1"/>
        </xdr:cNvCxnSpPr>
      </xdr:nvCxnSpPr>
      <xdr:spPr>
        <a:xfrm flipV="1">
          <a:off x="17403706" y="2151337"/>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122618</xdr:colOff>
      <xdr:row>9</xdr:row>
      <xdr:rowOff>181744</xdr:rowOff>
    </xdr:from>
    <xdr:to>
      <xdr:col>31</xdr:col>
      <xdr:colOff>100722</xdr:colOff>
      <xdr:row>12</xdr:row>
      <xdr:rowOff>106197</xdr:rowOff>
    </xdr:to>
    <xdr:sp macro="" textlink="">
      <xdr:nvSpPr>
        <xdr:cNvPr id="268" name="Rectangle: Rounded Corners 267">
          <a:extLst>
            <a:ext uri="{FF2B5EF4-FFF2-40B4-BE49-F238E27FC236}">
              <a16:creationId xmlns:a16="http://schemas.microsoft.com/office/drawing/2014/main" id="{F9021DBD-1671-4A0B-B235-AF564F5406AE}"/>
            </a:ext>
          </a:extLst>
        </xdr:cNvPr>
        <xdr:cNvSpPr/>
      </xdr:nvSpPr>
      <xdr:spPr>
        <a:xfrm>
          <a:off x="21582443" y="1896244"/>
          <a:ext cx="1197304" cy="49595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477345</xdr:colOff>
      <xdr:row>11</xdr:row>
      <xdr:rowOff>50910</xdr:rowOff>
    </xdr:from>
    <xdr:to>
      <xdr:col>29</xdr:col>
      <xdr:colOff>122618</xdr:colOff>
      <xdr:row>11</xdr:row>
      <xdr:rowOff>55837</xdr:rowOff>
    </xdr:to>
    <xdr:cxnSp macro="">
      <xdr:nvCxnSpPr>
        <xdr:cNvPr id="269" name="Straight Arrow Connector 268">
          <a:extLst>
            <a:ext uri="{FF2B5EF4-FFF2-40B4-BE49-F238E27FC236}">
              <a16:creationId xmlns:a16="http://schemas.microsoft.com/office/drawing/2014/main" id="{1A447DF0-FB4E-4C82-8A61-D4830C87219E}"/>
            </a:ext>
          </a:extLst>
        </xdr:cNvPr>
        <xdr:cNvCxnSpPr>
          <a:stCxn id="266" idx="3"/>
          <a:endCxn id="268" idx="1"/>
        </xdr:cNvCxnSpPr>
      </xdr:nvCxnSpPr>
      <xdr:spPr>
        <a:xfrm flipV="1">
          <a:off x="20717970" y="2146410"/>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477345</xdr:colOff>
      <xdr:row>11</xdr:row>
      <xdr:rowOff>55837</xdr:rowOff>
    </xdr:from>
    <xdr:to>
      <xdr:col>29</xdr:col>
      <xdr:colOff>154587</xdr:colOff>
      <xdr:row>16</xdr:row>
      <xdr:rowOff>60983</xdr:rowOff>
    </xdr:to>
    <xdr:cxnSp macro="">
      <xdr:nvCxnSpPr>
        <xdr:cNvPr id="270" name="Straight Arrow Connector 269">
          <a:extLst>
            <a:ext uri="{FF2B5EF4-FFF2-40B4-BE49-F238E27FC236}">
              <a16:creationId xmlns:a16="http://schemas.microsoft.com/office/drawing/2014/main" id="{48229769-10A9-4FB3-ACE0-2AFC49C68867}"/>
            </a:ext>
          </a:extLst>
        </xdr:cNvPr>
        <xdr:cNvCxnSpPr>
          <a:stCxn id="266" idx="3"/>
        </xdr:cNvCxnSpPr>
      </xdr:nvCxnSpPr>
      <xdr:spPr>
        <a:xfrm>
          <a:off x="20717970" y="2151337"/>
          <a:ext cx="896442" cy="9576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176484</xdr:colOff>
      <xdr:row>14</xdr:row>
      <xdr:rowOff>126127</xdr:rowOff>
    </xdr:from>
    <xdr:to>
      <xdr:col>31</xdr:col>
      <xdr:colOff>154588</xdr:colOff>
      <xdr:row>17</xdr:row>
      <xdr:rowOff>50581</xdr:rowOff>
    </xdr:to>
    <xdr:sp macro="" textlink="">
      <xdr:nvSpPr>
        <xdr:cNvPr id="271" name="Rectangle: Rounded Corners 270">
          <a:extLst>
            <a:ext uri="{FF2B5EF4-FFF2-40B4-BE49-F238E27FC236}">
              <a16:creationId xmlns:a16="http://schemas.microsoft.com/office/drawing/2014/main" id="{4ED0BED1-1ACB-43AC-8782-3316BDA4CACB}"/>
            </a:ext>
          </a:extLst>
        </xdr:cNvPr>
        <xdr:cNvSpPr/>
      </xdr:nvSpPr>
      <xdr:spPr>
        <a:xfrm>
          <a:off x="21636309" y="2793127"/>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100722</xdr:colOff>
      <xdr:row>11</xdr:row>
      <xdr:rowOff>50910</xdr:rowOff>
    </xdr:from>
    <xdr:to>
      <xdr:col>32</xdr:col>
      <xdr:colOff>597666</xdr:colOff>
      <xdr:row>11</xdr:row>
      <xdr:rowOff>60026</xdr:rowOff>
    </xdr:to>
    <xdr:cxnSp macro="">
      <xdr:nvCxnSpPr>
        <xdr:cNvPr id="272" name="Straight Arrow Connector 271">
          <a:extLst>
            <a:ext uri="{FF2B5EF4-FFF2-40B4-BE49-F238E27FC236}">
              <a16:creationId xmlns:a16="http://schemas.microsoft.com/office/drawing/2014/main" id="{40F23B80-8B1C-4DB8-9526-FDF0B9FC5EA1}"/>
            </a:ext>
          </a:extLst>
        </xdr:cNvPr>
        <xdr:cNvCxnSpPr>
          <a:stCxn id="268" idx="3"/>
        </xdr:cNvCxnSpPr>
      </xdr:nvCxnSpPr>
      <xdr:spPr>
        <a:xfrm>
          <a:off x="22779747" y="2146410"/>
          <a:ext cx="1106544"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154588</xdr:colOff>
      <xdr:row>9</xdr:row>
      <xdr:rowOff>27372</xdr:rowOff>
    </xdr:from>
    <xdr:to>
      <xdr:col>46</xdr:col>
      <xdr:colOff>98535</xdr:colOff>
      <xdr:row>15</xdr:row>
      <xdr:rowOff>181414</xdr:rowOff>
    </xdr:to>
    <xdr:cxnSp macro="">
      <xdr:nvCxnSpPr>
        <xdr:cNvPr id="273" name="Connector: Elbow 272">
          <a:extLst>
            <a:ext uri="{FF2B5EF4-FFF2-40B4-BE49-F238E27FC236}">
              <a16:creationId xmlns:a16="http://schemas.microsoft.com/office/drawing/2014/main" id="{0223B8B3-5D7E-4F81-A5DB-23F30ADE0306}"/>
            </a:ext>
          </a:extLst>
        </xdr:cNvPr>
        <xdr:cNvCxnSpPr>
          <a:stCxn id="271" idx="3"/>
          <a:endCxn id="35" idx="1"/>
        </xdr:cNvCxnSpPr>
      </xdr:nvCxnSpPr>
      <xdr:spPr>
        <a:xfrm flipV="1">
          <a:off x="22833613" y="1741872"/>
          <a:ext cx="9087947" cy="1297042"/>
        </a:xfrm>
        <a:prstGeom prst="bentConnector3">
          <a:avLst>
            <a:gd name="adj1" fmla="val 96114"/>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177360</xdr:colOff>
      <xdr:row>27</xdr:row>
      <xdr:rowOff>108607</xdr:rowOff>
    </xdr:from>
    <xdr:to>
      <xdr:col>46</xdr:col>
      <xdr:colOff>97659</xdr:colOff>
      <xdr:row>34</xdr:row>
      <xdr:rowOff>39962</xdr:rowOff>
    </xdr:to>
    <xdr:cxnSp macro="">
      <xdr:nvCxnSpPr>
        <xdr:cNvPr id="274" name="Connector: Elbow 273">
          <a:extLst>
            <a:ext uri="{FF2B5EF4-FFF2-40B4-BE49-F238E27FC236}">
              <a16:creationId xmlns:a16="http://schemas.microsoft.com/office/drawing/2014/main" id="{7A2E9D69-1942-4035-A527-64268DA8CDBE}"/>
            </a:ext>
          </a:extLst>
        </xdr:cNvPr>
        <xdr:cNvCxnSpPr>
          <a:stCxn id="264" idx="3"/>
          <a:endCxn id="68" idx="1"/>
        </xdr:cNvCxnSpPr>
      </xdr:nvCxnSpPr>
      <xdr:spPr>
        <a:xfrm flipV="1">
          <a:off x="22856385" y="5252107"/>
          <a:ext cx="9064299" cy="1264855"/>
        </a:xfrm>
        <a:prstGeom prst="bentConnector3">
          <a:avLst>
            <a:gd name="adj1" fmla="val 9503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178236</xdr:colOff>
      <xdr:row>45</xdr:row>
      <xdr:rowOff>59532</xdr:rowOff>
    </xdr:from>
    <xdr:to>
      <xdr:col>45</xdr:col>
      <xdr:colOff>440535</xdr:colOff>
      <xdr:row>51</xdr:row>
      <xdr:rowOff>163458</xdr:rowOff>
    </xdr:to>
    <xdr:cxnSp macro="">
      <xdr:nvCxnSpPr>
        <xdr:cNvPr id="275" name="Connector: Elbow 274">
          <a:extLst>
            <a:ext uri="{FF2B5EF4-FFF2-40B4-BE49-F238E27FC236}">
              <a16:creationId xmlns:a16="http://schemas.microsoft.com/office/drawing/2014/main" id="{F868220E-9705-40B7-A7E0-FD5FFAE87598}"/>
            </a:ext>
          </a:extLst>
        </xdr:cNvPr>
        <xdr:cNvCxnSpPr>
          <a:stCxn id="257" idx="3"/>
          <a:endCxn id="378" idx="1"/>
        </xdr:cNvCxnSpPr>
      </xdr:nvCxnSpPr>
      <xdr:spPr>
        <a:xfrm flipV="1">
          <a:off x="22857261" y="8632032"/>
          <a:ext cx="8796699" cy="1246926"/>
        </a:xfrm>
        <a:prstGeom prst="bentConnector3">
          <a:avLst>
            <a:gd name="adj1" fmla="val 9524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190060</xdr:colOff>
      <xdr:row>63</xdr:row>
      <xdr:rowOff>161597</xdr:rowOff>
    </xdr:from>
    <xdr:to>
      <xdr:col>46</xdr:col>
      <xdr:colOff>117803</xdr:colOff>
      <xdr:row>70</xdr:row>
      <xdr:rowOff>107402</xdr:rowOff>
    </xdr:to>
    <xdr:cxnSp macro="">
      <xdr:nvCxnSpPr>
        <xdr:cNvPr id="276" name="Connector: Elbow 275">
          <a:extLst>
            <a:ext uri="{FF2B5EF4-FFF2-40B4-BE49-F238E27FC236}">
              <a16:creationId xmlns:a16="http://schemas.microsoft.com/office/drawing/2014/main" id="{E257B3CF-1678-4F5B-86F6-6850EB804A22}"/>
            </a:ext>
          </a:extLst>
        </xdr:cNvPr>
        <xdr:cNvCxnSpPr>
          <a:stCxn id="250" idx="3"/>
          <a:endCxn id="136" idx="1"/>
        </xdr:cNvCxnSpPr>
      </xdr:nvCxnSpPr>
      <xdr:spPr>
        <a:xfrm flipV="1">
          <a:off x="22869085" y="12163097"/>
          <a:ext cx="9071743" cy="1279305"/>
        </a:xfrm>
        <a:prstGeom prst="bentConnector3">
          <a:avLst>
            <a:gd name="adj1" fmla="val 95476"/>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197069</xdr:colOff>
      <xdr:row>100</xdr:row>
      <xdr:rowOff>181743</xdr:rowOff>
    </xdr:from>
    <xdr:to>
      <xdr:col>46</xdr:col>
      <xdr:colOff>61309</xdr:colOff>
      <xdr:row>108</xdr:row>
      <xdr:rowOff>21896</xdr:rowOff>
    </xdr:to>
    <xdr:cxnSp macro="">
      <xdr:nvCxnSpPr>
        <xdr:cNvPr id="277" name="Connector: Elbow 276">
          <a:extLst>
            <a:ext uri="{FF2B5EF4-FFF2-40B4-BE49-F238E27FC236}">
              <a16:creationId xmlns:a16="http://schemas.microsoft.com/office/drawing/2014/main" id="{44C93CA9-E2AB-4E58-9B96-73BD34A6145F}"/>
            </a:ext>
          </a:extLst>
        </xdr:cNvPr>
        <xdr:cNvCxnSpPr>
          <a:endCxn id="204" idx="1"/>
        </xdr:cNvCxnSpPr>
      </xdr:nvCxnSpPr>
      <xdr:spPr>
        <a:xfrm flipV="1">
          <a:off x="22876094" y="19231743"/>
          <a:ext cx="9008240" cy="1364153"/>
        </a:xfrm>
        <a:prstGeom prst="bentConnector3">
          <a:avLst>
            <a:gd name="adj1" fmla="val 94224"/>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13631</xdr:colOff>
      <xdr:row>122</xdr:row>
      <xdr:rowOff>105678</xdr:rowOff>
    </xdr:from>
    <xdr:to>
      <xdr:col>8</xdr:col>
      <xdr:colOff>11248</xdr:colOff>
      <xdr:row>125</xdr:row>
      <xdr:rowOff>110442</xdr:rowOff>
    </xdr:to>
    <xdr:sp macro="" textlink="">
      <xdr:nvSpPr>
        <xdr:cNvPr id="278" name="Rectangle: Rounded Corners 277">
          <a:extLst>
            <a:ext uri="{FF2B5EF4-FFF2-40B4-BE49-F238E27FC236}">
              <a16:creationId xmlns:a16="http://schemas.microsoft.com/office/drawing/2014/main" id="{594B58A1-EA65-4242-8BF3-C38324E216DB}"/>
            </a:ext>
          </a:extLst>
        </xdr:cNvPr>
        <xdr:cNvSpPr/>
      </xdr:nvSpPr>
      <xdr:spPr>
        <a:xfrm>
          <a:off x="3290231" y="23346678"/>
          <a:ext cx="1826417"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Furniture and fixtures</a:t>
          </a:r>
        </a:p>
        <a:p>
          <a:pPr algn="ctr"/>
          <a:r>
            <a:rPr lang="en-ID" sz="1100"/>
            <a:t>Furniture dan perlengkapan</a:t>
          </a:r>
        </a:p>
      </xdr:txBody>
    </xdr:sp>
    <xdr:clientData/>
  </xdr:twoCellAnchor>
  <xdr:twoCellAnchor>
    <xdr:from>
      <xdr:col>9</xdr:col>
      <xdr:colOff>33089</xdr:colOff>
      <xdr:row>122</xdr:row>
      <xdr:rowOff>66434</xdr:rowOff>
    </xdr:from>
    <xdr:to>
      <xdr:col>15</xdr:col>
      <xdr:colOff>56902</xdr:colOff>
      <xdr:row>125</xdr:row>
      <xdr:rowOff>125964</xdr:rowOff>
    </xdr:to>
    <xdr:sp macro="" textlink="">
      <xdr:nvSpPr>
        <xdr:cNvPr id="279" name="Rectangle: Rounded Corners 278">
          <a:extLst>
            <a:ext uri="{FF2B5EF4-FFF2-40B4-BE49-F238E27FC236}">
              <a16:creationId xmlns:a16="http://schemas.microsoft.com/office/drawing/2014/main" id="{24B2197D-833F-4ACB-AC0F-B05252120E83}"/>
            </a:ext>
          </a:extLst>
        </xdr:cNvPr>
        <xdr:cNvSpPr/>
      </xdr:nvSpPr>
      <xdr:spPr>
        <a:xfrm>
          <a:off x="5748089" y="23307434"/>
          <a:ext cx="3681413" cy="6310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11248</xdr:colOff>
      <xdr:row>124</xdr:row>
      <xdr:rowOff>3139</xdr:rowOff>
    </xdr:from>
    <xdr:to>
      <xdr:col>9</xdr:col>
      <xdr:colOff>33089</xdr:colOff>
      <xdr:row>124</xdr:row>
      <xdr:rowOff>15000</xdr:rowOff>
    </xdr:to>
    <xdr:cxnSp macro="">
      <xdr:nvCxnSpPr>
        <xdr:cNvPr id="280" name="Straight Arrow Connector 279">
          <a:extLst>
            <a:ext uri="{FF2B5EF4-FFF2-40B4-BE49-F238E27FC236}">
              <a16:creationId xmlns:a16="http://schemas.microsoft.com/office/drawing/2014/main" id="{99AC5846-5701-40BF-B17F-FC5B8BBDB4D5}"/>
            </a:ext>
          </a:extLst>
        </xdr:cNvPr>
        <xdr:cNvCxnSpPr>
          <a:stCxn id="278" idx="3"/>
          <a:endCxn id="279" idx="1"/>
        </xdr:cNvCxnSpPr>
      </xdr:nvCxnSpPr>
      <xdr:spPr>
        <a:xfrm flipV="1">
          <a:off x="5116648" y="23625139"/>
          <a:ext cx="631441" cy="118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189375</xdr:colOff>
      <xdr:row>121</xdr:row>
      <xdr:rowOff>81210</xdr:rowOff>
    </xdr:from>
    <xdr:to>
      <xdr:col>17</xdr:col>
      <xdr:colOff>451313</xdr:colOff>
      <xdr:row>123</xdr:row>
      <xdr:rowOff>21679</xdr:rowOff>
    </xdr:to>
    <xdr:sp macro="" textlink="">
      <xdr:nvSpPr>
        <xdr:cNvPr id="281" name="Rectangle: Rounded Corners 280">
          <a:extLst>
            <a:ext uri="{FF2B5EF4-FFF2-40B4-BE49-F238E27FC236}">
              <a16:creationId xmlns:a16="http://schemas.microsoft.com/office/drawing/2014/main" id="{DE365D67-4462-4096-B94F-E6D2F09CB49B}"/>
            </a:ext>
          </a:extLst>
        </xdr:cNvPr>
        <xdr:cNvSpPr/>
      </xdr:nvSpPr>
      <xdr:spPr>
        <a:xfrm>
          <a:off x="10171575" y="23131710"/>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175 / Rp 2,500,000</a:t>
          </a:r>
        </a:p>
      </xdr:txBody>
    </xdr:sp>
    <xdr:clientData/>
  </xdr:twoCellAnchor>
  <xdr:twoCellAnchor>
    <xdr:from>
      <xdr:col>16</xdr:col>
      <xdr:colOff>177469</xdr:colOff>
      <xdr:row>125</xdr:row>
      <xdr:rowOff>116925</xdr:rowOff>
    </xdr:from>
    <xdr:to>
      <xdr:col>17</xdr:col>
      <xdr:colOff>439407</xdr:colOff>
      <xdr:row>127</xdr:row>
      <xdr:rowOff>16641</xdr:rowOff>
    </xdr:to>
    <xdr:sp macro="" textlink="">
      <xdr:nvSpPr>
        <xdr:cNvPr id="282" name="Rectangle: Rounded Corners 281">
          <a:extLst>
            <a:ext uri="{FF2B5EF4-FFF2-40B4-BE49-F238E27FC236}">
              <a16:creationId xmlns:a16="http://schemas.microsoft.com/office/drawing/2014/main" id="{27D9CBA2-8411-435E-A5A4-D89AC3AE87C0}"/>
            </a:ext>
          </a:extLst>
        </xdr:cNvPr>
        <xdr:cNvSpPr/>
      </xdr:nvSpPr>
      <xdr:spPr>
        <a:xfrm>
          <a:off x="10159669" y="23929425"/>
          <a:ext cx="2224088" cy="28071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175 / Rp 2,500,000</a:t>
          </a:r>
          <a:endParaRPr lang="en-ID" sz="1100"/>
        </a:p>
      </xdr:txBody>
    </xdr:sp>
    <xdr:clientData/>
  </xdr:twoCellAnchor>
  <xdr:twoCellAnchor>
    <xdr:from>
      <xdr:col>15</xdr:col>
      <xdr:colOff>56902</xdr:colOff>
      <xdr:row>122</xdr:row>
      <xdr:rowOff>51446</xdr:rowOff>
    </xdr:from>
    <xdr:to>
      <xdr:col>16</xdr:col>
      <xdr:colOff>189375</xdr:colOff>
      <xdr:row>124</xdr:row>
      <xdr:rowOff>3139</xdr:rowOff>
    </xdr:to>
    <xdr:cxnSp macro="">
      <xdr:nvCxnSpPr>
        <xdr:cNvPr id="283" name="Straight Arrow Connector 282">
          <a:extLst>
            <a:ext uri="{FF2B5EF4-FFF2-40B4-BE49-F238E27FC236}">
              <a16:creationId xmlns:a16="http://schemas.microsoft.com/office/drawing/2014/main" id="{E0D8E387-DF19-477C-A9A9-CEDEF351496E}"/>
            </a:ext>
          </a:extLst>
        </xdr:cNvPr>
        <xdr:cNvCxnSpPr>
          <a:stCxn id="279" idx="3"/>
          <a:endCxn id="281" idx="1"/>
        </xdr:cNvCxnSpPr>
      </xdr:nvCxnSpPr>
      <xdr:spPr>
        <a:xfrm flipV="1">
          <a:off x="9429502" y="23292446"/>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56902</xdr:colOff>
      <xdr:row>124</xdr:row>
      <xdr:rowOff>3139</xdr:rowOff>
    </xdr:from>
    <xdr:to>
      <xdr:col>16</xdr:col>
      <xdr:colOff>177469</xdr:colOff>
      <xdr:row>126</xdr:row>
      <xdr:rowOff>66783</xdr:rowOff>
    </xdr:to>
    <xdr:cxnSp macro="">
      <xdr:nvCxnSpPr>
        <xdr:cNvPr id="284" name="Straight Arrow Connector 283">
          <a:extLst>
            <a:ext uri="{FF2B5EF4-FFF2-40B4-BE49-F238E27FC236}">
              <a16:creationId xmlns:a16="http://schemas.microsoft.com/office/drawing/2014/main" id="{87256D0C-49B4-4A25-8046-3E941CEA71A9}"/>
            </a:ext>
          </a:extLst>
        </xdr:cNvPr>
        <xdr:cNvCxnSpPr>
          <a:stCxn id="279" idx="3"/>
          <a:endCxn id="282" idx="1"/>
        </xdr:cNvCxnSpPr>
      </xdr:nvCxnSpPr>
      <xdr:spPr>
        <a:xfrm>
          <a:off x="9429502" y="23625139"/>
          <a:ext cx="730167" cy="44464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758495</xdr:colOff>
      <xdr:row>125</xdr:row>
      <xdr:rowOff>78826</xdr:rowOff>
    </xdr:from>
    <xdr:to>
      <xdr:col>18</xdr:col>
      <xdr:colOff>92621</xdr:colOff>
      <xdr:row>127</xdr:row>
      <xdr:rowOff>60434</xdr:rowOff>
    </xdr:to>
    <xdr:sp macro="" textlink="">
      <xdr:nvSpPr>
        <xdr:cNvPr id="285" name="Rectangle: Rounded Corners 284">
          <a:extLst>
            <a:ext uri="{FF2B5EF4-FFF2-40B4-BE49-F238E27FC236}">
              <a16:creationId xmlns:a16="http://schemas.microsoft.com/office/drawing/2014/main" id="{2F9834AD-DC48-4B61-94D1-2858D3D72A58}"/>
            </a:ext>
          </a:extLst>
        </xdr:cNvPr>
        <xdr:cNvSpPr/>
      </xdr:nvSpPr>
      <xdr:spPr>
        <a:xfrm>
          <a:off x="12702845" y="23891326"/>
          <a:ext cx="2039226" cy="36260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439407</xdr:colOff>
      <xdr:row>126</xdr:row>
      <xdr:rowOff>66783</xdr:rowOff>
    </xdr:from>
    <xdr:to>
      <xdr:col>17</xdr:col>
      <xdr:colOff>758495</xdr:colOff>
      <xdr:row>126</xdr:row>
      <xdr:rowOff>69630</xdr:rowOff>
    </xdr:to>
    <xdr:cxnSp macro="">
      <xdr:nvCxnSpPr>
        <xdr:cNvPr id="286" name="Straight Arrow Connector 285">
          <a:extLst>
            <a:ext uri="{FF2B5EF4-FFF2-40B4-BE49-F238E27FC236}">
              <a16:creationId xmlns:a16="http://schemas.microsoft.com/office/drawing/2014/main" id="{2CDF06C5-D783-4C81-801A-FD0C455971CA}"/>
            </a:ext>
          </a:extLst>
        </xdr:cNvPr>
        <xdr:cNvCxnSpPr>
          <a:stCxn id="282" idx="3"/>
          <a:endCxn id="285" idx="1"/>
        </xdr:cNvCxnSpPr>
      </xdr:nvCxnSpPr>
      <xdr:spPr>
        <a:xfrm>
          <a:off x="12383757" y="24069783"/>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451313</xdr:colOff>
      <xdr:row>122</xdr:row>
      <xdr:rowOff>51446</xdr:rowOff>
    </xdr:from>
    <xdr:to>
      <xdr:col>17</xdr:col>
      <xdr:colOff>710869</xdr:colOff>
      <xdr:row>122</xdr:row>
      <xdr:rowOff>57397</xdr:rowOff>
    </xdr:to>
    <xdr:cxnSp macro="">
      <xdr:nvCxnSpPr>
        <xdr:cNvPr id="287" name="Straight Arrow Connector 286">
          <a:extLst>
            <a:ext uri="{FF2B5EF4-FFF2-40B4-BE49-F238E27FC236}">
              <a16:creationId xmlns:a16="http://schemas.microsoft.com/office/drawing/2014/main" id="{114BA69A-AA4E-4B83-B12C-036BF1F42265}"/>
            </a:ext>
          </a:extLst>
        </xdr:cNvPr>
        <xdr:cNvCxnSpPr>
          <a:cxnSpLocks/>
          <a:stCxn id="281" idx="3"/>
        </xdr:cNvCxnSpPr>
      </xdr:nvCxnSpPr>
      <xdr:spPr>
        <a:xfrm>
          <a:off x="12395663" y="23292446"/>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54741</xdr:colOff>
      <xdr:row>120</xdr:row>
      <xdr:rowOff>2737</xdr:rowOff>
    </xdr:from>
    <xdr:to>
      <xdr:col>40</xdr:col>
      <xdr:colOff>171395</xdr:colOff>
      <xdr:row>123</xdr:row>
      <xdr:rowOff>165044</xdr:rowOff>
    </xdr:to>
    <xdr:sp macro="" textlink="">
      <xdr:nvSpPr>
        <xdr:cNvPr id="288" name="Rectangle: Rounded Corners 287">
          <a:extLst>
            <a:ext uri="{FF2B5EF4-FFF2-40B4-BE49-F238E27FC236}">
              <a16:creationId xmlns:a16="http://schemas.microsoft.com/office/drawing/2014/main" id="{901AB8A7-79EE-49BB-AECE-C0745C405773}"/>
            </a:ext>
          </a:extLst>
        </xdr:cNvPr>
        <xdr:cNvSpPr/>
      </xdr:nvSpPr>
      <xdr:spPr>
        <a:xfrm>
          <a:off x="23952966" y="22862737"/>
          <a:ext cx="4383854" cy="73380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49949</xdr:colOff>
      <xdr:row>119</xdr:row>
      <xdr:rowOff>12263</xdr:rowOff>
    </xdr:from>
    <xdr:to>
      <xdr:col>42</xdr:col>
      <xdr:colOff>427308</xdr:colOff>
      <xdr:row>120</xdr:row>
      <xdr:rowOff>138852</xdr:rowOff>
    </xdr:to>
    <xdr:sp macro="" textlink="">
      <xdr:nvSpPr>
        <xdr:cNvPr id="289" name="Rectangle: Rounded Corners 288">
          <a:extLst>
            <a:ext uri="{FF2B5EF4-FFF2-40B4-BE49-F238E27FC236}">
              <a16:creationId xmlns:a16="http://schemas.microsoft.com/office/drawing/2014/main" id="{E237267A-730A-40B6-B954-3BFC13DD40EC}"/>
            </a:ext>
          </a:extLst>
        </xdr:cNvPr>
        <xdr:cNvSpPr/>
      </xdr:nvSpPr>
      <xdr:spPr>
        <a:xfrm>
          <a:off x="28824974" y="22681763"/>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59474</xdr:colOff>
      <xdr:row>122</xdr:row>
      <xdr:rowOff>124565</xdr:rowOff>
    </xdr:from>
    <xdr:to>
      <xdr:col>42</xdr:col>
      <xdr:colOff>436833</xdr:colOff>
      <xdr:row>124</xdr:row>
      <xdr:rowOff>65033</xdr:rowOff>
    </xdr:to>
    <xdr:sp macro="" textlink="">
      <xdr:nvSpPr>
        <xdr:cNvPr id="290" name="Rectangle: Rounded Corners 289">
          <a:extLst>
            <a:ext uri="{FF2B5EF4-FFF2-40B4-BE49-F238E27FC236}">
              <a16:creationId xmlns:a16="http://schemas.microsoft.com/office/drawing/2014/main" id="{1B224F79-2687-4D48-A262-78DF3124325D}"/>
            </a:ext>
          </a:extLst>
        </xdr:cNvPr>
        <xdr:cNvSpPr/>
      </xdr:nvSpPr>
      <xdr:spPr>
        <a:xfrm>
          <a:off x="28834499" y="23365565"/>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171395</xdr:colOff>
      <xdr:row>119</xdr:row>
      <xdr:rowOff>168618</xdr:rowOff>
    </xdr:from>
    <xdr:to>
      <xdr:col>41</xdr:col>
      <xdr:colOff>49949</xdr:colOff>
      <xdr:row>121</xdr:row>
      <xdr:rowOff>176952</xdr:rowOff>
    </xdr:to>
    <xdr:cxnSp macro="">
      <xdr:nvCxnSpPr>
        <xdr:cNvPr id="291" name="Straight Arrow Connector 290">
          <a:extLst>
            <a:ext uri="{FF2B5EF4-FFF2-40B4-BE49-F238E27FC236}">
              <a16:creationId xmlns:a16="http://schemas.microsoft.com/office/drawing/2014/main" id="{D3E3C153-4C79-48B7-89A5-2A53A7D2E4D7}"/>
            </a:ext>
          </a:extLst>
        </xdr:cNvPr>
        <xdr:cNvCxnSpPr>
          <a:stCxn id="288" idx="3"/>
          <a:endCxn id="289" idx="1"/>
        </xdr:cNvCxnSpPr>
      </xdr:nvCxnSpPr>
      <xdr:spPr>
        <a:xfrm flipV="1">
          <a:off x="28336820" y="22838118"/>
          <a:ext cx="488154" cy="38933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171395</xdr:colOff>
      <xdr:row>121</xdr:row>
      <xdr:rowOff>176952</xdr:rowOff>
    </xdr:from>
    <xdr:to>
      <xdr:col>41</xdr:col>
      <xdr:colOff>59474</xdr:colOff>
      <xdr:row>123</xdr:row>
      <xdr:rowOff>94799</xdr:rowOff>
    </xdr:to>
    <xdr:cxnSp macro="">
      <xdr:nvCxnSpPr>
        <xdr:cNvPr id="292" name="Straight Arrow Connector 291">
          <a:extLst>
            <a:ext uri="{FF2B5EF4-FFF2-40B4-BE49-F238E27FC236}">
              <a16:creationId xmlns:a16="http://schemas.microsoft.com/office/drawing/2014/main" id="{2B6D86CA-39F3-4A44-9D6B-9A49BB3D45D7}"/>
            </a:ext>
          </a:extLst>
        </xdr:cNvPr>
        <xdr:cNvCxnSpPr>
          <a:stCxn id="288" idx="3"/>
          <a:endCxn id="290" idx="1"/>
        </xdr:cNvCxnSpPr>
      </xdr:nvCxnSpPr>
      <xdr:spPr>
        <a:xfrm>
          <a:off x="28336820" y="23227452"/>
          <a:ext cx="497679" cy="298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198164</xdr:colOff>
      <xdr:row>122</xdr:row>
      <xdr:rowOff>108606</xdr:rowOff>
    </xdr:from>
    <xdr:to>
      <xdr:col>44</xdr:col>
      <xdr:colOff>492672</xdr:colOff>
      <xdr:row>124</xdr:row>
      <xdr:rowOff>87174</xdr:rowOff>
    </xdr:to>
    <xdr:sp macro="" textlink="">
      <xdr:nvSpPr>
        <xdr:cNvPr id="293" name="Rectangle: Rounded Corners 292">
          <a:extLst>
            <a:ext uri="{FF2B5EF4-FFF2-40B4-BE49-F238E27FC236}">
              <a16:creationId xmlns:a16="http://schemas.microsoft.com/office/drawing/2014/main" id="{FA828E95-7D1B-48EA-A4BC-E3C2C8375C7D}"/>
            </a:ext>
          </a:extLst>
        </xdr:cNvPr>
        <xdr:cNvSpPr/>
      </xdr:nvSpPr>
      <xdr:spPr>
        <a:xfrm>
          <a:off x="30192389" y="23349606"/>
          <a:ext cx="904108"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436833</xdr:colOff>
      <xdr:row>123</xdr:row>
      <xdr:rowOff>94799</xdr:rowOff>
    </xdr:from>
    <xdr:to>
      <xdr:col>43</xdr:col>
      <xdr:colOff>198164</xdr:colOff>
      <xdr:row>123</xdr:row>
      <xdr:rowOff>97890</xdr:rowOff>
    </xdr:to>
    <xdr:cxnSp macro="">
      <xdr:nvCxnSpPr>
        <xdr:cNvPr id="294" name="Straight Arrow Connector 293">
          <a:extLst>
            <a:ext uri="{FF2B5EF4-FFF2-40B4-BE49-F238E27FC236}">
              <a16:creationId xmlns:a16="http://schemas.microsoft.com/office/drawing/2014/main" id="{FE97DB0B-FD04-439D-A319-889EDB307742}"/>
            </a:ext>
          </a:extLst>
        </xdr:cNvPr>
        <xdr:cNvCxnSpPr>
          <a:stCxn id="290" idx="3"/>
          <a:endCxn id="293" idx="1"/>
        </xdr:cNvCxnSpPr>
      </xdr:nvCxnSpPr>
      <xdr:spPr>
        <a:xfrm>
          <a:off x="29821458" y="23526299"/>
          <a:ext cx="37093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545180</xdr:colOff>
      <xdr:row>117</xdr:row>
      <xdr:rowOff>89775</xdr:rowOff>
    </xdr:from>
    <xdr:to>
      <xdr:col>41</xdr:col>
      <xdr:colOff>551136</xdr:colOff>
      <xdr:row>119</xdr:row>
      <xdr:rowOff>12263</xdr:rowOff>
    </xdr:to>
    <xdr:cxnSp macro="">
      <xdr:nvCxnSpPr>
        <xdr:cNvPr id="295" name="Straight Arrow Connector 294">
          <a:extLst>
            <a:ext uri="{FF2B5EF4-FFF2-40B4-BE49-F238E27FC236}">
              <a16:creationId xmlns:a16="http://schemas.microsoft.com/office/drawing/2014/main" id="{0A669429-AC7C-4AF5-B993-43A29DEBCE39}"/>
            </a:ext>
          </a:extLst>
        </xdr:cNvPr>
        <xdr:cNvCxnSpPr>
          <a:stCxn id="289" idx="0"/>
          <a:endCxn id="296" idx="2"/>
        </xdr:cNvCxnSpPr>
      </xdr:nvCxnSpPr>
      <xdr:spPr>
        <a:xfrm flipV="1">
          <a:off x="29320205" y="22378275"/>
          <a:ext cx="5956" cy="30348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324944</xdr:colOff>
      <xdr:row>112</xdr:row>
      <xdr:rowOff>71382</xdr:rowOff>
    </xdr:from>
    <xdr:to>
      <xdr:col>44</xdr:col>
      <xdr:colOff>164224</xdr:colOff>
      <xdr:row>117</xdr:row>
      <xdr:rowOff>89775</xdr:rowOff>
    </xdr:to>
    <xdr:sp macro="" textlink="">
      <xdr:nvSpPr>
        <xdr:cNvPr id="296" name="Rectangle: Rounded Corners 295">
          <a:extLst>
            <a:ext uri="{FF2B5EF4-FFF2-40B4-BE49-F238E27FC236}">
              <a16:creationId xmlns:a16="http://schemas.microsoft.com/office/drawing/2014/main" id="{45FC57B4-36F6-4FBB-9C00-912EA349EB59}"/>
            </a:ext>
          </a:extLst>
        </xdr:cNvPr>
        <xdr:cNvSpPr/>
      </xdr:nvSpPr>
      <xdr:spPr>
        <a:xfrm>
          <a:off x="27880769" y="21407382"/>
          <a:ext cx="2887280" cy="97089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427308</xdr:colOff>
      <xdr:row>119</xdr:row>
      <xdr:rowOff>166414</xdr:rowOff>
    </xdr:from>
    <xdr:to>
      <xdr:col>46</xdr:col>
      <xdr:colOff>95029</xdr:colOff>
      <xdr:row>119</xdr:row>
      <xdr:rowOff>168618</xdr:rowOff>
    </xdr:to>
    <xdr:cxnSp macro="">
      <xdr:nvCxnSpPr>
        <xdr:cNvPr id="297" name="Straight Arrow Connector 296">
          <a:extLst>
            <a:ext uri="{FF2B5EF4-FFF2-40B4-BE49-F238E27FC236}">
              <a16:creationId xmlns:a16="http://schemas.microsoft.com/office/drawing/2014/main" id="{C74DDC39-5C17-471D-8806-D536DE8F60A4}"/>
            </a:ext>
          </a:extLst>
        </xdr:cNvPr>
        <xdr:cNvCxnSpPr>
          <a:stCxn id="289" idx="3"/>
          <a:endCxn id="298" idx="1"/>
        </xdr:cNvCxnSpPr>
      </xdr:nvCxnSpPr>
      <xdr:spPr>
        <a:xfrm flipV="1">
          <a:off x="29811933" y="22835914"/>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95029</xdr:colOff>
      <xdr:row>118</xdr:row>
      <xdr:rowOff>67880</xdr:rowOff>
    </xdr:from>
    <xdr:to>
      <xdr:col>50</xdr:col>
      <xdr:colOff>171667</xdr:colOff>
      <xdr:row>121</xdr:row>
      <xdr:rowOff>78828</xdr:rowOff>
    </xdr:to>
    <xdr:sp macro="" textlink="">
      <xdr:nvSpPr>
        <xdr:cNvPr id="298" name="Rectangle: Rounded Corners 297">
          <a:extLst>
            <a:ext uri="{FF2B5EF4-FFF2-40B4-BE49-F238E27FC236}">
              <a16:creationId xmlns:a16="http://schemas.microsoft.com/office/drawing/2014/main" id="{F501810E-4EA7-4C44-A4AE-BCA4F9A4261D}"/>
            </a:ext>
          </a:extLst>
        </xdr:cNvPr>
        <xdr:cNvSpPr/>
      </xdr:nvSpPr>
      <xdr:spPr>
        <a:xfrm>
          <a:off x="31918054" y="22546880"/>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132060</xdr:colOff>
      <xdr:row>114</xdr:row>
      <xdr:rowOff>111671</xdr:rowOff>
    </xdr:from>
    <xdr:to>
      <xdr:col>53</xdr:col>
      <xdr:colOff>171666</xdr:colOff>
      <xdr:row>118</xdr:row>
      <xdr:rowOff>35033</xdr:rowOff>
    </xdr:to>
    <xdr:sp macro="" textlink="">
      <xdr:nvSpPr>
        <xdr:cNvPr id="299" name="Rectangle: Rounded Corners 298">
          <a:extLst>
            <a:ext uri="{FF2B5EF4-FFF2-40B4-BE49-F238E27FC236}">
              <a16:creationId xmlns:a16="http://schemas.microsoft.com/office/drawing/2014/main" id="{06C39A04-EFD1-4A7C-8C79-A8238D46B47F}"/>
            </a:ext>
          </a:extLst>
        </xdr:cNvPr>
        <xdr:cNvSpPr/>
      </xdr:nvSpPr>
      <xdr:spPr>
        <a:xfrm>
          <a:off x="35003085" y="21828671"/>
          <a:ext cx="1258806" cy="68536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142132</xdr:colOff>
      <xdr:row>120</xdr:row>
      <xdr:rowOff>34157</xdr:rowOff>
    </xdr:from>
    <xdr:to>
      <xdr:col>53</xdr:col>
      <xdr:colOff>181738</xdr:colOff>
      <xdr:row>122</xdr:row>
      <xdr:rowOff>143640</xdr:rowOff>
    </xdr:to>
    <xdr:sp macro="" textlink="">
      <xdr:nvSpPr>
        <xdr:cNvPr id="300" name="Rectangle: Rounded Corners 299">
          <a:extLst>
            <a:ext uri="{FF2B5EF4-FFF2-40B4-BE49-F238E27FC236}">
              <a16:creationId xmlns:a16="http://schemas.microsoft.com/office/drawing/2014/main" id="{E9F64321-906B-4AF9-AB3F-07839992105F}"/>
            </a:ext>
          </a:extLst>
        </xdr:cNvPr>
        <xdr:cNvSpPr/>
      </xdr:nvSpPr>
      <xdr:spPr>
        <a:xfrm>
          <a:off x="35013157" y="22894157"/>
          <a:ext cx="1258806" cy="49048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171667</xdr:colOff>
      <xdr:row>116</xdr:row>
      <xdr:rowOff>166413</xdr:rowOff>
    </xdr:from>
    <xdr:to>
      <xdr:col>51</xdr:col>
      <xdr:colOff>132060</xdr:colOff>
      <xdr:row>119</xdr:row>
      <xdr:rowOff>166414</xdr:rowOff>
    </xdr:to>
    <xdr:cxnSp macro="">
      <xdr:nvCxnSpPr>
        <xdr:cNvPr id="301" name="Straight Arrow Connector 300">
          <a:extLst>
            <a:ext uri="{FF2B5EF4-FFF2-40B4-BE49-F238E27FC236}">
              <a16:creationId xmlns:a16="http://schemas.microsoft.com/office/drawing/2014/main" id="{52544E21-DFD1-47BC-A7ED-46058F9317C5}"/>
            </a:ext>
          </a:extLst>
        </xdr:cNvPr>
        <xdr:cNvCxnSpPr>
          <a:stCxn id="298" idx="3"/>
          <a:endCxn id="299" idx="1"/>
        </xdr:cNvCxnSpPr>
      </xdr:nvCxnSpPr>
      <xdr:spPr>
        <a:xfrm flipV="1">
          <a:off x="34433092" y="22264413"/>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171667</xdr:colOff>
      <xdr:row>119</xdr:row>
      <xdr:rowOff>166414</xdr:rowOff>
    </xdr:from>
    <xdr:to>
      <xdr:col>51</xdr:col>
      <xdr:colOff>142132</xdr:colOff>
      <xdr:row>121</xdr:row>
      <xdr:rowOff>88899</xdr:rowOff>
    </xdr:to>
    <xdr:cxnSp macro="">
      <xdr:nvCxnSpPr>
        <xdr:cNvPr id="302" name="Straight Arrow Connector 301">
          <a:extLst>
            <a:ext uri="{FF2B5EF4-FFF2-40B4-BE49-F238E27FC236}">
              <a16:creationId xmlns:a16="http://schemas.microsoft.com/office/drawing/2014/main" id="{26E20DB5-409C-4B62-BF3A-4F3EC8B2AA3C}"/>
            </a:ext>
          </a:extLst>
        </xdr:cNvPr>
        <xdr:cNvCxnSpPr>
          <a:stCxn id="298" idx="3"/>
          <a:endCxn id="300" idx="1"/>
        </xdr:cNvCxnSpPr>
      </xdr:nvCxnSpPr>
      <xdr:spPr>
        <a:xfrm>
          <a:off x="34433092" y="22835914"/>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108411</xdr:colOff>
      <xdr:row>114</xdr:row>
      <xdr:rowOff>109918</xdr:rowOff>
    </xdr:from>
    <xdr:to>
      <xdr:col>56</xdr:col>
      <xdr:colOff>148017</xdr:colOff>
      <xdr:row>118</xdr:row>
      <xdr:rowOff>33280</xdr:rowOff>
    </xdr:to>
    <xdr:sp macro="" textlink="">
      <xdr:nvSpPr>
        <xdr:cNvPr id="303" name="Rectangle: Rounded Corners 302">
          <a:extLst>
            <a:ext uri="{FF2B5EF4-FFF2-40B4-BE49-F238E27FC236}">
              <a16:creationId xmlns:a16="http://schemas.microsoft.com/office/drawing/2014/main" id="{D47F9124-3329-4F76-B376-9D0C50087073}"/>
            </a:ext>
          </a:extLst>
        </xdr:cNvPr>
        <xdr:cNvSpPr/>
      </xdr:nvSpPr>
      <xdr:spPr>
        <a:xfrm>
          <a:off x="36808236" y="21826918"/>
          <a:ext cx="1258806" cy="68536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96586</xdr:colOff>
      <xdr:row>120</xdr:row>
      <xdr:rowOff>32405</xdr:rowOff>
    </xdr:from>
    <xdr:to>
      <xdr:col>56</xdr:col>
      <xdr:colOff>136192</xdr:colOff>
      <xdr:row>122</xdr:row>
      <xdr:rowOff>141888</xdr:rowOff>
    </xdr:to>
    <xdr:sp macro="" textlink="">
      <xdr:nvSpPr>
        <xdr:cNvPr id="304" name="Rectangle: Rounded Corners 303">
          <a:extLst>
            <a:ext uri="{FF2B5EF4-FFF2-40B4-BE49-F238E27FC236}">
              <a16:creationId xmlns:a16="http://schemas.microsoft.com/office/drawing/2014/main" id="{81C58348-82ED-41A2-96F6-94AFC61E2EBF}"/>
            </a:ext>
          </a:extLst>
        </xdr:cNvPr>
        <xdr:cNvSpPr/>
      </xdr:nvSpPr>
      <xdr:spPr>
        <a:xfrm>
          <a:off x="36796411" y="22892405"/>
          <a:ext cx="1258806" cy="490483"/>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171666</xdr:colOff>
      <xdr:row>116</xdr:row>
      <xdr:rowOff>164660</xdr:rowOff>
    </xdr:from>
    <xdr:to>
      <xdr:col>54</xdr:col>
      <xdr:colOff>108411</xdr:colOff>
      <xdr:row>116</xdr:row>
      <xdr:rowOff>166413</xdr:rowOff>
    </xdr:to>
    <xdr:cxnSp macro="">
      <xdr:nvCxnSpPr>
        <xdr:cNvPr id="305" name="Straight Arrow Connector 304">
          <a:extLst>
            <a:ext uri="{FF2B5EF4-FFF2-40B4-BE49-F238E27FC236}">
              <a16:creationId xmlns:a16="http://schemas.microsoft.com/office/drawing/2014/main" id="{0667FB6C-FFBD-4805-811C-2AE936B469A5}"/>
            </a:ext>
          </a:extLst>
        </xdr:cNvPr>
        <xdr:cNvCxnSpPr>
          <a:stCxn id="299" idx="3"/>
          <a:endCxn id="303" idx="1"/>
        </xdr:cNvCxnSpPr>
      </xdr:nvCxnSpPr>
      <xdr:spPr>
        <a:xfrm flipV="1">
          <a:off x="36261891" y="22262660"/>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181738</xdr:colOff>
      <xdr:row>121</xdr:row>
      <xdr:rowOff>87147</xdr:rowOff>
    </xdr:from>
    <xdr:to>
      <xdr:col>54</xdr:col>
      <xdr:colOff>96586</xdr:colOff>
      <xdr:row>121</xdr:row>
      <xdr:rowOff>88899</xdr:rowOff>
    </xdr:to>
    <xdr:cxnSp macro="">
      <xdr:nvCxnSpPr>
        <xdr:cNvPr id="306" name="Straight Arrow Connector 305">
          <a:extLst>
            <a:ext uri="{FF2B5EF4-FFF2-40B4-BE49-F238E27FC236}">
              <a16:creationId xmlns:a16="http://schemas.microsoft.com/office/drawing/2014/main" id="{6561ACCA-4D49-4EC1-B575-64A2A527C170}"/>
            </a:ext>
          </a:extLst>
        </xdr:cNvPr>
        <xdr:cNvCxnSpPr>
          <a:stCxn id="300" idx="3"/>
          <a:endCxn id="304" idx="1"/>
        </xdr:cNvCxnSpPr>
      </xdr:nvCxnSpPr>
      <xdr:spPr>
        <a:xfrm flipV="1">
          <a:off x="36271963" y="23137647"/>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686454</xdr:colOff>
      <xdr:row>120</xdr:row>
      <xdr:rowOff>77950</xdr:rowOff>
    </xdr:from>
    <xdr:to>
      <xdr:col>17</xdr:col>
      <xdr:colOff>2591236</xdr:colOff>
      <xdr:row>123</xdr:row>
      <xdr:rowOff>88898</xdr:rowOff>
    </xdr:to>
    <xdr:sp macro="" textlink="">
      <xdr:nvSpPr>
        <xdr:cNvPr id="307" name="Rectangle: Rounded Corners 306">
          <a:extLst>
            <a:ext uri="{FF2B5EF4-FFF2-40B4-BE49-F238E27FC236}">
              <a16:creationId xmlns:a16="http://schemas.microsoft.com/office/drawing/2014/main" id="{17D9B1C8-4996-4821-B25C-73A9E4808EBE}"/>
            </a:ext>
          </a:extLst>
        </xdr:cNvPr>
        <xdr:cNvSpPr/>
      </xdr:nvSpPr>
      <xdr:spPr>
        <a:xfrm>
          <a:off x="12630804" y="22937950"/>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2591236</xdr:colOff>
      <xdr:row>114</xdr:row>
      <xdr:rowOff>33063</xdr:rowOff>
    </xdr:from>
    <xdr:to>
      <xdr:col>18</xdr:col>
      <xdr:colOff>324941</xdr:colOff>
      <xdr:row>121</xdr:row>
      <xdr:rowOff>176485</xdr:rowOff>
    </xdr:to>
    <xdr:cxnSp macro="">
      <xdr:nvCxnSpPr>
        <xdr:cNvPr id="308" name="Straight Arrow Connector 307">
          <a:extLst>
            <a:ext uri="{FF2B5EF4-FFF2-40B4-BE49-F238E27FC236}">
              <a16:creationId xmlns:a16="http://schemas.microsoft.com/office/drawing/2014/main" id="{22133B89-FDCE-4AB8-BF41-8C0415F31537}"/>
            </a:ext>
          </a:extLst>
        </xdr:cNvPr>
        <xdr:cNvCxnSpPr>
          <a:stCxn id="307" idx="3"/>
          <a:endCxn id="309" idx="1"/>
        </xdr:cNvCxnSpPr>
      </xdr:nvCxnSpPr>
      <xdr:spPr>
        <a:xfrm flipV="1">
          <a:off x="14535586" y="21750063"/>
          <a:ext cx="438805" cy="147692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324941</xdr:colOff>
      <xdr:row>113</xdr:row>
      <xdr:rowOff>5692</xdr:rowOff>
    </xdr:from>
    <xdr:to>
      <xdr:col>20</xdr:col>
      <xdr:colOff>204511</xdr:colOff>
      <xdr:row>115</xdr:row>
      <xdr:rowOff>60434</xdr:rowOff>
    </xdr:to>
    <xdr:sp macro="" textlink="">
      <xdr:nvSpPr>
        <xdr:cNvPr id="309" name="Rectangle: Rounded Corners 308">
          <a:extLst>
            <a:ext uri="{FF2B5EF4-FFF2-40B4-BE49-F238E27FC236}">
              <a16:creationId xmlns:a16="http://schemas.microsoft.com/office/drawing/2014/main" id="{68970C2D-6EF7-4FD5-B11F-F23510734F7B}"/>
            </a:ext>
          </a:extLst>
        </xdr:cNvPr>
        <xdr:cNvSpPr/>
      </xdr:nvSpPr>
      <xdr:spPr>
        <a:xfrm>
          <a:off x="14974391" y="21532192"/>
          <a:ext cx="1203545" cy="43574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537559</xdr:colOff>
      <xdr:row>113</xdr:row>
      <xdr:rowOff>5692</xdr:rowOff>
    </xdr:from>
    <xdr:to>
      <xdr:col>23</xdr:col>
      <xdr:colOff>54740</xdr:colOff>
      <xdr:row>115</xdr:row>
      <xdr:rowOff>71381</xdr:rowOff>
    </xdr:to>
    <xdr:sp macro="" textlink="">
      <xdr:nvSpPr>
        <xdr:cNvPr id="310" name="Rectangle: Rounded Corners 309">
          <a:extLst>
            <a:ext uri="{FF2B5EF4-FFF2-40B4-BE49-F238E27FC236}">
              <a16:creationId xmlns:a16="http://schemas.microsoft.com/office/drawing/2014/main" id="{7E59B60E-D3BE-4ADC-889F-2C2E629F24AF}"/>
            </a:ext>
          </a:extLst>
        </xdr:cNvPr>
        <xdr:cNvSpPr/>
      </xdr:nvSpPr>
      <xdr:spPr>
        <a:xfrm>
          <a:off x="16510984" y="21532192"/>
          <a:ext cx="1345981" cy="44668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324284</xdr:colOff>
      <xdr:row>120</xdr:row>
      <xdr:rowOff>24087</xdr:rowOff>
    </xdr:from>
    <xdr:to>
      <xdr:col>22</xdr:col>
      <xdr:colOff>215459</xdr:colOff>
      <xdr:row>123</xdr:row>
      <xdr:rowOff>144518</xdr:rowOff>
    </xdr:to>
    <xdr:sp macro="" textlink="">
      <xdr:nvSpPr>
        <xdr:cNvPr id="311" name="Rectangle: Rounded Corners 310">
          <a:extLst>
            <a:ext uri="{FF2B5EF4-FFF2-40B4-BE49-F238E27FC236}">
              <a16:creationId xmlns:a16="http://schemas.microsoft.com/office/drawing/2014/main" id="{FFD1BAE6-6991-4219-AFE3-C945F0664DFC}"/>
            </a:ext>
          </a:extLst>
        </xdr:cNvPr>
        <xdr:cNvSpPr/>
      </xdr:nvSpPr>
      <xdr:spPr>
        <a:xfrm>
          <a:off x="14973734" y="22884087"/>
          <a:ext cx="2434350"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2591236</xdr:colOff>
      <xdr:row>121</xdr:row>
      <xdr:rowOff>176486</xdr:rowOff>
    </xdr:from>
    <xdr:to>
      <xdr:col>18</xdr:col>
      <xdr:colOff>324284</xdr:colOff>
      <xdr:row>121</xdr:row>
      <xdr:rowOff>177365</xdr:rowOff>
    </xdr:to>
    <xdr:cxnSp macro="">
      <xdr:nvCxnSpPr>
        <xdr:cNvPr id="312" name="Straight Arrow Connector 311">
          <a:extLst>
            <a:ext uri="{FF2B5EF4-FFF2-40B4-BE49-F238E27FC236}">
              <a16:creationId xmlns:a16="http://schemas.microsoft.com/office/drawing/2014/main" id="{A84EE59C-7B08-4A51-AAB3-2062F8F3E242}"/>
            </a:ext>
          </a:extLst>
        </xdr:cNvPr>
        <xdr:cNvCxnSpPr>
          <a:stCxn id="307" idx="3"/>
          <a:endCxn id="311" idx="1"/>
        </xdr:cNvCxnSpPr>
      </xdr:nvCxnSpPr>
      <xdr:spPr>
        <a:xfrm>
          <a:off x="14535586" y="23226986"/>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204511</xdr:colOff>
      <xdr:row>114</xdr:row>
      <xdr:rowOff>33063</xdr:rowOff>
    </xdr:from>
    <xdr:to>
      <xdr:col>20</xdr:col>
      <xdr:colOff>537559</xdr:colOff>
      <xdr:row>114</xdr:row>
      <xdr:rowOff>38536</xdr:rowOff>
    </xdr:to>
    <xdr:cxnSp macro="">
      <xdr:nvCxnSpPr>
        <xdr:cNvPr id="313" name="Straight Arrow Connector 312">
          <a:extLst>
            <a:ext uri="{FF2B5EF4-FFF2-40B4-BE49-F238E27FC236}">
              <a16:creationId xmlns:a16="http://schemas.microsoft.com/office/drawing/2014/main" id="{323CC341-CDA3-48DE-80A5-F9CAD2CB72F0}"/>
            </a:ext>
          </a:extLst>
        </xdr:cNvPr>
        <xdr:cNvCxnSpPr>
          <a:stCxn id="309" idx="3"/>
          <a:endCxn id="310" idx="1"/>
        </xdr:cNvCxnSpPr>
      </xdr:nvCxnSpPr>
      <xdr:spPr>
        <a:xfrm>
          <a:off x="16177936" y="21750063"/>
          <a:ext cx="333048" cy="547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372240</xdr:colOff>
      <xdr:row>119</xdr:row>
      <xdr:rowOff>115174</xdr:rowOff>
    </xdr:from>
    <xdr:to>
      <xdr:col>27</xdr:col>
      <xdr:colOff>481723</xdr:colOff>
      <xdr:row>124</xdr:row>
      <xdr:rowOff>49485</xdr:rowOff>
    </xdr:to>
    <xdr:sp macro="" textlink="">
      <xdr:nvSpPr>
        <xdr:cNvPr id="314" name="Rectangle: Rounded Corners 313">
          <a:extLst>
            <a:ext uri="{FF2B5EF4-FFF2-40B4-BE49-F238E27FC236}">
              <a16:creationId xmlns:a16="http://schemas.microsoft.com/office/drawing/2014/main" id="{5629B744-8EFB-4D54-A93C-CE7DC935787E}"/>
            </a:ext>
          </a:extLst>
        </xdr:cNvPr>
        <xdr:cNvSpPr/>
      </xdr:nvSpPr>
      <xdr:spPr>
        <a:xfrm>
          <a:off x="18174465" y="22784674"/>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215459</xdr:colOff>
      <xdr:row>121</xdr:row>
      <xdr:rowOff>175390</xdr:rowOff>
    </xdr:from>
    <xdr:to>
      <xdr:col>23</xdr:col>
      <xdr:colOff>372240</xdr:colOff>
      <xdr:row>121</xdr:row>
      <xdr:rowOff>177364</xdr:rowOff>
    </xdr:to>
    <xdr:cxnSp macro="">
      <xdr:nvCxnSpPr>
        <xdr:cNvPr id="315" name="Straight Arrow Connector 314">
          <a:extLst>
            <a:ext uri="{FF2B5EF4-FFF2-40B4-BE49-F238E27FC236}">
              <a16:creationId xmlns:a16="http://schemas.microsoft.com/office/drawing/2014/main" id="{3F019E0D-F835-4489-ADC1-2B3E8B32D74B}"/>
            </a:ext>
          </a:extLst>
        </xdr:cNvPr>
        <xdr:cNvCxnSpPr>
          <a:stCxn id="311" idx="3"/>
          <a:endCxn id="314" idx="1"/>
        </xdr:cNvCxnSpPr>
      </xdr:nvCxnSpPr>
      <xdr:spPr>
        <a:xfrm flipV="1">
          <a:off x="17408084" y="23225890"/>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126996</xdr:colOff>
      <xdr:row>120</xdr:row>
      <xdr:rowOff>115175</xdr:rowOff>
    </xdr:from>
    <xdr:to>
      <xdr:col>31</xdr:col>
      <xdr:colOff>105100</xdr:colOff>
      <xdr:row>123</xdr:row>
      <xdr:rowOff>39629</xdr:rowOff>
    </xdr:to>
    <xdr:sp macro="" textlink="">
      <xdr:nvSpPr>
        <xdr:cNvPr id="316" name="Rectangle: Rounded Corners 315">
          <a:extLst>
            <a:ext uri="{FF2B5EF4-FFF2-40B4-BE49-F238E27FC236}">
              <a16:creationId xmlns:a16="http://schemas.microsoft.com/office/drawing/2014/main" id="{BF5B26A9-AAFC-4A9C-88F2-9E48B66AD041}"/>
            </a:ext>
          </a:extLst>
        </xdr:cNvPr>
        <xdr:cNvSpPr/>
      </xdr:nvSpPr>
      <xdr:spPr>
        <a:xfrm>
          <a:off x="21586821" y="22975175"/>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481723</xdr:colOff>
      <xdr:row>121</xdr:row>
      <xdr:rowOff>170463</xdr:rowOff>
    </xdr:from>
    <xdr:to>
      <xdr:col>29</xdr:col>
      <xdr:colOff>126996</xdr:colOff>
      <xdr:row>121</xdr:row>
      <xdr:rowOff>175390</xdr:rowOff>
    </xdr:to>
    <xdr:cxnSp macro="">
      <xdr:nvCxnSpPr>
        <xdr:cNvPr id="317" name="Straight Arrow Connector 316">
          <a:extLst>
            <a:ext uri="{FF2B5EF4-FFF2-40B4-BE49-F238E27FC236}">
              <a16:creationId xmlns:a16="http://schemas.microsoft.com/office/drawing/2014/main" id="{9ED2B604-EDB0-41BE-8113-F8DC0C4FC308}"/>
            </a:ext>
          </a:extLst>
        </xdr:cNvPr>
        <xdr:cNvCxnSpPr>
          <a:stCxn id="314" idx="3"/>
          <a:endCxn id="316" idx="1"/>
        </xdr:cNvCxnSpPr>
      </xdr:nvCxnSpPr>
      <xdr:spPr>
        <a:xfrm flipV="1">
          <a:off x="20722348" y="23220963"/>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105100</xdr:colOff>
      <xdr:row>121</xdr:row>
      <xdr:rowOff>170463</xdr:rowOff>
    </xdr:from>
    <xdr:to>
      <xdr:col>33</xdr:col>
      <xdr:colOff>54741</xdr:colOff>
      <xdr:row>121</xdr:row>
      <xdr:rowOff>176952</xdr:rowOff>
    </xdr:to>
    <xdr:cxnSp macro="">
      <xdr:nvCxnSpPr>
        <xdr:cNvPr id="318" name="Straight Arrow Connector 317">
          <a:extLst>
            <a:ext uri="{FF2B5EF4-FFF2-40B4-BE49-F238E27FC236}">
              <a16:creationId xmlns:a16="http://schemas.microsoft.com/office/drawing/2014/main" id="{CBFDE929-53B5-4CE4-B63C-462F3AB2209C}"/>
            </a:ext>
          </a:extLst>
        </xdr:cNvPr>
        <xdr:cNvCxnSpPr>
          <a:stCxn id="316" idx="3"/>
          <a:endCxn id="288" idx="1"/>
        </xdr:cNvCxnSpPr>
      </xdr:nvCxnSpPr>
      <xdr:spPr>
        <a:xfrm>
          <a:off x="22784125" y="23220963"/>
          <a:ext cx="1168841" cy="64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158965</xdr:colOff>
      <xdr:row>125</xdr:row>
      <xdr:rowOff>125248</xdr:rowOff>
    </xdr:from>
    <xdr:to>
      <xdr:col>31</xdr:col>
      <xdr:colOff>137069</xdr:colOff>
      <xdr:row>128</xdr:row>
      <xdr:rowOff>49702</xdr:rowOff>
    </xdr:to>
    <xdr:sp macro="" textlink="">
      <xdr:nvSpPr>
        <xdr:cNvPr id="319" name="Rectangle: Rounded Corners 318">
          <a:extLst>
            <a:ext uri="{FF2B5EF4-FFF2-40B4-BE49-F238E27FC236}">
              <a16:creationId xmlns:a16="http://schemas.microsoft.com/office/drawing/2014/main" id="{F13BF07D-17DB-4E11-BE90-E34BEC974DE6}"/>
            </a:ext>
          </a:extLst>
        </xdr:cNvPr>
        <xdr:cNvSpPr/>
      </xdr:nvSpPr>
      <xdr:spPr>
        <a:xfrm>
          <a:off x="21618790" y="2393774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27</xdr:col>
      <xdr:colOff>481723</xdr:colOff>
      <xdr:row>121</xdr:row>
      <xdr:rowOff>175390</xdr:rowOff>
    </xdr:from>
    <xdr:to>
      <xdr:col>29</xdr:col>
      <xdr:colOff>158965</xdr:colOff>
      <xdr:row>126</xdr:row>
      <xdr:rowOff>180535</xdr:rowOff>
    </xdr:to>
    <xdr:cxnSp macro="">
      <xdr:nvCxnSpPr>
        <xdr:cNvPr id="320" name="Straight Arrow Connector 319">
          <a:extLst>
            <a:ext uri="{FF2B5EF4-FFF2-40B4-BE49-F238E27FC236}">
              <a16:creationId xmlns:a16="http://schemas.microsoft.com/office/drawing/2014/main" id="{8CBEDF1A-55EF-4853-A0D9-EDFBC219A5DE}"/>
            </a:ext>
          </a:extLst>
        </xdr:cNvPr>
        <xdr:cNvCxnSpPr>
          <a:stCxn id="314" idx="3"/>
          <a:endCxn id="319" idx="1"/>
        </xdr:cNvCxnSpPr>
      </xdr:nvCxnSpPr>
      <xdr:spPr>
        <a:xfrm>
          <a:off x="20722348" y="23225890"/>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137069</xdr:colOff>
      <xdr:row>119</xdr:row>
      <xdr:rowOff>166414</xdr:rowOff>
    </xdr:from>
    <xdr:to>
      <xdr:col>46</xdr:col>
      <xdr:colOff>95029</xdr:colOff>
      <xdr:row>126</xdr:row>
      <xdr:rowOff>180535</xdr:rowOff>
    </xdr:to>
    <xdr:cxnSp macro="">
      <xdr:nvCxnSpPr>
        <xdr:cNvPr id="321" name="Connector: Elbow 320">
          <a:extLst>
            <a:ext uri="{FF2B5EF4-FFF2-40B4-BE49-F238E27FC236}">
              <a16:creationId xmlns:a16="http://schemas.microsoft.com/office/drawing/2014/main" id="{03B2D2EA-754C-4082-BA30-6211C72D8BD0}"/>
            </a:ext>
          </a:extLst>
        </xdr:cNvPr>
        <xdr:cNvCxnSpPr>
          <a:stCxn id="319" idx="3"/>
          <a:endCxn id="298" idx="1"/>
        </xdr:cNvCxnSpPr>
      </xdr:nvCxnSpPr>
      <xdr:spPr>
        <a:xfrm flipV="1">
          <a:off x="22816094" y="22835914"/>
          <a:ext cx="9101960" cy="1347621"/>
        </a:xfrm>
        <a:prstGeom prst="bentConnector3">
          <a:avLst>
            <a:gd name="adj1" fmla="val 9616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13631</xdr:colOff>
      <xdr:row>124</xdr:row>
      <xdr:rowOff>12810</xdr:rowOff>
    </xdr:to>
    <xdr:cxnSp macro="">
      <xdr:nvCxnSpPr>
        <xdr:cNvPr id="322" name="Straight Arrow Connector 625">
          <a:extLst>
            <a:ext uri="{FF2B5EF4-FFF2-40B4-BE49-F238E27FC236}">
              <a16:creationId xmlns:a16="http://schemas.microsoft.com/office/drawing/2014/main" id="{B475E3B0-A2A9-4FFE-9BC3-BA6C0497D8C6}"/>
            </a:ext>
          </a:extLst>
        </xdr:cNvPr>
        <xdr:cNvCxnSpPr>
          <a:stCxn id="3" idx="3"/>
          <a:endCxn id="278" idx="1"/>
        </xdr:cNvCxnSpPr>
      </xdr:nvCxnSpPr>
      <xdr:spPr>
        <a:xfrm>
          <a:off x="2164556" y="2549346"/>
          <a:ext cx="1125675" cy="21085464"/>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60570</xdr:colOff>
      <xdr:row>111</xdr:row>
      <xdr:rowOff>11304</xdr:rowOff>
    </xdr:from>
    <xdr:to>
      <xdr:col>61</xdr:col>
      <xdr:colOff>170053</xdr:colOff>
      <xdr:row>111</xdr:row>
      <xdr:rowOff>22252</xdr:rowOff>
    </xdr:to>
    <xdr:cxnSp macro="">
      <xdr:nvCxnSpPr>
        <xdr:cNvPr id="323" name="Straight Connector 322">
          <a:extLst>
            <a:ext uri="{FF2B5EF4-FFF2-40B4-BE49-F238E27FC236}">
              <a16:creationId xmlns:a16="http://schemas.microsoft.com/office/drawing/2014/main" id="{E0818529-1E94-4CBF-A542-ACAA3DD67E73}"/>
            </a:ext>
          </a:extLst>
        </xdr:cNvPr>
        <xdr:cNvCxnSpPr/>
      </xdr:nvCxnSpPr>
      <xdr:spPr>
        <a:xfrm>
          <a:off x="3337170" y="21156804"/>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114628</xdr:colOff>
      <xdr:row>139</xdr:row>
      <xdr:rowOff>158777</xdr:rowOff>
    </xdr:from>
    <xdr:to>
      <xdr:col>8</xdr:col>
      <xdr:colOff>112245</xdr:colOff>
      <xdr:row>142</xdr:row>
      <xdr:rowOff>163541</xdr:rowOff>
    </xdr:to>
    <xdr:sp macro="" textlink="">
      <xdr:nvSpPr>
        <xdr:cNvPr id="324" name="Rectangle: Rounded Corners 323">
          <a:extLst>
            <a:ext uri="{FF2B5EF4-FFF2-40B4-BE49-F238E27FC236}">
              <a16:creationId xmlns:a16="http://schemas.microsoft.com/office/drawing/2014/main" id="{F0BB3DA0-B49B-4281-9B7F-81EDAEEF7019}"/>
            </a:ext>
          </a:extLst>
        </xdr:cNvPr>
        <xdr:cNvSpPr/>
      </xdr:nvSpPr>
      <xdr:spPr>
        <a:xfrm>
          <a:off x="3391228" y="26638277"/>
          <a:ext cx="1826417"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Intangible</a:t>
          </a:r>
          <a:r>
            <a:rPr lang="en-ID" sz="1100" baseline="0"/>
            <a:t> asset</a:t>
          </a:r>
          <a:endParaRPr lang="en-ID" sz="1100"/>
        </a:p>
        <a:p>
          <a:pPr algn="ctr"/>
          <a:r>
            <a:rPr lang="en-ID" sz="1100"/>
            <a:t>Asset tidak</a:t>
          </a:r>
          <a:r>
            <a:rPr lang="en-ID" sz="1100" baseline="0"/>
            <a:t> berwujud</a:t>
          </a:r>
          <a:endParaRPr lang="en-ID" sz="1100"/>
        </a:p>
      </xdr:txBody>
    </xdr:sp>
    <xdr:clientData/>
  </xdr:twoCellAnchor>
  <xdr:twoCellAnchor>
    <xdr:from>
      <xdr:col>9</xdr:col>
      <xdr:colOff>134086</xdr:colOff>
      <xdr:row>139</xdr:row>
      <xdr:rowOff>119533</xdr:rowOff>
    </xdr:from>
    <xdr:to>
      <xdr:col>15</xdr:col>
      <xdr:colOff>157899</xdr:colOff>
      <xdr:row>142</xdr:row>
      <xdr:rowOff>179063</xdr:rowOff>
    </xdr:to>
    <xdr:sp macro="" textlink="">
      <xdr:nvSpPr>
        <xdr:cNvPr id="325" name="Rectangle: Rounded Corners 324">
          <a:extLst>
            <a:ext uri="{FF2B5EF4-FFF2-40B4-BE49-F238E27FC236}">
              <a16:creationId xmlns:a16="http://schemas.microsoft.com/office/drawing/2014/main" id="{59B4AC9D-0EB8-427A-94A6-9CE72DD45B29}"/>
            </a:ext>
          </a:extLst>
        </xdr:cNvPr>
        <xdr:cNvSpPr/>
      </xdr:nvSpPr>
      <xdr:spPr>
        <a:xfrm>
          <a:off x="5849086" y="26599033"/>
          <a:ext cx="3681413" cy="6310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112245</xdr:colOff>
      <xdr:row>141</xdr:row>
      <xdr:rowOff>56238</xdr:rowOff>
    </xdr:from>
    <xdr:to>
      <xdr:col>9</xdr:col>
      <xdr:colOff>134086</xdr:colOff>
      <xdr:row>141</xdr:row>
      <xdr:rowOff>68099</xdr:rowOff>
    </xdr:to>
    <xdr:cxnSp macro="">
      <xdr:nvCxnSpPr>
        <xdr:cNvPr id="326" name="Straight Arrow Connector 325">
          <a:extLst>
            <a:ext uri="{FF2B5EF4-FFF2-40B4-BE49-F238E27FC236}">
              <a16:creationId xmlns:a16="http://schemas.microsoft.com/office/drawing/2014/main" id="{14B72175-0C1F-41C1-9BD0-9C19D30DB55D}"/>
            </a:ext>
          </a:extLst>
        </xdr:cNvPr>
        <xdr:cNvCxnSpPr>
          <a:stCxn id="324" idx="3"/>
          <a:endCxn id="325" idx="1"/>
        </xdr:cNvCxnSpPr>
      </xdr:nvCxnSpPr>
      <xdr:spPr>
        <a:xfrm flipV="1">
          <a:off x="5217645" y="26916738"/>
          <a:ext cx="631441" cy="118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290372</xdr:colOff>
      <xdr:row>138</xdr:row>
      <xdr:rowOff>134309</xdr:rowOff>
    </xdr:from>
    <xdr:to>
      <xdr:col>17</xdr:col>
      <xdr:colOff>552310</xdr:colOff>
      <xdr:row>140</xdr:row>
      <xdr:rowOff>74778</xdr:rowOff>
    </xdr:to>
    <xdr:sp macro="" textlink="">
      <xdr:nvSpPr>
        <xdr:cNvPr id="327" name="Rectangle: Rounded Corners 326">
          <a:extLst>
            <a:ext uri="{FF2B5EF4-FFF2-40B4-BE49-F238E27FC236}">
              <a16:creationId xmlns:a16="http://schemas.microsoft.com/office/drawing/2014/main" id="{BFC41E23-3F2C-4770-BEA6-2AFA8EC007A3}"/>
            </a:ext>
          </a:extLst>
        </xdr:cNvPr>
        <xdr:cNvSpPr/>
      </xdr:nvSpPr>
      <xdr:spPr>
        <a:xfrm>
          <a:off x="10272572" y="26423309"/>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278466</xdr:colOff>
      <xdr:row>142</xdr:row>
      <xdr:rowOff>170024</xdr:rowOff>
    </xdr:from>
    <xdr:to>
      <xdr:col>17</xdr:col>
      <xdr:colOff>540404</xdr:colOff>
      <xdr:row>144</xdr:row>
      <xdr:rowOff>69740</xdr:rowOff>
    </xdr:to>
    <xdr:sp macro="" textlink="">
      <xdr:nvSpPr>
        <xdr:cNvPr id="328" name="Rectangle: Rounded Corners 327">
          <a:extLst>
            <a:ext uri="{FF2B5EF4-FFF2-40B4-BE49-F238E27FC236}">
              <a16:creationId xmlns:a16="http://schemas.microsoft.com/office/drawing/2014/main" id="{59583FB9-C97A-40F2-B646-308265E6FDEF}"/>
            </a:ext>
          </a:extLst>
        </xdr:cNvPr>
        <xdr:cNvSpPr/>
      </xdr:nvSpPr>
      <xdr:spPr>
        <a:xfrm>
          <a:off x="10260666" y="27221024"/>
          <a:ext cx="2224088" cy="28071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10,000 / Rp 150,000,000</a:t>
          </a:r>
          <a:endParaRPr lang="en-ID" sz="1100"/>
        </a:p>
      </xdr:txBody>
    </xdr:sp>
    <xdr:clientData/>
  </xdr:twoCellAnchor>
  <xdr:twoCellAnchor>
    <xdr:from>
      <xdr:col>15</xdr:col>
      <xdr:colOff>157899</xdr:colOff>
      <xdr:row>139</xdr:row>
      <xdr:rowOff>104545</xdr:rowOff>
    </xdr:from>
    <xdr:to>
      <xdr:col>16</xdr:col>
      <xdr:colOff>290372</xdr:colOff>
      <xdr:row>141</xdr:row>
      <xdr:rowOff>56238</xdr:rowOff>
    </xdr:to>
    <xdr:cxnSp macro="">
      <xdr:nvCxnSpPr>
        <xdr:cNvPr id="329" name="Straight Arrow Connector 328">
          <a:extLst>
            <a:ext uri="{FF2B5EF4-FFF2-40B4-BE49-F238E27FC236}">
              <a16:creationId xmlns:a16="http://schemas.microsoft.com/office/drawing/2014/main" id="{C0E12404-CB02-4253-8E7B-0208D1E2BE2D}"/>
            </a:ext>
          </a:extLst>
        </xdr:cNvPr>
        <xdr:cNvCxnSpPr>
          <a:stCxn id="325" idx="3"/>
          <a:endCxn id="327" idx="1"/>
        </xdr:cNvCxnSpPr>
      </xdr:nvCxnSpPr>
      <xdr:spPr>
        <a:xfrm flipV="1">
          <a:off x="9530499" y="26584045"/>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157899</xdr:colOff>
      <xdr:row>141</xdr:row>
      <xdr:rowOff>56238</xdr:rowOff>
    </xdr:from>
    <xdr:to>
      <xdr:col>16</xdr:col>
      <xdr:colOff>278466</xdr:colOff>
      <xdr:row>143</xdr:row>
      <xdr:rowOff>119882</xdr:rowOff>
    </xdr:to>
    <xdr:cxnSp macro="">
      <xdr:nvCxnSpPr>
        <xdr:cNvPr id="330" name="Straight Arrow Connector 329">
          <a:extLst>
            <a:ext uri="{FF2B5EF4-FFF2-40B4-BE49-F238E27FC236}">
              <a16:creationId xmlns:a16="http://schemas.microsoft.com/office/drawing/2014/main" id="{00AC5DD9-BAAA-4766-A3E0-C994363FE089}"/>
            </a:ext>
          </a:extLst>
        </xdr:cNvPr>
        <xdr:cNvCxnSpPr>
          <a:stCxn id="325" idx="3"/>
          <a:endCxn id="328" idx="1"/>
        </xdr:cNvCxnSpPr>
      </xdr:nvCxnSpPr>
      <xdr:spPr>
        <a:xfrm>
          <a:off x="9530499" y="26916738"/>
          <a:ext cx="730167" cy="44464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859492</xdr:colOff>
      <xdr:row>142</xdr:row>
      <xdr:rowOff>131925</xdr:rowOff>
    </xdr:from>
    <xdr:to>
      <xdr:col>18</xdr:col>
      <xdr:colOff>193618</xdr:colOff>
      <xdr:row>144</xdr:row>
      <xdr:rowOff>113533</xdr:rowOff>
    </xdr:to>
    <xdr:sp macro="" textlink="">
      <xdr:nvSpPr>
        <xdr:cNvPr id="331" name="Rectangle: Rounded Corners 330">
          <a:extLst>
            <a:ext uri="{FF2B5EF4-FFF2-40B4-BE49-F238E27FC236}">
              <a16:creationId xmlns:a16="http://schemas.microsoft.com/office/drawing/2014/main" id="{DB2BA6BF-5054-47EA-82C9-690EF3899C7B}"/>
            </a:ext>
          </a:extLst>
        </xdr:cNvPr>
        <xdr:cNvSpPr/>
      </xdr:nvSpPr>
      <xdr:spPr>
        <a:xfrm>
          <a:off x="12803842" y="27182925"/>
          <a:ext cx="2039226" cy="36260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540404</xdr:colOff>
      <xdr:row>143</xdr:row>
      <xdr:rowOff>119882</xdr:rowOff>
    </xdr:from>
    <xdr:to>
      <xdr:col>17</xdr:col>
      <xdr:colOff>859492</xdr:colOff>
      <xdr:row>143</xdr:row>
      <xdr:rowOff>122729</xdr:rowOff>
    </xdr:to>
    <xdr:cxnSp macro="">
      <xdr:nvCxnSpPr>
        <xdr:cNvPr id="332" name="Straight Arrow Connector 331">
          <a:extLst>
            <a:ext uri="{FF2B5EF4-FFF2-40B4-BE49-F238E27FC236}">
              <a16:creationId xmlns:a16="http://schemas.microsoft.com/office/drawing/2014/main" id="{4680E760-96B8-4175-BF3C-641C042C8D1B}"/>
            </a:ext>
          </a:extLst>
        </xdr:cNvPr>
        <xdr:cNvCxnSpPr>
          <a:stCxn id="328" idx="3"/>
          <a:endCxn id="331" idx="1"/>
        </xdr:cNvCxnSpPr>
      </xdr:nvCxnSpPr>
      <xdr:spPr>
        <a:xfrm>
          <a:off x="12484754" y="27361382"/>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552310</xdr:colOff>
      <xdr:row>136</xdr:row>
      <xdr:rowOff>83823</xdr:rowOff>
    </xdr:from>
    <xdr:to>
      <xdr:col>17</xdr:col>
      <xdr:colOff>835679</xdr:colOff>
      <xdr:row>139</xdr:row>
      <xdr:rowOff>104544</xdr:rowOff>
    </xdr:to>
    <xdr:cxnSp macro="">
      <xdr:nvCxnSpPr>
        <xdr:cNvPr id="333" name="Straight Arrow Connector 332">
          <a:extLst>
            <a:ext uri="{FF2B5EF4-FFF2-40B4-BE49-F238E27FC236}">
              <a16:creationId xmlns:a16="http://schemas.microsoft.com/office/drawing/2014/main" id="{FD92D9AC-8C53-4D1B-A812-DF90F6F65C72}"/>
            </a:ext>
          </a:extLst>
        </xdr:cNvPr>
        <xdr:cNvCxnSpPr>
          <a:cxnSpLocks/>
          <a:stCxn id="327" idx="3"/>
          <a:endCxn id="368" idx="1"/>
        </xdr:cNvCxnSpPr>
      </xdr:nvCxnSpPr>
      <xdr:spPr>
        <a:xfrm flipV="1">
          <a:off x="12496660" y="25991823"/>
          <a:ext cx="283369" cy="59222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44</xdr:col>
      <xdr:colOff>72355</xdr:colOff>
      <xdr:row>137</xdr:row>
      <xdr:rowOff>55836</xdr:rowOff>
    </xdr:from>
    <xdr:to>
      <xdr:col>51</xdr:col>
      <xdr:colOff>189010</xdr:colOff>
      <xdr:row>141</xdr:row>
      <xdr:rowOff>27643</xdr:rowOff>
    </xdr:to>
    <xdr:sp macro="" textlink="">
      <xdr:nvSpPr>
        <xdr:cNvPr id="334" name="Rectangle: Rounded Corners 333">
          <a:extLst>
            <a:ext uri="{FF2B5EF4-FFF2-40B4-BE49-F238E27FC236}">
              <a16:creationId xmlns:a16="http://schemas.microsoft.com/office/drawing/2014/main" id="{FA739DD7-2D80-4A71-BF7E-CA381DF75EDE}"/>
            </a:ext>
          </a:extLst>
        </xdr:cNvPr>
        <xdr:cNvSpPr/>
      </xdr:nvSpPr>
      <xdr:spPr>
        <a:xfrm>
          <a:off x="30676180" y="26154336"/>
          <a:ext cx="4383855" cy="73380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52</xdr:col>
      <xdr:colOff>67563</xdr:colOff>
      <xdr:row>136</xdr:row>
      <xdr:rowOff>65362</xdr:rowOff>
    </xdr:from>
    <xdr:to>
      <xdr:col>53</xdr:col>
      <xdr:colOff>444923</xdr:colOff>
      <xdr:row>138</xdr:row>
      <xdr:rowOff>1451</xdr:rowOff>
    </xdr:to>
    <xdr:sp macro="" textlink="">
      <xdr:nvSpPr>
        <xdr:cNvPr id="335" name="Rectangle: Rounded Corners 334">
          <a:extLst>
            <a:ext uri="{FF2B5EF4-FFF2-40B4-BE49-F238E27FC236}">
              <a16:creationId xmlns:a16="http://schemas.microsoft.com/office/drawing/2014/main" id="{70C6D69C-8F78-4F3C-86FC-30DEC11E0248}"/>
            </a:ext>
          </a:extLst>
        </xdr:cNvPr>
        <xdr:cNvSpPr/>
      </xdr:nvSpPr>
      <xdr:spPr>
        <a:xfrm>
          <a:off x="35548188" y="25973362"/>
          <a:ext cx="986960"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52</xdr:col>
      <xdr:colOff>77088</xdr:colOff>
      <xdr:row>139</xdr:row>
      <xdr:rowOff>177664</xdr:rowOff>
    </xdr:from>
    <xdr:to>
      <xdr:col>53</xdr:col>
      <xdr:colOff>454448</xdr:colOff>
      <xdr:row>141</xdr:row>
      <xdr:rowOff>118132</xdr:rowOff>
    </xdr:to>
    <xdr:sp macro="" textlink="">
      <xdr:nvSpPr>
        <xdr:cNvPr id="336" name="Rectangle: Rounded Corners 335">
          <a:extLst>
            <a:ext uri="{FF2B5EF4-FFF2-40B4-BE49-F238E27FC236}">
              <a16:creationId xmlns:a16="http://schemas.microsoft.com/office/drawing/2014/main" id="{89D05C41-AD63-4BD4-816A-B4F07B360914}"/>
            </a:ext>
          </a:extLst>
        </xdr:cNvPr>
        <xdr:cNvSpPr/>
      </xdr:nvSpPr>
      <xdr:spPr>
        <a:xfrm>
          <a:off x="35557713" y="26657164"/>
          <a:ext cx="986960"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51</xdr:col>
      <xdr:colOff>189010</xdr:colOff>
      <xdr:row>137</xdr:row>
      <xdr:rowOff>31217</xdr:rowOff>
    </xdr:from>
    <xdr:to>
      <xdr:col>52</xdr:col>
      <xdr:colOff>67563</xdr:colOff>
      <xdr:row>139</xdr:row>
      <xdr:rowOff>39551</xdr:rowOff>
    </xdr:to>
    <xdr:cxnSp macro="">
      <xdr:nvCxnSpPr>
        <xdr:cNvPr id="337" name="Straight Arrow Connector 336">
          <a:extLst>
            <a:ext uri="{FF2B5EF4-FFF2-40B4-BE49-F238E27FC236}">
              <a16:creationId xmlns:a16="http://schemas.microsoft.com/office/drawing/2014/main" id="{7AF5F178-B0E5-4B84-AE8A-FABA88965DFC}"/>
            </a:ext>
          </a:extLst>
        </xdr:cNvPr>
        <xdr:cNvCxnSpPr>
          <a:stCxn id="334" idx="3"/>
          <a:endCxn id="335" idx="1"/>
        </xdr:cNvCxnSpPr>
      </xdr:nvCxnSpPr>
      <xdr:spPr>
        <a:xfrm flipV="1">
          <a:off x="35060035" y="26129717"/>
          <a:ext cx="488153" cy="38933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51</xdr:col>
      <xdr:colOff>189010</xdr:colOff>
      <xdr:row>139</xdr:row>
      <xdr:rowOff>39551</xdr:rowOff>
    </xdr:from>
    <xdr:to>
      <xdr:col>52</xdr:col>
      <xdr:colOff>77088</xdr:colOff>
      <xdr:row>140</xdr:row>
      <xdr:rowOff>147898</xdr:rowOff>
    </xdr:to>
    <xdr:cxnSp macro="">
      <xdr:nvCxnSpPr>
        <xdr:cNvPr id="338" name="Straight Arrow Connector 337">
          <a:extLst>
            <a:ext uri="{FF2B5EF4-FFF2-40B4-BE49-F238E27FC236}">
              <a16:creationId xmlns:a16="http://schemas.microsoft.com/office/drawing/2014/main" id="{41B3CEDD-CD3A-4F7E-BD05-67772993FF61}"/>
            </a:ext>
          </a:extLst>
        </xdr:cNvPr>
        <xdr:cNvCxnSpPr>
          <a:stCxn id="334" idx="3"/>
          <a:endCxn id="336" idx="1"/>
        </xdr:cNvCxnSpPr>
      </xdr:nvCxnSpPr>
      <xdr:spPr>
        <a:xfrm>
          <a:off x="35060035" y="26519051"/>
          <a:ext cx="497678" cy="298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215779</xdr:colOff>
      <xdr:row>139</xdr:row>
      <xdr:rowOff>161705</xdr:rowOff>
    </xdr:from>
    <xdr:to>
      <xdr:col>55</xdr:col>
      <xdr:colOff>510287</xdr:colOff>
      <xdr:row>141</xdr:row>
      <xdr:rowOff>140273</xdr:rowOff>
    </xdr:to>
    <xdr:sp macro="" textlink="">
      <xdr:nvSpPr>
        <xdr:cNvPr id="339" name="Rectangle: Rounded Corners 338">
          <a:extLst>
            <a:ext uri="{FF2B5EF4-FFF2-40B4-BE49-F238E27FC236}">
              <a16:creationId xmlns:a16="http://schemas.microsoft.com/office/drawing/2014/main" id="{BEEDB89A-48C6-40DA-B7D6-3828B22563E1}"/>
            </a:ext>
          </a:extLst>
        </xdr:cNvPr>
        <xdr:cNvSpPr/>
      </xdr:nvSpPr>
      <xdr:spPr>
        <a:xfrm>
          <a:off x="36915604" y="26641205"/>
          <a:ext cx="904108"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53</xdr:col>
      <xdr:colOff>454448</xdr:colOff>
      <xdr:row>140</xdr:row>
      <xdr:rowOff>147898</xdr:rowOff>
    </xdr:from>
    <xdr:to>
      <xdr:col>54</xdr:col>
      <xdr:colOff>215779</xdr:colOff>
      <xdr:row>140</xdr:row>
      <xdr:rowOff>150989</xdr:rowOff>
    </xdr:to>
    <xdr:cxnSp macro="">
      <xdr:nvCxnSpPr>
        <xdr:cNvPr id="340" name="Straight Arrow Connector 339">
          <a:extLst>
            <a:ext uri="{FF2B5EF4-FFF2-40B4-BE49-F238E27FC236}">
              <a16:creationId xmlns:a16="http://schemas.microsoft.com/office/drawing/2014/main" id="{00A8DCC8-D0E3-4E26-9C94-732148AE70C6}"/>
            </a:ext>
          </a:extLst>
        </xdr:cNvPr>
        <xdr:cNvCxnSpPr>
          <a:stCxn id="336" idx="3"/>
          <a:endCxn id="339" idx="1"/>
        </xdr:cNvCxnSpPr>
      </xdr:nvCxnSpPr>
      <xdr:spPr>
        <a:xfrm>
          <a:off x="36544673" y="26817898"/>
          <a:ext cx="37093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562794</xdr:colOff>
      <xdr:row>134</xdr:row>
      <xdr:rowOff>142874</xdr:rowOff>
    </xdr:from>
    <xdr:to>
      <xdr:col>52</xdr:col>
      <xdr:colOff>568750</xdr:colOff>
      <xdr:row>136</xdr:row>
      <xdr:rowOff>65362</xdr:rowOff>
    </xdr:to>
    <xdr:cxnSp macro="">
      <xdr:nvCxnSpPr>
        <xdr:cNvPr id="341" name="Straight Arrow Connector 340">
          <a:extLst>
            <a:ext uri="{FF2B5EF4-FFF2-40B4-BE49-F238E27FC236}">
              <a16:creationId xmlns:a16="http://schemas.microsoft.com/office/drawing/2014/main" id="{D81418A5-87DD-4516-942E-5838D95C83FD}"/>
            </a:ext>
          </a:extLst>
        </xdr:cNvPr>
        <xdr:cNvCxnSpPr>
          <a:stCxn id="335" idx="0"/>
          <a:endCxn id="342" idx="2"/>
        </xdr:cNvCxnSpPr>
      </xdr:nvCxnSpPr>
      <xdr:spPr>
        <a:xfrm flipV="1">
          <a:off x="36043419" y="25669874"/>
          <a:ext cx="5956" cy="30348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342559</xdr:colOff>
      <xdr:row>129</xdr:row>
      <xdr:rowOff>124481</xdr:rowOff>
    </xdr:from>
    <xdr:to>
      <xdr:col>55</xdr:col>
      <xdr:colOff>181839</xdr:colOff>
      <xdr:row>134</xdr:row>
      <xdr:rowOff>142874</xdr:rowOff>
    </xdr:to>
    <xdr:sp macro="" textlink="">
      <xdr:nvSpPr>
        <xdr:cNvPr id="342" name="Rectangle: Rounded Corners 341">
          <a:extLst>
            <a:ext uri="{FF2B5EF4-FFF2-40B4-BE49-F238E27FC236}">
              <a16:creationId xmlns:a16="http://schemas.microsoft.com/office/drawing/2014/main" id="{10BCF2C2-3842-4E33-8EBA-C7452261B892}"/>
            </a:ext>
          </a:extLst>
        </xdr:cNvPr>
        <xdr:cNvSpPr/>
      </xdr:nvSpPr>
      <xdr:spPr>
        <a:xfrm>
          <a:off x="34603984" y="24698981"/>
          <a:ext cx="2887280" cy="97089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53</xdr:col>
      <xdr:colOff>444923</xdr:colOff>
      <xdr:row>137</xdr:row>
      <xdr:rowOff>29013</xdr:rowOff>
    </xdr:from>
    <xdr:to>
      <xdr:col>57</xdr:col>
      <xdr:colOff>112644</xdr:colOff>
      <xdr:row>137</xdr:row>
      <xdr:rowOff>31217</xdr:rowOff>
    </xdr:to>
    <xdr:cxnSp macro="">
      <xdr:nvCxnSpPr>
        <xdr:cNvPr id="343" name="Straight Arrow Connector 342">
          <a:extLst>
            <a:ext uri="{FF2B5EF4-FFF2-40B4-BE49-F238E27FC236}">
              <a16:creationId xmlns:a16="http://schemas.microsoft.com/office/drawing/2014/main" id="{91265A3F-6E62-4ABC-A760-6D7FBFF2F6E4}"/>
            </a:ext>
          </a:extLst>
        </xdr:cNvPr>
        <xdr:cNvCxnSpPr>
          <a:stCxn id="335" idx="3"/>
          <a:endCxn id="344" idx="1"/>
        </xdr:cNvCxnSpPr>
      </xdr:nvCxnSpPr>
      <xdr:spPr>
        <a:xfrm flipV="1">
          <a:off x="36535148" y="26127513"/>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57</xdr:col>
      <xdr:colOff>112644</xdr:colOff>
      <xdr:row>135</xdr:row>
      <xdr:rowOff>120979</xdr:rowOff>
    </xdr:from>
    <xdr:to>
      <xdr:col>61</xdr:col>
      <xdr:colOff>189282</xdr:colOff>
      <xdr:row>138</xdr:row>
      <xdr:rowOff>131927</xdr:rowOff>
    </xdr:to>
    <xdr:sp macro="" textlink="">
      <xdr:nvSpPr>
        <xdr:cNvPr id="344" name="Rectangle: Rounded Corners 343">
          <a:extLst>
            <a:ext uri="{FF2B5EF4-FFF2-40B4-BE49-F238E27FC236}">
              <a16:creationId xmlns:a16="http://schemas.microsoft.com/office/drawing/2014/main" id="{D141ED1F-175D-41FE-AAEC-E398B7FBFF4E}"/>
            </a:ext>
          </a:extLst>
        </xdr:cNvPr>
        <xdr:cNvSpPr/>
      </xdr:nvSpPr>
      <xdr:spPr>
        <a:xfrm>
          <a:off x="38641269" y="25838479"/>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62</xdr:col>
      <xdr:colOff>149675</xdr:colOff>
      <xdr:row>131</xdr:row>
      <xdr:rowOff>164770</xdr:rowOff>
    </xdr:from>
    <xdr:to>
      <xdr:col>64</xdr:col>
      <xdr:colOff>189280</xdr:colOff>
      <xdr:row>135</xdr:row>
      <xdr:rowOff>88132</xdr:rowOff>
    </xdr:to>
    <xdr:sp macro="" textlink="">
      <xdr:nvSpPr>
        <xdr:cNvPr id="345" name="Rectangle: Rounded Corners 344">
          <a:extLst>
            <a:ext uri="{FF2B5EF4-FFF2-40B4-BE49-F238E27FC236}">
              <a16:creationId xmlns:a16="http://schemas.microsoft.com/office/drawing/2014/main" id="{D1978E4B-85D0-4023-B20E-7A4293498AA8}"/>
            </a:ext>
          </a:extLst>
        </xdr:cNvPr>
        <xdr:cNvSpPr/>
      </xdr:nvSpPr>
      <xdr:spPr>
        <a:xfrm>
          <a:off x="41726300" y="25120270"/>
          <a:ext cx="1258805" cy="68536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62</xdr:col>
      <xdr:colOff>159747</xdr:colOff>
      <xdr:row>137</xdr:row>
      <xdr:rowOff>87256</xdr:rowOff>
    </xdr:from>
    <xdr:to>
      <xdr:col>64</xdr:col>
      <xdr:colOff>199352</xdr:colOff>
      <xdr:row>140</xdr:row>
      <xdr:rowOff>6239</xdr:rowOff>
    </xdr:to>
    <xdr:sp macro="" textlink="">
      <xdr:nvSpPr>
        <xdr:cNvPr id="346" name="Rectangle: Rounded Corners 345">
          <a:extLst>
            <a:ext uri="{FF2B5EF4-FFF2-40B4-BE49-F238E27FC236}">
              <a16:creationId xmlns:a16="http://schemas.microsoft.com/office/drawing/2014/main" id="{0DC73220-52EA-404F-A30B-7FE6A423ADE3}"/>
            </a:ext>
          </a:extLst>
        </xdr:cNvPr>
        <xdr:cNvSpPr/>
      </xdr:nvSpPr>
      <xdr:spPr>
        <a:xfrm>
          <a:off x="41736372" y="26185756"/>
          <a:ext cx="1258805" cy="49048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61</xdr:col>
      <xdr:colOff>189282</xdr:colOff>
      <xdr:row>134</xdr:row>
      <xdr:rowOff>29012</xdr:rowOff>
    </xdr:from>
    <xdr:to>
      <xdr:col>62</xdr:col>
      <xdr:colOff>149675</xdr:colOff>
      <xdr:row>137</xdr:row>
      <xdr:rowOff>29013</xdr:rowOff>
    </xdr:to>
    <xdr:cxnSp macro="">
      <xdr:nvCxnSpPr>
        <xdr:cNvPr id="347" name="Straight Arrow Connector 346">
          <a:extLst>
            <a:ext uri="{FF2B5EF4-FFF2-40B4-BE49-F238E27FC236}">
              <a16:creationId xmlns:a16="http://schemas.microsoft.com/office/drawing/2014/main" id="{4DCDFA82-834C-48E9-8823-DB2CFEC0A5F6}"/>
            </a:ext>
          </a:extLst>
        </xdr:cNvPr>
        <xdr:cNvCxnSpPr>
          <a:stCxn id="344" idx="3"/>
          <a:endCxn id="345" idx="1"/>
        </xdr:cNvCxnSpPr>
      </xdr:nvCxnSpPr>
      <xdr:spPr>
        <a:xfrm flipV="1">
          <a:off x="41156307" y="25556012"/>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61</xdr:col>
      <xdr:colOff>189282</xdr:colOff>
      <xdr:row>137</xdr:row>
      <xdr:rowOff>29013</xdr:rowOff>
    </xdr:from>
    <xdr:to>
      <xdr:col>62</xdr:col>
      <xdr:colOff>159747</xdr:colOff>
      <xdr:row>138</xdr:row>
      <xdr:rowOff>141998</xdr:rowOff>
    </xdr:to>
    <xdr:cxnSp macro="">
      <xdr:nvCxnSpPr>
        <xdr:cNvPr id="348" name="Straight Arrow Connector 347">
          <a:extLst>
            <a:ext uri="{FF2B5EF4-FFF2-40B4-BE49-F238E27FC236}">
              <a16:creationId xmlns:a16="http://schemas.microsoft.com/office/drawing/2014/main" id="{9EA0D168-7475-462E-9F52-C5A35389EA95}"/>
            </a:ext>
          </a:extLst>
        </xdr:cNvPr>
        <xdr:cNvCxnSpPr>
          <a:stCxn id="344" idx="3"/>
          <a:endCxn id="346" idx="1"/>
        </xdr:cNvCxnSpPr>
      </xdr:nvCxnSpPr>
      <xdr:spPr>
        <a:xfrm>
          <a:off x="41156307" y="26127513"/>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65</xdr:col>
      <xdr:colOff>126026</xdr:colOff>
      <xdr:row>131</xdr:row>
      <xdr:rowOff>163017</xdr:rowOff>
    </xdr:from>
    <xdr:to>
      <xdr:col>67</xdr:col>
      <xdr:colOff>165632</xdr:colOff>
      <xdr:row>135</xdr:row>
      <xdr:rowOff>86379</xdr:rowOff>
    </xdr:to>
    <xdr:sp macro="" textlink="">
      <xdr:nvSpPr>
        <xdr:cNvPr id="349" name="Rectangle: Rounded Corners 348">
          <a:extLst>
            <a:ext uri="{FF2B5EF4-FFF2-40B4-BE49-F238E27FC236}">
              <a16:creationId xmlns:a16="http://schemas.microsoft.com/office/drawing/2014/main" id="{4D7BBFE8-FB4E-49AD-8019-DFD62275F0D2}"/>
            </a:ext>
          </a:extLst>
        </xdr:cNvPr>
        <xdr:cNvSpPr/>
      </xdr:nvSpPr>
      <xdr:spPr>
        <a:xfrm>
          <a:off x="43531451" y="25118517"/>
          <a:ext cx="1258806" cy="68536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65</xdr:col>
      <xdr:colOff>114201</xdr:colOff>
      <xdr:row>137</xdr:row>
      <xdr:rowOff>85504</xdr:rowOff>
    </xdr:from>
    <xdr:to>
      <xdr:col>67</xdr:col>
      <xdr:colOff>153807</xdr:colOff>
      <xdr:row>140</xdr:row>
      <xdr:rowOff>4487</xdr:rowOff>
    </xdr:to>
    <xdr:sp macro="" textlink="">
      <xdr:nvSpPr>
        <xdr:cNvPr id="350" name="Rectangle: Rounded Corners 349">
          <a:extLst>
            <a:ext uri="{FF2B5EF4-FFF2-40B4-BE49-F238E27FC236}">
              <a16:creationId xmlns:a16="http://schemas.microsoft.com/office/drawing/2014/main" id="{3857080C-D47C-4A94-87E3-339E2FA6DE10}"/>
            </a:ext>
          </a:extLst>
        </xdr:cNvPr>
        <xdr:cNvSpPr/>
      </xdr:nvSpPr>
      <xdr:spPr>
        <a:xfrm>
          <a:off x="43519626" y="26184004"/>
          <a:ext cx="1258806" cy="490483"/>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64</xdr:col>
      <xdr:colOff>189280</xdr:colOff>
      <xdr:row>134</xdr:row>
      <xdr:rowOff>27259</xdr:rowOff>
    </xdr:from>
    <xdr:to>
      <xdr:col>65</xdr:col>
      <xdr:colOff>126026</xdr:colOff>
      <xdr:row>134</xdr:row>
      <xdr:rowOff>29012</xdr:rowOff>
    </xdr:to>
    <xdr:cxnSp macro="">
      <xdr:nvCxnSpPr>
        <xdr:cNvPr id="351" name="Straight Arrow Connector 350">
          <a:extLst>
            <a:ext uri="{FF2B5EF4-FFF2-40B4-BE49-F238E27FC236}">
              <a16:creationId xmlns:a16="http://schemas.microsoft.com/office/drawing/2014/main" id="{E7A3704B-750D-491B-8556-5369DA771AE4}"/>
            </a:ext>
          </a:extLst>
        </xdr:cNvPr>
        <xdr:cNvCxnSpPr>
          <a:stCxn id="345" idx="3"/>
          <a:endCxn id="349" idx="1"/>
        </xdr:cNvCxnSpPr>
      </xdr:nvCxnSpPr>
      <xdr:spPr>
        <a:xfrm flipV="1">
          <a:off x="42985105" y="25554259"/>
          <a:ext cx="546346"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64</xdr:col>
      <xdr:colOff>199352</xdr:colOff>
      <xdr:row>138</xdr:row>
      <xdr:rowOff>140246</xdr:rowOff>
    </xdr:from>
    <xdr:to>
      <xdr:col>65</xdr:col>
      <xdr:colOff>114201</xdr:colOff>
      <xdr:row>138</xdr:row>
      <xdr:rowOff>141998</xdr:rowOff>
    </xdr:to>
    <xdr:cxnSp macro="">
      <xdr:nvCxnSpPr>
        <xdr:cNvPr id="352" name="Straight Arrow Connector 351">
          <a:extLst>
            <a:ext uri="{FF2B5EF4-FFF2-40B4-BE49-F238E27FC236}">
              <a16:creationId xmlns:a16="http://schemas.microsoft.com/office/drawing/2014/main" id="{07A8B0DD-EBAA-435A-927E-67C546ADE382}"/>
            </a:ext>
          </a:extLst>
        </xdr:cNvPr>
        <xdr:cNvCxnSpPr>
          <a:stCxn id="346" idx="3"/>
          <a:endCxn id="350" idx="1"/>
        </xdr:cNvCxnSpPr>
      </xdr:nvCxnSpPr>
      <xdr:spPr>
        <a:xfrm flipV="1">
          <a:off x="42995177" y="26429246"/>
          <a:ext cx="524449"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25</xdr:col>
      <xdr:colOff>323069</xdr:colOff>
      <xdr:row>136</xdr:row>
      <xdr:rowOff>35719</xdr:rowOff>
    </xdr:from>
    <xdr:to>
      <xdr:col>28</xdr:col>
      <xdr:colOff>406194</xdr:colOff>
      <xdr:row>141</xdr:row>
      <xdr:rowOff>130969</xdr:rowOff>
    </xdr:to>
    <xdr:sp macro="" textlink="">
      <xdr:nvSpPr>
        <xdr:cNvPr id="353" name="Rectangle: Rounded Corners 352">
          <a:extLst>
            <a:ext uri="{FF2B5EF4-FFF2-40B4-BE49-F238E27FC236}">
              <a16:creationId xmlns:a16="http://schemas.microsoft.com/office/drawing/2014/main" id="{0B604CCF-8FBA-4E17-828E-02144AC8B5C7}"/>
            </a:ext>
          </a:extLst>
        </xdr:cNvPr>
        <xdr:cNvSpPr/>
      </xdr:nvSpPr>
      <xdr:spPr>
        <a:xfrm>
          <a:off x="19344494" y="25943719"/>
          <a:ext cx="1911925" cy="104775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estimation/renewability</a:t>
          </a:r>
          <a:endParaRPr lang="en-ID" sz="1100" baseline="0"/>
        </a:p>
        <a:p>
          <a:pPr algn="ctr"/>
          <a:r>
            <a:rPr lang="en-ID" sz="1100" baseline="0"/>
            <a:t>Estimasi masa manfaat/pembaharuan aset</a:t>
          </a:r>
          <a:endParaRPr lang="en-ID" sz="1100"/>
        </a:p>
      </xdr:txBody>
    </xdr:sp>
    <xdr:clientData/>
  </xdr:twoCellAnchor>
  <xdr:twoCellAnchor>
    <xdr:from>
      <xdr:col>28</xdr:col>
      <xdr:colOff>406194</xdr:colOff>
      <xdr:row>131</xdr:row>
      <xdr:rowOff>86162</xdr:rowOff>
    </xdr:from>
    <xdr:to>
      <xdr:col>29</xdr:col>
      <xdr:colOff>235400</xdr:colOff>
      <xdr:row>138</xdr:row>
      <xdr:rowOff>178594</xdr:rowOff>
    </xdr:to>
    <xdr:cxnSp macro="">
      <xdr:nvCxnSpPr>
        <xdr:cNvPr id="354" name="Straight Arrow Connector 353">
          <a:extLst>
            <a:ext uri="{FF2B5EF4-FFF2-40B4-BE49-F238E27FC236}">
              <a16:creationId xmlns:a16="http://schemas.microsoft.com/office/drawing/2014/main" id="{2547FAA3-FD82-4FED-8EF4-5C866CDDAEFC}"/>
            </a:ext>
          </a:extLst>
        </xdr:cNvPr>
        <xdr:cNvCxnSpPr>
          <a:stCxn id="353" idx="3"/>
          <a:endCxn id="355" idx="1"/>
        </xdr:cNvCxnSpPr>
      </xdr:nvCxnSpPr>
      <xdr:spPr>
        <a:xfrm flipV="1">
          <a:off x="21256419" y="25041662"/>
          <a:ext cx="438806" cy="14259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235400</xdr:colOff>
      <xdr:row>130</xdr:row>
      <xdr:rowOff>58791</xdr:rowOff>
    </xdr:from>
    <xdr:to>
      <xdr:col>31</xdr:col>
      <xdr:colOff>222126</xdr:colOff>
      <xdr:row>132</xdr:row>
      <xdr:rowOff>113533</xdr:rowOff>
    </xdr:to>
    <xdr:sp macro="" textlink="">
      <xdr:nvSpPr>
        <xdr:cNvPr id="355" name="Rectangle: Rounded Corners 354">
          <a:extLst>
            <a:ext uri="{FF2B5EF4-FFF2-40B4-BE49-F238E27FC236}">
              <a16:creationId xmlns:a16="http://schemas.microsoft.com/office/drawing/2014/main" id="{831A66B3-0CDA-4FA3-95D2-CCD7DB62042F}"/>
            </a:ext>
          </a:extLst>
        </xdr:cNvPr>
        <xdr:cNvSpPr/>
      </xdr:nvSpPr>
      <xdr:spPr>
        <a:xfrm>
          <a:off x="21695225" y="24823791"/>
          <a:ext cx="1205926" cy="43574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31</xdr:col>
      <xdr:colOff>555174</xdr:colOff>
      <xdr:row>130</xdr:row>
      <xdr:rowOff>58791</xdr:rowOff>
    </xdr:from>
    <xdr:to>
      <xdr:col>34</xdr:col>
      <xdr:colOff>72355</xdr:colOff>
      <xdr:row>132</xdr:row>
      <xdr:rowOff>124480</xdr:rowOff>
    </xdr:to>
    <xdr:sp macro="" textlink="">
      <xdr:nvSpPr>
        <xdr:cNvPr id="356" name="Rectangle: Rounded Corners 355">
          <a:extLst>
            <a:ext uri="{FF2B5EF4-FFF2-40B4-BE49-F238E27FC236}">
              <a16:creationId xmlns:a16="http://schemas.microsoft.com/office/drawing/2014/main" id="{2F1BD24D-9EF0-45A7-9A7B-CF19E9CACFBE}"/>
            </a:ext>
          </a:extLst>
        </xdr:cNvPr>
        <xdr:cNvSpPr/>
      </xdr:nvSpPr>
      <xdr:spPr>
        <a:xfrm>
          <a:off x="23234199" y="24823791"/>
          <a:ext cx="1345981" cy="44668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29</xdr:col>
      <xdr:colOff>234743</xdr:colOff>
      <xdr:row>137</xdr:row>
      <xdr:rowOff>77186</xdr:rowOff>
    </xdr:from>
    <xdr:to>
      <xdr:col>33</xdr:col>
      <xdr:colOff>233074</xdr:colOff>
      <xdr:row>141</xdr:row>
      <xdr:rowOff>7117</xdr:rowOff>
    </xdr:to>
    <xdr:sp macro="" textlink="">
      <xdr:nvSpPr>
        <xdr:cNvPr id="357" name="Rectangle: Rounded Corners 356">
          <a:extLst>
            <a:ext uri="{FF2B5EF4-FFF2-40B4-BE49-F238E27FC236}">
              <a16:creationId xmlns:a16="http://schemas.microsoft.com/office/drawing/2014/main" id="{B84D8C63-ABDE-480B-B066-D8E35CA65BEA}"/>
            </a:ext>
          </a:extLst>
        </xdr:cNvPr>
        <xdr:cNvSpPr/>
      </xdr:nvSpPr>
      <xdr:spPr>
        <a:xfrm>
          <a:off x="21694568" y="26175686"/>
          <a:ext cx="2436731"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28</xdr:col>
      <xdr:colOff>406194</xdr:colOff>
      <xdr:row>138</xdr:row>
      <xdr:rowOff>178594</xdr:rowOff>
    </xdr:from>
    <xdr:to>
      <xdr:col>29</xdr:col>
      <xdr:colOff>234743</xdr:colOff>
      <xdr:row>139</xdr:row>
      <xdr:rowOff>42152</xdr:rowOff>
    </xdr:to>
    <xdr:cxnSp macro="">
      <xdr:nvCxnSpPr>
        <xdr:cNvPr id="358" name="Straight Arrow Connector 357">
          <a:extLst>
            <a:ext uri="{FF2B5EF4-FFF2-40B4-BE49-F238E27FC236}">
              <a16:creationId xmlns:a16="http://schemas.microsoft.com/office/drawing/2014/main" id="{D5E58BD6-A5BF-447C-A36B-948AAA99E89E}"/>
            </a:ext>
          </a:extLst>
        </xdr:cNvPr>
        <xdr:cNvCxnSpPr>
          <a:stCxn id="353" idx="3"/>
          <a:endCxn id="357" idx="1"/>
        </xdr:cNvCxnSpPr>
      </xdr:nvCxnSpPr>
      <xdr:spPr>
        <a:xfrm>
          <a:off x="21256419" y="26467594"/>
          <a:ext cx="438149" cy="54058"/>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34</xdr:col>
      <xdr:colOff>389855</xdr:colOff>
      <xdr:row>136</xdr:row>
      <xdr:rowOff>168273</xdr:rowOff>
    </xdr:from>
    <xdr:to>
      <xdr:col>38</xdr:col>
      <xdr:colOff>499338</xdr:colOff>
      <xdr:row>141</xdr:row>
      <xdr:rowOff>102584</xdr:rowOff>
    </xdr:to>
    <xdr:sp macro="" textlink="">
      <xdr:nvSpPr>
        <xdr:cNvPr id="359" name="Rectangle: Rounded Corners 358">
          <a:extLst>
            <a:ext uri="{FF2B5EF4-FFF2-40B4-BE49-F238E27FC236}">
              <a16:creationId xmlns:a16="http://schemas.microsoft.com/office/drawing/2014/main" id="{D735434D-B9E2-4599-B367-8436A071E527}"/>
            </a:ext>
          </a:extLst>
        </xdr:cNvPr>
        <xdr:cNvSpPr/>
      </xdr:nvSpPr>
      <xdr:spPr>
        <a:xfrm>
          <a:off x="24897680" y="26076273"/>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33</xdr:col>
      <xdr:colOff>233074</xdr:colOff>
      <xdr:row>139</xdr:row>
      <xdr:rowOff>37989</xdr:rowOff>
    </xdr:from>
    <xdr:to>
      <xdr:col>34</xdr:col>
      <xdr:colOff>389855</xdr:colOff>
      <xdr:row>139</xdr:row>
      <xdr:rowOff>39963</xdr:rowOff>
    </xdr:to>
    <xdr:cxnSp macro="">
      <xdr:nvCxnSpPr>
        <xdr:cNvPr id="360" name="Straight Arrow Connector 359">
          <a:extLst>
            <a:ext uri="{FF2B5EF4-FFF2-40B4-BE49-F238E27FC236}">
              <a16:creationId xmlns:a16="http://schemas.microsoft.com/office/drawing/2014/main" id="{3A45C794-D7BA-4593-B1F8-3744FAD9935A}"/>
            </a:ext>
          </a:extLst>
        </xdr:cNvPr>
        <xdr:cNvCxnSpPr>
          <a:stCxn id="357" idx="3"/>
          <a:endCxn id="359" idx="1"/>
        </xdr:cNvCxnSpPr>
      </xdr:nvCxnSpPr>
      <xdr:spPr>
        <a:xfrm flipV="1">
          <a:off x="24131299" y="26517489"/>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144610</xdr:colOff>
      <xdr:row>137</xdr:row>
      <xdr:rowOff>168274</xdr:rowOff>
    </xdr:from>
    <xdr:to>
      <xdr:col>42</xdr:col>
      <xdr:colOff>122715</xdr:colOff>
      <xdr:row>140</xdr:row>
      <xdr:rowOff>92728</xdr:rowOff>
    </xdr:to>
    <xdr:sp macro="" textlink="">
      <xdr:nvSpPr>
        <xdr:cNvPr id="361" name="Rectangle: Rounded Corners 360">
          <a:extLst>
            <a:ext uri="{FF2B5EF4-FFF2-40B4-BE49-F238E27FC236}">
              <a16:creationId xmlns:a16="http://schemas.microsoft.com/office/drawing/2014/main" id="{AE13D6C9-3182-44BE-B7D7-F6846BC80404}"/>
            </a:ext>
          </a:extLst>
        </xdr:cNvPr>
        <xdr:cNvSpPr/>
      </xdr:nvSpPr>
      <xdr:spPr>
        <a:xfrm>
          <a:off x="28310035" y="26266774"/>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38</xdr:col>
      <xdr:colOff>499338</xdr:colOff>
      <xdr:row>139</xdr:row>
      <xdr:rowOff>33062</xdr:rowOff>
    </xdr:from>
    <xdr:to>
      <xdr:col>40</xdr:col>
      <xdr:colOff>144610</xdr:colOff>
      <xdr:row>139</xdr:row>
      <xdr:rowOff>37989</xdr:rowOff>
    </xdr:to>
    <xdr:cxnSp macro="">
      <xdr:nvCxnSpPr>
        <xdr:cNvPr id="362" name="Straight Arrow Connector 361">
          <a:extLst>
            <a:ext uri="{FF2B5EF4-FFF2-40B4-BE49-F238E27FC236}">
              <a16:creationId xmlns:a16="http://schemas.microsoft.com/office/drawing/2014/main" id="{7D681DF8-BDE4-403B-813B-51368BC6ACB3}"/>
            </a:ext>
          </a:extLst>
        </xdr:cNvPr>
        <xdr:cNvCxnSpPr>
          <a:stCxn id="359" idx="3"/>
          <a:endCxn id="361" idx="1"/>
        </xdr:cNvCxnSpPr>
      </xdr:nvCxnSpPr>
      <xdr:spPr>
        <a:xfrm flipV="1">
          <a:off x="27445563" y="26512562"/>
          <a:ext cx="864472"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42</xdr:col>
      <xdr:colOff>122715</xdr:colOff>
      <xdr:row>139</xdr:row>
      <xdr:rowOff>33062</xdr:rowOff>
    </xdr:from>
    <xdr:to>
      <xdr:col>44</xdr:col>
      <xdr:colOff>72355</xdr:colOff>
      <xdr:row>139</xdr:row>
      <xdr:rowOff>39551</xdr:rowOff>
    </xdr:to>
    <xdr:cxnSp macro="">
      <xdr:nvCxnSpPr>
        <xdr:cNvPr id="363" name="Straight Arrow Connector 362">
          <a:extLst>
            <a:ext uri="{FF2B5EF4-FFF2-40B4-BE49-F238E27FC236}">
              <a16:creationId xmlns:a16="http://schemas.microsoft.com/office/drawing/2014/main" id="{12867746-DD7B-4891-8ADF-3D519BFC14AC}"/>
            </a:ext>
          </a:extLst>
        </xdr:cNvPr>
        <xdr:cNvCxnSpPr>
          <a:stCxn id="361" idx="3"/>
          <a:endCxn id="334" idx="1"/>
        </xdr:cNvCxnSpPr>
      </xdr:nvCxnSpPr>
      <xdr:spPr>
        <a:xfrm>
          <a:off x="29507340" y="26512562"/>
          <a:ext cx="1168840" cy="64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176579</xdr:colOff>
      <xdr:row>142</xdr:row>
      <xdr:rowOff>178347</xdr:rowOff>
    </xdr:from>
    <xdr:to>
      <xdr:col>42</xdr:col>
      <xdr:colOff>154684</xdr:colOff>
      <xdr:row>145</xdr:row>
      <xdr:rowOff>102801</xdr:rowOff>
    </xdr:to>
    <xdr:sp macro="" textlink="">
      <xdr:nvSpPr>
        <xdr:cNvPr id="364" name="Rectangle: Rounded Corners 363">
          <a:extLst>
            <a:ext uri="{FF2B5EF4-FFF2-40B4-BE49-F238E27FC236}">
              <a16:creationId xmlns:a16="http://schemas.microsoft.com/office/drawing/2014/main" id="{F55B2E45-A836-489F-B3A4-07E2CCF90D0A}"/>
            </a:ext>
          </a:extLst>
        </xdr:cNvPr>
        <xdr:cNvSpPr/>
      </xdr:nvSpPr>
      <xdr:spPr>
        <a:xfrm>
          <a:off x="28342004" y="27229347"/>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38</xdr:col>
      <xdr:colOff>499338</xdr:colOff>
      <xdr:row>139</xdr:row>
      <xdr:rowOff>37989</xdr:rowOff>
    </xdr:from>
    <xdr:to>
      <xdr:col>40</xdr:col>
      <xdr:colOff>176579</xdr:colOff>
      <xdr:row>144</xdr:row>
      <xdr:rowOff>43134</xdr:rowOff>
    </xdr:to>
    <xdr:cxnSp macro="">
      <xdr:nvCxnSpPr>
        <xdr:cNvPr id="365" name="Straight Arrow Connector 364">
          <a:extLst>
            <a:ext uri="{FF2B5EF4-FFF2-40B4-BE49-F238E27FC236}">
              <a16:creationId xmlns:a16="http://schemas.microsoft.com/office/drawing/2014/main" id="{FCC55C2D-EEB9-4023-938E-A850202DDBD3}"/>
            </a:ext>
          </a:extLst>
        </xdr:cNvPr>
        <xdr:cNvCxnSpPr>
          <a:stCxn id="359" idx="3"/>
          <a:endCxn id="364" idx="1"/>
        </xdr:cNvCxnSpPr>
      </xdr:nvCxnSpPr>
      <xdr:spPr>
        <a:xfrm>
          <a:off x="27445563" y="26517489"/>
          <a:ext cx="896441"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42</xdr:col>
      <xdr:colOff>154684</xdr:colOff>
      <xdr:row>137</xdr:row>
      <xdr:rowOff>29013</xdr:rowOff>
    </xdr:from>
    <xdr:to>
      <xdr:col>57</xdr:col>
      <xdr:colOff>112644</xdr:colOff>
      <xdr:row>144</xdr:row>
      <xdr:rowOff>43134</xdr:rowOff>
    </xdr:to>
    <xdr:cxnSp macro="">
      <xdr:nvCxnSpPr>
        <xdr:cNvPr id="366" name="Connector: Elbow 365">
          <a:extLst>
            <a:ext uri="{FF2B5EF4-FFF2-40B4-BE49-F238E27FC236}">
              <a16:creationId xmlns:a16="http://schemas.microsoft.com/office/drawing/2014/main" id="{55B2C2D6-CF3D-4950-B824-C74AFD031664}"/>
            </a:ext>
          </a:extLst>
        </xdr:cNvPr>
        <xdr:cNvCxnSpPr>
          <a:stCxn id="364" idx="3"/>
          <a:endCxn id="344" idx="1"/>
        </xdr:cNvCxnSpPr>
      </xdr:nvCxnSpPr>
      <xdr:spPr>
        <a:xfrm flipV="1">
          <a:off x="29539309" y="26127513"/>
          <a:ext cx="9101960" cy="1347621"/>
        </a:xfrm>
        <a:prstGeom prst="bentConnector3">
          <a:avLst>
            <a:gd name="adj1" fmla="val 9616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46282</xdr:colOff>
      <xdr:row>129</xdr:row>
      <xdr:rowOff>92266</xdr:rowOff>
    </xdr:from>
    <xdr:to>
      <xdr:col>61</xdr:col>
      <xdr:colOff>155765</xdr:colOff>
      <xdr:row>129</xdr:row>
      <xdr:rowOff>103214</xdr:rowOff>
    </xdr:to>
    <xdr:cxnSp macro="">
      <xdr:nvCxnSpPr>
        <xdr:cNvPr id="367" name="Straight Connector 366">
          <a:extLst>
            <a:ext uri="{FF2B5EF4-FFF2-40B4-BE49-F238E27FC236}">
              <a16:creationId xmlns:a16="http://schemas.microsoft.com/office/drawing/2014/main" id="{020854EC-AA34-4601-AA53-FC3EFAE89ED0}"/>
            </a:ext>
          </a:extLst>
        </xdr:cNvPr>
        <xdr:cNvCxnSpPr/>
      </xdr:nvCxnSpPr>
      <xdr:spPr>
        <a:xfrm>
          <a:off x="3322882" y="24666766"/>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835679</xdr:colOff>
      <xdr:row>132</xdr:row>
      <xdr:rowOff>11905</xdr:rowOff>
    </xdr:from>
    <xdr:to>
      <xdr:col>18</xdr:col>
      <xdr:colOff>359429</xdr:colOff>
      <xdr:row>140</xdr:row>
      <xdr:rowOff>155740</xdr:rowOff>
    </xdr:to>
    <xdr:sp macro="" textlink="">
      <xdr:nvSpPr>
        <xdr:cNvPr id="368" name="Rectangle: Rounded Corners 367">
          <a:extLst>
            <a:ext uri="{FF2B5EF4-FFF2-40B4-BE49-F238E27FC236}">
              <a16:creationId xmlns:a16="http://schemas.microsoft.com/office/drawing/2014/main" id="{C83E526D-BF38-42A5-91F2-4CEAECFDD0D2}"/>
            </a:ext>
          </a:extLst>
        </xdr:cNvPr>
        <xdr:cNvSpPr/>
      </xdr:nvSpPr>
      <xdr:spPr>
        <a:xfrm>
          <a:off x="12780029" y="25157905"/>
          <a:ext cx="2228850" cy="1667835"/>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Is the transaction essential/can't be seperated for the operational of tangible</a:t>
          </a:r>
          <a:r>
            <a:rPr lang="en-ID" sz="1100" baseline="0"/>
            <a:t> asset (e.g machine, equipment,etc)</a:t>
          </a:r>
        </a:p>
        <a:p>
          <a:pPr algn="ctr"/>
          <a:endParaRPr lang="en-ID" sz="1100"/>
        </a:p>
        <a:p>
          <a:pPr algn="ctr"/>
          <a:r>
            <a:rPr lang="en-ID" sz="1100"/>
            <a:t>Apakah transaksi tersebut esensial/tidak dapat dipisahkan untuk operasional aset fisik (misalnya mesin, peralatan, dll)?</a:t>
          </a:r>
        </a:p>
      </xdr:txBody>
    </xdr:sp>
    <xdr:clientData/>
  </xdr:twoCellAnchor>
  <xdr:twoCellAnchor>
    <xdr:from>
      <xdr:col>19</xdr:col>
      <xdr:colOff>500468</xdr:colOff>
      <xdr:row>132</xdr:row>
      <xdr:rowOff>2277</xdr:rowOff>
    </xdr:from>
    <xdr:to>
      <xdr:col>21</xdr:col>
      <xdr:colOff>478573</xdr:colOff>
      <xdr:row>134</xdr:row>
      <xdr:rowOff>117231</xdr:rowOff>
    </xdr:to>
    <xdr:sp macro="" textlink="">
      <xdr:nvSpPr>
        <xdr:cNvPr id="369" name="Rectangle: Rounded Corners 368">
          <a:extLst>
            <a:ext uri="{FF2B5EF4-FFF2-40B4-BE49-F238E27FC236}">
              <a16:creationId xmlns:a16="http://schemas.microsoft.com/office/drawing/2014/main" id="{EBA1692B-4BCA-4499-A6A9-692BF21CC0AA}"/>
            </a:ext>
          </a:extLst>
        </xdr:cNvPr>
        <xdr:cNvSpPr/>
      </xdr:nvSpPr>
      <xdr:spPr>
        <a:xfrm>
          <a:off x="15864293" y="25148277"/>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18</xdr:col>
      <xdr:colOff>359429</xdr:colOff>
      <xdr:row>133</xdr:row>
      <xdr:rowOff>59754</xdr:rowOff>
    </xdr:from>
    <xdr:to>
      <xdr:col>19</xdr:col>
      <xdr:colOff>500468</xdr:colOff>
      <xdr:row>136</xdr:row>
      <xdr:rowOff>83823</xdr:rowOff>
    </xdr:to>
    <xdr:cxnSp macro="">
      <xdr:nvCxnSpPr>
        <xdr:cNvPr id="370" name="Straight Arrow Connector 369">
          <a:extLst>
            <a:ext uri="{FF2B5EF4-FFF2-40B4-BE49-F238E27FC236}">
              <a16:creationId xmlns:a16="http://schemas.microsoft.com/office/drawing/2014/main" id="{526B07B3-2DA0-4107-8068-9A76A873A874}"/>
            </a:ext>
          </a:extLst>
        </xdr:cNvPr>
        <xdr:cNvCxnSpPr>
          <a:stCxn id="368" idx="3"/>
          <a:endCxn id="369" idx="1"/>
        </xdr:cNvCxnSpPr>
      </xdr:nvCxnSpPr>
      <xdr:spPr>
        <a:xfrm flipV="1">
          <a:off x="15008879" y="25396254"/>
          <a:ext cx="855414" cy="5955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532437</xdr:colOff>
      <xdr:row>137</xdr:row>
      <xdr:rowOff>119499</xdr:rowOff>
    </xdr:from>
    <xdr:to>
      <xdr:col>21</xdr:col>
      <xdr:colOff>510542</xdr:colOff>
      <xdr:row>140</xdr:row>
      <xdr:rowOff>43953</xdr:rowOff>
    </xdr:to>
    <xdr:sp macro="" textlink="">
      <xdr:nvSpPr>
        <xdr:cNvPr id="371" name="Rectangle: Rounded Corners 370">
          <a:extLst>
            <a:ext uri="{FF2B5EF4-FFF2-40B4-BE49-F238E27FC236}">
              <a16:creationId xmlns:a16="http://schemas.microsoft.com/office/drawing/2014/main" id="{9276C4A4-4A21-45E3-B4B4-82E64A5D4F3B}"/>
            </a:ext>
          </a:extLst>
        </xdr:cNvPr>
        <xdr:cNvSpPr/>
      </xdr:nvSpPr>
      <xdr:spPr>
        <a:xfrm>
          <a:off x="15896262" y="26217999"/>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18</xdr:col>
      <xdr:colOff>359429</xdr:colOff>
      <xdr:row>136</xdr:row>
      <xdr:rowOff>83823</xdr:rowOff>
    </xdr:from>
    <xdr:to>
      <xdr:col>19</xdr:col>
      <xdr:colOff>532437</xdr:colOff>
      <xdr:row>138</xdr:row>
      <xdr:rowOff>176976</xdr:rowOff>
    </xdr:to>
    <xdr:cxnSp macro="">
      <xdr:nvCxnSpPr>
        <xdr:cNvPr id="372" name="Straight Arrow Connector 371">
          <a:extLst>
            <a:ext uri="{FF2B5EF4-FFF2-40B4-BE49-F238E27FC236}">
              <a16:creationId xmlns:a16="http://schemas.microsoft.com/office/drawing/2014/main" id="{9595186E-29B8-4A5C-B78F-F0F47685EE5B}"/>
            </a:ext>
          </a:extLst>
        </xdr:cNvPr>
        <xdr:cNvCxnSpPr>
          <a:stCxn id="368" idx="3"/>
          <a:endCxn id="371" idx="1"/>
        </xdr:cNvCxnSpPr>
      </xdr:nvCxnSpPr>
      <xdr:spPr>
        <a:xfrm>
          <a:off x="15008879" y="25991823"/>
          <a:ext cx="887383" cy="4741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21</xdr:col>
      <xdr:colOff>478573</xdr:colOff>
      <xdr:row>133</xdr:row>
      <xdr:rowOff>59532</xdr:rowOff>
    </xdr:from>
    <xdr:to>
      <xdr:col>22</xdr:col>
      <xdr:colOff>226079</xdr:colOff>
      <xdr:row>133</xdr:row>
      <xdr:rowOff>59754</xdr:rowOff>
    </xdr:to>
    <xdr:cxnSp macro="">
      <xdr:nvCxnSpPr>
        <xdr:cNvPr id="373" name="Straight Arrow Connector 372">
          <a:extLst>
            <a:ext uri="{FF2B5EF4-FFF2-40B4-BE49-F238E27FC236}">
              <a16:creationId xmlns:a16="http://schemas.microsoft.com/office/drawing/2014/main" id="{3556EB0C-DB09-46EE-822A-C1EC6163495F}"/>
            </a:ext>
          </a:extLst>
        </xdr:cNvPr>
        <xdr:cNvCxnSpPr>
          <a:stCxn id="369" idx="3"/>
          <a:endCxn id="374" idx="1"/>
        </xdr:cNvCxnSpPr>
      </xdr:nvCxnSpPr>
      <xdr:spPr>
        <a:xfrm flipV="1">
          <a:off x="17061598" y="25396032"/>
          <a:ext cx="357106" cy="22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xdr:col>
      <xdr:colOff>226079</xdr:colOff>
      <xdr:row>131</xdr:row>
      <xdr:rowOff>83345</xdr:rowOff>
    </xdr:from>
    <xdr:to>
      <xdr:col>25</xdr:col>
      <xdr:colOff>595312</xdr:colOff>
      <xdr:row>135</xdr:row>
      <xdr:rowOff>35719</xdr:rowOff>
    </xdr:to>
    <xdr:sp macro="" textlink="">
      <xdr:nvSpPr>
        <xdr:cNvPr id="374" name="Rectangle: Rounded Corners 373">
          <a:extLst>
            <a:ext uri="{FF2B5EF4-FFF2-40B4-BE49-F238E27FC236}">
              <a16:creationId xmlns:a16="http://schemas.microsoft.com/office/drawing/2014/main" id="{386D628B-29C2-4AD5-9294-34004A09F642}"/>
            </a:ext>
          </a:extLst>
        </xdr:cNvPr>
        <xdr:cNvSpPr/>
      </xdr:nvSpPr>
      <xdr:spPr>
        <a:xfrm>
          <a:off x="17418704" y="25038845"/>
          <a:ext cx="2198033" cy="714374"/>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Part of other asset type, please back to 1st question (apa tipe asetnya)</a:t>
          </a:r>
        </a:p>
      </xdr:txBody>
    </xdr:sp>
    <xdr:clientData/>
  </xdr:twoCellAnchor>
  <xdr:twoCellAnchor>
    <xdr:from>
      <xdr:col>21</xdr:col>
      <xdr:colOff>510542</xdr:colOff>
      <xdr:row>138</xdr:row>
      <xdr:rowOff>176976</xdr:rowOff>
    </xdr:from>
    <xdr:to>
      <xdr:col>25</xdr:col>
      <xdr:colOff>323069</xdr:colOff>
      <xdr:row>138</xdr:row>
      <xdr:rowOff>178594</xdr:rowOff>
    </xdr:to>
    <xdr:cxnSp macro="">
      <xdr:nvCxnSpPr>
        <xdr:cNvPr id="375" name="Straight Arrow Connector 374">
          <a:extLst>
            <a:ext uri="{FF2B5EF4-FFF2-40B4-BE49-F238E27FC236}">
              <a16:creationId xmlns:a16="http://schemas.microsoft.com/office/drawing/2014/main" id="{C0BE6519-C28C-426C-9CD7-CD4F87EEA38F}"/>
            </a:ext>
          </a:extLst>
        </xdr:cNvPr>
        <xdr:cNvCxnSpPr>
          <a:stCxn id="371" idx="3"/>
          <a:endCxn id="353" idx="1"/>
        </xdr:cNvCxnSpPr>
      </xdr:nvCxnSpPr>
      <xdr:spPr>
        <a:xfrm>
          <a:off x="17093567" y="26465976"/>
          <a:ext cx="2250927" cy="1618"/>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114628</xdr:colOff>
      <xdr:row>141</xdr:row>
      <xdr:rowOff>65909</xdr:rowOff>
    </xdr:to>
    <xdr:cxnSp macro="">
      <xdr:nvCxnSpPr>
        <xdr:cNvPr id="376" name="Straight Arrow Connector 13">
          <a:extLst>
            <a:ext uri="{FF2B5EF4-FFF2-40B4-BE49-F238E27FC236}">
              <a16:creationId xmlns:a16="http://schemas.microsoft.com/office/drawing/2014/main" id="{A453493F-FE2D-420C-8A13-1D0C56C79810}"/>
            </a:ext>
          </a:extLst>
        </xdr:cNvPr>
        <xdr:cNvCxnSpPr>
          <a:stCxn id="3" idx="3"/>
          <a:endCxn id="324" idx="1"/>
        </xdr:cNvCxnSpPr>
      </xdr:nvCxnSpPr>
      <xdr:spPr>
        <a:xfrm>
          <a:off x="2164556" y="2549346"/>
          <a:ext cx="1226672" cy="24377063"/>
        </a:xfrm>
        <a:prstGeom prst="bentConnector3">
          <a:avLst>
            <a:gd name="adj1" fmla="val 46102"/>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222126</xdr:colOff>
      <xdr:row>131</xdr:row>
      <xdr:rowOff>86162</xdr:rowOff>
    </xdr:from>
    <xdr:to>
      <xdr:col>31</xdr:col>
      <xdr:colOff>555174</xdr:colOff>
      <xdr:row>131</xdr:row>
      <xdr:rowOff>91636</xdr:rowOff>
    </xdr:to>
    <xdr:cxnSp macro="">
      <xdr:nvCxnSpPr>
        <xdr:cNvPr id="377" name="Straight Arrow Connector 376">
          <a:extLst>
            <a:ext uri="{FF2B5EF4-FFF2-40B4-BE49-F238E27FC236}">
              <a16:creationId xmlns:a16="http://schemas.microsoft.com/office/drawing/2014/main" id="{5FFE81B8-CD69-47BF-954B-5E5541A9C18C}"/>
            </a:ext>
          </a:extLst>
        </xdr:cNvPr>
        <xdr:cNvCxnSpPr>
          <a:stCxn id="355" idx="3"/>
          <a:endCxn id="356" idx="1"/>
        </xdr:cNvCxnSpPr>
      </xdr:nvCxnSpPr>
      <xdr:spPr>
        <a:xfrm>
          <a:off x="22901151" y="25041662"/>
          <a:ext cx="333048" cy="54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45</xdr:col>
      <xdr:colOff>440535</xdr:colOff>
      <xdr:row>42</xdr:row>
      <xdr:rowOff>130970</xdr:rowOff>
    </xdr:from>
    <xdr:to>
      <xdr:col>49</xdr:col>
      <xdr:colOff>517173</xdr:colOff>
      <xdr:row>47</xdr:row>
      <xdr:rowOff>178594</xdr:rowOff>
    </xdr:to>
    <xdr:sp macro="" textlink="">
      <xdr:nvSpPr>
        <xdr:cNvPr id="378" name="Rectangle: Rounded Corners 377">
          <a:extLst>
            <a:ext uri="{FF2B5EF4-FFF2-40B4-BE49-F238E27FC236}">
              <a16:creationId xmlns:a16="http://schemas.microsoft.com/office/drawing/2014/main" id="{7F36ED87-82DF-4D6E-811D-843E9130A5A0}"/>
            </a:ext>
          </a:extLst>
        </xdr:cNvPr>
        <xdr:cNvSpPr/>
      </xdr:nvSpPr>
      <xdr:spPr>
        <a:xfrm>
          <a:off x="31653960" y="8131970"/>
          <a:ext cx="2515038" cy="100012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Is the good immediately used in </a:t>
          </a:r>
          <a:r>
            <a:rPr lang="en-ID" sz="1100" baseline="0"/>
            <a:t> this period</a:t>
          </a:r>
          <a:r>
            <a:rPr lang="en-ID" sz="1100"/>
            <a:t>?</a:t>
          </a:r>
          <a:endParaRPr lang="en-ID" sz="1100" baseline="0"/>
        </a:p>
        <a:p>
          <a:pPr algn="ctr"/>
          <a:r>
            <a:rPr lang="en-ID" sz="1100" baseline="0"/>
            <a:t>Apakah barang langsung digunakan di periode ini?</a:t>
          </a:r>
          <a:endParaRPr lang="en-ID" sz="1100"/>
        </a:p>
      </xdr:txBody>
    </xdr:sp>
    <xdr:clientData/>
  </xdr:twoCellAnchor>
  <xdr:twoCellAnchor>
    <xdr:from>
      <xdr:col>50</xdr:col>
      <xdr:colOff>239164</xdr:colOff>
      <xdr:row>44</xdr:row>
      <xdr:rowOff>119062</xdr:rowOff>
    </xdr:from>
    <xdr:to>
      <xdr:col>52</xdr:col>
      <xdr:colOff>95249</xdr:colOff>
      <xdr:row>45</xdr:row>
      <xdr:rowOff>190499</xdr:rowOff>
    </xdr:to>
    <xdr:sp macro="" textlink="">
      <xdr:nvSpPr>
        <xdr:cNvPr id="379" name="Rectangle: Rounded Corners 378">
          <a:extLst>
            <a:ext uri="{FF2B5EF4-FFF2-40B4-BE49-F238E27FC236}">
              <a16:creationId xmlns:a16="http://schemas.microsoft.com/office/drawing/2014/main" id="{997294F6-8205-4CED-8EAB-5CE4591376AA}"/>
            </a:ext>
          </a:extLst>
        </xdr:cNvPr>
        <xdr:cNvSpPr/>
      </xdr:nvSpPr>
      <xdr:spPr>
        <a:xfrm>
          <a:off x="34500589" y="8501062"/>
          <a:ext cx="1075285" cy="26193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50</xdr:col>
      <xdr:colOff>224877</xdr:colOff>
      <xdr:row>50</xdr:row>
      <xdr:rowOff>21430</xdr:rowOff>
    </xdr:from>
    <xdr:to>
      <xdr:col>51</xdr:col>
      <xdr:colOff>602236</xdr:colOff>
      <xdr:row>51</xdr:row>
      <xdr:rowOff>152398</xdr:rowOff>
    </xdr:to>
    <xdr:sp macro="" textlink="">
      <xdr:nvSpPr>
        <xdr:cNvPr id="380" name="Rectangle: Rounded Corners 379">
          <a:extLst>
            <a:ext uri="{FF2B5EF4-FFF2-40B4-BE49-F238E27FC236}">
              <a16:creationId xmlns:a16="http://schemas.microsoft.com/office/drawing/2014/main" id="{1C0D23E6-9248-4ABF-B4F9-AA53454F41CB}"/>
            </a:ext>
          </a:extLst>
        </xdr:cNvPr>
        <xdr:cNvSpPr/>
      </xdr:nvSpPr>
      <xdr:spPr>
        <a:xfrm>
          <a:off x="34486302" y="9546430"/>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49</xdr:col>
      <xdr:colOff>517173</xdr:colOff>
      <xdr:row>45</xdr:row>
      <xdr:rowOff>59531</xdr:rowOff>
    </xdr:from>
    <xdr:to>
      <xdr:col>50</xdr:col>
      <xdr:colOff>239164</xdr:colOff>
      <xdr:row>45</xdr:row>
      <xdr:rowOff>59532</xdr:rowOff>
    </xdr:to>
    <xdr:cxnSp macro="">
      <xdr:nvCxnSpPr>
        <xdr:cNvPr id="381" name="Straight Arrow Connector 380">
          <a:extLst>
            <a:ext uri="{FF2B5EF4-FFF2-40B4-BE49-F238E27FC236}">
              <a16:creationId xmlns:a16="http://schemas.microsoft.com/office/drawing/2014/main" id="{A8BEB7FC-9EDF-400B-A7A0-2680D7B25CF1}"/>
            </a:ext>
          </a:extLst>
        </xdr:cNvPr>
        <xdr:cNvCxnSpPr>
          <a:stCxn id="378" idx="3"/>
          <a:endCxn id="379" idx="1"/>
        </xdr:cNvCxnSpPr>
      </xdr:nvCxnSpPr>
      <xdr:spPr>
        <a:xfrm flipV="1">
          <a:off x="34168998" y="8632031"/>
          <a:ext cx="331591" cy="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49</xdr:col>
      <xdr:colOff>517173</xdr:colOff>
      <xdr:row>45</xdr:row>
      <xdr:rowOff>59532</xdr:rowOff>
    </xdr:from>
    <xdr:to>
      <xdr:col>50</xdr:col>
      <xdr:colOff>224877</xdr:colOff>
      <xdr:row>50</xdr:row>
      <xdr:rowOff>182164</xdr:rowOff>
    </xdr:to>
    <xdr:cxnSp macro="">
      <xdr:nvCxnSpPr>
        <xdr:cNvPr id="382" name="Straight Arrow Connector 381">
          <a:extLst>
            <a:ext uri="{FF2B5EF4-FFF2-40B4-BE49-F238E27FC236}">
              <a16:creationId xmlns:a16="http://schemas.microsoft.com/office/drawing/2014/main" id="{1D345702-666D-4947-935B-CB284E2C6E69}"/>
            </a:ext>
          </a:extLst>
        </xdr:cNvPr>
        <xdr:cNvCxnSpPr>
          <a:stCxn id="378" idx="3"/>
          <a:endCxn id="380" idx="1"/>
        </xdr:cNvCxnSpPr>
      </xdr:nvCxnSpPr>
      <xdr:spPr>
        <a:xfrm>
          <a:off x="34168998" y="8632032"/>
          <a:ext cx="317304" cy="10751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451155</xdr:colOff>
      <xdr:row>50</xdr:row>
      <xdr:rowOff>5471</xdr:rowOff>
    </xdr:from>
    <xdr:to>
      <xdr:col>54</xdr:col>
      <xdr:colOff>124867</xdr:colOff>
      <xdr:row>51</xdr:row>
      <xdr:rowOff>174539</xdr:rowOff>
    </xdr:to>
    <xdr:sp macro="" textlink="">
      <xdr:nvSpPr>
        <xdr:cNvPr id="383" name="Rectangle: Rounded Corners 382">
          <a:extLst>
            <a:ext uri="{FF2B5EF4-FFF2-40B4-BE49-F238E27FC236}">
              <a16:creationId xmlns:a16="http://schemas.microsoft.com/office/drawing/2014/main" id="{7DCCE15A-96CC-4571-9367-EFF6B7EA333E}"/>
            </a:ext>
          </a:extLst>
        </xdr:cNvPr>
        <xdr:cNvSpPr/>
      </xdr:nvSpPr>
      <xdr:spPr>
        <a:xfrm>
          <a:off x="35931780" y="9530471"/>
          <a:ext cx="892912"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Inventory</a:t>
          </a:r>
        </a:p>
      </xdr:txBody>
    </xdr:sp>
    <xdr:clientData/>
  </xdr:twoCellAnchor>
  <xdr:twoCellAnchor>
    <xdr:from>
      <xdr:col>51</xdr:col>
      <xdr:colOff>602236</xdr:colOff>
      <xdr:row>50</xdr:row>
      <xdr:rowOff>182164</xdr:rowOff>
    </xdr:from>
    <xdr:to>
      <xdr:col>52</xdr:col>
      <xdr:colOff>451155</xdr:colOff>
      <xdr:row>50</xdr:row>
      <xdr:rowOff>185255</xdr:rowOff>
    </xdr:to>
    <xdr:cxnSp macro="">
      <xdr:nvCxnSpPr>
        <xdr:cNvPr id="384" name="Straight Arrow Connector 383">
          <a:extLst>
            <a:ext uri="{FF2B5EF4-FFF2-40B4-BE49-F238E27FC236}">
              <a16:creationId xmlns:a16="http://schemas.microsoft.com/office/drawing/2014/main" id="{522D3A1F-6C41-4BC5-B267-3D0CB3106ED9}"/>
            </a:ext>
          </a:extLst>
        </xdr:cNvPr>
        <xdr:cNvCxnSpPr>
          <a:stCxn id="380" idx="3"/>
          <a:endCxn id="383" idx="1"/>
        </xdr:cNvCxnSpPr>
      </xdr:nvCxnSpPr>
      <xdr:spPr>
        <a:xfrm>
          <a:off x="35473261" y="9707164"/>
          <a:ext cx="458519"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95249</xdr:colOff>
      <xdr:row>45</xdr:row>
      <xdr:rowOff>50801</xdr:rowOff>
    </xdr:from>
    <xdr:to>
      <xdr:col>54</xdr:col>
      <xdr:colOff>118679</xdr:colOff>
      <xdr:row>45</xdr:row>
      <xdr:rowOff>59531</xdr:rowOff>
    </xdr:to>
    <xdr:cxnSp macro="">
      <xdr:nvCxnSpPr>
        <xdr:cNvPr id="385" name="Straight Arrow Connector 384">
          <a:extLst>
            <a:ext uri="{FF2B5EF4-FFF2-40B4-BE49-F238E27FC236}">
              <a16:creationId xmlns:a16="http://schemas.microsoft.com/office/drawing/2014/main" id="{CF40E4B3-40D5-496F-8D14-8D7503576B32}"/>
            </a:ext>
          </a:extLst>
        </xdr:cNvPr>
        <xdr:cNvCxnSpPr>
          <a:stCxn id="379" idx="3"/>
          <a:endCxn id="102" idx="1"/>
        </xdr:cNvCxnSpPr>
      </xdr:nvCxnSpPr>
      <xdr:spPr>
        <a:xfrm flipV="1">
          <a:off x="35575874" y="8623301"/>
          <a:ext cx="1242630" cy="873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141941</xdr:colOff>
      <xdr:row>0</xdr:row>
      <xdr:rowOff>149411</xdr:rowOff>
    </xdr:from>
    <xdr:to>
      <xdr:col>1</xdr:col>
      <xdr:colOff>1464235</xdr:colOff>
      <xdr:row>4</xdr:row>
      <xdr:rowOff>39449</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141941" y="149411"/>
          <a:ext cx="1598706" cy="84627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66</xdr:col>
      <xdr:colOff>921774</xdr:colOff>
      <xdr:row>4</xdr:row>
      <xdr:rowOff>491613</xdr:rowOff>
    </xdr:from>
    <xdr:ext cx="184731" cy="264560"/>
    <xdr:sp macro="" textlink="">
      <xdr:nvSpPr>
        <xdr:cNvPr id="2" name="TextBox 1">
          <a:extLst>
            <a:ext uri="{FF2B5EF4-FFF2-40B4-BE49-F238E27FC236}">
              <a16:creationId xmlns:a16="http://schemas.microsoft.com/office/drawing/2014/main" id="{27E18DE5-0BCA-CB40-324A-B897DC5950E2}"/>
            </a:ext>
          </a:extLst>
        </xdr:cNvPr>
        <xdr:cNvSpPr txBox="1"/>
      </xdr:nvSpPr>
      <xdr:spPr>
        <a:xfrm>
          <a:off x="49493129" y="219996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5</xdr:row>
      <xdr:rowOff>491613</xdr:rowOff>
    </xdr:from>
    <xdr:ext cx="184731" cy="264560"/>
    <xdr:sp macro="" textlink="">
      <xdr:nvSpPr>
        <xdr:cNvPr id="3" name="TextBox 2">
          <a:extLst>
            <a:ext uri="{FF2B5EF4-FFF2-40B4-BE49-F238E27FC236}">
              <a16:creationId xmlns:a16="http://schemas.microsoft.com/office/drawing/2014/main" id="{EC5C25AB-8581-46BA-AB9D-817E1AC3DC1F}"/>
            </a:ext>
          </a:extLst>
        </xdr:cNvPr>
        <xdr:cNvSpPr txBox="1"/>
      </xdr:nvSpPr>
      <xdr:spPr>
        <a:xfrm>
          <a:off x="45076499" y="21743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7</xdr:row>
      <xdr:rowOff>491613</xdr:rowOff>
    </xdr:from>
    <xdr:ext cx="184731" cy="264560"/>
    <xdr:sp macro="" textlink="">
      <xdr:nvSpPr>
        <xdr:cNvPr id="4" name="TextBox 3">
          <a:extLst>
            <a:ext uri="{FF2B5EF4-FFF2-40B4-BE49-F238E27FC236}">
              <a16:creationId xmlns:a16="http://schemas.microsoft.com/office/drawing/2014/main" id="{1F833904-7304-4293-8704-D65E7F8D84C1}"/>
            </a:ext>
          </a:extLst>
        </xdr:cNvPr>
        <xdr:cNvSpPr txBox="1"/>
      </xdr:nvSpPr>
      <xdr:spPr>
        <a:xfrm>
          <a:off x="45076499" y="21743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8</xdr:row>
      <xdr:rowOff>491613</xdr:rowOff>
    </xdr:from>
    <xdr:ext cx="184731" cy="264560"/>
    <xdr:sp macro="" textlink="">
      <xdr:nvSpPr>
        <xdr:cNvPr id="5" name="TextBox 4">
          <a:extLst>
            <a:ext uri="{FF2B5EF4-FFF2-40B4-BE49-F238E27FC236}">
              <a16:creationId xmlns:a16="http://schemas.microsoft.com/office/drawing/2014/main" id="{AFB43A18-A596-4884-B16B-C5EC86158250}"/>
            </a:ext>
          </a:extLst>
        </xdr:cNvPr>
        <xdr:cNvSpPr txBox="1"/>
      </xdr:nvSpPr>
      <xdr:spPr>
        <a:xfrm>
          <a:off x="45076499" y="2904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8</xdr:row>
      <xdr:rowOff>491613</xdr:rowOff>
    </xdr:from>
    <xdr:ext cx="184731" cy="264560"/>
    <xdr:sp macro="" textlink="">
      <xdr:nvSpPr>
        <xdr:cNvPr id="6" name="TextBox 5">
          <a:extLst>
            <a:ext uri="{FF2B5EF4-FFF2-40B4-BE49-F238E27FC236}">
              <a16:creationId xmlns:a16="http://schemas.microsoft.com/office/drawing/2014/main" id="{5C5EF300-08A9-4873-912C-ADAD627E36DC}"/>
            </a:ext>
          </a:extLst>
        </xdr:cNvPr>
        <xdr:cNvSpPr txBox="1"/>
      </xdr:nvSpPr>
      <xdr:spPr>
        <a:xfrm>
          <a:off x="45076499" y="21743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9</xdr:row>
      <xdr:rowOff>491613</xdr:rowOff>
    </xdr:from>
    <xdr:ext cx="184731" cy="264560"/>
    <xdr:sp macro="" textlink="">
      <xdr:nvSpPr>
        <xdr:cNvPr id="7" name="TextBox 6">
          <a:extLst>
            <a:ext uri="{FF2B5EF4-FFF2-40B4-BE49-F238E27FC236}">
              <a16:creationId xmlns:a16="http://schemas.microsoft.com/office/drawing/2014/main" id="{20A17417-16CE-4730-B232-7EA8EDE20967}"/>
            </a:ext>
          </a:extLst>
        </xdr:cNvPr>
        <xdr:cNvSpPr txBox="1"/>
      </xdr:nvSpPr>
      <xdr:spPr>
        <a:xfrm>
          <a:off x="45076499" y="2904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11</xdr:row>
      <xdr:rowOff>491613</xdr:rowOff>
    </xdr:from>
    <xdr:ext cx="184731" cy="264560"/>
    <xdr:sp macro="" textlink="">
      <xdr:nvSpPr>
        <xdr:cNvPr id="8" name="TextBox 7">
          <a:extLst>
            <a:ext uri="{FF2B5EF4-FFF2-40B4-BE49-F238E27FC236}">
              <a16:creationId xmlns:a16="http://schemas.microsoft.com/office/drawing/2014/main" id="{81F103B1-2B8E-4C31-B857-6025EE4C264E}"/>
            </a:ext>
          </a:extLst>
        </xdr:cNvPr>
        <xdr:cNvSpPr txBox="1"/>
      </xdr:nvSpPr>
      <xdr:spPr>
        <a:xfrm>
          <a:off x="45076499" y="56192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11</xdr:row>
      <xdr:rowOff>491613</xdr:rowOff>
    </xdr:from>
    <xdr:ext cx="184731" cy="264560"/>
    <xdr:sp macro="" textlink="">
      <xdr:nvSpPr>
        <xdr:cNvPr id="9" name="TextBox 8">
          <a:extLst>
            <a:ext uri="{FF2B5EF4-FFF2-40B4-BE49-F238E27FC236}">
              <a16:creationId xmlns:a16="http://schemas.microsoft.com/office/drawing/2014/main" id="{40A10F08-690C-403B-B072-6BAB9CB9980D}"/>
            </a:ext>
          </a:extLst>
        </xdr:cNvPr>
        <xdr:cNvSpPr txBox="1"/>
      </xdr:nvSpPr>
      <xdr:spPr>
        <a:xfrm>
          <a:off x="45076499" y="56192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12</xdr:row>
      <xdr:rowOff>491613</xdr:rowOff>
    </xdr:from>
    <xdr:ext cx="184731" cy="264560"/>
    <xdr:sp macro="" textlink="">
      <xdr:nvSpPr>
        <xdr:cNvPr id="10" name="TextBox 9">
          <a:extLst>
            <a:ext uri="{FF2B5EF4-FFF2-40B4-BE49-F238E27FC236}">
              <a16:creationId xmlns:a16="http://schemas.microsoft.com/office/drawing/2014/main" id="{697DC36D-05DE-47BA-9FBF-61855D997C16}"/>
            </a:ext>
          </a:extLst>
        </xdr:cNvPr>
        <xdr:cNvSpPr txBox="1"/>
      </xdr:nvSpPr>
      <xdr:spPr>
        <a:xfrm>
          <a:off x="45076499" y="69305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12</xdr:row>
      <xdr:rowOff>491613</xdr:rowOff>
    </xdr:from>
    <xdr:ext cx="184731" cy="264560"/>
    <xdr:sp macro="" textlink="">
      <xdr:nvSpPr>
        <xdr:cNvPr id="11" name="TextBox 10">
          <a:extLst>
            <a:ext uri="{FF2B5EF4-FFF2-40B4-BE49-F238E27FC236}">
              <a16:creationId xmlns:a16="http://schemas.microsoft.com/office/drawing/2014/main" id="{401336D8-18C4-43A8-A65A-E7BAC0863102}"/>
            </a:ext>
          </a:extLst>
        </xdr:cNvPr>
        <xdr:cNvSpPr txBox="1"/>
      </xdr:nvSpPr>
      <xdr:spPr>
        <a:xfrm>
          <a:off x="45076499" y="69305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wsDr>
</file>

<file path=xl/drawings/drawing6.xml><?xml version="1.0" encoding="utf-8"?>
<xdr:wsDr xmlns:xdr="http://schemas.openxmlformats.org/drawingml/2006/spreadsheetDrawing" xmlns:a="http://schemas.openxmlformats.org/drawingml/2006/main">
  <xdr:twoCellAnchor editAs="oneCell">
    <xdr:from>
      <xdr:col>5</xdr:col>
      <xdr:colOff>882348</xdr:colOff>
      <xdr:row>689</xdr:row>
      <xdr:rowOff>100982</xdr:rowOff>
    </xdr:from>
    <xdr:to>
      <xdr:col>6</xdr:col>
      <xdr:colOff>1732026</xdr:colOff>
      <xdr:row>694</xdr:row>
      <xdr:rowOff>3377</xdr:rowOff>
    </xdr:to>
    <xdr:pic>
      <xdr:nvPicPr>
        <xdr:cNvPr id="2" name="Picture 1">
          <a:extLst>
            <a:ext uri="{FF2B5EF4-FFF2-40B4-BE49-F238E27FC236}">
              <a16:creationId xmlns:a16="http://schemas.microsoft.com/office/drawing/2014/main" id="{81232413-9913-4D66-8D1A-AD2767C0C5DD}"/>
            </a:ext>
          </a:extLst>
        </xdr:cNvPr>
        <xdr:cNvPicPr>
          <a:picLocks noChangeAspect="1"/>
        </xdr:cNvPicPr>
      </xdr:nvPicPr>
      <xdr:blipFill>
        <a:blip xmlns:r="http://schemas.openxmlformats.org/officeDocument/2006/relationships" r:embed="rId1"/>
        <a:stretch>
          <a:fillRect/>
        </a:stretch>
      </xdr:blipFill>
      <xdr:spPr>
        <a:xfrm>
          <a:off x="12001198" y="59232182"/>
          <a:ext cx="3503978" cy="854895"/>
        </a:xfrm>
        <a:prstGeom prst="rect">
          <a:avLst/>
        </a:prstGeom>
      </xdr:spPr>
    </xdr:pic>
    <xdr:clientData/>
  </xdr:twoCellAnchor>
  <xdr:twoCellAnchor>
    <xdr:from>
      <xdr:col>5</xdr:col>
      <xdr:colOff>2823</xdr:colOff>
      <xdr:row>691</xdr:row>
      <xdr:rowOff>71437</xdr:rowOff>
    </xdr:from>
    <xdr:to>
      <xdr:col>5</xdr:col>
      <xdr:colOff>1587500</xdr:colOff>
      <xdr:row>691</xdr:row>
      <xdr:rowOff>88195</xdr:rowOff>
    </xdr:to>
    <xdr:cxnSp macro="">
      <xdr:nvCxnSpPr>
        <xdr:cNvPr id="3" name="Straight Arrow Connector 2">
          <a:extLst>
            <a:ext uri="{FF2B5EF4-FFF2-40B4-BE49-F238E27FC236}">
              <a16:creationId xmlns:a16="http://schemas.microsoft.com/office/drawing/2014/main" id="{52C12D51-F633-439C-8B1B-6BACDF47EC0D}"/>
            </a:ext>
          </a:extLst>
        </xdr:cNvPr>
        <xdr:cNvCxnSpPr/>
      </xdr:nvCxnSpPr>
      <xdr:spPr>
        <a:xfrm>
          <a:off x="11121673" y="59583637"/>
          <a:ext cx="1584677" cy="16758"/>
        </a:xfrm>
        <a:prstGeom prst="straightConnector1">
          <a:avLst/>
        </a:prstGeom>
        <a:ln>
          <a:solidFill>
            <a:srgbClr val="FF0000"/>
          </a:solidFill>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xdr:col>
      <xdr:colOff>1434483</xdr:colOff>
      <xdr:row>693</xdr:row>
      <xdr:rowOff>16756</xdr:rowOff>
    </xdr:from>
    <xdr:to>
      <xdr:col>5</xdr:col>
      <xdr:colOff>1827390</xdr:colOff>
      <xdr:row>694</xdr:row>
      <xdr:rowOff>127440</xdr:rowOff>
    </xdr:to>
    <xdr:cxnSp macro="">
      <xdr:nvCxnSpPr>
        <xdr:cNvPr id="4" name="Straight Arrow Connector 3">
          <a:extLst>
            <a:ext uri="{FF2B5EF4-FFF2-40B4-BE49-F238E27FC236}">
              <a16:creationId xmlns:a16="http://schemas.microsoft.com/office/drawing/2014/main" id="{3E19B5E2-65FF-45F3-82BD-0FE9517AB081}"/>
            </a:ext>
          </a:extLst>
        </xdr:cNvPr>
        <xdr:cNvCxnSpPr/>
      </xdr:nvCxnSpPr>
      <xdr:spPr>
        <a:xfrm flipH="1">
          <a:off x="12553333" y="59909956"/>
          <a:ext cx="392907" cy="30118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2520156</xdr:colOff>
      <xdr:row>692</xdr:row>
      <xdr:rowOff>153017</xdr:rowOff>
    </xdr:from>
    <xdr:to>
      <xdr:col>6</xdr:col>
      <xdr:colOff>579878</xdr:colOff>
      <xdr:row>694</xdr:row>
      <xdr:rowOff>89958</xdr:rowOff>
    </xdr:to>
    <xdr:cxnSp macro="">
      <xdr:nvCxnSpPr>
        <xdr:cNvPr id="5" name="Straight Arrow Connector 4">
          <a:extLst>
            <a:ext uri="{FF2B5EF4-FFF2-40B4-BE49-F238E27FC236}">
              <a16:creationId xmlns:a16="http://schemas.microsoft.com/office/drawing/2014/main" id="{C706A7EB-F0F1-4D23-8EF6-C9587D44ECA3}"/>
            </a:ext>
          </a:extLst>
        </xdr:cNvPr>
        <xdr:cNvCxnSpPr/>
      </xdr:nvCxnSpPr>
      <xdr:spPr>
        <a:xfrm>
          <a:off x="13639006" y="59855717"/>
          <a:ext cx="714022" cy="31794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565305</xdr:colOff>
      <xdr:row>700</xdr:row>
      <xdr:rowOff>52917</xdr:rowOff>
    </xdr:from>
    <xdr:to>
      <xdr:col>5</xdr:col>
      <xdr:colOff>1839635</xdr:colOff>
      <xdr:row>706</xdr:row>
      <xdr:rowOff>33685</xdr:rowOff>
    </xdr:to>
    <xdr:pic>
      <xdr:nvPicPr>
        <xdr:cNvPr id="6" name="Picture 5">
          <a:extLst>
            <a:ext uri="{FF2B5EF4-FFF2-40B4-BE49-F238E27FC236}">
              <a16:creationId xmlns:a16="http://schemas.microsoft.com/office/drawing/2014/main" id="{E0BDB705-91AC-4D6A-8AEC-811B6726BF73}"/>
            </a:ext>
          </a:extLst>
        </xdr:cNvPr>
        <xdr:cNvPicPr>
          <a:picLocks noChangeAspect="1"/>
        </xdr:cNvPicPr>
      </xdr:nvPicPr>
      <xdr:blipFill>
        <a:blip xmlns:r="http://schemas.openxmlformats.org/officeDocument/2006/relationships" r:embed="rId2"/>
        <a:stretch>
          <a:fillRect/>
        </a:stretch>
      </xdr:blipFill>
      <xdr:spPr>
        <a:xfrm>
          <a:off x="565305" y="61260567"/>
          <a:ext cx="12393180" cy="1085668"/>
        </a:xfrm>
        <a:prstGeom prst="rect">
          <a:avLst/>
        </a:prstGeom>
      </xdr:spPr>
    </xdr:pic>
    <xdr:clientData/>
  </xdr:twoCellAnchor>
  <xdr:twoCellAnchor editAs="oneCell">
    <xdr:from>
      <xdr:col>0</xdr:col>
      <xdr:colOff>526586</xdr:colOff>
      <xdr:row>761</xdr:row>
      <xdr:rowOff>25824</xdr:rowOff>
    </xdr:from>
    <xdr:to>
      <xdr:col>5</xdr:col>
      <xdr:colOff>746660</xdr:colOff>
      <xdr:row>769</xdr:row>
      <xdr:rowOff>29278</xdr:rowOff>
    </xdr:to>
    <xdr:pic>
      <xdr:nvPicPr>
        <xdr:cNvPr id="7" name="Picture 6">
          <a:extLst>
            <a:ext uri="{FF2B5EF4-FFF2-40B4-BE49-F238E27FC236}">
              <a16:creationId xmlns:a16="http://schemas.microsoft.com/office/drawing/2014/main" id="{4A53157D-3B56-419A-9B8A-91DC74EAA39B}"/>
            </a:ext>
          </a:extLst>
        </xdr:cNvPr>
        <xdr:cNvPicPr>
          <a:picLocks noChangeAspect="1"/>
        </xdr:cNvPicPr>
      </xdr:nvPicPr>
      <xdr:blipFill>
        <a:blip xmlns:r="http://schemas.openxmlformats.org/officeDocument/2006/relationships" r:embed="rId3"/>
        <a:stretch>
          <a:fillRect/>
        </a:stretch>
      </xdr:blipFill>
      <xdr:spPr>
        <a:xfrm>
          <a:off x="526586" y="72466624"/>
          <a:ext cx="11338924" cy="1476654"/>
        </a:xfrm>
        <a:prstGeom prst="rect">
          <a:avLst/>
        </a:prstGeom>
      </xdr:spPr>
    </xdr:pic>
    <xdr:clientData/>
  </xdr:twoCellAnchor>
  <xdr:twoCellAnchor editAs="oneCell">
    <xdr:from>
      <xdr:col>0</xdr:col>
      <xdr:colOff>464634</xdr:colOff>
      <xdr:row>824</xdr:row>
      <xdr:rowOff>130299</xdr:rowOff>
    </xdr:from>
    <xdr:to>
      <xdr:col>5</xdr:col>
      <xdr:colOff>385064</xdr:colOff>
      <xdr:row>832</xdr:row>
      <xdr:rowOff>147775</xdr:rowOff>
    </xdr:to>
    <xdr:pic>
      <xdr:nvPicPr>
        <xdr:cNvPr id="8" name="Picture 7">
          <a:extLst>
            <a:ext uri="{FF2B5EF4-FFF2-40B4-BE49-F238E27FC236}">
              <a16:creationId xmlns:a16="http://schemas.microsoft.com/office/drawing/2014/main" id="{5C720D71-0B66-4F89-9712-951B8958E66D}"/>
            </a:ext>
          </a:extLst>
        </xdr:cNvPr>
        <xdr:cNvPicPr>
          <a:picLocks noChangeAspect="1"/>
        </xdr:cNvPicPr>
      </xdr:nvPicPr>
      <xdr:blipFill>
        <a:blip xmlns:r="http://schemas.openxmlformats.org/officeDocument/2006/relationships" r:embed="rId4"/>
        <a:stretch>
          <a:fillRect/>
        </a:stretch>
      </xdr:blipFill>
      <xdr:spPr>
        <a:xfrm>
          <a:off x="464634" y="84172549"/>
          <a:ext cx="11039280" cy="1490676"/>
        </a:xfrm>
        <a:prstGeom prst="rect">
          <a:avLst/>
        </a:prstGeom>
      </xdr:spPr>
    </xdr:pic>
    <xdr:clientData/>
  </xdr:twoCellAnchor>
  <xdr:twoCellAnchor editAs="oneCell">
    <xdr:from>
      <xdr:col>5</xdr:col>
      <xdr:colOff>2152805</xdr:colOff>
      <xdr:row>699</xdr:row>
      <xdr:rowOff>170366</xdr:rowOff>
    </xdr:from>
    <xdr:to>
      <xdr:col>12</xdr:col>
      <xdr:colOff>824913</xdr:colOff>
      <xdr:row>706</xdr:row>
      <xdr:rowOff>106239</xdr:rowOff>
    </xdr:to>
    <xdr:pic>
      <xdr:nvPicPr>
        <xdr:cNvPr id="9" name="Picture 8">
          <a:extLst>
            <a:ext uri="{FF2B5EF4-FFF2-40B4-BE49-F238E27FC236}">
              <a16:creationId xmlns:a16="http://schemas.microsoft.com/office/drawing/2014/main" id="{97D71B10-BE64-411A-A666-48EC761DDACA}"/>
            </a:ext>
          </a:extLst>
        </xdr:cNvPr>
        <xdr:cNvPicPr>
          <a:picLocks noChangeAspect="1"/>
        </xdr:cNvPicPr>
      </xdr:nvPicPr>
      <xdr:blipFill>
        <a:blip xmlns:r="http://schemas.openxmlformats.org/officeDocument/2006/relationships" r:embed="rId5"/>
        <a:stretch>
          <a:fillRect/>
        </a:stretch>
      </xdr:blipFill>
      <xdr:spPr>
        <a:xfrm>
          <a:off x="13271655" y="61193866"/>
          <a:ext cx="13753358" cy="1224923"/>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9CE7F4E6-9FD7-4A07-8AB9-2DB9B6948F74}" name="HO_3535" displayName="HO_3535" ref="B3:B15" totalsRowShown="0" tableBorderDxfId="6">
  <autoFilter ref="B3:B15" xr:uid="{B2130E93-A790-4CBB-BD20-C46664BF1A46}"/>
  <tableColumns count="1">
    <tableColumn id="1" xr3:uid="{1B4F40EB-757D-42FD-A31B-06101482A4DF}" name="Directorate"/>
  </tableColumns>
  <tableStyleInfo name="Table Sty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8DB7A193-5935-447F-9479-E86A3DDF2DC0}" name="Division3636" displayName="Division3636" ref="B21:B57" totalsRowShown="0" tableBorderDxfId="5">
  <autoFilter ref="B21:B57" xr:uid="{0A85DF3F-13FF-4D5B-8A22-22ECFE0324E3}"/>
  <tableColumns count="1">
    <tableColumn id="1" xr3:uid="{5D64DAC6-E2C5-4D79-82A3-DC03A60B9275}" name="Division / Department"/>
  </tableColumns>
  <tableStyleInfo name="Table Style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4EEDE132-A53D-49B4-B8AB-FA58C1698FC4}" name="HR_3737" displayName="HR_3737" ref="G3:G4" totalsRowShown="0">
  <autoFilter ref="G3:G4" xr:uid="{92746BF2-573B-451B-9B76-42A7E1D0899C}"/>
  <tableColumns count="1">
    <tableColumn id="1" xr3:uid="{3FEACE45-38F3-4760-8CEA-F002838FC751}" name="Human Resources"/>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E728394-7878-42E1-A84B-27DE6DDA1030}" name="GA_3838" displayName="GA_3838" ref="H3:H4" totalsRowShown="0">
  <autoFilter ref="H3:H4" xr:uid="{823FE31A-24FA-43BA-9777-7FDC127DB72A}"/>
  <tableColumns count="1">
    <tableColumn id="1" xr3:uid="{C26D503F-8F21-4DCA-AFD4-E3E2873E00A7}" name="General Affairs"/>
  </tableColumns>
  <tableStyleInfo name="Table Sty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66AE2069-998D-40E3-8401-F434E20F447C}" name="Sales3939" displayName="Sales3939" ref="I3:I5" totalsRowShown="0">
  <autoFilter ref="I3:I5" xr:uid="{880AEA3D-12D3-43D8-9AA7-C80C4303E918}"/>
  <tableColumns count="1">
    <tableColumn id="1" xr3:uid="{F8796E7F-136B-463D-9A64-43CA25F388A6}" name="Sales &amp; Procurement"/>
  </tableColumns>
  <tableStyleInfo name="Table Style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AE0BD445-9AD7-4AB4-89D2-5A988240F995}" name="CEOOffice4040" displayName="CEOOffice4040" ref="J3:J12" totalsRowShown="0">
  <autoFilter ref="J3:J12" xr:uid="{18DC0FF8-B822-4AE6-91B7-9EE19E50A18A}"/>
  <tableColumns count="1">
    <tableColumn id="1" xr3:uid="{50FE098E-0570-40D3-9604-48AA8434B85A}" name="PD Office"/>
  </tableColumns>
  <tableStyleInfo name="Table Style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B97914EC-A3C3-49DE-B43E-5A4A2C08ADA5}" name="CA_4141" displayName="CA_4141" ref="K3:K7" totalsRowShown="0">
  <autoFilter ref="K3:K7" xr:uid="{28A69F5A-9713-4AB6-8109-505FCA6AB73C}"/>
  <tableColumns count="1">
    <tableColumn id="1" xr3:uid="{670B1683-197E-4784-97B2-B580F2B80F41}" name="Legal &amp; Compliance"/>
  </tableColumns>
  <tableStyleInfo name="Table Style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34276FA4-EBCD-4C19-81E6-9BCFCDD8F938}" name="Finance4242" displayName="Finance4242" ref="L3:L8" totalsRowShown="0">
  <autoFilter ref="L3:L8" xr:uid="{972BE358-2FC5-4131-9AC4-AA38A5C1FB1A}"/>
  <tableColumns count="1">
    <tableColumn id="1" xr3:uid="{05376980-A513-423C-8F4B-B66773CC03F5}" name="Finance"/>
  </tableColumns>
  <tableStyleInfo name="Table Style 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A63A8629-B151-479F-9412-2A0803E0D260}" name="SCM_4343" displayName="SCM_4343" ref="M3:M7" totalsRowShown="0">
  <autoFilter ref="M3:M7" xr:uid="{09FE9788-1B0C-4C7D-A922-6EEBF08E792F}"/>
  <tableColumns count="1">
    <tableColumn id="1" xr3:uid="{7651B33E-998F-4ACD-A5AB-A80F86D1A536}" name="Supply Chain Management"/>
  </tableColumns>
  <tableStyleInfo name="Table Style 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8EAE9E14-4261-44FB-9EF5-E98AB145CC8F}" name="IT_4444" displayName="IT_4444" ref="N3:N4" totalsRowShown="0">
  <autoFilter ref="N3:N4" xr:uid="{E662FA0F-8FAF-4914-98A0-5A1949CE5D3C}"/>
  <tableColumns count="1">
    <tableColumn id="1" xr3:uid="{CD8835E3-EF56-4F60-9CF0-28151F05B075}" name="Information Technology"/>
  </tableColumns>
  <tableStyleInfo name="Table Style 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5F0CA889-B6A0-4150-9C73-D01DD8F6D988}" name="TO_4545" displayName="TO_4545" ref="O3:O4" totalsRowShown="0">
  <autoFilter ref="O3:O4" xr:uid="{23AC12CD-A56E-4E34-8750-C0084DD1F95E}"/>
  <tableColumns count="1">
    <tableColumn id="1" xr3:uid="{6070C1CD-786A-4DC5-B4A0-D6080B711D8C}" name="Regulatory &amp; External Affairs"/>
  </tableColumns>
  <tableStyleInfo name="Table Style 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F1E43BF8-E274-49BD-BE64-394F9413CC61}" name="CC_Sales4646" displayName="CC_Sales4646" ref="I21:I24" totalsRowShown="0">
  <autoFilter ref="I21:I24" xr:uid="{49E84088-125D-48F8-8CEF-B857494085E7}"/>
  <tableColumns count="1">
    <tableColumn id="1" xr3:uid="{6F195418-B8E9-404B-A2D9-C46F9C9F7942}" name="Sales"/>
  </tableColumns>
  <tableStyleInfo name="Table Style 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36AF31E7-725A-4CEF-8C50-DB8BDD915D46}" name="CC_Procurement4747" displayName="CC_Procurement4747" ref="M21:M22" totalsRowShown="0">
  <autoFilter ref="M21:M22" xr:uid="{8581E7FC-3A9D-4ED5-9815-E93704E0B20F}"/>
  <tableColumns count="1">
    <tableColumn id="1" xr3:uid="{04388A84-0AF1-4540-A9D0-F943A327B757}" name="Procurement"/>
  </tableColumns>
  <tableStyleInfo name="Table Style 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8398D228-BAD0-4D58-8D30-F770E7386E8E}" name="CC_Warehouse4848" displayName="CC_Warehouse4848" ref="M25:M31" totalsRowShown="0">
  <autoFilter ref="M25:M31" xr:uid="{736444B2-8B62-44B8-B522-62EB7C2CAF48}"/>
  <tableColumns count="1">
    <tableColumn id="1" xr3:uid="{48D05F34-A148-4575-959B-E57F4E3C500A}" name="Warehouse &amp; Inventory"/>
  </tableColumns>
  <tableStyleInfo name="Table Style 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F2C33282-7A52-4CC2-B7D3-735D21D59949}" name="CC_HR4949" displayName="CC_HR4949" ref="G21:G29" totalsRowShown="0">
  <autoFilter ref="G21:G29" xr:uid="{0019BABC-566D-40FD-A705-7B05C43057CA}"/>
  <tableColumns count="1">
    <tableColumn id="1" xr3:uid="{35270741-0450-4E86-AD69-66A8DAE17E94}" name="HR"/>
  </tableColumns>
  <tableStyleInfo name="Table Style 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EC27EF37-E49E-426D-A99C-CE5728F402C5}" name="CC_GA5050" displayName="CC_GA5050" ref="H21:H28" totalsRowShown="0">
  <autoFilter ref="H21:H28" xr:uid="{4E61A45E-94AA-42BD-AE15-6852EEE8027D}"/>
  <tableColumns count="1">
    <tableColumn id="1" xr3:uid="{F4B0A296-1234-4445-8700-93F420F1FEF6}" name="GA"/>
  </tableColumns>
  <tableStyleInfo name="Table Style 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4B42035D-DEF9-4C76-9377-0321E49DB3E3}" name="CC_BOD5151" displayName="CC_BOD5151" ref="J21:J22" totalsRowShown="0">
  <autoFilter ref="J21:J22" xr:uid="{B3ED88D4-7DBB-478D-8FE8-B32042E302F9}"/>
  <tableColumns count="1">
    <tableColumn id="1" xr3:uid="{11C2FCE9-32BD-4693-A9D5-149659772069}" name="BOD"/>
  </tableColumns>
  <tableStyleInfo name="Table Style 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D87DE95-F1AE-4132-994A-07C89DF300F2}" name="CC_Corplan5252" displayName="CC_Corplan5252" ref="J25:J26" totalsRowShown="0">
  <autoFilter ref="J25:J26" xr:uid="{BBBB7DBB-1F55-42D0-8435-79146F4A4928}"/>
  <tableColumns count="1">
    <tableColumn id="1" xr3:uid="{24790F2E-59BC-4B2A-BCFE-A38FBCA873D0}" name="Corplan"/>
  </tableColumns>
  <tableStyleInfo name="Table Style 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2472A164-C166-4D32-984E-FFD9CD63A8D1}" name="CC_IA5353" displayName="CC_IA5353" ref="J29:J30" totalsRowShown="0">
  <autoFilter ref="J29:J30" xr:uid="{F308FC8D-CE91-4D98-A810-113D4D12D723}"/>
  <tableColumns count="1">
    <tableColumn id="1" xr3:uid="{87BC4758-7BD8-419C-920F-45D9315A6617}" name="IA"/>
  </tableColumns>
  <tableStyleInfo name="Table Style 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9653FA60-4C04-4D22-BC3F-55173377EC5E}" name="CC_HS5454" displayName="CC_HS5454" ref="J33:J35" totalsRowShown="0">
  <autoFilter ref="J33:J35" xr:uid="{5383D735-013C-4B8B-92F0-F725567EF6B6}"/>
  <tableColumns count="1">
    <tableColumn id="1" xr3:uid="{3CFA529F-ED36-40FA-9949-667C2DC7B986}" name="HSE"/>
  </tableColumns>
  <tableStyleInfo name="Table Style 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66A3E8A7-6647-49DD-B9DE-E3C5B3D2AACC}" name="CC_Legal5555" displayName="CC_Legal5555" ref="K21:K26" totalsRowShown="0">
  <autoFilter ref="K21:K26" xr:uid="{C8A4BB69-C58A-4361-B6B1-796D9B53AA84}"/>
  <tableColumns count="1">
    <tableColumn id="1" xr3:uid="{5EC1930A-E6F2-4D2C-B5BA-C203E85EDC1E}" name="Legal"/>
  </tableColumns>
  <tableStyleInfo name="Table Style 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AEE90D83-9B35-473A-BBCC-59F3656E669E}" name="CC_CorComm5656" displayName="CC_CorComm5656" ref="K28:K34" totalsRowShown="0">
  <autoFilter ref="K28:K34" xr:uid="{B7DAA70B-9395-4095-8370-19369A8E1A36}"/>
  <tableColumns count="1">
    <tableColumn id="1" xr3:uid="{443B7624-76B9-48A3-9987-658C50F20448}" name="CorComm"/>
  </tableColumns>
  <tableStyleInfo name="Table Style 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FDE81614-8CB5-4F83-9D86-3873EB41D481}" name="CC_Accounting5757" displayName="CC_Accounting5757" ref="L21:L22" totalsRowShown="0">
  <autoFilter ref="L21:L22" xr:uid="{3111CF35-3E45-426E-99AC-B3558FBEDDCE}"/>
  <tableColumns count="1">
    <tableColumn id="1" xr3:uid="{9E32A2B4-D5B0-4099-8047-38695A04BE1E}" name="Accounting"/>
  </tableColumns>
  <tableStyleInfo name="Table Style 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14368C98-67E4-48E3-B1AD-97BA141CD16E}" name="CC_FinanceTreasury5858" displayName="CC_FinanceTreasury5858" ref="L25:L27" totalsRowShown="0">
  <autoFilter ref="L25:L27" xr:uid="{B4AF4C5F-EBB3-4DFA-BA82-25E6372DA5C8}"/>
  <tableColumns count="1">
    <tableColumn id="1" xr3:uid="{0F2CDAE2-DC65-4895-B4EA-5004078DE544}" name="Treasury Finance"/>
  </tableColumns>
  <tableStyleInfo name="Table Style 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26D59CB7-5485-4A7D-80C2-D693D364B706}" name="CC_FPA5959" displayName="CC_FPA5959" ref="L30:L32" totalsRowShown="0">
  <autoFilter ref="L30:L32" xr:uid="{100102BD-36AD-4AE2-BBB2-41E562D338A6}"/>
  <tableColumns count="1">
    <tableColumn id="1" xr3:uid="{D3B9CCA1-F586-42D9-A333-D300E7D54CE9}" name="FPA"/>
  </tableColumns>
  <tableStyleInfo name="Table Style 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846A9E6C-F675-47AE-B13A-7B3BC11A7227}" name="CC_FAM6060" displayName="CC_FAM6060" ref="L35:L36" totalsRowShown="0">
  <autoFilter ref="L35:L36" xr:uid="{0D1BCABB-BDC7-45D2-9E1F-1C340DA30040}"/>
  <tableColumns count="1">
    <tableColumn id="1" xr3:uid="{A72AADAB-3EB1-4726-A4D1-39A60C3400A0}" name="FAM"/>
  </tableColumns>
  <tableStyleInfo name="Table Style 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EADC56AB-BEFD-4E60-8BD5-63FF47B8F6F9}" name="CC_Tax6161" displayName="CC_Tax6161" ref="L39:L40" totalsRowShown="0">
  <autoFilter ref="L39:L40" xr:uid="{79BD365C-6C80-41C5-AF12-01D157AEC0FC}"/>
  <tableColumns count="1">
    <tableColumn id="1" xr3:uid="{F508A238-B7AC-421A-A31A-84B1AA3BC853}" name="Tax"/>
  </tableColumns>
  <tableStyleInfo name="Table Style 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35E89676-D77D-46AE-810B-4EFF247ECA10}" name="CC_IT6262" displayName="CC_IT6262" ref="N21:N24" totalsRowShown="0">
  <autoFilter ref="N21:N24" xr:uid="{761B12B0-8982-4A22-95D9-9EEAF2E53935}"/>
  <tableColumns count="1">
    <tableColumn id="1" xr3:uid="{64A0C278-7113-4261-BB8E-E31B8E89E7D5}" name="IT"/>
  </tableColumns>
  <tableStyleInfo name="Table Style 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5B355434-6C5B-49BF-AFD3-951D233253F7}" name="CC_TO6363" displayName="CC_TO6363" ref="O21:O26" totalsRowShown="0">
  <autoFilter ref="O21:O26" xr:uid="{826EE32B-71F4-425B-AC0B-D4B91AFE39FD}"/>
  <tableColumns count="1">
    <tableColumn id="1" xr3:uid="{743C318F-CC41-4AC8-AB47-22E5CD981472}" name="Column1"/>
  </tableColumns>
  <tableStyleInfo name="Table Style 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C1F1056A-1557-4F12-8E69-E8D0C1FE7D4A}" name="CC_Environment6664" displayName="CC_Environment6664" ref="K37:K38" totalsRowShown="0">
  <autoFilter ref="K37:K38" xr:uid="{56D5AF59-3A0A-437E-A5DE-B68CCBDC043B}"/>
  <tableColumns count="1">
    <tableColumn id="1" xr3:uid="{96F01003-6D9D-4F3C-B41A-95DBB84E7B87}" name="Environment"/>
  </tableColumns>
  <tableStyleInfo name="Table Style 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2AA59FC8-AE66-46BE-AAAB-2222AD3722C1}" name="GLLIST6765" displayName="GLLIST6765" ref="B166:B311" totalsRowShown="0" headerRowDxfId="4" headerRowBorderDxfId="3" tableBorderDxfId="2" totalsRowBorderDxfId="1">
  <autoFilter ref="B166:B311" xr:uid="{F35E079B-670D-45FC-9031-D901B2577528}"/>
  <tableColumns count="1">
    <tableColumn id="1" xr3:uid="{C00D1CA3-C9D8-40D2-8FFA-3001FAB5843B}" name="G/L account" dataDxfId="0"/>
  </tableColumns>
  <tableStyleInfo name="Table Style 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6378D9ED-2CD0-4195-BAD7-6D1CC340E7D2}" name="TO_4531" displayName="TO_4531" ref="P3:R9" totalsRowShown="0">
  <autoFilter ref="P3:R9" xr:uid="{4CF8A0A4-701C-43BA-A429-F5C6A0793213}"/>
  <tableColumns count="3">
    <tableColumn id="1" xr3:uid="{D0234F0A-9912-4894-98DD-EDE73415A8D8}" name="QHSE"/>
    <tableColumn id="2" xr3:uid="{48BF12CC-D820-4E1D-83A5-6BC61E011745}" name="Business Unit (BU)"/>
    <tableColumn id="3" xr3:uid="{60537BC1-4AC9-47C4-9AB2-7408A07F134B}" name="Service Unit (SU)"/>
  </tableColumns>
  <tableStyleInfo name="Table Style 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3" Type="http://schemas.openxmlformats.org/officeDocument/2006/relationships/table" Target="../tables/table11.xml"/><Relationship Id="rId18" Type="http://schemas.openxmlformats.org/officeDocument/2006/relationships/table" Target="../tables/table16.xml"/><Relationship Id="rId26" Type="http://schemas.openxmlformats.org/officeDocument/2006/relationships/table" Target="../tables/table24.xml"/><Relationship Id="rId3" Type="http://schemas.openxmlformats.org/officeDocument/2006/relationships/table" Target="../tables/table1.xml"/><Relationship Id="rId21" Type="http://schemas.openxmlformats.org/officeDocument/2006/relationships/table" Target="../tables/table19.xml"/><Relationship Id="rId34" Type="http://schemas.openxmlformats.org/officeDocument/2006/relationships/table" Target="../tables/table32.xml"/><Relationship Id="rId7" Type="http://schemas.openxmlformats.org/officeDocument/2006/relationships/table" Target="../tables/table5.xml"/><Relationship Id="rId12" Type="http://schemas.openxmlformats.org/officeDocument/2006/relationships/table" Target="../tables/table10.xml"/><Relationship Id="rId17" Type="http://schemas.openxmlformats.org/officeDocument/2006/relationships/table" Target="../tables/table15.xml"/><Relationship Id="rId25" Type="http://schemas.openxmlformats.org/officeDocument/2006/relationships/table" Target="../tables/table23.xml"/><Relationship Id="rId33" Type="http://schemas.openxmlformats.org/officeDocument/2006/relationships/table" Target="../tables/table31.xml"/><Relationship Id="rId2" Type="http://schemas.openxmlformats.org/officeDocument/2006/relationships/drawing" Target="../drawings/drawing6.xml"/><Relationship Id="rId16" Type="http://schemas.openxmlformats.org/officeDocument/2006/relationships/table" Target="../tables/table14.xml"/><Relationship Id="rId20" Type="http://schemas.openxmlformats.org/officeDocument/2006/relationships/table" Target="../tables/table18.xml"/><Relationship Id="rId29" Type="http://schemas.openxmlformats.org/officeDocument/2006/relationships/table" Target="../tables/table27.xml"/><Relationship Id="rId1" Type="http://schemas.openxmlformats.org/officeDocument/2006/relationships/printerSettings" Target="../printerSettings/printerSettings7.bin"/><Relationship Id="rId6" Type="http://schemas.openxmlformats.org/officeDocument/2006/relationships/table" Target="../tables/table4.xml"/><Relationship Id="rId11" Type="http://schemas.openxmlformats.org/officeDocument/2006/relationships/table" Target="../tables/table9.xml"/><Relationship Id="rId24" Type="http://schemas.openxmlformats.org/officeDocument/2006/relationships/table" Target="../tables/table22.xml"/><Relationship Id="rId32" Type="http://schemas.openxmlformats.org/officeDocument/2006/relationships/table" Target="../tables/table30.xml"/><Relationship Id="rId5" Type="http://schemas.openxmlformats.org/officeDocument/2006/relationships/table" Target="../tables/table3.xml"/><Relationship Id="rId15" Type="http://schemas.openxmlformats.org/officeDocument/2006/relationships/table" Target="../tables/table13.xml"/><Relationship Id="rId23" Type="http://schemas.openxmlformats.org/officeDocument/2006/relationships/table" Target="../tables/table21.xml"/><Relationship Id="rId28" Type="http://schemas.openxmlformats.org/officeDocument/2006/relationships/table" Target="../tables/table26.xml"/><Relationship Id="rId10" Type="http://schemas.openxmlformats.org/officeDocument/2006/relationships/table" Target="../tables/table8.xml"/><Relationship Id="rId19" Type="http://schemas.openxmlformats.org/officeDocument/2006/relationships/table" Target="../tables/table17.xml"/><Relationship Id="rId31" Type="http://schemas.openxmlformats.org/officeDocument/2006/relationships/table" Target="../tables/table29.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 Id="rId22" Type="http://schemas.openxmlformats.org/officeDocument/2006/relationships/table" Target="../tables/table20.xml"/><Relationship Id="rId27" Type="http://schemas.openxmlformats.org/officeDocument/2006/relationships/table" Target="../tables/table25.xml"/><Relationship Id="rId30" Type="http://schemas.openxmlformats.org/officeDocument/2006/relationships/table" Target="../tables/table28.xml"/><Relationship Id="rId8"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7CE80-26AD-42B7-AB7E-6FBE6FE9A35E}">
  <sheetPr codeName="Sheet12">
    <tabColor rgb="FF339966"/>
  </sheetPr>
  <dimension ref="B2:P368"/>
  <sheetViews>
    <sheetView showGridLines="0" tabSelected="1" zoomScale="80" zoomScaleNormal="80" workbookViewId="0">
      <selection activeCell="B1" sqref="B1"/>
    </sheetView>
  </sheetViews>
  <sheetFormatPr defaultColWidth="10.28515625" defaultRowHeight="15" outlineLevelRow="4" x14ac:dyDescent="0.25"/>
  <cols>
    <col min="1" max="1" width="0.85546875" style="97" customWidth="1"/>
    <col min="2" max="2" width="3.42578125" style="97" bestFit="1" customWidth="1"/>
    <col min="3" max="3" width="45" style="97" bestFit="1" customWidth="1"/>
    <col min="4" max="4" width="66.85546875" style="97" customWidth="1"/>
    <col min="5" max="5" width="68.7109375" style="97" customWidth="1"/>
    <col min="6" max="6" width="58.28515625" style="97" customWidth="1"/>
    <col min="7" max="7" width="31.7109375" style="97" customWidth="1"/>
    <col min="8" max="10" width="10.28515625" style="97"/>
    <col min="11" max="11" width="10.28515625" style="97" customWidth="1"/>
    <col min="12" max="16384" width="10.28515625" style="97"/>
  </cols>
  <sheetData>
    <row r="2" spans="2:16" ht="24" x14ac:dyDescent="0.4">
      <c r="B2" s="96" t="s">
        <v>1537</v>
      </c>
    </row>
    <row r="3" spans="2:16" ht="21" x14ac:dyDescent="0.35">
      <c r="B3" s="98"/>
    </row>
    <row r="4" spans="2:16" ht="19.5" thickBot="1" x14ac:dyDescent="0.35">
      <c r="B4" s="99" t="s">
        <v>0</v>
      </c>
      <c r="C4" s="100"/>
      <c r="D4" s="101"/>
      <c r="E4" s="100"/>
      <c r="F4" s="100"/>
      <c r="G4" s="100"/>
      <c r="H4" s="100"/>
      <c r="I4" s="100"/>
      <c r="J4" s="100"/>
      <c r="K4" s="100"/>
      <c r="L4" s="100"/>
      <c r="M4" s="100"/>
      <c r="N4" s="100"/>
      <c r="O4" s="100"/>
      <c r="P4" s="100"/>
    </row>
    <row r="5" spans="2:16" x14ac:dyDescent="0.25">
      <c r="B5" s="102"/>
      <c r="D5" s="103"/>
    </row>
    <row r="6" spans="2:16" x14ac:dyDescent="0.25">
      <c r="B6" s="97">
        <v>1</v>
      </c>
      <c r="C6" s="104" t="s">
        <v>1538</v>
      </c>
    </row>
    <row r="7" spans="2:16" x14ac:dyDescent="0.25">
      <c r="B7" s="97">
        <v>2</v>
      </c>
      <c r="C7" s="104" t="s">
        <v>3117</v>
      </c>
    </row>
    <row r="8" spans="2:16" x14ac:dyDescent="0.25">
      <c r="B8" s="105" t="s">
        <v>1</v>
      </c>
      <c r="C8" s="104" t="s">
        <v>1539</v>
      </c>
    </row>
    <row r="9" spans="2:16" x14ac:dyDescent="0.25">
      <c r="B9" s="105" t="s">
        <v>1</v>
      </c>
      <c r="C9" s="104" t="s">
        <v>1540</v>
      </c>
    </row>
    <row r="10" spans="2:16" x14ac:dyDescent="0.25">
      <c r="B10" s="105" t="s">
        <v>1</v>
      </c>
      <c r="C10" s="104" t="s">
        <v>3118</v>
      </c>
    </row>
    <row r="11" spans="2:16" x14ac:dyDescent="0.25">
      <c r="B11" s="105" t="s">
        <v>1</v>
      </c>
      <c r="C11" s="104" t="s">
        <v>1541</v>
      </c>
    </row>
    <row r="12" spans="2:16" x14ac:dyDescent="0.25">
      <c r="B12" s="105" t="s">
        <v>1</v>
      </c>
      <c r="C12" s="104" t="s">
        <v>1542</v>
      </c>
    </row>
    <row r="13" spans="2:16" x14ac:dyDescent="0.25">
      <c r="B13" s="97">
        <v>3</v>
      </c>
      <c r="C13" s="104" t="s">
        <v>3119</v>
      </c>
    </row>
    <row r="14" spans="2:16" x14ac:dyDescent="0.25">
      <c r="B14" s="97">
        <v>4</v>
      </c>
      <c r="C14" s="97" t="s">
        <v>2</v>
      </c>
    </row>
    <row r="15" spans="2:16" x14ac:dyDescent="0.25">
      <c r="B15" s="97">
        <v>5</v>
      </c>
      <c r="C15" s="97" t="s">
        <v>3120</v>
      </c>
    </row>
    <row r="16" spans="2:16" x14ac:dyDescent="0.25">
      <c r="B16" s="97">
        <v>6</v>
      </c>
      <c r="C16" s="97" t="s">
        <v>4282</v>
      </c>
    </row>
    <row r="18" spans="2:16" ht="19.5" thickBot="1" x14ac:dyDescent="0.35">
      <c r="B18" s="99" t="s">
        <v>3</v>
      </c>
      <c r="C18" s="100"/>
      <c r="D18" s="101"/>
      <c r="E18" s="100"/>
      <c r="F18" s="100"/>
      <c r="G18" s="100"/>
      <c r="H18" s="100"/>
      <c r="I18" s="100"/>
      <c r="J18" s="100"/>
      <c r="K18" s="100"/>
      <c r="L18" s="100"/>
      <c r="M18" s="100"/>
      <c r="N18" s="100"/>
      <c r="O18" s="100"/>
      <c r="P18" s="100"/>
    </row>
    <row r="20" spans="2:16" x14ac:dyDescent="0.25">
      <c r="B20" s="97">
        <v>1</v>
      </c>
      <c r="C20" s="97" t="s">
        <v>4283</v>
      </c>
    </row>
    <row r="21" spans="2:16" x14ac:dyDescent="0.25">
      <c r="C21" s="106" t="s">
        <v>4</v>
      </c>
    </row>
    <row r="22" spans="2:16" x14ac:dyDescent="0.25">
      <c r="C22" s="106" t="s">
        <v>3121</v>
      </c>
    </row>
    <row r="23" spans="2:16" x14ac:dyDescent="0.25">
      <c r="C23" s="106" t="s">
        <v>3122</v>
      </c>
    </row>
    <row r="24" spans="2:16" x14ac:dyDescent="0.25">
      <c r="C24" s="106" t="s">
        <v>3123</v>
      </c>
    </row>
    <row r="25" spans="2:16" x14ac:dyDescent="0.25">
      <c r="C25" s="106" t="s">
        <v>3671</v>
      </c>
    </row>
    <row r="26" spans="2:16" x14ac:dyDescent="0.25">
      <c r="C26" s="106" t="s">
        <v>3672</v>
      </c>
    </row>
    <row r="27" spans="2:16" x14ac:dyDescent="0.25">
      <c r="B27" s="97">
        <v>2</v>
      </c>
      <c r="C27" s="97" t="s">
        <v>3124</v>
      </c>
    </row>
    <row r="28" spans="2:16" x14ac:dyDescent="0.25">
      <c r="B28" s="97">
        <v>3</v>
      </c>
      <c r="C28" s="97" t="s">
        <v>3125</v>
      </c>
    </row>
    <row r="30" spans="2:16" s="107" customFormat="1" ht="15.75" x14ac:dyDescent="0.25">
      <c r="C30" s="108" t="s">
        <v>5</v>
      </c>
      <c r="D30" s="423" t="s">
        <v>6</v>
      </c>
    </row>
    <row r="32" spans="2:16" x14ac:dyDescent="0.25">
      <c r="C32" s="97" t="s">
        <v>7</v>
      </c>
    </row>
    <row r="33" spans="3:4" outlineLevel="1" x14ac:dyDescent="0.25"/>
    <row r="34" spans="3:4" outlineLevel="1" x14ac:dyDescent="0.25">
      <c r="C34" s="109" t="s">
        <v>8</v>
      </c>
      <c r="D34" s="110" t="s">
        <v>9</v>
      </c>
    </row>
    <row r="35" spans="3:4" ht="60" outlineLevel="1" x14ac:dyDescent="0.25">
      <c r="C35" s="111" t="s">
        <v>75</v>
      </c>
      <c r="D35" s="112" t="s">
        <v>3126</v>
      </c>
    </row>
    <row r="36" spans="3:4" outlineLevel="1" x14ac:dyDescent="0.25">
      <c r="C36" s="111" t="s">
        <v>11</v>
      </c>
      <c r="D36" s="112" t="s">
        <v>12</v>
      </c>
    </row>
    <row r="37" spans="3:4" outlineLevel="1" x14ac:dyDescent="0.25">
      <c r="C37" s="111" t="s">
        <v>3127</v>
      </c>
      <c r="D37" s="112" t="s">
        <v>3128</v>
      </c>
    </row>
    <row r="38" spans="3:4" outlineLevel="1" x14ac:dyDescent="0.25"/>
    <row r="39" spans="3:4" ht="30" outlineLevel="1" x14ac:dyDescent="0.25">
      <c r="C39" s="113" t="s">
        <v>3129</v>
      </c>
      <c r="D39" s="113" t="s">
        <v>3130</v>
      </c>
    </row>
    <row r="40" spans="3:4" outlineLevel="2" x14ac:dyDescent="0.25">
      <c r="C40" s="114" t="s">
        <v>3131</v>
      </c>
      <c r="D40" s="114" t="s">
        <v>3127</v>
      </c>
    </row>
    <row r="41" spans="3:4" outlineLevel="2" x14ac:dyDescent="0.25">
      <c r="C41" s="115" t="s">
        <v>2568</v>
      </c>
      <c r="D41" s="115" t="s">
        <v>16</v>
      </c>
    </row>
    <row r="42" spans="3:4" outlineLevel="2" x14ac:dyDescent="0.25">
      <c r="C42" s="115" t="s">
        <v>2568</v>
      </c>
      <c r="D42" s="115" t="s">
        <v>17</v>
      </c>
    </row>
    <row r="43" spans="3:4" outlineLevel="2" x14ac:dyDescent="0.25">
      <c r="C43" s="115" t="s">
        <v>2568</v>
      </c>
      <c r="D43" s="115" t="s">
        <v>18</v>
      </c>
    </row>
    <row r="44" spans="3:4" outlineLevel="2" x14ac:dyDescent="0.25">
      <c r="C44" s="115" t="s">
        <v>2569</v>
      </c>
      <c r="D44" s="115" t="s">
        <v>3132</v>
      </c>
    </row>
    <row r="45" spans="3:4" outlineLevel="2" x14ac:dyDescent="0.25">
      <c r="C45" s="115" t="s">
        <v>2569</v>
      </c>
      <c r="D45" s="115" t="s">
        <v>3133</v>
      </c>
    </row>
    <row r="46" spans="3:4" outlineLevel="2" x14ac:dyDescent="0.25">
      <c r="C46" s="115" t="s">
        <v>2569</v>
      </c>
      <c r="D46" s="115" t="s">
        <v>21</v>
      </c>
    </row>
    <row r="47" spans="3:4" outlineLevel="2" x14ac:dyDescent="0.25">
      <c r="C47" s="115" t="s">
        <v>2569</v>
      </c>
      <c r="D47" s="115" t="s">
        <v>22</v>
      </c>
    </row>
    <row r="48" spans="3:4" outlineLevel="2" x14ac:dyDescent="0.25">
      <c r="C48" s="115" t="s">
        <v>2569</v>
      </c>
      <c r="D48" s="115" t="s">
        <v>23</v>
      </c>
    </row>
    <row r="49" spans="3:4" outlineLevel="2" x14ac:dyDescent="0.25">
      <c r="C49" s="110" t="s">
        <v>3134</v>
      </c>
      <c r="D49" s="110" t="s">
        <v>97</v>
      </c>
    </row>
    <row r="50" spans="3:4" outlineLevel="2" x14ac:dyDescent="0.25">
      <c r="C50" s="110" t="s">
        <v>3134</v>
      </c>
      <c r="D50" s="110" t="s">
        <v>98</v>
      </c>
    </row>
    <row r="51" spans="3:4" outlineLevel="2" x14ac:dyDescent="0.25">
      <c r="C51" s="110" t="s">
        <v>185</v>
      </c>
      <c r="D51" s="110" t="s">
        <v>121</v>
      </c>
    </row>
    <row r="52" spans="3:4" outlineLevel="2" x14ac:dyDescent="0.25">
      <c r="C52" s="110" t="str">
        <f>C51</f>
        <v>HSE</v>
      </c>
      <c r="D52" s="110" t="s">
        <v>114</v>
      </c>
    </row>
    <row r="53" spans="3:4" outlineLevel="2" x14ac:dyDescent="0.25">
      <c r="C53" s="110" t="s">
        <v>106</v>
      </c>
      <c r="D53" s="110" t="s">
        <v>99</v>
      </c>
    </row>
    <row r="54" spans="3:4" outlineLevel="2" x14ac:dyDescent="0.25">
      <c r="C54" s="110" t="s">
        <v>106</v>
      </c>
      <c r="D54" s="110" t="s">
        <v>105</v>
      </c>
    </row>
    <row r="55" spans="3:4" outlineLevel="2" x14ac:dyDescent="0.25">
      <c r="C55" s="110" t="s">
        <v>1651</v>
      </c>
      <c r="D55" s="110" t="s">
        <v>103</v>
      </c>
    </row>
    <row r="56" spans="3:4" outlineLevel="2" x14ac:dyDescent="0.25">
      <c r="C56" s="110" t="s">
        <v>1651</v>
      </c>
      <c r="D56" s="110" t="s">
        <v>111</v>
      </c>
    </row>
    <row r="57" spans="3:4" outlineLevel="2" x14ac:dyDescent="0.25">
      <c r="C57" s="110" t="s">
        <v>1651</v>
      </c>
      <c r="D57" s="110" t="s">
        <v>107</v>
      </c>
    </row>
    <row r="58" spans="3:4" outlineLevel="2" x14ac:dyDescent="0.25">
      <c r="C58" s="110" t="s">
        <v>1651</v>
      </c>
      <c r="D58" s="110" t="s">
        <v>110</v>
      </c>
    </row>
    <row r="59" spans="3:4" outlineLevel="2" x14ac:dyDescent="0.25">
      <c r="C59" s="110" t="s">
        <v>1651</v>
      </c>
      <c r="D59" s="110" t="s">
        <v>1697</v>
      </c>
    </row>
    <row r="60" spans="3:4" outlineLevel="2" x14ac:dyDescent="0.25">
      <c r="C60" s="110" t="s">
        <v>1651</v>
      </c>
      <c r="D60" s="110" t="s">
        <v>4284</v>
      </c>
    </row>
    <row r="61" spans="3:4" outlineLevel="2" x14ac:dyDescent="0.25">
      <c r="C61" s="110" t="s">
        <v>1655</v>
      </c>
      <c r="D61" s="110" t="s">
        <v>2573</v>
      </c>
    </row>
    <row r="62" spans="3:4" outlineLevel="2" x14ac:dyDescent="0.25">
      <c r="C62" s="110" t="s">
        <v>1655</v>
      </c>
      <c r="D62" s="110" t="s">
        <v>3642</v>
      </c>
    </row>
    <row r="63" spans="3:4" outlineLevel="2" x14ac:dyDescent="0.25">
      <c r="C63" s="110" t="s">
        <v>1655</v>
      </c>
      <c r="D63" s="110" t="s">
        <v>3643</v>
      </c>
    </row>
    <row r="64" spans="3:4" outlineLevel="2" x14ac:dyDescent="0.25">
      <c r="C64" s="110" t="s">
        <v>3644</v>
      </c>
      <c r="D64" s="110" t="s">
        <v>3334</v>
      </c>
    </row>
    <row r="65" spans="3:4" outlineLevel="2" x14ac:dyDescent="0.25">
      <c r="C65" s="110" t="s">
        <v>3644</v>
      </c>
      <c r="D65" s="110" t="s">
        <v>204</v>
      </c>
    </row>
    <row r="66" spans="3:4" outlineLevel="2" x14ac:dyDescent="0.25">
      <c r="C66" s="110" t="s">
        <v>102</v>
      </c>
      <c r="D66" s="110" t="s">
        <v>4285</v>
      </c>
    </row>
    <row r="67" spans="3:4" outlineLevel="2" x14ac:dyDescent="0.25">
      <c r="C67" s="110" t="s">
        <v>102</v>
      </c>
      <c r="D67" s="110" t="s">
        <v>3135</v>
      </c>
    </row>
    <row r="68" spans="3:4" outlineLevel="2" x14ac:dyDescent="0.25">
      <c r="C68" s="110" t="s">
        <v>102</v>
      </c>
      <c r="D68" s="110" t="s">
        <v>4286</v>
      </c>
    </row>
    <row r="69" spans="3:4" outlineLevel="2" x14ac:dyDescent="0.25">
      <c r="C69" s="110" t="s">
        <v>119</v>
      </c>
      <c r="D69" s="110" t="s">
        <v>3604</v>
      </c>
    </row>
    <row r="70" spans="3:4" outlineLevel="2" x14ac:dyDescent="0.25">
      <c r="C70" s="110" t="s">
        <v>119</v>
      </c>
      <c r="D70" s="110" t="s">
        <v>112</v>
      </c>
    </row>
    <row r="71" spans="3:4" outlineLevel="2" x14ac:dyDescent="0.25">
      <c r="C71" s="110" t="s">
        <v>119</v>
      </c>
      <c r="D71" s="110" t="s">
        <v>117</v>
      </c>
    </row>
    <row r="72" spans="3:4" outlineLevel="2" x14ac:dyDescent="0.25">
      <c r="C72" s="110" t="s">
        <v>119</v>
      </c>
      <c r="D72" s="110" t="s">
        <v>104</v>
      </c>
    </row>
    <row r="73" spans="3:4" outlineLevel="2" x14ac:dyDescent="0.25">
      <c r="C73" s="116" t="s">
        <v>101</v>
      </c>
      <c r="D73" s="110" t="s">
        <v>200</v>
      </c>
    </row>
    <row r="74" spans="3:4" outlineLevel="2" x14ac:dyDescent="0.25">
      <c r="C74" s="110" t="s">
        <v>101</v>
      </c>
      <c r="D74" s="110" t="s">
        <v>113</v>
      </c>
    </row>
    <row r="75" spans="3:4" outlineLevel="2" x14ac:dyDescent="0.25">
      <c r="C75" s="110" t="s">
        <v>101</v>
      </c>
      <c r="D75" s="110" t="s">
        <v>116</v>
      </c>
    </row>
    <row r="76" spans="3:4" outlineLevel="1" x14ac:dyDescent="0.25"/>
    <row r="77" spans="3:4" outlineLevel="1" x14ac:dyDescent="0.25">
      <c r="C77" s="97" t="s">
        <v>24</v>
      </c>
    </row>
    <row r="79" spans="3:4" s="107" customFormat="1" ht="15.75" x14ac:dyDescent="0.25">
      <c r="C79" s="108" t="s">
        <v>1545</v>
      </c>
      <c r="D79" s="362" t="s">
        <v>3650</v>
      </c>
    </row>
    <row r="81" spans="3:4" x14ac:dyDescent="0.25">
      <c r="C81" s="97" t="s">
        <v>3136</v>
      </c>
    </row>
    <row r="82" spans="3:4" x14ac:dyDescent="0.25">
      <c r="C82" s="424" t="s">
        <v>3137</v>
      </c>
      <c r="D82" s="117"/>
    </row>
    <row r="83" spans="3:4" outlineLevel="1" x14ac:dyDescent="0.25">
      <c r="C83" s="97" t="s">
        <v>25</v>
      </c>
    </row>
    <row r="84" spans="3:4" outlineLevel="1" x14ac:dyDescent="0.25">
      <c r="C84" s="97" t="s">
        <v>3138</v>
      </c>
    </row>
    <row r="85" spans="3:4" outlineLevel="1" x14ac:dyDescent="0.25"/>
    <row r="86" spans="3:4" outlineLevel="1" x14ac:dyDescent="0.25">
      <c r="C86" s="114" t="s">
        <v>3139</v>
      </c>
      <c r="D86" s="114" t="s">
        <v>3140</v>
      </c>
    </row>
    <row r="87" spans="3:4" ht="60" outlineLevel="1" x14ac:dyDescent="0.25">
      <c r="C87" s="118" t="s">
        <v>26</v>
      </c>
      <c r="D87" s="119" t="s">
        <v>3141</v>
      </c>
    </row>
    <row r="88" spans="3:4" ht="45" outlineLevel="1" x14ac:dyDescent="0.25">
      <c r="C88" s="118" t="s">
        <v>78</v>
      </c>
      <c r="D88" s="120" t="s">
        <v>3142</v>
      </c>
    </row>
    <row r="89" spans="3:4" ht="75" outlineLevel="1" x14ac:dyDescent="0.25">
      <c r="C89" s="121" t="s">
        <v>27</v>
      </c>
      <c r="D89" s="122" t="s">
        <v>1546</v>
      </c>
    </row>
    <row r="90" spans="3:4" ht="60" outlineLevel="1" x14ac:dyDescent="0.25">
      <c r="C90" s="123" t="s">
        <v>28</v>
      </c>
      <c r="D90" s="124" t="s">
        <v>3143</v>
      </c>
    </row>
    <row r="91" spans="3:4" ht="129.75" customHeight="1" outlineLevel="1" x14ac:dyDescent="0.25">
      <c r="C91" s="125"/>
      <c r="D91" s="126" t="e" vm="1">
        <v>#VALUE!</v>
      </c>
    </row>
    <row r="92" spans="3:4" ht="75" outlineLevel="1" x14ac:dyDescent="0.25">
      <c r="C92" s="127" t="s">
        <v>1547</v>
      </c>
      <c r="D92" s="128" t="s">
        <v>1548</v>
      </c>
    </row>
    <row r="93" spans="3:4" outlineLevel="1" x14ac:dyDescent="0.25">
      <c r="C93" s="129" t="s">
        <v>3144</v>
      </c>
      <c r="D93" s="130" t="s">
        <v>3145</v>
      </c>
    </row>
    <row r="94" spans="3:4" outlineLevel="1" x14ac:dyDescent="0.25">
      <c r="C94" s="129" t="s">
        <v>3146</v>
      </c>
      <c r="D94" s="130" t="s">
        <v>3147</v>
      </c>
    </row>
    <row r="95" spans="3:4" outlineLevel="1" x14ac:dyDescent="0.25">
      <c r="C95" s="129" t="s">
        <v>4287</v>
      </c>
      <c r="D95" s="130" t="s">
        <v>3148</v>
      </c>
    </row>
    <row r="96" spans="3:4" ht="90" outlineLevel="1" x14ac:dyDescent="0.25">
      <c r="C96" s="131" t="s">
        <v>29</v>
      </c>
      <c r="D96" s="120" t="s">
        <v>3149</v>
      </c>
    </row>
    <row r="97" spans="3:6" outlineLevel="1" x14ac:dyDescent="0.25">
      <c r="C97" s="131" t="s">
        <v>30</v>
      </c>
      <c r="D97" s="132" t="s">
        <v>31</v>
      </c>
    </row>
    <row r="98" spans="3:6" outlineLevel="1" x14ac:dyDescent="0.25">
      <c r="C98" s="131" t="s">
        <v>1549</v>
      </c>
      <c r="D98" s="132" t="s">
        <v>3150</v>
      </c>
    </row>
    <row r="99" spans="3:6" outlineLevel="1" x14ac:dyDescent="0.25">
      <c r="C99" s="131" t="s">
        <v>86</v>
      </c>
      <c r="D99" s="132" t="s">
        <v>1550</v>
      </c>
    </row>
    <row r="100" spans="3:6" outlineLevel="1" x14ac:dyDescent="0.25">
      <c r="C100" s="131" t="s">
        <v>87</v>
      </c>
      <c r="D100" s="132" t="s">
        <v>3151</v>
      </c>
    </row>
    <row r="101" spans="3:6" outlineLevel="1" x14ac:dyDescent="0.25">
      <c r="C101" s="131" t="s">
        <v>3152</v>
      </c>
      <c r="D101" s="132" t="s">
        <v>33</v>
      </c>
    </row>
    <row r="102" spans="3:6" outlineLevel="1" x14ac:dyDescent="0.25">
      <c r="C102" s="131" t="s">
        <v>3153</v>
      </c>
      <c r="D102" s="132" t="s">
        <v>35</v>
      </c>
    </row>
    <row r="103" spans="3:6" outlineLevel="1" x14ac:dyDescent="0.25">
      <c r="C103" s="133" t="s">
        <v>3154</v>
      </c>
      <c r="D103" s="132" t="s">
        <v>3155</v>
      </c>
    </row>
    <row r="104" spans="3:6" outlineLevel="1" x14ac:dyDescent="0.25">
      <c r="C104" s="131" t="s">
        <v>1536</v>
      </c>
      <c r="D104" s="132" t="s">
        <v>1551</v>
      </c>
    </row>
    <row r="105" spans="3:6" outlineLevel="1" x14ac:dyDescent="0.25"/>
    <row r="106" spans="3:6" outlineLevel="1" x14ac:dyDescent="0.25">
      <c r="C106" s="134" t="s">
        <v>36</v>
      </c>
    </row>
    <row r="107" spans="3:6" outlineLevel="2" x14ac:dyDescent="0.25">
      <c r="C107" s="135" t="s">
        <v>37</v>
      </c>
      <c r="D107" s="114" t="s">
        <v>38</v>
      </c>
      <c r="E107" s="136" t="s">
        <v>3156</v>
      </c>
      <c r="F107" s="137"/>
    </row>
    <row r="108" spans="3:6" outlineLevel="2" x14ac:dyDescent="0.25">
      <c r="C108" s="138" t="s">
        <v>381</v>
      </c>
      <c r="D108" s="139"/>
      <c r="E108" s="140"/>
      <c r="F108" s="141"/>
    </row>
    <row r="109" spans="3:6" ht="30" outlineLevel="2" x14ac:dyDescent="0.25">
      <c r="C109" s="142">
        <v>15000000</v>
      </c>
      <c r="D109" s="143" t="s">
        <v>39</v>
      </c>
      <c r="E109" s="144" t="s">
        <v>3157</v>
      </c>
      <c r="F109" s="145"/>
    </row>
    <row r="110" spans="3:6" ht="45" outlineLevel="2" x14ac:dyDescent="0.25">
      <c r="C110" s="146">
        <v>15000010</v>
      </c>
      <c r="D110" s="147" t="s">
        <v>40</v>
      </c>
      <c r="E110" s="148" t="s">
        <v>3158</v>
      </c>
      <c r="F110" s="149"/>
    </row>
    <row r="111" spans="3:6" ht="30" outlineLevel="2" x14ac:dyDescent="0.25">
      <c r="C111" s="146">
        <v>15000020</v>
      </c>
      <c r="D111" s="147" t="s">
        <v>41</v>
      </c>
      <c r="E111" s="148" t="s">
        <v>3159</v>
      </c>
      <c r="F111" s="149"/>
    </row>
    <row r="112" spans="3:6" ht="30" outlineLevel="2" x14ac:dyDescent="0.25">
      <c r="C112" s="146">
        <v>15000030</v>
      </c>
      <c r="D112" s="147" t="s">
        <v>42</v>
      </c>
      <c r="E112" s="148" t="s">
        <v>3160</v>
      </c>
      <c r="F112" s="149"/>
    </row>
    <row r="113" spans="3:6" ht="30" outlineLevel="2" x14ac:dyDescent="0.25">
      <c r="C113" s="146">
        <v>15000040</v>
      </c>
      <c r="D113" s="147" t="s">
        <v>43</v>
      </c>
      <c r="E113" s="148" t="s">
        <v>3161</v>
      </c>
      <c r="F113" s="149"/>
    </row>
    <row r="114" spans="3:6" ht="30" outlineLevel="2" x14ac:dyDescent="0.25">
      <c r="C114" s="146">
        <v>15000050</v>
      </c>
      <c r="D114" s="147" t="s">
        <v>44</v>
      </c>
      <c r="E114" s="148" t="s">
        <v>3162</v>
      </c>
      <c r="F114" s="149"/>
    </row>
    <row r="115" spans="3:6" ht="30" outlineLevel="2" x14ac:dyDescent="0.25">
      <c r="C115" s="146">
        <v>15000060</v>
      </c>
      <c r="D115" s="147" t="s">
        <v>45</v>
      </c>
      <c r="E115" s="148" t="s">
        <v>3163</v>
      </c>
      <c r="F115" s="149"/>
    </row>
    <row r="116" spans="3:6" ht="30" outlineLevel="2" x14ac:dyDescent="0.25">
      <c r="C116" s="150">
        <v>15000070</v>
      </c>
      <c r="D116" s="151" t="s">
        <v>46</v>
      </c>
      <c r="E116" s="152" t="s">
        <v>3164</v>
      </c>
      <c r="F116" s="149"/>
    </row>
    <row r="117" spans="3:6" ht="30" outlineLevel="2" x14ac:dyDescent="0.25">
      <c r="C117" s="150">
        <v>15000080</v>
      </c>
      <c r="D117" s="151" t="s">
        <v>47</v>
      </c>
      <c r="E117" s="152" t="s">
        <v>3165</v>
      </c>
      <c r="F117" s="149"/>
    </row>
    <row r="118" spans="3:6" ht="30" outlineLevel="2" x14ac:dyDescent="0.25">
      <c r="C118" s="150">
        <v>15200000</v>
      </c>
      <c r="D118" s="151" t="s">
        <v>49</v>
      </c>
      <c r="E118" s="152" t="s">
        <v>3166</v>
      </c>
      <c r="F118" s="145"/>
    </row>
    <row r="119" spans="3:6" outlineLevel="2" x14ac:dyDescent="0.25">
      <c r="C119" s="153" t="s">
        <v>3167</v>
      </c>
      <c r="D119" s="154"/>
      <c r="E119" s="155"/>
      <c r="F119" s="141"/>
    </row>
    <row r="120" spans="3:6" ht="45" outlineLevel="2" x14ac:dyDescent="0.25">
      <c r="C120" s="150">
        <v>15020010</v>
      </c>
      <c r="D120" s="151" t="s">
        <v>52</v>
      </c>
      <c r="E120" s="152" t="s">
        <v>3168</v>
      </c>
      <c r="F120" s="149"/>
    </row>
    <row r="121" spans="3:6" ht="45" outlineLevel="2" x14ac:dyDescent="0.25">
      <c r="C121" s="150">
        <v>15020020</v>
      </c>
      <c r="D121" s="151" t="s">
        <v>53</v>
      </c>
      <c r="E121" s="152" t="s">
        <v>3169</v>
      </c>
      <c r="F121" s="149"/>
    </row>
    <row r="122" spans="3:6" ht="30" outlineLevel="2" x14ac:dyDescent="0.25">
      <c r="C122" s="150">
        <v>15020030</v>
      </c>
      <c r="D122" s="151" t="s">
        <v>54</v>
      </c>
      <c r="E122" s="152" t="s">
        <v>3170</v>
      </c>
      <c r="F122" s="149"/>
    </row>
    <row r="123" spans="3:6" ht="30" outlineLevel="2" x14ac:dyDescent="0.25">
      <c r="C123" s="150">
        <v>15020040</v>
      </c>
      <c r="D123" s="151" t="s">
        <v>55</v>
      </c>
      <c r="E123" s="152" t="s">
        <v>3171</v>
      </c>
      <c r="F123" s="149"/>
    </row>
    <row r="124" spans="3:6" ht="30" outlineLevel="2" x14ac:dyDescent="0.25">
      <c r="C124" s="150">
        <v>15020080</v>
      </c>
      <c r="D124" s="151" t="s">
        <v>56</v>
      </c>
      <c r="E124" s="152" t="s">
        <v>3172</v>
      </c>
      <c r="F124" s="149"/>
    </row>
    <row r="125" spans="3:6" ht="45" outlineLevel="2" x14ac:dyDescent="0.25">
      <c r="C125" s="156">
        <v>15020090</v>
      </c>
      <c r="D125" s="157" t="s">
        <v>57</v>
      </c>
      <c r="E125" s="158" t="s">
        <v>3173</v>
      </c>
      <c r="F125" s="149"/>
    </row>
    <row r="126" spans="3:6" outlineLevel="2" x14ac:dyDescent="0.25">
      <c r="C126" s="159"/>
      <c r="D126" s="160"/>
      <c r="E126" s="161"/>
      <c r="F126" s="161"/>
    </row>
    <row r="127" spans="3:6" s="162" customFormat="1" ht="15.75" x14ac:dyDescent="0.25">
      <c r="C127" s="425" t="s">
        <v>3651</v>
      </c>
      <c r="D127" s="426"/>
    </row>
    <row r="129" spans="3:6" outlineLevel="1" x14ac:dyDescent="0.25">
      <c r="C129" s="97" t="s">
        <v>1552</v>
      </c>
    </row>
    <row r="130" spans="3:6" outlineLevel="1" x14ac:dyDescent="0.25">
      <c r="C130" s="97" t="s">
        <v>1553</v>
      </c>
    </row>
    <row r="131" spans="3:6" outlineLevel="1" x14ac:dyDescent="0.25">
      <c r="C131" s="97" t="s">
        <v>3138</v>
      </c>
    </row>
    <row r="132" spans="3:6" outlineLevel="1" x14ac:dyDescent="0.25"/>
    <row r="133" spans="3:6" outlineLevel="1" x14ac:dyDescent="0.25">
      <c r="C133" s="364" t="s">
        <v>3652</v>
      </c>
      <c r="D133" s="364"/>
      <c r="E133" s="364" t="s">
        <v>3653</v>
      </c>
      <c r="F133" s="364"/>
    </row>
    <row r="134" spans="3:6" ht="60" outlineLevel="1" x14ac:dyDescent="0.25">
      <c r="C134" s="163" t="s">
        <v>1554</v>
      </c>
      <c r="D134" s="164" t="s">
        <v>3174</v>
      </c>
      <c r="E134" s="163" t="s">
        <v>1503</v>
      </c>
      <c r="F134" s="164" t="s">
        <v>3654</v>
      </c>
    </row>
    <row r="135" spans="3:6" ht="45" outlineLevel="1" x14ac:dyDescent="0.25">
      <c r="C135" s="163" t="s">
        <v>1555</v>
      </c>
      <c r="D135" s="164" t="s">
        <v>3175</v>
      </c>
      <c r="E135" s="365"/>
      <c r="F135" s="366"/>
    </row>
    <row r="136" spans="3:6" ht="60" outlineLevel="1" x14ac:dyDescent="0.25">
      <c r="C136" s="165" t="s">
        <v>1556</v>
      </c>
      <c r="D136" s="166" t="s">
        <v>3176</v>
      </c>
      <c r="E136" s="367"/>
      <c r="F136" s="366"/>
    </row>
    <row r="137" spans="3:6" ht="45" outlineLevel="1" x14ac:dyDescent="0.25">
      <c r="C137" s="165" t="s">
        <v>1557</v>
      </c>
      <c r="D137" s="166" t="s">
        <v>1558</v>
      </c>
      <c r="E137" s="165" t="s">
        <v>1557</v>
      </c>
      <c r="F137" s="166" t="s">
        <v>1558</v>
      </c>
    </row>
    <row r="138" spans="3:6" ht="60" outlineLevel="1" x14ac:dyDescent="0.25">
      <c r="C138" s="163" t="s">
        <v>1547</v>
      </c>
      <c r="D138" s="164" t="s">
        <v>3177</v>
      </c>
      <c r="E138" s="163" t="s">
        <v>1547</v>
      </c>
      <c r="F138" s="164" t="s">
        <v>3177</v>
      </c>
    </row>
    <row r="139" spans="3:6" ht="30" outlineLevel="1" x14ac:dyDescent="0.25">
      <c r="C139" s="163" t="s">
        <v>1559</v>
      </c>
      <c r="D139" s="164" t="s">
        <v>3178</v>
      </c>
      <c r="E139" s="163" t="s">
        <v>1559</v>
      </c>
      <c r="F139" s="164" t="s">
        <v>3178</v>
      </c>
    </row>
    <row r="140" spans="3:6" ht="75" outlineLevel="1" x14ac:dyDescent="0.25">
      <c r="C140" s="167" t="s">
        <v>1560</v>
      </c>
      <c r="D140" s="164" t="s">
        <v>3179</v>
      </c>
      <c r="E140" s="167" t="s">
        <v>1560</v>
      </c>
      <c r="F140" s="164" t="s">
        <v>3179</v>
      </c>
    </row>
    <row r="141" spans="3:6" ht="105" outlineLevel="1" x14ac:dyDescent="0.25">
      <c r="C141" s="167" t="s">
        <v>1561</v>
      </c>
      <c r="D141" s="168" t="s">
        <v>3180</v>
      </c>
      <c r="E141" s="167" t="s">
        <v>1561</v>
      </c>
      <c r="F141" s="168" t="s">
        <v>3180</v>
      </c>
    </row>
    <row r="142" spans="3:6" outlineLevel="1" x14ac:dyDescent="0.25">
      <c r="C142" s="167" t="s">
        <v>1562</v>
      </c>
      <c r="D142" s="168" t="s">
        <v>3181</v>
      </c>
      <c r="E142" s="167" t="s">
        <v>1562</v>
      </c>
      <c r="F142" s="168" t="s">
        <v>3181</v>
      </c>
    </row>
    <row r="143" spans="3:6" ht="45" outlineLevel="1" x14ac:dyDescent="0.25">
      <c r="C143" s="167" t="s">
        <v>84</v>
      </c>
      <c r="D143" s="168" t="s">
        <v>3182</v>
      </c>
      <c r="E143" s="167" t="s">
        <v>84</v>
      </c>
      <c r="F143" s="168" t="s">
        <v>3182</v>
      </c>
    </row>
    <row r="144" spans="3:6" ht="30" outlineLevel="1" x14ac:dyDescent="0.25">
      <c r="C144" s="167" t="s">
        <v>1563</v>
      </c>
      <c r="D144" s="168" t="s">
        <v>3183</v>
      </c>
      <c r="E144" s="167" t="s">
        <v>1563</v>
      </c>
      <c r="F144" s="168" t="s">
        <v>3183</v>
      </c>
    </row>
    <row r="145" spans="3:7" ht="30" outlineLevel="1" x14ac:dyDescent="0.25">
      <c r="C145" s="167" t="s">
        <v>1564</v>
      </c>
      <c r="D145" s="168" t="s">
        <v>3184</v>
      </c>
      <c r="E145" s="167" t="s">
        <v>1564</v>
      </c>
      <c r="F145" s="168" t="s">
        <v>3184</v>
      </c>
    </row>
    <row r="146" spans="3:7" ht="45" outlineLevel="1" x14ac:dyDescent="0.25">
      <c r="C146" s="167" t="s">
        <v>3185</v>
      </c>
      <c r="D146" s="168" t="s">
        <v>3186</v>
      </c>
      <c r="E146" s="167" t="s">
        <v>3185</v>
      </c>
      <c r="F146" s="168" t="s">
        <v>3186</v>
      </c>
    </row>
    <row r="147" spans="3:7" outlineLevel="1" x14ac:dyDescent="0.25"/>
    <row r="149" spans="3:7" x14ac:dyDescent="0.25">
      <c r="C149" s="134" t="s">
        <v>3197</v>
      </c>
    </row>
    <row r="150" spans="3:7" outlineLevel="2" x14ac:dyDescent="0.25">
      <c r="C150" s="114" t="s">
        <v>3198</v>
      </c>
      <c r="D150" s="114" t="s">
        <v>3199</v>
      </c>
      <c r="E150" s="136" t="s">
        <v>3200</v>
      </c>
      <c r="F150" s="136" t="s">
        <v>3201</v>
      </c>
      <c r="G150" s="136" t="s">
        <v>3202</v>
      </c>
    </row>
    <row r="151" spans="3:7" outlineLevel="4" x14ac:dyDescent="0.25">
      <c r="C151" s="172">
        <v>50200010</v>
      </c>
      <c r="D151" s="148" t="s">
        <v>1620</v>
      </c>
      <c r="E151" s="148" t="s">
        <v>3203</v>
      </c>
      <c r="F151" s="173" t="s">
        <v>947</v>
      </c>
      <c r="G151" s="173" t="s">
        <v>3204</v>
      </c>
    </row>
    <row r="152" spans="3:7" outlineLevel="4" x14ac:dyDescent="0.25">
      <c r="C152" s="172">
        <v>50300010</v>
      </c>
      <c r="D152" s="148" t="s">
        <v>1364</v>
      </c>
      <c r="E152" s="148" t="s">
        <v>3205</v>
      </c>
      <c r="F152" s="174" t="s">
        <v>952</v>
      </c>
      <c r="G152" s="174" t="s">
        <v>122</v>
      </c>
    </row>
    <row r="153" spans="3:7" outlineLevel="4" x14ac:dyDescent="0.25">
      <c r="C153" s="172">
        <v>50300020</v>
      </c>
      <c r="D153" s="148" t="s">
        <v>1365</v>
      </c>
      <c r="E153" s="148" t="s">
        <v>3206</v>
      </c>
      <c r="F153" s="148" t="s">
        <v>952</v>
      </c>
      <c r="G153" s="174" t="s">
        <v>122</v>
      </c>
    </row>
    <row r="154" spans="3:7" outlineLevel="4" x14ac:dyDescent="0.25">
      <c r="C154" s="172">
        <v>50300030</v>
      </c>
      <c r="D154" s="148" t="s">
        <v>1366</v>
      </c>
      <c r="E154" s="148" t="s">
        <v>3207</v>
      </c>
      <c r="F154" s="148" t="s">
        <v>952</v>
      </c>
      <c r="G154" s="174" t="s">
        <v>122</v>
      </c>
    </row>
    <row r="155" spans="3:7" outlineLevel="4" x14ac:dyDescent="0.25">
      <c r="C155" s="172">
        <v>50300040</v>
      </c>
      <c r="D155" s="148" t="s">
        <v>1367</v>
      </c>
      <c r="E155" s="148" t="s">
        <v>3208</v>
      </c>
      <c r="F155" s="148" t="s">
        <v>952</v>
      </c>
      <c r="G155" s="174" t="s">
        <v>122</v>
      </c>
    </row>
    <row r="156" spans="3:7" outlineLevel="4" x14ac:dyDescent="0.25">
      <c r="C156" s="172">
        <v>50300050</v>
      </c>
      <c r="D156" s="148" t="s">
        <v>1368</v>
      </c>
      <c r="E156" s="148" t="s">
        <v>3209</v>
      </c>
      <c r="F156" s="148" t="s">
        <v>952</v>
      </c>
      <c r="G156" s="174" t="s">
        <v>122</v>
      </c>
    </row>
    <row r="157" spans="3:7" outlineLevel="4" x14ac:dyDescent="0.25">
      <c r="C157" s="172">
        <v>50300060</v>
      </c>
      <c r="D157" s="148" t="s">
        <v>1622</v>
      </c>
      <c r="E157" s="148" t="s">
        <v>3210</v>
      </c>
      <c r="F157" s="148" t="s">
        <v>952</v>
      </c>
      <c r="G157" s="174" t="s">
        <v>122</v>
      </c>
    </row>
    <row r="158" spans="3:7" outlineLevel="4" x14ac:dyDescent="0.25">
      <c r="C158" s="172">
        <v>50300070</v>
      </c>
      <c r="D158" s="148" t="s">
        <v>1369</v>
      </c>
      <c r="E158" s="148" t="s">
        <v>3211</v>
      </c>
      <c r="F158" s="152" t="s">
        <v>952</v>
      </c>
      <c r="G158" s="174" t="s">
        <v>122</v>
      </c>
    </row>
    <row r="159" spans="3:7" outlineLevel="4" x14ac:dyDescent="0.25">
      <c r="C159" s="172">
        <v>50300080</v>
      </c>
      <c r="D159" s="148" t="s">
        <v>1572</v>
      </c>
      <c r="E159" s="148" t="s">
        <v>3212</v>
      </c>
      <c r="F159" s="152" t="s">
        <v>952</v>
      </c>
      <c r="G159" s="174" t="s">
        <v>122</v>
      </c>
    </row>
    <row r="160" spans="3:7" outlineLevel="4" x14ac:dyDescent="0.25">
      <c r="C160" s="172">
        <v>50300090</v>
      </c>
      <c r="D160" s="148" t="s">
        <v>1371</v>
      </c>
      <c r="E160" s="148" t="s">
        <v>3213</v>
      </c>
      <c r="F160" s="152" t="s">
        <v>952</v>
      </c>
      <c r="G160" s="174" t="s">
        <v>122</v>
      </c>
    </row>
    <row r="161" spans="3:7" outlineLevel="4" x14ac:dyDescent="0.25">
      <c r="C161" s="172">
        <v>50300100</v>
      </c>
      <c r="D161" s="148" t="s">
        <v>1372</v>
      </c>
      <c r="E161" s="148" t="s">
        <v>3214</v>
      </c>
      <c r="F161" s="152" t="s">
        <v>952</v>
      </c>
      <c r="G161" s="174" t="s">
        <v>122</v>
      </c>
    </row>
    <row r="162" spans="3:7" outlineLevel="4" x14ac:dyDescent="0.25">
      <c r="C162" s="172">
        <v>50300110</v>
      </c>
      <c r="D162" s="148" t="s">
        <v>1624</v>
      </c>
      <c r="E162" s="148" t="s">
        <v>3215</v>
      </c>
      <c r="F162" s="152" t="s">
        <v>952</v>
      </c>
      <c r="G162" s="174" t="s">
        <v>122</v>
      </c>
    </row>
    <row r="163" spans="3:7" outlineLevel="4" x14ac:dyDescent="0.25">
      <c r="C163" s="172">
        <v>50300120</v>
      </c>
      <c r="D163" s="148" t="s">
        <v>3216</v>
      </c>
      <c r="E163" s="148" t="s">
        <v>3217</v>
      </c>
      <c r="F163" s="152" t="s">
        <v>952</v>
      </c>
      <c r="G163" s="174" t="s">
        <v>122</v>
      </c>
    </row>
    <row r="164" spans="3:7" outlineLevel="4" x14ac:dyDescent="0.25">
      <c r="C164" s="172">
        <v>50300990</v>
      </c>
      <c r="D164" s="148" t="s">
        <v>1374</v>
      </c>
      <c r="E164" s="148" t="s">
        <v>3218</v>
      </c>
      <c r="F164" s="152" t="s">
        <v>952</v>
      </c>
      <c r="G164" s="174" t="s">
        <v>122</v>
      </c>
    </row>
    <row r="165" spans="3:7" outlineLevel="4" x14ac:dyDescent="0.25">
      <c r="C165" s="172">
        <v>50400010</v>
      </c>
      <c r="D165" s="148" t="s">
        <v>1623</v>
      </c>
      <c r="E165" s="148" t="s">
        <v>3219</v>
      </c>
      <c r="F165" s="152" t="s">
        <v>957</v>
      </c>
      <c r="G165" s="174" t="s">
        <v>122</v>
      </c>
    </row>
    <row r="166" spans="3:7" outlineLevel="4" x14ac:dyDescent="0.25">
      <c r="C166" s="172">
        <v>50500010</v>
      </c>
      <c r="D166" s="148" t="s">
        <v>1632</v>
      </c>
      <c r="E166" s="148" t="s">
        <v>3220</v>
      </c>
      <c r="F166" s="152" t="s">
        <v>962</v>
      </c>
      <c r="G166" s="173" t="s">
        <v>3204</v>
      </c>
    </row>
    <row r="167" spans="3:7" outlineLevel="4" x14ac:dyDescent="0.25">
      <c r="C167" s="172">
        <v>50500020</v>
      </c>
      <c r="D167" s="148" t="s">
        <v>1377</v>
      </c>
      <c r="E167" s="148" t="s">
        <v>3221</v>
      </c>
      <c r="F167" s="152" t="s">
        <v>962</v>
      </c>
      <c r="G167" s="173" t="s">
        <v>3204</v>
      </c>
    </row>
    <row r="168" spans="3:7" outlineLevel="4" x14ac:dyDescent="0.25">
      <c r="C168" s="172">
        <v>50500030</v>
      </c>
      <c r="D168" s="148" t="s">
        <v>1633</v>
      </c>
      <c r="E168" s="148" t="s">
        <v>1574</v>
      </c>
      <c r="F168" s="152" t="s">
        <v>962</v>
      </c>
      <c r="G168" s="173" t="s">
        <v>3204</v>
      </c>
    </row>
    <row r="169" spans="3:7" outlineLevel="4" x14ac:dyDescent="0.25">
      <c r="C169" s="172">
        <v>50500040</v>
      </c>
      <c r="D169" s="148" t="s">
        <v>434</v>
      </c>
      <c r="E169" s="148" t="s">
        <v>3222</v>
      </c>
      <c r="F169" s="152" t="s">
        <v>962</v>
      </c>
      <c r="G169" s="173" t="s">
        <v>3204</v>
      </c>
    </row>
    <row r="170" spans="3:7" outlineLevel="4" x14ac:dyDescent="0.25">
      <c r="C170" s="172">
        <v>50600010</v>
      </c>
      <c r="D170" s="148" t="s">
        <v>436</v>
      </c>
      <c r="E170" s="148" t="s">
        <v>3223</v>
      </c>
      <c r="F170" s="152" t="s">
        <v>967</v>
      </c>
      <c r="G170" s="173" t="s">
        <v>3204</v>
      </c>
    </row>
    <row r="171" spans="3:7" outlineLevel="4" x14ac:dyDescent="0.25">
      <c r="C171" s="172">
        <v>50600020</v>
      </c>
      <c r="D171" s="148" t="s">
        <v>438</v>
      </c>
      <c r="E171" s="148" t="s">
        <v>3224</v>
      </c>
      <c r="F171" s="152" t="s">
        <v>967</v>
      </c>
      <c r="G171" s="173" t="s">
        <v>3204</v>
      </c>
    </row>
    <row r="172" spans="3:7" outlineLevel="4" x14ac:dyDescent="0.25">
      <c r="C172" s="172">
        <v>50600030</v>
      </c>
      <c r="D172" s="148" t="s">
        <v>3225</v>
      </c>
      <c r="E172" s="148" t="s">
        <v>3226</v>
      </c>
      <c r="F172" s="152" t="s">
        <v>967</v>
      </c>
      <c r="G172" s="173" t="s">
        <v>3204</v>
      </c>
    </row>
    <row r="173" spans="3:7" outlineLevel="4" x14ac:dyDescent="0.25">
      <c r="C173" s="172">
        <v>50600040</v>
      </c>
      <c r="D173" s="148" t="s">
        <v>442</v>
      </c>
      <c r="E173" s="148" t="s">
        <v>3227</v>
      </c>
      <c r="F173" s="152" t="s">
        <v>967</v>
      </c>
      <c r="G173" s="173" t="s">
        <v>3204</v>
      </c>
    </row>
    <row r="174" spans="3:7" outlineLevel="4" x14ac:dyDescent="0.25">
      <c r="C174" s="172">
        <v>50800010</v>
      </c>
      <c r="D174" s="148" t="s">
        <v>1627</v>
      </c>
      <c r="E174" s="148" t="s">
        <v>3228</v>
      </c>
      <c r="F174" s="152" t="s">
        <v>977</v>
      </c>
      <c r="G174" s="173" t="s">
        <v>3204</v>
      </c>
    </row>
    <row r="175" spans="3:7" outlineLevel="4" x14ac:dyDescent="0.25">
      <c r="C175" s="172">
        <v>50800020</v>
      </c>
      <c r="D175" s="148" t="s">
        <v>450</v>
      </c>
      <c r="E175" s="148" t="s">
        <v>3229</v>
      </c>
      <c r="F175" s="152" t="s">
        <v>977</v>
      </c>
      <c r="G175" s="173" t="s">
        <v>3204</v>
      </c>
    </row>
    <row r="176" spans="3:7" outlineLevel="4" x14ac:dyDescent="0.25">
      <c r="C176" s="172">
        <v>50800030</v>
      </c>
      <c r="D176" s="148" t="s">
        <v>452</v>
      </c>
      <c r="E176" s="148" t="s">
        <v>3230</v>
      </c>
      <c r="F176" s="152" t="s">
        <v>977</v>
      </c>
      <c r="G176" s="173" t="s">
        <v>3204</v>
      </c>
    </row>
    <row r="177" spans="3:7" outlineLevel="4" x14ac:dyDescent="0.25">
      <c r="C177" s="172">
        <v>50800040</v>
      </c>
      <c r="D177" s="148" t="s">
        <v>454</v>
      </c>
      <c r="E177" s="148" t="s">
        <v>3231</v>
      </c>
      <c r="F177" s="152" t="s">
        <v>977</v>
      </c>
      <c r="G177" s="173" t="s">
        <v>3204</v>
      </c>
    </row>
    <row r="178" spans="3:7" outlineLevel="4" x14ac:dyDescent="0.25">
      <c r="C178" s="172">
        <v>50800050</v>
      </c>
      <c r="D178" s="148" t="s">
        <v>456</v>
      </c>
      <c r="E178" s="148" t="s">
        <v>3232</v>
      </c>
      <c r="F178" s="152" t="s">
        <v>977</v>
      </c>
      <c r="G178" s="173" t="s">
        <v>3204</v>
      </c>
    </row>
    <row r="179" spans="3:7" outlineLevel="4" x14ac:dyDescent="0.25">
      <c r="C179" s="172">
        <v>50800060</v>
      </c>
      <c r="D179" s="148" t="s">
        <v>458</v>
      </c>
      <c r="E179" s="148" t="s">
        <v>3233</v>
      </c>
      <c r="F179" s="152" t="s">
        <v>977</v>
      </c>
      <c r="G179" s="173" t="s">
        <v>3204</v>
      </c>
    </row>
    <row r="180" spans="3:7" outlineLevel="4" x14ac:dyDescent="0.25">
      <c r="C180" s="172">
        <v>50800070</v>
      </c>
      <c r="D180" s="148" t="s">
        <v>460</v>
      </c>
      <c r="E180" s="148" t="s">
        <v>3234</v>
      </c>
      <c r="F180" s="152" t="s">
        <v>977</v>
      </c>
      <c r="G180" s="173" t="s">
        <v>3204</v>
      </c>
    </row>
    <row r="181" spans="3:7" outlineLevel="4" x14ac:dyDescent="0.25">
      <c r="C181" s="172">
        <v>51100000</v>
      </c>
      <c r="D181" s="148" t="s">
        <v>494</v>
      </c>
      <c r="E181" s="148" t="s">
        <v>3235</v>
      </c>
      <c r="F181" s="152" t="s">
        <v>992</v>
      </c>
      <c r="G181" s="173" t="s">
        <v>3204</v>
      </c>
    </row>
    <row r="182" spans="3:7" outlineLevel="4" x14ac:dyDescent="0.25">
      <c r="C182" s="172">
        <v>51300010</v>
      </c>
      <c r="D182" s="148" t="s">
        <v>514</v>
      </c>
      <c r="E182" s="148" t="s">
        <v>3236</v>
      </c>
      <c r="F182" s="152" t="s">
        <v>1002</v>
      </c>
      <c r="G182" s="152" t="s">
        <v>126</v>
      </c>
    </row>
    <row r="183" spans="3:7" outlineLevel="4" x14ac:dyDescent="0.25">
      <c r="C183" s="172">
        <v>51300040</v>
      </c>
      <c r="D183" s="148" t="s">
        <v>521</v>
      </c>
      <c r="E183" s="148" t="s">
        <v>3237</v>
      </c>
      <c r="F183" s="152" t="s">
        <v>1002</v>
      </c>
      <c r="G183" s="152" t="s">
        <v>126</v>
      </c>
    </row>
    <row r="184" spans="3:7" outlineLevel="4" x14ac:dyDescent="0.25">
      <c r="C184" s="172">
        <v>51300050</v>
      </c>
      <c r="D184" s="148" t="s">
        <v>523</v>
      </c>
      <c r="E184" s="148" t="s">
        <v>3238</v>
      </c>
      <c r="F184" s="152" t="s">
        <v>1002</v>
      </c>
      <c r="G184" s="152" t="s">
        <v>126</v>
      </c>
    </row>
    <row r="185" spans="3:7" outlineLevel="4" x14ac:dyDescent="0.25">
      <c r="C185" s="172">
        <v>51300060</v>
      </c>
      <c r="D185" s="148" t="s">
        <v>525</v>
      </c>
      <c r="E185" s="148" t="s">
        <v>3239</v>
      </c>
      <c r="F185" s="152" t="s">
        <v>1002</v>
      </c>
      <c r="G185" s="152" t="s">
        <v>126</v>
      </c>
    </row>
    <row r="186" spans="3:7" outlineLevel="4" x14ac:dyDescent="0.25">
      <c r="C186" s="172">
        <v>51300090</v>
      </c>
      <c r="D186" s="148" t="s">
        <v>531</v>
      </c>
      <c r="E186" s="148" t="s">
        <v>3240</v>
      </c>
      <c r="F186" s="152" t="s">
        <v>1002</v>
      </c>
      <c r="G186" s="152" t="s">
        <v>126</v>
      </c>
    </row>
    <row r="187" spans="3:7" outlineLevel="4" x14ac:dyDescent="0.25">
      <c r="C187" s="172">
        <v>51500010</v>
      </c>
      <c r="D187" s="148" t="s">
        <v>3241</v>
      </c>
      <c r="E187" s="148" t="s">
        <v>3242</v>
      </c>
      <c r="F187" s="152" t="s">
        <v>1012</v>
      </c>
      <c r="G187" s="173" t="s">
        <v>3204</v>
      </c>
    </row>
    <row r="188" spans="3:7" outlineLevel="4" x14ac:dyDescent="0.25">
      <c r="C188" s="172">
        <v>51600010</v>
      </c>
      <c r="D188" s="148" t="s">
        <v>545</v>
      </c>
      <c r="E188" s="148" t="s">
        <v>3243</v>
      </c>
      <c r="F188" s="152" t="s">
        <v>1017</v>
      </c>
      <c r="G188" s="173" t="s">
        <v>3204</v>
      </c>
    </row>
    <row r="189" spans="3:7" outlineLevel="4" x14ac:dyDescent="0.25">
      <c r="C189" s="172">
        <v>51600020</v>
      </c>
      <c r="D189" s="148" t="s">
        <v>547</v>
      </c>
      <c r="E189" s="148" t="s">
        <v>3244</v>
      </c>
      <c r="F189" s="152" t="s">
        <v>1017</v>
      </c>
      <c r="G189" s="173" t="s">
        <v>3204</v>
      </c>
    </row>
    <row r="190" spans="3:7" outlineLevel="4" x14ac:dyDescent="0.25">
      <c r="C190" s="172">
        <v>51600030</v>
      </c>
      <c r="D190" s="148" t="s">
        <v>549</v>
      </c>
      <c r="E190" s="148" t="s">
        <v>3245</v>
      </c>
      <c r="F190" s="152" t="s">
        <v>1017</v>
      </c>
      <c r="G190" s="173" t="s">
        <v>3204</v>
      </c>
    </row>
    <row r="191" spans="3:7" outlineLevel="4" x14ac:dyDescent="0.25">
      <c r="C191" s="172">
        <v>51600040</v>
      </c>
      <c r="D191" s="148" t="s">
        <v>551</v>
      </c>
      <c r="E191" s="148" t="s">
        <v>3246</v>
      </c>
      <c r="F191" s="152" t="s">
        <v>1017</v>
      </c>
      <c r="G191" s="173" t="s">
        <v>3204</v>
      </c>
    </row>
    <row r="192" spans="3:7" outlineLevel="4" x14ac:dyDescent="0.25">
      <c r="C192" s="172">
        <v>51600050</v>
      </c>
      <c r="D192" s="148" t="s">
        <v>553</v>
      </c>
      <c r="E192" s="148" t="s">
        <v>3247</v>
      </c>
      <c r="F192" s="152" t="s">
        <v>1017</v>
      </c>
      <c r="G192" s="173" t="s">
        <v>3204</v>
      </c>
    </row>
    <row r="193" spans="3:7" outlineLevel="4" x14ac:dyDescent="0.25">
      <c r="C193" s="172">
        <v>51600070</v>
      </c>
      <c r="D193" s="148" t="s">
        <v>557</v>
      </c>
      <c r="E193" s="148" t="s">
        <v>3248</v>
      </c>
      <c r="F193" s="152" t="s">
        <v>1017</v>
      </c>
      <c r="G193" s="173" t="s">
        <v>3204</v>
      </c>
    </row>
    <row r="194" spans="3:7" outlineLevel="4" x14ac:dyDescent="0.25">
      <c r="C194" s="172">
        <v>51700010</v>
      </c>
      <c r="D194" s="148" t="s">
        <v>559</v>
      </c>
      <c r="E194" s="148" t="s">
        <v>3249</v>
      </c>
      <c r="F194" s="152" t="s">
        <v>1022</v>
      </c>
      <c r="G194" s="173" t="s">
        <v>3204</v>
      </c>
    </row>
    <row r="195" spans="3:7" outlineLevel="4" x14ac:dyDescent="0.25">
      <c r="C195" s="172">
        <v>51700030</v>
      </c>
      <c r="D195" s="148" t="s">
        <v>561</v>
      </c>
      <c r="E195" s="148" t="s">
        <v>3250</v>
      </c>
      <c r="F195" s="152" t="s">
        <v>1022</v>
      </c>
      <c r="G195" s="173" t="s">
        <v>3204</v>
      </c>
    </row>
    <row r="196" spans="3:7" outlineLevel="4" x14ac:dyDescent="0.25">
      <c r="C196" s="172">
        <v>51700040</v>
      </c>
      <c r="D196" s="148" t="s">
        <v>563</v>
      </c>
      <c r="E196" s="148" t="s">
        <v>3251</v>
      </c>
      <c r="F196" s="152" t="s">
        <v>1022</v>
      </c>
      <c r="G196" s="173" t="s">
        <v>3204</v>
      </c>
    </row>
    <row r="197" spans="3:7" outlineLevel="4" x14ac:dyDescent="0.25">
      <c r="C197" s="172">
        <v>51700050</v>
      </c>
      <c r="D197" s="148" t="s">
        <v>565</v>
      </c>
      <c r="E197" s="148" t="s">
        <v>3252</v>
      </c>
      <c r="F197" s="152" t="s">
        <v>1022</v>
      </c>
      <c r="G197" s="173" t="s">
        <v>3204</v>
      </c>
    </row>
    <row r="198" spans="3:7" outlineLevel="4" x14ac:dyDescent="0.25">
      <c r="C198" s="172">
        <v>51700060</v>
      </c>
      <c r="D198" s="148" t="s">
        <v>567</v>
      </c>
      <c r="E198" s="148" t="s">
        <v>3253</v>
      </c>
      <c r="F198" s="152" t="s">
        <v>1022</v>
      </c>
      <c r="G198" s="173" t="s">
        <v>3204</v>
      </c>
    </row>
    <row r="199" spans="3:7" outlineLevel="4" x14ac:dyDescent="0.25">
      <c r="C199" s="172">
        <v>51700070</v>
      </c>
      <c r="D199" s="148" t="s">
        <v>569</v>
      </c>
      <c r="E199" s="148" t="s">
        <v>3254</v>
      </c>
      <c r="F199" s="152" t="s">
        <v>1022</v>
      </c>
      <c r="G199" s="173" t="s">
        <v>3204</v>
      </c>
    </row>
    <row r="200" spans="3:7" outlineLevel="4" x14ac:dyDescent="0.25">
      <c r="C200" s="172">
        <v>51800010</v>
      </c>
      <c r="D200" s="148" t="s">
        <v>571</v>
      </c>
      <c r="E200" s="148" t="s">
        <v>3255</v>
      </c>
      <c r="F200" s="152" t="s">
        <v>1027</v>
      </c>
      <c r="G200" s="173" t="s">
        <v>3204</v>
      </c>
    </row>
    <row r="201" spans="3:7" outlineLevel="4" x14ac:dyDescent="0.25">
      <c r="C201" s="172">
        <v>51800020</v>
      </c>
      <c r="D201" s="148" t="s">
        <v>573</v>
      </c>
      <c r="E201" s="148" t="s">
        <v>3256</v>
      </c>
      <c r="F201" s="152" t="s">
        <v>1027</v>
      </c>
      <c r="G201" s="173" t="s">
        <v>3204</v>
      </c>
    </row>
    <row r="202" spans="3:7" outlineLevel="4" x14ac:dyDescent="0.25">
      <c r="C202" s="172">
        <v>51800030</v>
      </c>
      <c r="D202" s="148" t="s">
        <v>575</v>
      </c>
      <c r="E202" s="148" t="s">
        <v>3257</v>
      </c>
      <c r="F202" s="152" t="s">
        <v>1027</v>
      </c>
      <c r="G202" s="173" t="s">
        <v>3204</v>
      </c>
    </row>
    <row r="203" spans="3:7" outlineLevel="4" x14ac:dyDescent="0.25">
      <c r="C203" s="172">
        <v>51800090</v>
      </c>
      <c r="D203" s="148" t="s">
        <v>577</v>
      </c>
      <c r="E203" s="148" t="s">
        <v>3258</v>
      </c>
      <c r="F203" s="152" t="s">
        <v>1027</v>
      </c>
      <c r="G203" s="173" t="s">
        <v>3204</v>
      </c>
    </row>
    <row r="204" spans="3:7" outlineLevel="4" x14ac:dyDescent="0.25">
      <c r="C204" s="172">
        <v>51900010</v>
      </c>
      <c r="D204" s="148" t="s">
        <v>579</v>
      </c>
      <c r="E204" s="148" t="s">
        <v>3259</v>
      </c>
      <c r="F204" s="152" t="s">
        <v>1032</v>
      </c>
      <c r="G204" s="173" t="s">
        <v>3204</v>
      </c>
    </row>
    <row r="205" spans="3:7" outlineLevel="4" x14ac:dyDescent="0.25">
      <c r="C205" s="172">
        <v>51900020</v>
      </c>
      <c r="D205" s="148" t="s">
        <v>581</v>
      </c>
      <c r="E205" s="148" t="s">
        <v>3260</v>
      </c>
      <c r="F205" s="152" t="s">
        <v>1032</v>
      </c>
      <c r="G205" s="173" t="s">
        <v>3204</v>
      </c>
    </row>
    <row r="206" spans="3:7" outlineLevel="4" x14ac:dyDescent="0.25">
      <c r="C206" s="172">
        <v>51900030</v>
      </c>
      <c r="D206" s="148" t="s">
        <v>583</v>
      </c>
      <c r="E206" s="148" t="s">
        <v>3261</v>
      </c>
      <c r="F206" s="152" t="s">
        <v>1032</v>
      </c>
      <c r="G206" s="173" t="s">
        <v>3204</v>
      </c>
    </row>
    <row r="207" spans="3:7" outlineLevel="4" x14ac:dyDescent="0.25">
      <c r="C207" s="172">
        <v>51900040</v>
      </c>
      <c r="D207" s="148" t="s">
        <v>585</v>
      </c>
      <c r="E207" s="148" t="s">
        <v>3262</v>
      </c>
      <c r="F207" s="152" t="s">
        <v>1032</v>
      </c>
      <c r="G207" s="173" t="s">
        <v>3204</v>
      </c>
    </row>
    <row r="208" spans="3:7" outlineLevel="4" x14ac:dyDescent="0.25">
      <c r="C208" s="172">
        <v>51900090</v>
      </c>
      <c r="D208" s="148" t="s">
        <v>588</v>
      </c>
      <c r="E208" s="148" t="s">
        <v>3263</v>
      </c>
      <c r="F208" s="152" t="s">
        <v>1032</v>
      </c>
      <c r="G208" s="173" t="s">
        <v>3204</v>
      </c>
    </row>
    <row r="209" spans="3:7" outlineLevel="4" x14ac:dyDescent="0.25">
      <c r="C209" s="172">
        <v>52100010</v>
      </c>
      <c r="D209" s="148" t="s">
        <v>596</v>
      </c>
      <c r="E209" s="148" t="s">
        <v>1575</v>
      </c>
      <c r="F209" s="152" t="s">
        <v>1042</v>
      </c>
      <c r="G209" s="173" t="s">
        <v>3204</v>
      </c>
    </row>
    <row r="210" spans="3:7" outlineLevel="4" x14ac:dyDescent="0.25">
      <c r="C210" s="172">
        <v>52100020</v>
      </c>
      <c r="D210" s="148" t="s">
        <v>598</v>
      </c>
      <c r="E210" s="148" t="s">
        <v>3264</v>
      </c>
      <c r="F210" s="152" t="s">
        <v>1042</v>
      </c>
      <c r="G210" s="173" t="s">
        <v>3204</v>
      </c>
    </row>
    <row r="211" spans="3:7" outlineLevel="4" x14ac:dyDescent="0.25">
      <c r="C211" s="172">
        <v>52100030</v>
      </c>
      <c r="D211" s="148" t="s">
        <v>600</v>
      </c>
      <c r="E211" s="148" t="s">
        <v>1576</v>
      </c>
      <c r="F211" s="152" t="s">
        <v>1042</v>
      </c>
      <c r="G211" s="173" t="s">
        <v>3204</v>
      </c>
    </row>
    <row r="212" spans="3:7" outlineLevel="4" x14ac:dyDescent="0.25">
      <c r="C212" s="172">
        <v>52100040</v>
      </c>
      <c r="D212" s="148" t="s">
        <v>602</v>
      </c>
      <c r="E212" s="148" t="s">
        <v>1577</v>
      </c>
      <c r="F212" s="152" t="s">
        <v>1042</v>
      </c>
      <c r="G212" s="173" t="s">
        <v>3204</v>
      </c>
    </row>
    <row r="213" spans="3:7" outlineLevel="4" x14ac:dyDescent="0.25">
      <c r="C213" s="172">
        <v>52100050</v>
      </c>
      <c r="D213" s="148" t="s">
        <v>1578</v>
      </c>
      <c r="E213" s="148" t="s">
        <v>3265</v>
      </c>
      <c r="F213" s="152" t="s">
        <v>1042</v>
      </c>
      <c r="G213" s="173" t="s">
        <v>3204</v>
      </c>
    </row>
    <row r="214" spans="3:7" ht="30" outlineLevel="4" x14ac:dyDescent="0.25">
      <c r="C214" s="172">
        <v>52200010</v>
      </c>
      <c r="D214" s="148" t="s">
        <v>606</v>
      </c>
      <c r="E214" s="148" t="s">
        <v>1579</v>
      </c>
      <c r="F214" s="152" t="s">
        <v>1047</v>
      </c>
      <c r="G214" s="173" t="s">
        <v>3204</v>
      </c>
    </row>
    <row r="215" spans="3:7" ht="30" outlineLevel="4" x14ac:dyDescent="0.25">
      <c r="C215" s="172">
        <v>52200020</v>
      </c>
      <c r="D215" s="148" t="s">
        <v>608</v>
      </c>
      <c r="E215" s="148" t="s">
        <v>1580</v>
      </c>
      <c r="F215" s="152" t="s">
        <v>1047</v>
      </c>
      <c r="G215" s="173" t="s">
        <v>3204</v>
      </c>
    </row>
    <row r="216" spans="3:7" ht="30" outlineLevel="4" x14ac:dyDescent="0.25">
      <c r="C216" s="172">
        <v>52300010</v>
      </c>
      <c r="D216" s="148" t="s">
        <v>610</v>
      </c>
      <c r="E216" s="148" t="s">
        <v>3266</v>
      </c>
      <c r="F216" s="152" t="s">
        <v>1052</v>
      </c>
      <c r="G216" s="173" t="s">
        <v>3204</v>
      </c>
    </row>
    <row r="217" spans="3:7" ht="30" outlineLevel="4" x14ac:dyDescent="0.25">
      <c r="C217" s="172">
        <v>52300020</v>
      </c>
      <c r="D217" s="148" t="s">
        <v>612</v>
      </c>
      <c r="E217" s="148" t="s">
        <v>3267</v>
      </c>
      <c r="F217" s="152" t="s">
        <v>1052</v>
      </c>
      <c r="G217" s="173" t="s">
        <v>3204</v>
      </c>
    </row>
    <row r="218" spans="3:7" ht="30" outlineLevel="4" x14ac:dyDescent="0.25">
      <c r="C218" s="172">
        <v>52400030</v>
      </c>
      <c r="D218" s="148" t="s">
        <v>614</v>
      </c>
      <c r="E218" s="148" t="s">
        <v>3268</v>
      </c>
      <c r="F218" s="152" t="s">
        <v>1057</v>
      </c>
      <c r="G218" s="173" t="s">
        <v>3204</v>
      </c>
    </row>
    <row r="219" spans="3:7" outlineLevel="4" x14ac:dyDescent="0.25">
      <c r="C219" s="172">
        <v>52400040</v>
      </c>
      <c r="D219" s="148" t="s">
        <v>616</v>
      </c>
      <c r="E219" s="148" t="s">
        <v>3269</v>
      </c>
      <c r="F219" s="152" t="s">
        <v>1057</v>
      </c>
      <c r="G219" s="173" t="s">
        <v>3204</v>
      </c>
    </row>
    <row r="220" spans="3:7" outlineLevel="4" x14ac:dyDescent="0.25">
      <c r="C220" s="172">
        <v>52400060</v>
      </c>
      <c r="D220" s="148" t="s">
        <v>618</v>
      </c>
      <c r="E220" s="148" t="s">
        <v>3270</v>
      </c>
      <c r="F220" s="152" t="s">
        <v>1057</v>
      </c>
      <c r="G220" s="173" t="s">
        <v>3204</v>
      </c>
    </row>
    <row r="221" spans="3:7" outlineLevel="4" x14ac:dyDescent="0.25">
      <c r="C221" s="172">
        <v>52500010</v>
      </c>
      <c r="D221" s="148" t="s">
        <v>620</v>
      </c>
      <c r="E221" s="148" t="s">
        <v>3271</v>
      </c>
      <c r="F221" s="152" t="s">
        <v>620</v>
      </c>
      <c r="G221" s="173" t="s">
        <v>3204</v>
      </c>
    </row>
    <row r="222" spans="3:7" outlineLevel="4" x14ac:dyDescent="0.25">
      <c r="C222" s="172">
        <v>52600020</v>
      </c>
      <c r="D222" s="148" t="s">
        <v>624</v>
      </c>
      <c r="E222" s="148" t="s">
        <v>3272</v>
      </c>
      <c r="F222" s="152" t="s">
        <v>1066</v>
      </c>
      <c r="G222" s="173" t="s">
        <v>3204</v>
      </c>
    </row>
    <row r="223" spans="3:7" outlineLevel="4" x14ac:dyDescent="0.25">
      <c r="C223" s="172">
        <v>52600030</v>
      </c>
      <c r="D223" s="148" t="s">
        <v>626</v>
      </c>
      <c r="E223" s="148" t="s">
        <v>3273</v>
      </c>
      <c r="F223" s="152" t="s">
        <v>1066</v>
      </c>
      <c r="G223" s="173" t="s">
        <v>3204</v>
      </c>
    </row>
    <row r="224" spans="3:7" outlineLevel="4" x14ac:dyDescent="0.25">
      <c r="C224" s="172">
        <v>52900010</v>
      </c>
      <c r="D224" s="148" t="s">
        <v>630</v>
      </c>
      <c r="E224" s="148" t="s">
        <v>3274</v>
      </c>
      <c r="F224" s="152" t="s">
        <v>1080</v>
      </c>
      <c r="G224" s="173" t="s">
        <v>3204</v>
      </c>
    </row>
    <row r="225" spans="3:7" ht="30" outlineLevel="4" x14ac:dyDescent="0.25">
      <c r="C225" s="172">
        <v>52900020</v>
      </c>
      <c r="D225" s="148" t="s">
        <v>632</v>
      </c>
      <c r="E225" s="148" t="s">
        <v>3275</v>
      </c>
      <c r="F225" s="152" t="s">
        <v>1080</v>
      </c>
      <c r="G225" s="173" t="s">
        <v>3204</v>
      </c>
    </row>
    <row r="226" spans="3:7" ht="30" outlineLevel="4" x14ac:dyDescent="0.25">
      <c r="C226" s="172">
        <v>53100010</v>
      </c>
      <c r="D226" s="148" t="s">
        <v>639</v>
      </c>
      <c r="E226" s="148" t="s">
        <v>3276</v>
      </c>
      <c r="F226" s="152" t="s">
        <v>639</v>
      </c>
      <c r="G226" s="173" t="s">
        <v>3204</v>
      </c>
    </row>
    <row r="227" spans="3:7" outlineLevel="4" x14ac:dyDescent="0.25">
      <c r="C227" s="175"/>
      <c r="D227" s="157"/>
      <c r="E227" s="158"/>
      <c r="F227" s="158"/>
      <c r="G227" s="158"/>
    </row>
    <row r="230" spans="3:7" x14ac:dyDescent="0.25">
      <c r="C230" s="134" t="s">
        <v>3277</v>
      </c>
    </row>
    <row r="231" spans="3:7" x14ac:dyDescent="0.25">
      <c r="C231" s="114" t="s">
        <v>3198</v>
      </c>
      <c r="D231" s="114" t="s">
        <v>3199</v>
      </c>
      <c r="E231" s="136" t="s">
        <v>3200</v>
      </c>
      <c r="F231" s="136" t="s">
        <v>3201</v>
      </c>
      <c r="G231" s="136" t="s">
        <v>3202</v>
      </c>
    </row>
    <row r="232" spans="3:7" hidden="1" outlineLevel="1" x14ac:dyDescent="0.25">
      <c r="C232" s="172">
        <v>60100010</v>
      </c>
      <c r="D232" s="148" t="s">
        <v>398</v>
      </c>
      <c r="E232" s="148" t="s">
        <v>3278</v>
      </c>
      <c r="F232" s="173" t="s">
        <v>1142</v>
      </c>
      <c r="G232" s="173" t="s">
        <v>122</v>
      </c>
    </row>
    <row r="233" spans="3:7" hidden="1" outlineLevel="1" x14ac:dyDescent="0.25">
      <c r="C233" s="172">
        <v>60100020</v>
      </c>
      <c r="D233" s="148" t="s">
        <v>400</v>
      </c>
      <c r="E233" s="148" t="s">
        <v>3279</v>
      </c>
      <c r="F233" s="174" t="s">
        <v>1142</v>
      </c>
      <c r="G233" s="174" t="s">
        <v>122</v>
      </c>
    </row>
    <row r="234" spans="3:7" hidden="1" outlineLevel="1" x14ac:dyDescent="0.25">
      <c r="C234" s="172">
        <v>60100030</v>
      </c>
      <c r="D234" s="148" t="s">
        <v>402</v>
      </c>
      <c r="E234" s="148" t="s">
        <v>3280</v>
      </c>
      <c r="F234" s="148" t="s">
        <v>1142</v>
      </c>
      <c r="G234" s="174" t="s">
        <v>122</v>
      </c>
    </row>
    <row r="235" spans="3:7" hidden="1" outlineLevel="1" x14ac:dyDescent="0.25">
      <c r="C235" s="172">
        <v>60100040</v>
      </c>
      <c r="D235" s="148" t="s">
        <v>404</v>
      </c>
      <c r="E235" s="148" t="s">
        <v>3281</v>
      </c>
      <c r="F235" s="148" t="s">
        <v>1142</v>
      </c>
      <c r="G235" s="174" t="s">
        <v>122</v>
      </c>
    </row>
    <row r="236" spans="3:7" hidden="1" outlineLevel="1" x14ac:dyDescent="0.25">
      <c r="C236" s="172">
        <v>60100050</v>
      </c>
      <c r="D236" s="148" t="s">
        <v>406</v>
      </c>
      <c r="E236" s="148" t="s">
        <v>3282</v>
      </c>
      <c r="F236" s="148" t="s">
        <v>1142</v>
      </c>
      <c r="G236" s="174" t="s">
        <v>122</v>
      </c>
    </row>
    <row r="237" spans="3:7" hidden="1" outlineLevel="1" x14ac:dyDescent="0.25">
      <c r="C237" s="172">
        <v>60100060</v>
      </c>
      <c r="D237" s="148" t="s">
        <v>408</v>
      </c>
      <c r="E237" s="148" t="s">
        <v>3283</v>
      </c>
      <c r="F237" s="148" t="s">
        <v>1142</v>
      </c>
      <c r="G237" s="174" t="s">
        <v>122</v>
      </c>
    </row>
    <row r="238" spans="3:7" hidden="1" outlineLevel="1" x14ac:dyDescent="0.25">
      <c r="C238" s="172">
        <v>60100070</v>
      </c>
      <c r="D238" s="148" t="s">
        <v>410</v>
      </c>
      <c r="E238" s="148" t="s">
        <v>3284</v>
      </c>
      <c r="F238" s="148" t="s">
        <v>1142</v>
      </c>
      <c r="G238" s="174" t="s">
        <v>122</v>
      </c>
    </row>
    <row r="239" spans="3:7" hidden="1" outlineLevel="1" x14ac:dyDescent="0.25">
      <c r="C239" s="172">
        <v>60100080</v>
      </c>
      <c r="D239" s="148" t="s">
        <v>412</v>
      </c>
      <c r="E239" s="148" t="s">
        <v>3285</v>
      </c>
      <c r="F239" s="152" t="s">
        <v>1142</v>
      </c>
      <c r="G239" s="174" t="s">
        <v>122</v>
      </c>
    </row>
    <row r="240" spans="3:7" hidden="1" outlineLevel="1" x14ac:dyDescent="0.25">
      <c r="C240" s="172">
        <v>60100090</v>
      </c>
      <c r="D240" s="148" t="s">
        <v>414</v>
      </c>
      <c r="E240" s="148" t="s">
        <v>3286</v>
      </c>
      <c r="F240" s="152" t="s">
        <v>1142</v>
      </c>
      <c r="G240" s="174" t="s">
        <v>122</v>
      </c>
    </row>
    <row r="241" spans="3:7" hidden="1" outlineLevel="1" x14ac:dyDescent="0.25">
      <c r="C241" s="172">
        <v>60100100</v>
      </c>
      <c r="D241" s="148" t="s">
        <v>416</v>
      </c>
      <c r="E241" s="148" t="s">
        <v>3287</v>
      </c>
      <c r="F241" s="152" t="s">
        <v>1142</v>
      </c>
      <c r="G241" s="174" t="s">
        <v>122</v>
      </c>
    </row>
    <row r="242" spans="3:7" hidden="1" outlineLevel="1" x14ac:dyDescent="0.25">
      <c r="C242" s="172">
        <v>60100110</v>
      </c>
      <c r="D242" s="148" t="s">
        <v>418</v>
      </c>
      <c r="E242" s="148" t="s">
        <v>3288</v>
      </c>
      <c r="F242" s="152" t="s">
        <v>1142</v>
      </c>
      <c r="G242" s="174" t="s">
        <v>122</v>
      </c>
    </row>
    <row r="243" spans="3:7" hidden="1" outlineLevel="1" x14ac:dyDescent="0.25">
      <c r="C243" s="172">
        <v>60100120</v>
      </c>
      <c r="D243" s="148" t="s">
        <v>3289</v>
      </c>
      <c r="E243" s="148" t="s">
        <v>3281</v>
      </c>
      <c r="F243" s="152" t="s">
        <v>1142</v>
      </c>
      <c r="G243" s="174" t="s">
        <v>122</v>
      </c>
    </row>
    <row r="244" spans="3:7" hidden="1" outlineLevel="1" x14ac:dyDescent="0.25">
      <c r="C244" s="172">
        <v>60100990</v>
      </c>
      <c r="D244" s="148" t="s">
        <v>420</v>
      </c>
      <c r="E244" s="148" t="s">
        <v>3290</v>
      </c>
      <c r="F244" s="152" t="s">
        <v>1142</v>
      </c>
      <c r="G244" s="174" t="s">
        <v>122</v>
      </c>
    </row>
    <row r="245" spans="3:7" hidden="1" outlineLevel="1" x14ac:dyDescent="0.25">
      <c r="C245" s="172">
        <v>60200010</v>
      </c>
      <c r="D245" s="148" t="s">
        <v>422</v>
      </c>
      <c r="E245" s="148" t="s">
        <v>1573</v>
      </c>
      <c r="F245" s="152" t="s">
        <v>957</v>
      </c>
      <c r="G245" s="174" t="s">
        <v>122</v>
      </c>
    </row>
    <row r="246" spans="3:7" hidden="1" outlineLevel="1" x14ac:dyDescent="0.25">
      <c r="C246" s="172">
        <v>60300010</v>
      </c>
      <c r="D246" s="148" t="s">
        <v>424</v>
      </c>
      <c r="E246" s="148" t="s">
        <v>1574</v>
      </c>
      <c r="F246" s="152" t="s">
        <v>1151</v>
      </c>
      <c r="G246" s="174" t="s">
        <v>122</v>
      </c>
    </row>
    <row r="247" spans="3:7" hidden="1" outlineLevel="1" x14ac:dyDescent="0.25">
      <c r="C247" s="172">
        <v>60600010</v>
      </c>
      <c r="D247" s="148" t="s">
        <v>436</v>
      </c>
      <c r="E247" s="148" t="s">
        <v>3291</v>
      </c>
      <c r="F247" s="152" t="s">
        <v>967</v>
      </c>
      <c r="G247" s="173" t="s">
        <v>123</v>
      </c>
    </row>
    <row r="248" spans="3:7" hidden="1" outlineLevel="1" x14ac:dyDescent="0.25">
      <c r="C248" s="172">
        <v>60600020</v>
      </c>
      <c r="D248" s="148" t="s">
        <v>438</v>
      </c>
      <c r="E248" s="148" t="s">
        <v>3292</v>
      </c>
      <c r="F248" s="152" t="s">
        <v>967</v>
      </c>
      <c r="G248" s="173" t="s">
        <v>123</v>
      </c>
    </row>
    <row r="249" spans="3:7" ht="30" hidden="1" outlineLevel="1" x14ac:dyDescent="0.25">
      <c r="C249" s="172">
        <v>60600030</v>
      </c>
      <c r="D249" s="148" t="s">
        <v>440</v>
      </c>
      <c r="E249" s="148" t="s">
        <v>3293</v>
      </c>
      <c r="F249" s="152" t="s">
        <v>967</v>
      </c>
      <c r="G249" s="173" t="s">
        <v>123</v>
      </c>
    </row>
    <row r="250" spans="3:7" ht="45" hidden="1" outlineLevel="1" x14ac:dyDescent="0.25">
      <c r="C250" s="172">
        <v>60600050</v>
      </c>
      <c r="D250" s="148" t="s">
        <v>444</v>
      </c>
      <c r="E250" s="148" t="s">
        <v>4288</v>
      </c>
      <c r="F250" s="152" t="s">
        <v>967</v>
      </c>
      <c r="G250" s="173" t="s">
        <v>123</v>
      </c>
    </row>
    <row r="251" spans="3:7" hidden="1" outlineLevel="1" x14ac:dyDescent="0.25">
      <c r="C251" s="172">
        <v>60700010</v>
      </c>
      <c r="D251" s="148" t="s">
        <v>446</v>
      </c>
      <c r="E251" s="148" t="s">
        <v>4289</v>
      </c>
      <c r="F251" s="152" t="s">
        <v>446</v>
      </c>
      <c r="G251" s="173" t="s">
        <v>123</v>
      </c>
    </row>
    <row r="252" spans="3:7" hidden="1" outlineLevel="1" x14ac:dyDescent="0.25">
      <c r="C252" s="172">
        <v>60800010</v>
      </c>
      <c r="D252" s="148" t="s">
        <v>448</v>
      </c>
      <c r="E252" s="148" t="s">
        <v>3228</v>
      </c>
      <c r="F252" s="152" t="s">
        <v>1164</v>
      </c>
      <c r="G252" s="173" t="s">
        <v>3204</v>
      </c>
    </row>
    <row r="253" spans="3:7" hidden="1" outlineLevel="1" x14ac:dyDescent="0.25">
      <c r="C253" s="172">
        <v>60800020</v>
      </c>
      <c r="D253" s="148" t="s">
        <v>450</v>
      </c>
      <c r="E253" s="148" t="s">
        <v>3229</v>
      </c>
      <c r="F253" s="152" t="s">
        <v>1164</v>
      </c>
      <c r="G253" s="173" t="s">
        <v>3204</v>
      </c>
    </row>
    <row r="254" spans="3:7" hidden="1" outlineLevel="1" x14ac:dyDescent="0.25">
      <c r="C254" s="172">
        <v>60800030</v>
      </c>
      <c r="D254" s="148" t="s">
        <v>452</v>
      </c>
      <c r="E254" s="148" t="s">
        <v>3230</v>
      </c>
      <c r="F254" s="152" t="s">
        <v>1164</v>
      </c>
      <c r="G254" s="173" t="s">
        <v>3204</v>
      </c>
    </row>
    <row r="255" spans="3:7" hidden="1" outlineLevel="1" x14ac:dyDescent="0.25">
      <c r="C255" s="172">
        <v>60800040</v>
      </c>
      <c r="D255" s="148" t="s">
        <v>454</v>
      </c>
      <c r="E255" s="148" t="s">
        <v>3231</v>
      </c>
      <c r="F255" s="152" t="s">
        <v>1164</v>
      </c>
      <c r="G255" s="173" t="s">
        <v>3204</v>
      </c>
    </row>
    <row r="256" spans="3:7" hidden="1" outlineLevel="1" x14ac:dyDescent="0.25">
      <c r="C256" s="172">
        <v>60800050</v>
      </c>
      <c r="D256" s="148" t="s">
        <v>456</v>
      </c>
      <c r="E256" s="148" t="s">
        <v>3232</v>
      </c>
      <c r="F256" s="152" t="s">
        <v>1164</v>
      </c>
      <c r="G256" s="173" t="s">
        <v>3204</v>
      </c>
    </row>
    <row r="257" spans="3:7" hidden="1" outlineLevel="1" x14ac:dyDescent="0.25">
      <c r="C257" s="172">
        <v>60800060</v>
      </c>
      <c r="D257" s="148" t="s">
        <v>458</v>
      </c>
      <c r="E257" s="148" t="s">
        <v>3233</v>
      </c>
      <c r="F257" s="152" t="s">
        <v>1164</v>
      </c>
      <c r="G257" s="173" t="s">
        <v>3204</v>
      </c>
    </row>
    <row r="258" spans="3:7" hidden="1" outlineLevel="1" x14ac:dyDescent="0.25">
      <c r="C258" s="172">
        <v>60800070</v>
      </c>
      <c r="D258" s="148" t="s">
        <v>460</v>
      </c>
      <c r="E258" s="148" t="s">
        <v>3234</v>
      </c>
      <c r="F258" s="152" t="s">
        <v>1164</v>
      </c>
      <c r="G258" s="173" t="s">
        <v>3204</v>
      </c>
    </row>
    <row r="259" spans="3:7" hidden="1" outlineLevel="1" x14ac:dyDescent="0.25">
      <c r="C259" s="172">
        <v>60800080</v>
      </c>
      <c r="D259" s="148" t="s">
        <v>462</v>
      </c>
      <c r="E259" s="148" t="s">
        <v>3294</v>
      </c>
      <c r="F259" s="152" t="s">
        <v>1164</v>
      </c>
      <c r="G259" s="173" t="s">
        <v>3204</v>
      </c>
    </row>
    <row r="260" spans="3:7" hidden="1" outlineLevel="1" x14ac:dyDescent="0.25">
      <c r="C260" s="172">
        <v>61100010</v>
      </c>
      <c r="D260" s="148" t="s">
        <v>494</v>
      </c>
      <c r="E260" s="148" t="s">
        <v>3235</v>
      </c>
      <c r="F260" s="152" t="s">
        <v>992</v>
      </c>
      <c r="G260" s="173" t="s">
        <v>1695</v>
      </c>
    </row>
    <row r="261" spans="3:7" hidden="1" outlineLevel="1" x14ac:dyDescent="0.25">
      <c r="C261" s="172">
        <v>61200010</v>
      </c>
      <c r="D261" s="148" t="s">
        <v>496</v>
      </c>
      <c r="E261" s="148" t="s">
        <v>3295</v>
      </c>
      <c r="F261" s="152" t="s">
        <v>997</v>
      </c>
      <c r="G261" s="173" t="s">
        <v>3296</v>
      </c>
    </row>
    <row r="262" spans="3:7" hidden="1" outlineLevel="1" x14ac:dyDescent="0.25">
      <c r="C262" s="172">
        <v>61200020</v>
      </c>
      <c r="D262" s="148" t="s">
        <v>498</v>
      </c>
      <c r="E262" s="148" t="s">
        <v>3297</v>
      </c>
      <c r="F262" s="152" t="s">
        <v>997</v>
      </c>
      <c r="G262" s="173" t="s">
        <v>3296</v>
      </c>
    </row>
    <row r="263" spans="3:7" hidden="1" outlineLevel="1" x14ac:dyDescent="0.25">
      <c r="C263" s="172">
        <v>61200030</v>
      </c>
      <c r="D263" s="148" t="s">
        <v>500</v>
      </c>
      <c r="E263" s="148" t="s">
        <v>3298</v>
      </c>
      <c r="F263" s="152" t="s">
        <v>997</v>
      </c>
      <c r="G263" s="173" t="s">
        <v>3296</v>
      </c>
    </row>
    <row r="264" spans="3:7" hidden="1" outlineLevel="1" x14ac:dyDescent="0.25">
      <c r="C264" s="172">
        <v>61200040</v>
      </c>
      <c r="D264" s="148" t="s">
        <v>502</v>
      </c>
      <c r="E264" s="148" t="s">
        <v>3299</v>
      </c>
      <c r="F264" s="152" t="s">
        <v>997</v>
      </c>
      <c r="G264" s="173" t="s">
        <v>3296</v>
      </c>
    </row>
    <row r="265" spans="3:7" hidden="1" outlineLevel="1" x14ac:dyDescent="0.25">
      <c r="C265" s="172">
        <v>61200050</v>
      </c>
      <c r="D265" s="148" t="s">
        <v>504</v>
      </c>
      <c r="E265" s="148" t="s">
        <v>3300</v>
      </c>
      <c r="F265" s="152" t="s">
        <v>997</v>
      </c>
      <c r="G265" s="173" t="s">
        <v>3296</v>
      </c>
    </row>
    <row r="266" spans="3:7" hidden="1" outlineLevel="1" x14ac:dyDescent="0.25">
      <c r="C266" s="172">
        <v>61200060</v>
      </c>
      <c r="D266" s="148" t="s">
        <v>506</v>
      </c>
      <c r="E266" s="148" t="s">
        <v>3301</v>
      </c>
      <c r="F266" s="152" t="s">
        <v>997</v>
      </c>
      <c r="G266" s="173" t="s">
        <v>3296</v>
      </c>
    </row>
    <row r="267" spans="3:7" hidden="1" outlineLevel="1" x14ac:dyDescent="0.25">
      <c r="C267" s="172">
        <v>61200070</v>
      </c>
      <c r="D267" s="148" t="s">
        <v>508</v>
      </c>
      <c r="E267" s="148" t="s">
        <v>3302</v>
      </c>
      <c r="F267" s="152" t="s">
        <v>997</v>
      </c>
      <c r="G267" s="173" t="s">
        <v>3296</v>
      </c>
    </row>
    <row r="268" spans="3:7" hidden="1" outlineLevel="1" x14ac:dyDescent="0.25">
      <c r="C268" s="172">
        <v>61200080</v>
      </c>
      <c r="D268" s="148" t="s">
        <v>510</v>
      </c>
      <c r="E268" s="148" t="s">
        <v>3303</v>
      </c>
      <c r="F268" s="152" t="s">
        <v>997</v>
      </c>
      <c r="G268" s="173" t="s">
        <v>3296</v>
      </c>
    </row>
    <row r="269" spans="3:7" hidden="1" outlineLevel="1" x14ac:dyDescent="0.25">
      <c r="C269" s="172">
        <v>61200090</v>
      </c>
      <c r="D269" s="148" t="s">
        <v>512</v>
      </c>
      <c r="E269" s="148" t="s">
        <v>3304</v>
      </c>
      <c r="F269" s="152" t="s">
        <v>997</v>
      </c>
      <c r="G269" s="173" t="s">
        <v>3296</v>
      </c>
    </row>
    <row r="270" spans="3:7" hidden="1" outlineLevel="1" x14ac:dyDescent="0.25">
      <c r="C270" s="172">
        <v>61300010</v>
      </c>
      <c r="D270" s="148" t="s">
        <v>514</v>
      </c>
      <c r="E270" s="148" t="s">
        <v>3305</v>
      </c>
      <c r="F270" s="152" t="s">
        <v>1002</v>
      </c>
      <c r="G270" s="173" t="s">
        <v>3296</v>
      </c>
    </row>
    <row r="271" spans="3:7" hidden="1" outlineLevel="1" x14ac:dyDescent="0.25">
      <c r="C271" s="172">
        <v>61300020</v>
      </c>
      <c r="D271" s="148" t="s">
        <v>517</v>
      </c>
      <c r="E271" s="148" t="s">
        <v>3306</v>
      </c>
      <c r="F271" s="152" t="s">
        <v>1002</v>
      </c>
      <c r="G271" s="173" t="s">
        <v>3296</v>
      </c>
    </row>
    <row r="272" spans="3:7" hidden="1" outlineLevel="1" x14ac:dyDescent="0.25">
      <c r="C272" s="172">
        <v>61300030</v>
      </c>
      <c r="D272" s="148" t="s">
        <v>519</v>
      </c>
      <c r="E272" s="148" t="s">
        <v>3307</v>
      </c>
      <c r="F272" s="152" t="s">
        <v>1002</v>
      </c>
      <c r="G272" s="173" t="s">
        <v>3296</v>
      </c>
    </row>
    <row r="273" spans="3:7" hidden="1" outlineLevel="1" x14ac:dyDescent="0.25">
      <c r="C273" s="172">
        <v>61300040</v>
      </c>
      <c r="D273" s="148" t="s">
        <v>521</v>
      </c>
      <c r="E273" s="148" t="s">
        <v>3308</v>
      </c>
      <c r="F273" s="152" t="s">
        <v>1002</v>
      </c>
      <c r="G273" s="173" t="s">
        <v>3296</v>
      </c>
    </row>
    <row r="274" spans="3:7" hidden="1" outlineLevel="1" x14ac:dyDescent="0.25">
      <c r="C274" s="172">
        <v>61300050</v>
      </c>
      <c r="D274" s="148" t="s">
        <v>523</v>
      </c>
      <c r="E274" s="148" t="s">
        <v>3309</v>
      </c>
      <c r="F274" s="152" t="s">
        <v>1002</v>
      </c>
      <c r="G274" s="173" t="s">
        <v>3296</v>
      </c>
    </row>
    <row r="275" spans="3:7" hidden="1" outlineLevel="1" x14ac:dyDescent="0.25">
      <c r="C275" s="172">
        <v>61300060</v>
      </c>
      <c r="D275" s="148" t="s">
        <v>525</v>
      </c>
      <c r="E275" s="148" t="s">
        <v>3310</v>
      </c>
      <c r="F275" s="152" t="s">
        <v>1002</v>
      </c>
      <c r="G275" s="173" t="s">
        <v>3296</v>
      </c>
    </row>
    <row r="276" spans="3:7" hidden="1" outlineLevel="1" x14ac:dyDescent="0.25">
      <c r="C276" s="172">
        <v>61300070</v>
      </c>
      <c r="D276" s="148" t="s">
        <v>527</v>
      </c>
      <c r="E276" s="148" t="s">
        <v>3311</v>
      </c>
      <c r="F276" s="152" t="s">
        <v>1002</v>
      </c>
      <c r="G276" s="173" t="s">
        <v>3296</v>
      </c>
    </row>
    <row r="277" spans="3:7" hidden="1" outlineLevel="1" x14ac:dyDescent="0.25">
      <c r="C277" s="172">
        <v>61300080</v>
      </c>
      <c r="D277" s="148" t="s">
        <v>529</v>
      </c>
      <c r="E277" s="148" t="s">
        <v>3312</v>
      </c>
      <c r="F277" s="152" t="s">
        <v>1002</v>
      </c>
      <c r="G277" s="173" t="s">
        <v>3296</v>
      </c>
    </row>
    <row r="278" spans="3:7" hidden="1" outlineLevel="1" x14ac:dyDescent="0.25">
      <c r="C278" s="172">
        <v>61300090</v>
      </c>
      <c r="D278" s="148" t="s">
        <v>531</v>
      </c>
      <c r="E278" s="148" t="s">
        <v>3313</v>
      </c>
      <c r="F278" s="152" t="s">
        <v>1002</v>
      </c>
      <c r="G278" s="173" t="s">
        <v>3296</v>
      </c>
    </row>
    <row r="279" spans="3:7" hidden="1" outlineLevel="1" x14ac:dyDescent="0.25">
      <c r="C279" s="172">
        <v>61400010</v>
      </c>
      <c r="D279" s="148" t="s">
        <v>533</v>
      </c>
      <c r="E279" s="148" t="s">
        <v>3314</v>
      </c>
      <c r="F279" s="152" t="s">
        <v>1007</v>
      </c>
      <c r="G279" s="173" t="s">
        <v>3315</v>
      </c>
    </row>
    <row r="280" spans="3:7" hidden="1" outlineLevel="1" x14ac:dyDescent="0.25">
      <c r="C280" s="172">
        <v>61400020</v>
      </c>
      <c r="D280" s="148" t="s">
        <v>535</v>
      </c>
      <c r="E280" s="148" t="s">
        <v>3316</v>
      </c>
      <c r="F280" s="152" t="s">
        <v>1007</v>
      </c>
      <c r="G280" s="173" t="s">
        <v>3315</v>
      </c>
    </row>
    <row r="281" spans="3:7" hidden="1" outlineLevel="1" x14ac:dyDescent="0.25">
      <c r="C281" s="172">
        <v>61400030</v>
      </c>
      <c r="D281" s="148" t="s">
        <v>537</v>
      </c>
      <c r="E281" s="148" t="s">
        <v>3317</v>
      </c>
      <c r="F281" s="152" t="s">
        <v>1007</v>
      </c>
      <c r="G281" s="173" t="s">
        <v>3315</v>
      </c>
    </row>
    <row r="282" spans="3:7" hidden="1" outlineLevel="1" x14ac:dyDescent="0.25">
      <c r="C282" s="172">
        <v>61500010</v>
      </c>
      <c r="D282" s="148" t="s">
        <v>539</v>
      </c>
      <c r="E282" s="148" t="s">
        <v>3242</v>
      </c>
      <c r="F282" s="152" t="s">
        <v>1012</v>
      </c>
      <c r="G282" s="173" t="s">
        <v>3204</v>
      </c>
    </row>
    <row r="283" spans="3:7" hidden="1" outlineLevel="1" x14ac:dyDescent="0.25">
      <c r="C283" s="172">
        <v>61500020</v>
      </c>
      <c r="D283" s="148" t="s">
        <v>541</v>
      </c>
      <c r="E283" s="148" t="s">
        <v>3242</v>
      </c>
      <c r="F283" s="152" t="s">
        <v>1012</v>
      </c>
      <c r="G283" s="173" t="s">
        <v>122</v>
      </c>
    </row>
    <row r="284" spans="3:7" ht="45" hidden="1" outlineLevel="1" x14ac:dyDescent="0.25">
      <c r="C284" s="172">
        <v>61600010</v>
      </c>
      <c r="D284" s="148" t="s">
        <v>3318</v>
      </c>
      <c r="E284" s="148" t="s">
        <v>3319</v>
      </c>
      <c r="F284" s="152" t="s">
        <v>1017</v>
      </c>
      <c r="G284" s="173" t="s">
        <v>123</v>
      </c>
    </row>
    <row r="285" spans="3:7" hidden="1" outlineLevel="1" x14ac:dyDescent="0.25">
      <c r="C285" s="172">
        <v>61600030</v>
      </c>
      <c r="D285" s="148" t="s">
        <v>549</v>
      </c>
      <c r="E285" s="148" t="s">
        <v>3320</v>
      </c>
      <c r="F285" s="152" t="s">
        <v>1017</v>
      </c>
      <c r="G285" s="173" t="s">
        <v>123</v>
      </c>
    </row>
    <row r="286" spans="3:7" ht="30" hidden="1" outlineLevel="1" x14ac:dyDescent="0.25">
      <c r="C286" s="172">
        <v>61600040</v>
      </c>
      <c r="D286" s="148" t="s">
        <v>551</v>
      </c>
      <c r="E286" s="148" t="s">
        <v>3321</v>
      </c>
      <c r="F286" s="152" t="s">
        <v>1017</v>
      </c>
      <c r="G286" s="173" t="s">
        <v>118</v>
      </c>
    </row>
    <row r="287" spans="3:7" hidden="1" outlineLevel="1" x14ac:dyDescent="0.25">
      <c r="C287" s="172">
        <v>61600050</v>
      </c>
      <c r="D287" s="148" t="s">
        <v>3322</v>
      </c>
      <c r="E287" s="148" t="s">
        <v>3323</v>
      </c>
      <c r="F287" s="152" t="s">
        <v>1017</v>
      </c>
      <c r="G287" s="173" t="s">
        <v>118</v>
      </c>
    </row>
    <row r="288" spans="3:7" hidden="1" outlineLevel="1" x14ac:dyDescent="0.25">
      <c r="C288" s="172">
        <v>61600060</v>
      </c>
      <c r="D288" s="148" t="s">
        <v>3324</v>
      </c>
      <c r="E288" s="148" t="s">
        <v>3325</v>
      </c>
      <c r="F288" s="152" t="s">
        <v>1017</v>
      </c>
      <c r="G288" s="173" t="s">
        <v>123</v>
      </c>
    </row>
    <row r="289" spans="3:7" ht="30" hidden="1" outlineLevel="1" x14ac:dyDescent="0.25">
      <c r="C289" s="172">
        <v>61600070</v>
      </c>
      <c r="D289" s="148" t="s">
        <v>557</v>
      </c>
      <c r="E289" s="148" t="s">
        <v>4290</v>
      </c>
      <c r="F289" s="152" t="s">
        <v>1017</v>
      </c>
      <c r="G289" s="173" t="s">
        <v>3204</v>
      </c>
    </row>
    <row r="290" spans="3:7" hidden="1" outlineLevel="1" x14ac:dyDescent="0.25">
      <c r="C290" s="172">
        <v>61700010</v>
      </c>
      <c r="D290" s="148" t="s">
        <v>559</v>
      </c>
      <c r="E290" s="148" t="s">
        <v>3249</v>
      </c>
      <c r="F290" s="152" t="s">
        <v>1022</v>
      </c>
      <c r="G290" s="173" t="s">
        <v>3326</v>
      </c>
    </row>
    <row r="291" spans="3:7" hidden="1" outlineLevel="1" x14ac:dyDescent="0.25">
      <c r="C291" s="172">
        <v>61700030</v>
      </c>
      <c r="D291" s="148" t="s">
        <v>561</v>
      </c>
      <c r="E291" s="148" t="s">
        <v>3250</v>
      </c>
      <c r="F291" s="152" t="s">
        <v>1022</v>
      </c>
      <c r="G291" s="173" t="s">
        <v>123</v>
      </c>
    </row>
    <row r="292" spans="3:7" hidden="1" outlineLevel="1" x14ac:dyDescent="0.25">
      <c r="C292" s="172">
        <v>61700040</v>
      </c>
      <c r="D292" s="148" t="s">
        <v>563</v>
      </c>
      <c r="E292" s="148" t="s">
        <v>3251</v>
      </c>
      <c r="F292" s="152" t="s">
        <v>1022</v>
      </c>
      <c r="G292" s="173" t="s">
        <v>123</v>
      </c>
    </row>
    <row r="293" spans="3:7" hidden="1" outlineLevel="1" x14ac:dyDescent="0.25">
      <c r="C293" s="172">
        <v>61700050</v>
      </c>
      <c r="D293" s="148" t="s">
        <v>565</v>
      </c>
      <c r="E293" s="148" t="s">
        <v>3252</v>
      </c>
      <c r="F293" s="152" t="s">
        <v>1022</v>
      </c>
      <c r="G293" s="173" t="s">
        <v>123</v>
      </c>
    </row>
    <row r="294" spans="3:7" hidden="1" outlineLevel="1" x14ac:dyDescent="0.25">
      <c r="C294" s="172">
        <v>61700060</v>
      </c>
      <c r="D294" s="148" t="s">
        <v>3327</v>
      </c>
      <c r="E294" s="148" t="s">
        <v>3253</v>
      </c>
      <c r="F294" s="152" t="s">
        <v>1022</v>
      </c>
      <c r="G294" s="173" t="s">
        <v>123</v>
      </c>
    </row>
    <row r="295" spans="3:7" hidden="1" outlineLevel="1" x14ac:dyDescent="0.25">
      <c r="C295" s="172">
        <v>61700070</v>
      </c>
      <c r="D295" s="148" t="s">
        <v>569</v>
      </c>
      <c r="E295" s="148" t="s">
        <v>3254</v>
      </c>
      <c r="F295" s="152" t="s">
        <v>1022</v>
      </c>
      <c r="G295" s="173" t="s">
        <v>3204</v>
      </c>
    </row>
    <row r="296" spans="3:7" hidden="1" outlineLevel="1" x14ac:dyDescent="0.25">
      <c r="C296" s="172">
        <v>61800010</v>
      </c>
      <c r="D296" s="148" t="s">
        <v>571</v>
      </c>
      <c r="E296" s="148" t="s">
        <v>3255</v>
      </c>
      <c r="F296" s="152" t="s">
        <v>1207</v>
      </c>
      <c r="G296" s="173" t="s">
        <v>3204</v>
      </c>
    </row>
    <row r="297" spans="3:7" hidden="1" outlineLevel="1" x14ac:dyDescent="0.25">
      <c r="C297" s="172">
        <v>61800020</v>
      </c>
      <c r="D297" s="172" t="s">
        <v>573</v>
      </c>
      <c r="E297" s="172" t="s">
        <v>3256</v>
      </c>
      <c r="F297" s="172" t="s">
        <v>1207</v>
      </c>
      <c r="G297" s="173" t="s">
        <v>3204</v>
      </c>
    </row>
    <row r="298" spans="3:7" hidden="1" outlineLevel="1" x14ac:dyDescent="0.25">
      <c r="C298" s="172">
        <v>61800030</v>
      </c>
      <c r="D298" s="172" t="s">
        <v>575</v>
      </c>
      <c r="E298" s="172" t="s">
        <v>3257</v>
      </c>
      <c r="F298" s="172" t="s">
        <v>1207</v>
      </c>
      <c r="G298" s="173" t="s">
        <v>3204</v>
      </c>
    </row>
    <row r="299" spans="3:7" hidden="1" outlineLevel="1" x14ac:dyDescent="0.25">
      <c r="C299" s="172">
        <v>61800090</v>
      </c>
      <c r="D299" s="172" t="s">
        <v>577</v>
      </c>
      <c r="E299" s="172" t="s">
        <v>3328</v>
      </c>
      <c r="F299" s="172" t="s">
        <v>1207</v>
      </c>
      <c r="G299" s="173" t="s">
        <v>3204</v>
      </c>
    </row>
    <row r="300" spans="3:7" hidden="1" outlineLevel="1" x14ac:dyDescent="0.25">
      <c r="C300" s="172">
        <v>61900010</v>
      </c>
      <c r="D300" s="172" t="s">
        <v>579</v>
      </c>
      <c r="E300" s="172" t="s">
        <v>3259</v>
      </c>
      <c r="F300" s="172" t="s">
        <v>1032</v>
      </c>
      <c r="G300" s="173" t="s">
        <v>3204</v>
      </c>
    </row>
    <row r="301" spans="3:7" hidden="1" outlineLevel="1" x14ac:dyDescent="0.25">
      <c r="C301" s="172">
        <v>61900020</v>
      </c>
      <c r="D301" s="172" t="s">
        <v>581</v>
      </c>
      <c r="E301" s="172" t="s">
        <v>3329</v>
      </c>
      <c r="F301" s="172" t="s">
        <v>1032</v>
      </c>
      <c r="G301" s="173" t="s">
        <v>3204</v>
      </c>
    </row>
    <row r="302" spans="3:7" hidden="1" outlineLevel="1" x14ac:dyDescent="0.25">
      <c r="C302" s="172">
        <v>61900030</v>
      </c>
      <c r="D302" s="172" t="s">
        <v>583</v>
      </c>
      <c r="E302" s="172" t="s">
        <v>3261</v>
      </c>
      <c r="F302" s="172" t="s">
        <v>1032</v>
      </c>
      <c r="G302" s="173" t="s">
        <v>3204</v>
      </c>
    </row>
    <row r="303" spans="3:7" hidden="1" outlineLevel="1" x14ac:dyDescent="0.25">
      <c r="C303" s="172">
        <v>61900040</v>
      </c>
      <c r="D303" s="172" t="s">
        <v>585</v>
      </c>
      <c r="E303" s="172" t="s">
        <v>3330</v>
      </c>
      <c r="F303" s="172" t="s">
        <v>1032</v>
      </c>
      <c r="G303" s="173" t="s">
        <v>3204</v>
      </c>
    </row>
    <row r="304" spans="3:7" hidden="1" outlineLevel="1" x14ac:dyDescent="0.25">
      <c r="C304" s="172">
        <v>61900090</v>
      </c>
      <c r="D304" s="172" t="s">
        <v>588</v>
      </c>
      <c r="E304" s="172" t="s">
        <v>3331</v>
      </c>
      <c r="F304" s="172" t="s">
        <v>1032</v>
      </c>
      <c r="G304" s="173" t="s">
        <v>3204</v>
      </c>
    </row>
    <row r="305" spans="3:7" hidden="1" outlineLevel="1" x14ac:dyDescent="0.25">
      <c r="C305" s="172">
        <v>62000010</v>
      </c>
      <c r="D305" s="172" t="s">
        <v>590</v>
      </c>
      <c r="E305" s="172" t="s">
        <v>3332</v>
      </c>
      <c r="F305" s="172" t="s">
        <v>1037</v>
      </c>
      <c r="G305" s="172" t="s">
        <v>99</v>
      </c>
    </row>
    <row r="306" spans="3:7" hidden="1" outlineLevel="1" x14ac:dyDescent="0.25">
      <c r="C306" s="172">
        <v>62000020</v>
      </c>
      <c r="D306" s="172" t="s">
        <v>592</v>
      </c>
      <c r="E306" s="172" t="s">
        <v>3333</v>
      </c>
      <c r="F306" s="172" t="s">
        <v>1037</v>
      </c>
      <c r="G306" s="172" t="s">
        <v>3334</v>
      </c>
    </row>
    <row r="307" spans="3:7" hidden="1" outlineLevel="1" x14ac:dyDescent="0.25">
      <c r="C307" s="172">
        <v>62000040</v>
      </c>
      <c r="D307" s="172" t="s">
        <v>594</v>
      </c>
      <c r="E307" s="172" t="s">
        <v>3335</v>
      </c>
      <c r="F307" s="172" t="s">
        <v>1037</v>
      </c>
      <c r="G307" s="173" t="s">
        <v>3204</v>
      </c>
    </row>
    <row r="308" spans="3:7" hidden="1" outlineLevel="1" x14ac:dyDescent="0.25">
      <c r="C308" s="172">
        <v>62100010</v>
      </c>
      <c r="D308" s="172" t="s">
        <v>596</v>
      </c>
      <c r="E308" s="172" t="s">
        <v>1575</v>
      </c>
      <c r="F308" s="172" t="s">
        <v>1042</v>
      </c>
      <c r="G308" s="172" t="s">
        <v>118</v>
      </c>
    </row>
    <row r="309" spans="3:7" hidden="1" outlineLevel="1" x14ac:dyDescent="0.25">
      <c r="C309" s="172">
        <v>62100020</v>
      </c>
      <c r="D309" s="172" t="s">
        <v>598</v>
      </c>
      <c r="E309" s="172" t="s">
        <v>3264</v>
      </c>
      <c r="F309" s="172" t="s">
        <v>1042</v>
      </c>
      <c r="G309" s="172" t="s">
        <v>118</v>
      </c>
    </row>
    <row r="310" spans="3:7" hidden="1" outlineLevel="1" x14ac:dyDescent="0.25">
      <c r="C310" s="172">
        <v>62100030</v>
      </c>
      <c r="D310" s="172" t="s">
        <v>600</v>
      </c>
      <c r="E310" s="172" t="s">
        <v>1576</v>
      </c>
      <c r="F310" s="172" t="s">
        <v>1042</v>
      </c>
      <c r="G310" s="172" t="s">
        <v>118</v>
      </c>
    </row>
    <row r="311" spans="3:7" hidden="1" outlineLevel="1" x14ac:dyDescent="0.25">
      <c r="C311" s="172">
        <v>62100040</v>
      </c>
      <c r="D311" s="172" t="s">
        <v>602</v>
      </c>
      <c r="E311" s="172" t="s">
        <v>1577</v>
      </c>
      <c r="F311" s="172" t="s">
        <v>1042</v>
      </c>
      <c r="G311" s="172" t="s">
        <v>118</v>
      </c>
    </row>
    <row r="312" spans="3:7" hidden="1" outlineLevel="1" x14ac:dyDescent="0.25">
      <c r="C312" s="172">
        <v>62100050</v>
      </c>
      <c r="D312" s="172" t="s">
        <v>604</v>
      </c>
      <c r="E312" s="172" t="s">
        <v>3265</v>
      </c>
      <c r="F312" s="172" t="s">
        <v>1042</v>
      </c>
      <c r="G312" s="172" t="s">
        <v>118</v>
      </c>
    </row>
    <row r="313" spans="3:7" ht="30" hidden="1" outlineLevel="1" x14ac:dyDescent="0.25">
      <c r="C313" s="172">
        <v>62200010</v>
      </c>
      <c r="D313" s="172" t="s">
        <v>606</v>
      </c>
      <c r="E313" s="172" t="s">
        <v>1579</v>
      </c>
      <c r="F313" s="172" t="s">
        <v>1047</v>
      </c>
      <c r="G313" s="173" t="s">
        <v>3204</v>
      </c>
    </row>
    <row r="314" spans="3:7" ht="30" hidden="1" outlineLevel="1" x14ac:dyDescent="0.25">
      <c r="C314" s="172">
        <v>62200020</v>
      </c>
      <c r="D314" s="172" t="s">
        <v>608</v>
      </c>
      <c r="E314" s="172" t="s">
        <v>1580</v>
      </c>
      <c r="F314" s="172" t="s">
        <v>1047</v>
      </c>
      <c r="G314" s="173" t="s">
        <v>3204</v>
      </c>
    </row>
    <row r="315" spans="3:7" hidden="1" outlineLevel="1" x14ac:dyDescent="0.25">
      <c r="C315" s="172">
        <v>62300010</v>
      </c>
      <c r="D315" s="172" t="s">
        <v>610</v>
      </c>
      <c r="E315" s="172" t="s">
        <v>1581</v>
      </c>
      <c r="F315" s="172" t="s">
        <v>1052</v>
      </c>
      <c r="G315" s="173" t="s">
        <v>3204</v>
      </c>
    </row>
    <row r="316" spans="3:7" ht="45" hidden="1" outlineLevel="1" x14ac:dyDescent="0.25">
      <c r="C316" s="172">
        <v>62300020</v>
      </c>
      <c r="D316" s="172" t="s">
        <v>612</v>
      </c>
      <c r="E316" s="172" t="s">
        <v>1582</v>
      </c>
      <c r="F316" s="172" t="s">
        <v>1052</v>
      </c>
      <c r="G316" s="173" t="s">
        <v>3204</v>
      </c>
    </row>
    <row r="317" spans="3:7" ht="30" hidden="1" outlineLevel="1" x14ac:dyDescent="0.25">
      <c r="C317" s="172">
        <v>62400030</v>
      </c>
      <c r="D317" s="172" t="s">
        <v>614</v>
      </c>
      <c r="E317" s="172" t="s">
        <v>1583</v>
      </c>
      <c r="F317" s="172" t="s">
        <v>1057</v>
      </c>
      <c r="G317" s="173" t="s">
        <v>3204</v>
      </c>
    </row>
    <row r="318" spans="3:7" ht="30" hidden="1" outlineLevel="1" x14ac:dyDescent="0.25">
      <c r="C318" s="172">
        <v>62400040</v>
      </c>
      <c r="D318" s="172" t="s">
        <v>616</v>
      </c>
      <c r="E318" s="172" t="s">
        <v>3336</v>
      </c>
      <c r="F318" s="172" t="s">
        <v>1057</v>
      </c>
      <c r="G318" s="173" t="s">
        <v>3204</v>
      </c>
    </row>
    <row r="319" spans="3:7" hidden="1" outlineLevel="1" x14ac:dyDescent="0.25">
      <c r="C319" s="172">
        <v>62400060</v>
      </c>
      <c r="D319" s="172" t="s">
        <v>618</v>
      </c>
      <c r="E319" s="172" t="s">
        <v>1584</v>
      </c>
      <c r="F319" s="172" t="s">
        <v>1057</v>
      </c>
      <c r="G319" s="172" t="s">
        <v>99</v>
      </c>
    </row>
    <row r="320" spans="3:7" hidden="1" outlineLevel="1" x14ac:dyDescent="0.25">
      <c r="C320" s="172">
        <v>62500010</v>
      </c>
      <c r="D320" s="172" t="s">
        <v>620</v>
      </c>
      <c r="E320" s="172" t="s">
        <v>1585</v>
      </c>
      <c r="F320" s="172" t="s">
        <v>620</v>
      </c>
      <c r="G320" s="172" t="s">
        <v>185</v>
      </c>
    </row>
    <row r="321" spans="2:7" ht="30" hidden="1" outlineLevel="1" x14ac:dyDescent="0.25">
      <c r="C321" s="172">
        <v>62600010</v>
      </c>
      <c r="D321" s="172" t="s">
        <v>622</v>
      </c>
      <c r="E321" s="172" t="s">
        <v>3337</v>
      </c>
      <c r="F321" s="172" t="s">
        <v>1066</v>
      </c>
      <c r="G321" s="173" t="s">
        <v>3204</v>
      </c>
    </row>
    <row r="322" spans="2:7" hidden="1" outlineLevel="1" x14ac:dyDescent="0.25">
      <c r="C322" s="172">
        <v>62600020</v>
      </c>
      <c r="D322" s="172" t="s">
        <v>624</v>
      </c>
      <c r="E322" s="172" t="s">
        <v>3338</v>
      </c>
      <c r="F322" s="172" t="s">
        <v>1066</v>
      </c>
      <c r="G322" s="173" t="s">
        <v>3204</v>
      </c>
    </row>
    <row r="323" spans="2:7" ht="30" hidden="1" outlineLevel="1" x14ac:dyDescent="0.25">
      <c r="C323" s="172">
        <v>62600030</v>
      </c>
      <c r="D323" s="172" t="s">
        <v>626</v>
      </c>
      <c r="E323" s="172" t="s">
        <v>3339</v>
      </c>
      <c r="F323" s="172" t="s">
        <v>1066</v>
      </c>
      <c r="G323" s="173" t="s">
        <v>3204</v>
      </c>
    </row>
    <row r="324" spans="2:7" hidden="1" outlineLevel="1" x14ac:dyDescent="0.25">
      <c r="C324" s="172">
        <v>62700010</v>
      </c>
      <c r="D324" s="172" t="s">
        <v>628</v>
      </c>
      <c r="E324" s="172" t="s">
        <v>3340</v>
      </c>
      <c r="F324" s="172" t="s">
        <v>628</v>
      </c>
      <c r="G324" s="172" t="s">
        <v>99</v>
      </c>
    </row>
    <row r="325" spans="2:7" hidden="1" outlineLevel="1" x14ac:dyDescent="0.25">
      <c r="C325" s="172">
        <v>62800010</v>
      </c>
      <c r="D325" s="172" t="s">
        <v>651</v>
      </c>
      <c r="E325" s="172" t="s">
        <v>3341</v>
      </c>
      <c r="F325" s="172" t="s">
        <v>651</v>
      </c>
      <c r="G325" s="172" t="s">
        <v>100</v>
      </c>
    </row>
    <row r="326" spans="2:7" hidden="1" outlineLevel="1" x14ac:dyDescent="0.25">
      <c r="C326" s="172">
        <v>62900010</v>
      </c>
      <c r="D326" s="172" t="s">
        <v>630</v>
      </c>
      <c r="E326" s="172" t="s">
        <v>1586</v>
      </c>
      <c r="F326" s="172" t="s">
        <v>1080</v>
      </c>
      <c r="G326" s="173" t="s">
        <v>3204</v>
      </c>
    </row>
    <row r="327" spans="2:7" hidden="1" outlineLevel="1" x14ac:dyDescent="0.25">
      <c r="C327" s="172">
        <v>62900020</v>
      </c>
      <c r="D327" s="172" t="s">
        <v>632</v>
      </c>
      <c r="E327" s="172" t="s">
        <v>1587</v>
      </c>
      <c r="F327" s="172" t="s">
        <v>1080</v>
      </c>
      <c r="G327" s="173" t="s">
        <v>3204</v>
      </c>
    </row>
    <row r="328" spans="2:7" hidden="1" outlineLevel="1" x14ac:dyDescent="0.25">
      <c r="C328" s="172">
        <v>63300010</v>
      </c>
      <c r="D328" s="172" t="s">
        <v>3342</v>
      </c>
      <c r="E328" s="172" t="s">
        <v>3343</v>
      </c>
      <c r="F328" s="172" t="s">
        <v>1032</v>
      </c>
      <c r="G328" s="172"/>
    </row>
    <row r="329" spans="2:7" hidden="1" outlineLevel="1" x14ac:dyDescent="0.25">
      <c r="C329" s="427">
        <v>63900010</v>
      </c>
      <c r="D329" s="157" t="s">
        <v>643</v>
      </c>
      <c r="E329" s="158" t="s">
        <v>4291</v>
      </c>
      <c r="F329" s="158" t="s">
        <v>1376</v>
      </c>
      <c r="G329" s="158" t="s">
        <v>3204</v>
      </c>
    </row>
    <row r="330" spans="2:7" collapsed="1" x14ac:dyDescent="0.25"/>
    <row r="331" spans="2:7" s="171" customFormat="1" ht="15.75" x14ac:dyDescent="0.25">
      <c r="C331" s="169" t="s">
        <v>1565</v>
      </c>
      <c r="D331" s="170"/>
    </row>
    <row r="333" spans="2:7" hidden="1" outlineLevel="1" x14ac:dyDescent="0.25">
      <c r="C333" s="97" t="s">
        <v>3187</v>
      </c>
    </row>
    <row r="334" spans="2:7" hidden="1" outlineLevel="1" x14ac:dyDescent="0.25"/>
    <row r="335" spans="2:7" hidden="1" outlineLevel="1" x14ac:dyDescent="0.25">
      <c r="B335" s="134" t="s">
        <v>3188</v>
      </c>
      <c r="C335" s="134" t="s">
        <v>1566</v>
      </c>
    </row>
    <row r="336" spans="2:7" hidden="1" outlineLevel="1" x14ac:dyDescent="0.25">
      <c r="C336" s="97" t="s">
        <v>1567</v>
      </c>
    </row>
    <row r="337" spans="2:5" hidden="1" outlineLevel="1" x14ac:dyDescent="0.25"/>
    <row r="338" spans="2:5" hidden="1" outlineLevel="1" x14ac:dyDescent="0.25">
      <c r="B338" s="134" t="s">
        <v>3189</v>
      </c>
      <c r="C338" s="134" t="s">
        <v>1568</v>
      </c>
    </row>
    <row r="339" spans="2:5" hidden="1" outlineLevel="1" x14ac:dyDescent="0.25">
      <c r="C339" s="97" t="s">
        <v>1569</v>
      </c>
    </row>
    <row r="340" spans="2:5" hidden="1" outlineLevel="1" x14ac:dyDescent="0.25">
      <c r="C340" s="97" t="s">
        <v>3138</v>
      </c>
    </row>
    <row r="341" spans="2:5" hidden="1" outlineLevel="1" x14ac:dyDescent="0.25"/>
    <row r="342" spans="2:5" s="134" customFormat="1" hidden="1" outlineLevel="1" x14ac:dyDescent="0.25">
      <c r="B342" s="134" t="s">
        <v>3190</v>
      </c>
      <c r="C342" s="134" t="s">
        <v>3191</v>
      </c>
    </row>
    <row r="343" spans="2:5" hidden="1" outlineLevel="1" x14ac:dyDescent="0.25">
      <c r="C343" s="97" t="s">
        <v>3192</v>
      </c>
    </row>
    <row r="344" spans="2:5" hidden="1" outlineLevel="1" x14ac:dyDescent="0.25">
      <c r="C344" s="97" t="s">
        <v>3138</v>
      </c>
    </row>
    <row r="345" spans="2:5" hidden="1" outlineLevel="1" x14ac:dyDescent="0.25"/>
    <row r="346" spans="2:5" ht="90" hidden="1" outlineLevel="1" x14ac:dyDescent="0.25">
      <c r="C346" s="167" t="s">
        <v>1570</v>
      </c>
      <c r="D346" s="168" t="s">
        <v>3193</v>
      </c>
    </row>
    <row r="347" spans="2:5" ht="30" hidden="1" outlineLevel="1" x14ac:dyDescent="0.25">
      <c r="C347" s="167" t="s">
        <v>1571</v>
      </c>
      <c r="D347" s="168" t="s">
        <v>3194</v>
      </c>
    </row>
    <row r="348" spans="2:5" ht="30" hidden="1" outlineLevel="1" x14ac:dyDescent="0.25">
      <c r="C348" s="167" t="s">
        <v>76</v>
      </c>
      <c r="D348" s="168" t="s">
        <v>3649</v>
      </c>
      <c r="E348" s="428" t="s">
        <v>3648</v>
      </c>
    </row>
    <row r="349" spans="2:5" ht="60" hidden="1" outlineLevel="1" x14ac:dyDescent="0.25">
      <c r="C349" s="167" t="s">
        <v>1333</v>
      </c>
      <c r="D349" s="168" t="s">
        <v>3195</v>
      </c>
    </row>
    <row r="350" spans="2:5" ht="45" hidden="1" outlineLevel="1" x14ac:dyDescent="0.25">
      <c r="C350" s="167" t="s">
        <v>212</v>
      </c>
      <c r="D350" s="168" t="s">
        <v>3196</v>
      </c>
    </row>
    <row r="351" spans="2:5" collapsed="1" x14ac:dyDescent="0.25"/>
    <row r="352" spans="2:5" s="171" customFormat="1" ht="15.75" x14ac:dyDescent="0.25">
      <c r="C352" s="169" t="s">
        <v>3655</v>
      </c>
      <c r="D352" s="170"/>
    </row>
    <row r="355" spans="3:4" x14ac:dyDescent="0.25">
      <c r="C355" s="364" t="s">
        <v>3656</v>
      </c>
      <c r="D355" s="364"/>
    </row>
    <row r="356" spans="3:4" ht="90" x14ac:dyDescent="0.25">
      <c r="C356" s="163" t="s">
        <v>3657</v>
      </c>
      <c r="D356" s="164" t="s">
        <v>3658</v>
      </c>
    </row>
    <row r="357" spans="3:4" ht="30" x14ac:dyDescent="0.25">
      <c r="C357" s="163" t="s">
        <v>3659</v>
      </c>
      <c r="D357" s="164" t="s">
        <v>3660</v>
      </c>
    </row>
    <row r="358" spans="3:4" ht="30" x14ac:dyDescent="0.25">
      <c r="C358" s="165" t="s">
        <v>1619</v>
      </c>
      <c r="D358" s="164" t="s">
        <v>3661</v>
      </c>
    </row>
    <row r="359" spans="3:4" ht="90" x14ac:dyDescent="0.25">
      <c r="C359" s="429" t="s">
        <v>1626</v>
      </c>
      <c r="D359" s="430" t="s">
        <v>3662</v>
      </c>
    </row>
    <row r="360" spans="3:4" x14ac:dyDescent="0.25">
      <c r="C360" s="431"/>
      <c r="D360" s="432"/>
    </row>
    <row r="361" spans="3:4" x14ac:dyDescent="0.25">
      <c r="C361" s="433"/>
      <c r="D361" s="434"/>
    </row>
    <row r="362" spans="3:4" x14ac:dyDescent="0.25">
      <c r="C362" s="435"/>
      <c r="D362" s="434"/>
    </row>
    <row r="363" spans="3:4" x14ac:dyDescent="0.25">
      <c r="C363" s="435"/>
      <c r="D363" s="436"/>
    </row>
    <row r="364" spans="3:4" x14ac:dyDescent="0.25">
      <c r="C364" s="435"/>
      <c r="D364" s="436"/>
    </row>
    <row r="365" spans="3:4" x14ac:dyDescent="0.25">
      <c r="C365" s="435"/>
      <c r="D365" s="436"/>
    </row>
    <row r="366" spans="3:4" x14ac:dyDescent="0.25">
      <c r="C366" s="435"/>
      <c r="D366" s="436"/>
    </row>
    <row r="367" spans="3:4" x14ac:dyDescent="0.25">
      <c r="C367" s="435"/>
      <c r="D367" s="436"/>
    </row>
    <row r="368" spans="3:4" x14ac:dyDescent="0.25">
      <c r="C368" s="435"/>
      <c r="D368" s="436"/>
    </row>
  </sheetData>
  <sheetProtection formatRows="0"/>
  <hyperlinks>
    <hyperlink ref="D79" location="'Budget Capex Detail'!A1" display="Budget Capex Detail" xr:uid="{132C9B3E-3EDA-478F-88A0-59105B256235}"/>
    <hyperlink ref="C82" location="'Asset determination'!A1" display="Asset determination" xr:uid="{4C6C326A-BC84-4FE1-8705-EBAB0210EA42}"/>
    <hyperlink ref="D30" location="Cover!A1" display="Cover" xr:uid="{FD32EFCC-419A-4F0C-B00E-87D8C3F86A07}"/>
    <hyperlink ref="E348" location="'Master Data'!A1" display="Master Data" xr:uid="{51EC8648-1B85-4520-89E9-A7C1825712DE}"/>
  </hyperlinks>
  <pageMargins left="0.7" right="0.7" top="0.75" bottom="0.75" header="0.3" footer="0.3"/>
  <pageSetup paperSize="9" orientation="portrait" horizontalDpi="0"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5A0739-1E35-454A-B793-A94A6333994A}">
  <sheetPr codeName="Sheet13">
    <tabColor rgb="FF339966"/>
  </sheetPr>
  <dimension ref="B2:P357"/>
  <sheetViews>
    <sheetView showGridLines="0" zoomScale="80" zoomScaleNormal="80" workbookViewId="0">
      <selection activeCell="C19" sqref="C19"/>
    </sheetView>
  </sheetViews>
  <sheetFormatPr defaultColWidth="10.28515625" defaultRowHeight="15" outlineLevelRow="4" x14ac:dyDescent="0.25"/>
  <cols>
    <col min="1" max="1" width="0.85546875" style="97" customWidth="1"/>
    <col min="2" max="2" width="3.42578125" style="97" bestFit="1" customWidth="1"/>
    <col min="3" max="3" width="45" style="97" bestFit="1" customWidth="1"/>
    <col min="4" max="4" width="70.7109375" style="97" bestFit="1" customWidth="1"/>
    <col min="5" max="5" width="68.7109375" style="97" customWidth="1"/>
    <col min="6" max="6" width="55.85546875" style="97" customWidth="1"/>
    <col min="7" max="7" width="31.7109375" style="97" customWidth="1"/>
    <col min="8" max="10" width="10.28515625" style="97"/>
    <col min="11" max="11" width="10.28515625" style="97" customWidth="1"/>
    <col min="12" max="16384" width="10.28515625" style="97"/>
  </cols>
  <sheetData>
    <row r="2" spans="2:16" ht="24" x14ac:dyDescent="0.4">
      <c r="B2" s="96" t="s">
        <v>1588</v>
      </c>
    </row>
    <row r="3" spans="2:16" ht="21" x14ac:dyDescent="0.35">
      <c r="B3" s="98"/>
    </row>
    <row r="4" spans="2:16" ht="19.5" thickBot="1" x14ac:dyDescent="0.35">
      <c r="B4" s="99" t="s">
        <v>1589</v>
      </c>
      <c r="C4" s="100"/>
      <c r="D4" s="101"/>
      <c r="E4" s="100"/>
      <c r="F4" s="100"/>
      <c r="G4" s="100"/>
      <c r="H4" s="100"/>
      <c r="I4" s="100"/>
      <c r="J4" s="100"/>
      <c r="K4" s="100"/>
      <c r="L4" s="100"/>
      <c r="M4" s="100"/>
      <c r="N4" s="100"/>
      <c r="O4" s="100"/>
      <c r="P4" s="100"/>
    </row>
    <row r="5" spans="2:16" x14ac:dyDescent="0.25">
      <c r="B5" s="102"/>
      <c r="D5" s="103"/>
    </row>
    <row r="6" spans="2:16" x14ac:dyDescent="0.25">
      <c r="B6" s="97">
        <v>1</v>
      </c>
      <c r="C6" s="104" t="s">
        <v>3344</v>
      </c>
    </row>
    <row r="7" spans="2:16" x14ac:dyDescent="0.25">
      <c r="B7" s="97">
        <v>2</v>
      </c>
      <c r="C7" s="104" t="s">
        <v>3345</v>
      </c>
    </row>
    <row r="8" spans="2:16" x14ac:dyDescent="0.25">
      <c r="B8" s="105" t="s">
        <v>1</v>
      </c>
      <c r="C8" s="104" t="s">
        <v>3346</v>
      </c>
    </row>
    <row r="9" spans="2:16" x14ac:dyDescent="0.25">
      <c r="B9" s="105" t="s">
        <v>1</v>
      </c>
      <c r="C9" s="104" t="s">
        <v>3347</v>
      </c>
    </row>
    <row r="10" spans="2:16" x14ac:dyDescent="0.25">
      <c r="B10" s="105" t="s">
        <v>1</v>
      </c>
      <c r="C10" s="104" t="s">
        <v>3348</v>
      </c>
    </row>
    <row r="11" spans="2:16" x14ac:dyDescent="0.25">
      <c r="B11" s="105" t="s">
        <v>1</v>
      </c>
      <c r="C11" s="104" t="s">
        <v>3349</v>
      </c>
    </row>
    <row r="12" spans="2:16" x14ac:dyDescent="0.25">
      <c r="B12" s="105" t="s">
        <v>1</v>
      </c>
      <c r="C12" s="104" t="s">
        <v>3350</v>
      </c>
    </row>
    <row r="13" spans="2:16" x14ac:dyDescent="0.25">
      <c r="B13" s="97">
        <v>3</v>
      </c>
      <c r="C13" s="176" t="s">
        <v>3351</v>
      </c>
    </row>
    <row r="14" spans="2:16" x14ac:dyDescent="0.25">
      <c r="B14" s="97">
        <v>4</v>
      </c>
      <c r="C14" s="97" t="s">
        <v>3352</v>
      </c>
    </row>
    <row r="15" spans="2:16" x14ac:dyDescent="0.25">
      <c r="B15" s="97">
        <v>5</v>
      </c>
      <c r="C15" s="97" t="s">
        <v>3353</v>
      </c>
    </row>
    <row r="16" spans="2:16" x14ac:dyDescent="0.25">
      <c r="B16" s="97">
        <v>6</v>
      </c>
      <c r="C16" s="97" t="s">
        <v>4292</v>
      </c>
    </row>
    <row r="18" spans="2:16" ht="19.5" thickBot="1" x14ac:dyDescent="0.35">
      <c r="B18" s="99" t="s">
        <v>3354</v>
      </c>
      <c r="C18" s="100"/>
      <c r="D18" s="101"/>
      <c r="E18" s="100"/>
      <c r="F18" s="100"/>
      <c r="G18" s="100"/>
      <c r="H18" s="100"/>
      <c r="I18" s="100"/>
      <c r="J18" s="100"/>
      <c r="K18" s="100"/>
      <c r="L18" s="100"/>
      <c r="M18" s="100"/>
      <c r="N18" s="100"/>
      <c r="O18" s="100"/>
      <c r="P18" s="100"/>
    </row>
    <row r="20" spans="2:16" x14ac:dyDescent="0.25">
      <c r="B20" s="97">
        <v>1</v>
      </c>
      <c r="C20" s="97" t="s">
        <v>3355</v>
      </c>
    </row>
    <row r="21" spans="2:16" x14ac:dyDescent="0.25">
      <c r="C21" s="106" t="s">
        <v>4</v>
      </c>
    </row>
    <row r="22" spans="2:16" x14ac:dyDescent="0.25">
      <c r="C22" s="106" t="s">
        <v>3356</v>
      </c>
    </row>
    <row r="23" spans="2:16" x14ac:dyDescent="0.25">
      <c r="C23" s="106" t="s">
        <v>3357</v>
      </c>
    </row>
    <row r="24" spans="2:16" x14ac:dyDescent="0.25">
      <c r="C24" s="106" t="s">
        <v>3358</v>
      </c>
    </row>
    <row r="25" spans="2:16" x14ac:dyDescent="0.25">
      <c r="B25" s="97">
        <v>2</v>
      </c>
      <c r="C25" s="97" t="s">
        <v>3359</v>
      </c>
    </row>
    <row r="26" spans="2:16" x14ac:dyDescent="0.25">
      <c r="B26" s="97">
        <v>3</v>
      </c>
      <c r="C26" s="97" t="s">
        <v>3360</v>
      </c>
    </row>
    <row r="28" spans="2:16" s="107" customFormat="1" ht="15.75" x14ac:dyDescent="0.25">
      <c r="C28" s="108" t="s">
        <v>5</v>
      </c>
      <c r="D28" s="423" t="s">
        <v>6</v>
      </c>
    </row>
    <row r="30" spans="2:16" x14ac:dyDescent="0.25">
      <c r="C30" s="97" t="s">
        <v>3361</v>
      </c>
    </row>
    <row r="31" spans="2:16" outlineLevel="1" x14ac:dyDescent="0.25"/>
    <row r="32" spans="2:16" outlineLevel="1" x14ac:dyDescent="0.25">
      <c r="C32" s="109" t="s">
        <v>8</v>
      </c>
      <c r="D32" s="110" t="s">
        <v>3362</v>
      </c>
    </row>
    <row r="33" spans="3:4" ht="60" outlineLevel="1" x14ac:dyDescent="0.25">
      <c r="C33" s="111" t="s">
        <v>75</v>
      </c>
      <c r="D33" s="112" t="s">
        <v>3363</v>
      </c>
    </row>
    <row r="34" spans="3:4" outlineLevel="1" x14ac:dyDescent="0.25">
      <c r="C34" s="111" t="s">
        <v>11</v>
      </c>
      <c r="D34" s="112" t="s">
        <v>3364</v>
      </c>
    </row>
    <row r="35" spans="3:4" outlineLevel="1" x14ac:dyDescent="0.25">
      <c r="C35" s="111" t="s">
        <v>3127</v>
      </c>
      <c r="D35" s="112" t="s">
        <v>3365</v>
      </c>
    </row>
    <row r="36" spans="3:4" outlineLevel="1" x14ac:dyDescent="0.25"/>
    <row r="37" spans="3:4" ht="33" customHeight="1" outlineLevel="1" x14ac:dyDescent="0.25">
      <c r="C37" s="113" t="s">
        <v>1543</v>
      </c>
      <c r="D37" s="113" t="s">
        <v>1544</v>
      </c>
    </row>
    <row r="38" spans="3:4" outlineLevel="2" x14ac:dyDescent="0.25">
      <c r="C38" s="114" t="s">
        <v>3131</v>
      </c>
      <c r="D38" s="114" t="s">
        <v>3127</v>
      </c>
    </row>
    <row r="39" spans="3:4" outlineLevel="2" x14ac:dyDescent="0.25">
      <c r="C39" s="115" t="s">
        <v>2568</v>
      </c>
      <c r="D39" s="115" t="s">
        <v>16</v>
      </c>
    </row>
    <row r="40" spans="3:4" outlineLevel="2" x14ac:dyDescent="0.25">
      <c r="C40" s="115" t="s">
        <v>2568</v>
      </c>
      <c r="D40" s="115" t="s">
        <v>17</v>
      </c>
    </row>
    <row r="41" spans="3:4" outlineLevel="2" x14ac:dyDescent="0.25">
      <c r="C41" s="115" t="s">
        <v>2568</v>
      </c>
      <c r="D41" s="115" t="s">
        <v>18</v>
      </c>
    </row>
    <row r="42" spans="3:4" outlineLevel="2" x14ac:dyDescent="0.25">
      <c r="C42" s="115" t="s">
        <v>2569</v>
      </c>
      <c r="D42" s="115" t="s">
        <v>3132</v>
      </c>
    </row>
    <row r="43" spans="3:4" outlineLevel="2" x14ac:dyDescent="0.25">
      <c r="C43" s="115" t="s">
        <v>2569</v>
      </c>
      <c r="D43" s="115" t="s">
        <v>3133</v>
      </c>
    </row>
    <row r="44" spans="3:4" outlineLevel="2" x14ac:dyDescent="0.25">
      <c r="C44" s="115" t="s">
        <v>2569</v>
      </c>
      <c r="D44" s="115" t="s">
        <v>21</v>
      </c>
    </row>
    <row r="45" spans="3:4" outlineLevel="2" x14ac:dyDescent="0.25">
      <c r="C45" s="115" t="s">
        <v>2569</v>
      </c>
      <c r="D45" s="115" t="s">
        <v>22</v>
      </c>
    </row>
    <row r="46" spans="3:4" outlineLevel="2" x14ac:dyDescent="0.25">
      <c r="C46" s="115" t="s">
        <v>2569</v>
      </c>
      <c r="D46" s="115" t="s">
        <v>23</v>
      </c>
    </row>
    <row r="47" spans="3:4" outlineLevel="2" x14ac:dyDescent="0.25">
      <c r="C47" s="110" t="s">
        <v>3134</v>
      </c>
      <c r="D47" s="110" t="s">
        <v>97</v>
      </c>
    </row>
    <row r="48" spans="3:4" outlineLevel="2" x14ac:dyDescent="0.25">
      <c r="C48" s="110" t="s">
        <v>3134</v>
      </c>
      <c r="D48" s="110" t="s">
        <v>98</v>
      </c>
    </row>
    <row r="49" spans="3:4" outlineLevel="2" x14ac:dyDescent="0.25">
      <c r="C49" s="110" t="s">
        <v>185</v>
      </c>
      <c r="D49" s="110" t="s">
        <v>121</v>
      </c>
    </row>
    <row r="50" spans="3:4" outlineLevel="2" x14ac:dyDescent="0.25">
      <c r="C50" s="110" t="str">
        <f>C49</f>
        <v>HSE</v>
      </c>
      <c r="D50" s="110" t="s">
        <v>114</v>
      </c>
    </row>
    <row r="51" spans="3:4" outlineLevel="2" x14ac:dyDescent="0.25">
      <c r="C51" s="110" t="s">
        <v>106</v>
      </c>
      <c r="D51" s="110" t="s">
        <v>99</v>
      </c>
    </row>
    <row r="52" spans="3:4" outlineLevel="2" x14ac:dyDescent="0.25">
      <c r="C52" s="110" t="s">
        <v>106</v>
      </c>
      <c r="D52" s="110" t="s">
        <v>105</v>
      </c>
    </row>
    <row r="53" spans="3:4" outlineLevel="2" x14ac:dyDescent="0.25">
      <c r="C53" s="110" t="s">
        <v>1651</v>
      </c>
      <c r="D53" s="110" t="s">
        <v>103</v>
      </c>
    </row>
    <row r="54" spans="3:4" outlineLevel="2" x14ac:dyDescent="0.25">
      <c r="C54" s="110" t="s">
        <v>1651</v>
      </c>
      <c r="D54" s="110" t="s">
        <v>111</v>
      </c>
    </row>
    <row r="55" spans="3:4" outlineLevel="2" x14ac:dyDescent="0.25">
      <c r="C55" s="110" t="s">
        <v>1651</v>
      </c>
      <c r="D55" s="110" t="s">
        <v>107</v>
      </c>
    </row>
    <row r="56" spans="3:4" outlineLevel="2" x14ac:dyDescent="0.25">
      <c r="C56" s="110" t="s">
        <v>1651</v>
      </c>
      <c r="D56" s="110" t="s">
        <v>110</v>
      </c>
    </row>
    <row r="57" spans="3:4" outlineLevel="2" x14ac:dyDescent="0.25">
      <c r="C57" s="110" t="s">
        <v>1651</v>
      </c>
      <c r="D57" s="110" t="s">
        <v>1697</v>
      </c>
    </row>
    <row r="58" spans="3:4" outlineLevel="2" x14ac:dyDescent="0.25">
      <c r="C58" s="110" t="s">
        <v>1651</v>
      </c>
      <c r="D58" s="110" t="s">
        <v>4284</v>
      </c>
    </row>
    <row r="59" spans="3:4" outlineLevel="2" x14ac:dyDescent="0.25">
      <c r="C59" s="110" t="s">
        <v>1655</v>
      </c>
      <c r="D59" s="110" t="s">
        <v>2573</v>
      </c>
    </row>
    <row r="60" spans="3:4" outlineLevel="2" x14ac:dyDescent="0.25">
      <c r="C60" s="110" t="s">
        <v>1655</v>
      </c>
      <c r="D60" s="110" t="s">
        <v>3642</v>
      </c>
    </row>
    <row r="61" spans="3:4" outlineLevel="2" x14ac:dyDescent="0.25">
      <c r="C61" s="110" t="s">
        <v>1655</v>
      </c>
      <c r="D61" s="110" t="s">
        <v>3643</v>
      </c>
    </row>
    <row r="62" spans="3:4" outlineLevel="2" x14ac:dyDescent="0.25">
      <c r="C62" s="110" t="s">
        <v>3644</v>
      </c>
      <c r="D62" s="110" t="s">
        <v>3334</v>
      </c>
    </row>
    <row r="63" spans="3:4" outlineLevel="2" x14ac:dyDescent="0.25">
      <c r="C63" s="110" t="s">
        <v>3644</v>
      </c>
      <c r="D63" s="110" t="s">
        <v>204</v>
      </c>
    </row>
    <row r="64" spans="3:4" outlineLevel="2" x14ac:dyDescent="0.25">
      <c r="C64" s="110" t="s">
        <v>102</v>
      </c>
      <c r="D64" s="110" t="s">
        <v>4285</v>
      </c>
    </row>
    <row r="65" spans="3:4" outlineLevel="2" x14ac:dyDescent="0.25">
      <c r="C65" s="110" t="s">
        <v>102</v>
      </c>
      <c r="D65" s="110" t="s">
        <v>3135</v>
      </c>
    </row>
    <row r="66" spans="3:4" outlineLevel="2" x14ac:dyDescent="0.25">
      <c r="C66" s="110" t="s">
        <v>102</v>
      </c>
      <c r="D66" s="110" t="s">
        <v>4286</v>
      </c>
    </row>
    <row r="67" spans="3:4" outlineLevel="2" x14ac:dyDescent="0.25">
      <c r="C67" s="110" t="s">
        <v>119</v>
      </c>
      <c r="D67" s="110" t="s">
        <v>3604</v>
      </c>
    </row>
    <row r="68" spans="3:4" outlineLevel="2" x14ac:dyDescent="0.25">
      <c r="C68" s="110" t="s">
        <v>119</v>
      </c>
      <c r="D68" s="110" t="s">
        <v>112</v>
      </c>
    </row>
    <row r="69" spans="3:4" outlineLevel="2" x14ac:dyDescent="0.25">
      <c r="C69" s="110" t="s">
        <v>119</v>
      </c>
      <c r="D69" s="110" t="s">
        <v>117</v>
      </c>
    </row>
    <row r="70" spans="3:4" outlineLevel="2" x14ac:dyDescent="0.25">
      <c r="C70" s="110" t="s">
        <v>119</v>
      </c>
      <c r="D70" s="110" t="s">
        <v>104</v>
      </c>
    </row>
    <row r="71" spans="3:4" outlineLevel="2" x14ac:dyDescent="0.25">
      <c r="C71" s="116" t="s">
        <v>101</v>
      </c>
      <c r="D71" s="110" t="s">
        <v>200</v>
      </c>
    </row>
    <row r="72" spans="3:4" outlineLevel="2" x14ac:dyDescent="0.25">
      <c r="C72" s="110" t="s">
        <v>101</v>
      </c>
      <c r="D72" s="110" t="s">
        <v>113</v>
      </c>
    </row>
    <row r="73" spans="3:4" outlineLevel="2" x14ac:dyDescent="0.25">
      <c r="C73" s="110" t="s">
        <v>101</v>
      </c>
      <c r="D73" s="110" t="s">
        <v>116</v>
      </c>
    </row>
    <row r="74" spans="3:4" outlineLevel="1" x14ac:dyDescent="0.25"/>
    <row r="75" spans="3:4" outlineLevel="1" x14ac:dyDescent="0.25">
      <c r="C75" s="97" t="s">
        <v>3366</v>
      </c>
    </row>
    <row r="77" spans="3:4" s="107" customFormat="1" ht="15.75" x14ac:dyDescent="0.25">
      <c r="C77" s="108" t="s">
        <v>1545</v>
      </c>
      <c r="D77" s="362" t="s">
        <v>3650</v>
      </c>
    </row>
    <row r="79" spans="3:4" x14ac:dyDescent="0.25">
      <c r="C79" s="97" t="s">
        <v>3367</v>
      </c>
    </row>
    <row r="80" spans="3:4" x14ac:dyDescent="0.25">
      <c r="C80" s="437" t="s">
        <v>3137</v>
      </c>
      <c r="D80" s="117"/>
    </row>
    <row r="81" spans="3:4" outlineLevel="1" x14ac:dyDescent="0.25">
      <c r="C81" s="97" t="s">
        <v>3368</v>
      </c>
    </row>
    <row r="82" spans="3:4" outlineLevel="1" x14ac:dyDescent="0.25">
      <c r="C82" s="97" t="s">
        <v>3369</v>
      </c>
    </row>
    <row r="83" spans="3:4" outlineLevel="1" x14ac:dyDescent="0.25"/>
    <row r="84" spans="3:4" outlineLevel="1" x14ac:dyDescent="0.25">
      <c r="C84" s="114" t="s">
        <v>3139</v>
      </c>
      <c r="D84" s="114" t="s">
        <v>3140</v>
      </c>
    </row>
    <row r="85" spans="3:4" ht="66.75" customHeight="1" outlineLevel="1" x14ac:dyDescent="0.25">
      <c r="C85" s="118" t="s">
        <v>26</v>
      </c>
      <c r="D85" s="119" t="s">
        <v>3370</v>
      </c>
    </row>
    <row r="86" spans="3:4" ht="45" outlineLevel="1" x14ac:dyDescent="0.25">
      <c r="C86" s="118" t="s">
        <v>78</v>
      </c>
      <c r="D86" s="120" t="s">
        <v>3371</v>
      </c>
    </row>
    <row r="87" spans="3:4" ht="75" outlineLevel="1" x14ac:dyDescent="0.25">
      <c r="C87" s="121" t="s">
        <v>27</v>
      </c>
      <c r="D87" s="122" t="s">
        <v>3372</v>
      </c>
    </row>
    <row r="88" spans="3:4" ht="33" customHeight="1" outlineLevel="1" x14ac:dyDescent="0.25">
      <c r="C88" s="123" t="s">
        <v>28</v>
      </c>
      <c r="D88" s="124" t="s">
        <v>3373</v>
      </c>
    </row>
    <row r="89" spans="3:4" ht="153.75" customHeight="1" outlineLevel="1" x14ac:dyDescent="0.25">
      <c r="C89" s="125"/>
      <c r="D89" s="126" t="e" vm="1">
        <v>#VALUE!</v>
      </c>
    </row>
    <row r="90" spans="3:4" ht="60" outlineLevel="1" x14ac:dyDescent="0.25">
      <c r="C90" s="127" t="s">
        <v>1547</v>
      </c>
      <c r="D90" s="128" t="s">
        <v>3374</v>
      </c>
    </row>
    <row r="91" spans="3:4" outlineLevel="1" x14ac:dyDescent="0.25">
      <c r="C91" s="129" t="s">
        <v>3144</v>
      </c>
      <c r="D91" s="130" t="s">
        <v>3375</v>
      </c>
    </row>
    <row r="92" spans="3:4" outlineLevel="1" x14ac:dyDescent="0.25">
      <c r="C92" s="129" t="s">
        <v>3146</v>
      </c>
      <c r="D92" s="130" t="s">
        <v>3376</v>
      </c>
    </row>
    <row r="93" spans="3:4" outlineLevel="1" x14ac:dyDescent="0.25">
      <c r="C93" s="129" t="s">
        <v>4287</v>
      </c>
      <c r="D93" s="130" t="s">
        <v>3377</v>
      </c>
    </row>
    <row r="94" spans="3:4" ht="75" outlineLevel="1" x14ac:dyDescent="0.25">
      <c r="C94" s="131" t="s">
        <v>29</v>
      </c>
      <c r="D94" s="120" t="s">
        <v>3378</v>
      </c>
    </row>
    <row r="95" spans="3:4" outlineLevel="1" x14ac:dyDescent="0.25">
      <c r="C95" s="131" t="s">
        <v>30</v>
      </c>
      <c r="D95" s="132" t="s">
        <v>3379</v>
      </c>
    </row>
    <row r="96" spans="3:4" outlineLevel="1" x14ac:dyDescent="0.25">
      <c r="C96" s="131" t="s">
        <v>1549</v>
      </c>
      <c r="D96" s="132" t="s">
        <v>3380</v>
      </c>
    </row>
    <row r="97" spans="3:6" outlineLevel="1" x14ac:dyDescent="0.25">
      <c r="C97" s="131" t="s">
        <v>86</v>
      </c>
      <c r="D97" s="132" t="s">
        <v>3381</v>
      </c>
    </row>
    <row r="98" spans="3:6" outlineLevel="1" x14ac:dyDescent="0.25">
      <c r="C98" s="131" t="s">
        <v>87</v>
      </c>
      <c r="D98" s="132" t="s">
        <v>3382</v>
      </c>
    </row>
    <row r="99" spans="3:6" outlineLevel="1" x14ac:dyDescent="0.25">
      <c r="C99" s="131" t="s">
        <v>3383</v>
      </c>
      <c r="D99" s="132" t="s">
        <v>1590</v>
      </c>
    </row>
    <row r="100" spans="3:6" outlineLevel="1" x14ac:dyDescent="0.25">
      <c r="C100" s="131" t="s">
        <v>3384</v>
      </c>
      <c r="D100" s="132" t="s">
        <v>1591</v>
      </c>
    </row>
    <row r="101" spans="3:6" outlineLevel="1" x14ac:dyDescent="0.25">
      <c r="C101" s="133" t="s">
        <v>3154</v>
      </c>
      <c r="D101" s="132" t="s">
        <v>3385</v>
      </c>
    </row>
    <row r="102" spans="3:6" outlineLevel="1" x14ac:dyDescent="0.25">
      <c r="C102" s="131" t="s">
        <v>1536</v>
      </c>
      <c r="D102" s="132" t="s">
        <v>3386</v>
      </c>
    </row>
    <row r="103" spans="3:6" outlineLevel="1" x14ac:dyDescent="0.25"/>
    <row r="104" spans="3:6" outlineLevel="1" x14ac:dyDescent="0.25">
      <c r="C104" s="134" t="s">
        <v>3387</v>
      </c>
    </row>
    <row r="105" spans="3:6" outlineLevel="2" x14ac:dyDescent="0.25">
      <c r="C105" s="135" t="s">
        <v>37</v>
      </c>
      <c r="D105" s="114" t="s">
        <v>38</v>
      </c>
      <c r="E105" s="136" t="s">
        <v>3388</v>
      </c>
      <c r="F105" s="137"/>
    </row>
    <row r="106" spans="3:6" outlineLevel="2" x14ac:dyDescent="0.25">
      <c r="C106" s="138" t="s">
        <v>381</v>
      </c>
      <c r="D106" s="139"/>
      <c r="E106" s="140"/>
      <c r="F106" s="141"/>
    </row>
    <row r="107" spans="3:6" outlineLevel="2" x14ac:dyDescent="0.25">
      <c r="C107" s="142">
        <v>15000000</v>
      </c>
      <c r="D107" s="143" t="s">
        <v>39</v>
      </c>
      <c r="E107" s="144" t="s">
        <v>3389</v>
      </c>
      <c r="F107" s="145"/>
    </row>
    <row r="108" spans="3:6" ht="45" outlineLevel="2" x14ac:dyDescent="0.25">
      <c r="C108" s="146">
        <v>15000010</v>
      </c>
      <c r="D108" s="147" t="s">
        <v>40</v>
      </c>
      <c r="E108" s="148" t="s">
        <v>3390</v>
      </c>
      <c r="F108" s="149"/>
    </row>
    <row r="109" spans="3:6" ht="30" outlineLevel="2" x14ac:dyDescent="0.25">
      <c r="C109" s="146">
        <v>15000020</v>
      </c>
      <c r="D109" s="147" t="s">
        <v>41</v>
      </c>
      <c r="E109" s="148" t="s">
        <v>3391</v>
      </c>
      <c r="F109" s="149"/>
    </row>
    <row r="110" spans="3:6" ht="30" outlineLevel="2" x14ac:dyDescent="0.25">
      <c r="C110" s="146">
        <v>15000030</v>
      </c>
      <c r="D110" s="147" t="s">
        <v>42</v>
      </c>
      <c r="E110" s="148" t="s">
        <v>3392</v>
      </c>
      <c r="F110" s="149"/>
    </row>
    <row r="111" spans="3:6" ht="30" outlineLevel="2" x14ac:dyDescent="0.25">
      <c r="C111" s="146">
        <v>15000040</v>
      </c>
      <c r="D111" s="147" t="s">
        <v>43</v>
      </c>
      <c r="E111" s="148" t="s">
        <v>3393</v>
      </c>
      <c r="F111" s="149"/>
    </row>
    <row r="112" spans="3:6" ht="30" outlineLevel="2" x14ac:dyDescent="0.25">
      <c r="C112" s="146">
        <v>15000050</v>
      </c>
      <c r="D112" s="147" t="s">
        <v>44</v>
      </c>
      <c r="E112" s="148" t="s">
        <v>3394</v>
      </c>
      <c r="F112" s="149"/>
    </row>
    <row r="113" spans="3:6" ht="30" outlineLevel="2" x14ac:dyDescent="0.25">
      <c r="C113" s="146">
        <v>15000060</v>
      </c>
      <c r="D113" s="147" t="s">
        <v>45</v>
      </c>
      <c r="E113" s="148" t="s">
        <v>3395</v>
      </c>
      <c r="F113" s="149"/>
    </row>
    <row r="114" spans="3:6" ht="30" outlineLevel="2" x14ac:dyDescent="0.25">
      <c r="C114" s="150">
        <v>15000070</v>
      </c>
      <c r="D114" s="151" t="s">
        <v>46</v>
      </c>
      <c r="E114" s="152" t="s">
        <v>3396</v>
      </c>
      <c r="F114" s="149"/>
    </row>
    <row r="115" spans="3:6" ht="16.5" customHeight="1" outlineLevel="2" x14ac:dyDescent="0.25">
      <c r="C115" s="150">
        <v>15000080</v>
      </c>
      <c r="D115" s="151" t="s">
        <v>47</v>
      </c>
      <c r="E115" s="152" t="s">
        <v>3397</v>
      </c>
      <c r="F115" s="149"/>
    </row>
    <row r="116" spans="3:6" ht="30" outlineLevel="2" x14ac:dyDescent="0.25">
      <c r="C116" s="150">
        <v>15200000</v>
      </c>
      <c r="D116" s="151" t="s">
        <v>49</v>
      </c>
      <c r="E116" s="152" t="s">
        <v>3398</v>
      </c>
      <c r="F116" s="145"/>
    </row>
    <row r="117" spans="3:6" outlineLevel="2" x14ac:dyDescent="0.25">
      <c r="C117" s="153" t="s">
        <v>3399</v>
      </c>
      <c r="D117" s="154"/>
      <c r="E117" s="155"/>
      <c r="F117" s="141"/>
    </row>
    <row r="118" spans="3:6" ht="60" outlineLevel="2" x14ac:dyDescent="0.25">
      <c r="C118" s="150">
        <v>15020010</v>
      </c>
      <c r="D118" s="151" t="s">
        <v>52</v>
      </c>
      <c r="E118" s="152" t="s">
        <v>3400</v>
      </c>
      <c r="F118" s="149"/>
    </row>
    <row r="119" spans="3:6" ht="45" outlineLevel="2" x14ac:dyDescent="0.25">
      <c r="C119" s="150">
        <v>15020020</v>
      </c>
      <c r="D119" s="151" t="s">
        <v>53</v>
      </c>
      <c r="E119" s="152" t="s">
        <v>3401</v>
      </c>
      <c r="F119" s="149"/>
    </row>
    <row r="120" spans="3:6" ht="30" outlineLevel="2" x14ac:dyDescent="0.25">
      <c r="C120" s="150">
        <v>15020030</v>
      </c>
      <c r="D120" s="151" t="s">
        <v>54</v>
      </c>
      <c r="E120" s="152" t="s">
        <v>3402</v>
      </c>
      <c r="F120" s="149"/>
    </row>
    <row r="121" spans="3:6" ht="30" outlineLevel="2" x14ac:dyDescent="0.25">
      <c r="C121" s="150">
        <v>15020040</v>
      </c>
      <c r="D121" s="151" t="s">
        <v>55</v>
      </c>
      <c r="E121" s="152" t="s">
        <v>3403</v>
      </c>
      <c r="F121" s="149"/>
    </row>
    <row r="122" spans="3:6" outlineLevel="2" x14ac:dyDescent="0.25">
      <c r="C122" s="150">
        <v>15020080</v>
      </c>
      <c r="D122" s="151" t="s">
        <v>56</v>
      </c>
      <c r="E122" s="152" t="s">
        <v>3404</v>
      </c>
      <c r="F122" s="149"/>
    </row>
    <row r="123" spans="3:6" ht="45" outlineLevel="2" x14ac:dyDescent="0.25">
      <c r="C123" s="156">
        <v>15020090</v>
      </c>
      <c r="D123" s="157" t="s">
        <v>57</v>
      </c>
      <c r="E123" s="158" t="s">
        <v>3405</v>
      </c>
      <c r="F123" s="149"/>
    </row>
    <row r="124" spans="3:6" outlineLevel="2" x14ac:dyDescent="0.25">
      <c r="C124" s="159"/>
      <c r="D124" s="160"/>
      <c r="E124" s="161"/>
      <c r="F124" s="161"/>
    </row>
    <row r="125" spans="3:6" s="162" customFormat="1" ht="15.75" x14ac:dyDescent="0.25">
      <c r="C125" s="425" t="s">
        <v>3651</v>
      </c>
      <c r="D125" s="426"/>
    </row>
    <row r="127" spans="3:6" outlineLevel="1" x14ac:dyDescent="0.25">
      <c r="C127" s="97" t="s">
        <v>3406</v>
      </c>
    </row>
    <row r="128" spans="3:6" outlineLevel="1" x14ac:dyDescent="0.25">
      <c r="C128" s="97" t="s">
        <v>3407</v>
      </c>
    </row>
    <row r="129" spans="3:6" outlineLevel="1" x14ac:dyDescent="0.25">
      <c r="C129" s="97" t="s">
        <v>3408</v>
      </c>
    </row>
    <row r="130" spans="3:6" outlineLevel="1" x14ac:dyDescent="0.25"/>
    <row r="131" spans="3:6" outlineLevel="1" x14ac:dyDescent="0.25">
      <c r="C131" s="364" t="s">
        <v>4293</v>
      </c>
      <c r="D131" s="364"/>
      <c r="E131" s="364" t="s">
        <v>4294</v>
      </c>
      <c r="F131" s="364"/>
    </row>
    <row r="132" spans="3:6" ht="60" outlineLevel="1" x14ac:dyDescent="0.25">
      <c r="C132" s="163" t="s">
        <v>1554</v>
      </c>
      <c r="D132" s="164" t="s">
        <v>3409</v>
      </c>
      <c r="E132" s="163" t="s">
        <v>1503</v>
      </c>
      <c r="F132" s="164" t="s">
        <v>3667</v>
      </c>
    </row>
    <row r="133" spans="3:6" ht="49.5" customHeight="1" outlineLevel="1" x14ac:dyDescent="0.25">
      <c r="C133" s="163" t="s">
        <v>1555</v>
      </c>
      <c r="D133" s="164" t="s">
        <v>3410</v>
      </c>
      <c r="E133" s="365"/>
      <c r="F133" s="366"/>
    </row>
    <row r="134" spans="3:6" ht="45" outlineLevel="1" x14ac:dyDescent="0.25">
      <c r="C134" s="165" t="s">
        <v>1556</v>
      </c>
      <c r="D134" s="166" t="s">
        <v>3411</v>
      </c>
      <c r="E134" s="367"/>
      <c r="F134" s="366"/>
    </row>
    <row r="135" spans="3:6" ht="45" outlineLevel="1" x14ac:dyDescent="0.25">
      <c r="C135" s="165" t="s">
        <v>1557</v>
      </c>
      <c r="D135" s="166" t="s">
        <v>3412</v>
      </c>
      <c r="E135" s="165" t="s">
        <v>1557</v>
      </c>
      <c r="F135" s="166" t="s">
        <v>3412</v>
      </c>
    </row>
    <row r="136" spans="3:6" ht="60" outlineLevel="1" x14ac:dyDescent="0.25">
      <c r="C136" s="163" t="s">
        <v>1547</v>
      </c>
      <c r="D136" s="164" t="s">
        <v>3413</v>
      </c>
      <c r="E136" s="163" t="s">
        <v>1547</v>
      </c>
      <c r="F136" s="164" t="s">
        <v>3413</v>
      </c>
    </row>
    <row r="137" spans="3:6" ht="15" customHeight="1" outlineLevel="1" x14ac:dyDescent="0.25">
      <c r="C137" s="163" t="s">
        <v>1559</v>
      </c>
      <c r="D137" s="164" t="s">
        <v>3414</v>
      </c>
      <c r="E137" s="163" t="s">
        <v>1559</v>
      </c>
      <c r="F137" s="164" t="s">
        <v>3414</v>
      </c>
    </row>
    <row r="138" spans="3:6" ht="90" outlineLevel="1" x14ac:dyDescent="0.25">
      <c r="C138" s="167" t="s">
        <v>1560</v>
      </c>
      <c r="D138" s="164" t="s">
        <v>3415</v>
      </c>
      <c r="E138" s="167" t="s">
        <v>1560</v>
      </c>
      <c r="F138" s="164" t="s">
        <v>3415</v>
      </c>
    </row>
    <row r="139" spans="3:6" ht="90" outlineLevel="1" x14ac:dyDescent="0.25">
      <c r="C139" s="167" t="s">
        <v>1561</v>
      </c>
      <c r="D139" s="168" t="s">
        <v>3416</v>
      </c>
      <c r="E139" s="167" t="s">
        <v>1561</v>
      </c>
      <c r="F139" s="168" t="s">
        <v>3416</v>
      </c>
    </row>
    <row r="140" spans="3:6" outlineLevel="1" x14ac:dyDescent="0.25">
      <c r="C140" s="167" t="s">
        <v>1562</v>
      </c>
      <c r="D140" s="168" t="s">
        <v>3417</v>
      </c>
      <c r="E140" s="167" t="s">
        <v>1562</v>
      </c>
      <c r="F140" s="168" t="s">
        <v>3417</v>
      </c>
    </row>
    <row r="141" spans="3:6" ht="30" outlineLevel="1" x14ac:dyDescent="0.25">
      <c r="C141" s="167" t="s">
        <v>84</v>
      </c>
      <c r="D141" s="168" t="s">
        <v>3418</v>
      </c>
      <c r="E141" s="167" t="s">
        <v>84</v>
      </c>
      <c r="F141" s="168" t="s">
        <v>3418</v>
      </c>
    </row>
    <row r="142" spans="3:6" ht="30" outlineLevel="1" x14ac:dyDescent="0.25">
      <c r="C142" s="167" t="s">
        <v>1563</v>
      </c>
      <c r="D142" s="168" t="s">
        <v>3419</v>
      </c>
      <c r="E142" s="167" t="s">
        <v>1563</v>
      </c>
      <c r="F142" s="168" t="s">
        <v>3419</v>
      </c>
    </row>
    <row r="143" spans="3:6" ht="30" outlineLevel="1" x14ac:dyDescent="0.25">
      <c r="C143" s="167" t="s">
        <v>1564</v>
      </c>
      <c r="D143" s="168" t="s">
        <v>3420</v>
      </c>
      <c r="E143" s="167" t="s">
        <v>1564</v>
      </c>
      <c r="F143" s="168" t="s">
        <v>3420</v>
      </c>
    </row>
    <row r="144" spans="3:6" ht="45" outlineLevel="1" x14ac:dyDescent="0.25">
      <c r="C144" s="167" t="s">
        <v>3185</v>
      </c>
      <c r="D144" s="168" t="s">
        <v>3421</v>
      </c>
      <c r="E144" s="167" t="s">
        <v>3185</v>
      </c>
      <c r="F144" s="168" t="s">
        <v>3421</v>
      </c>
    </row>
    <row r="145" spans="3:14" outlineLevel="1" x14ac:dyDescent="0.25"/>
    <row r="147" spans="3:14" x14ac:dyDescent="0.25">
      <c r="C147" s="134" t="s">
        <v>3197</v>
      </c>
    </row>
    <row r="148" spans="3:14" outlineLevel="2" x14ac:dyDescent="0.25">
      <c r="C148" s="114" t="s">
        <v>3198</v>
      </c>
      <c r="D148" s="114" t="s">
        <v>3199</v>
      </c>
      <c r="E148" s="136" t="s">
        <v>3200</v>
      </c>
      <c r="F148" s="136" t="s">
        <v>3201</v>
      </c>
      <c r="G148" s="177" t="s">
        <v>3202</v>
      </c>
      <c r="H148" s="438"/>
      <c r="L148" s="178"/>
      <c r="M148" s="178"/>
      <c r="N148" s="178"/>
    </row>
    <row r="149" spans="3:14" outlineLevel="4" x14ac:dyDescent="0.25">
      <c r="C149" s="172">
        <v>50200010</v>
      </c>
      <c r="D149" s="148" t="s">
        <v>1620</v>
      </c>
      <c r="E149" s="148" t="s">
        <v>3432</v>
      </c>
      <c r="F149" s="173" t="s">
        <v>947</v>
      </c>
      <c r="G149" s="179" t="s">
        <v>3204</v>
      </c>
      <c r="H149" s="180"/>
      <c r="L149" s="181"/>
      <c r="M149" s="181"/>
      <c r="N149" s="181"/>
    </row>
    <row r="150" spans="3:14" outlineLevel="4" x14ac:dyDescent="0.25">
      <c r="C150" s="172">
        <v>50300010</v>
      </c>
      <c r="D150" s="148" t="s">
        <v>1364</v>
      </c>
      <c r="E150" s="148" t="s">
        <v>3433</v>
      </c>
      <c r="F150" s="174" t="s">
        <v>952</v>
      </c>
      <c r="G150" s="182" t="s">
        <v>122</v>
      </c>
      <c r="H150" s="180"/>
      <c r="L150" s="181"/>
      <c r="M150" s="181"/>
      <c r="N150" s="181"/>
    </row>
    <row r="151" spans="3:14" outlineLevel="4" x14ac:dyDescent="0.25">
      <c r="C151" s="172">
        <v>50300020</v>
      </c>
      <c r="D151" s="148" t="s">
        <v>1365</v>
      </c>
      <c r="E151" s="148" t="s">
        <v>3434</v>
      </c>
      <c r="F151" s="148" t="s">
        <v>952</v>
      </c>
      <c r="G151" s="182" t="s">
        <v>122</v>
      </c>
      <c r="H151" s="180"/>
      <c r="L151" s="181"/>
      <c r="M151" s="181"/>
      <c r="N151" s="181"/>
    </row>
    <row r="152" spans="3:14" outlineLevel="4" x14ac:dyDescent="0.25">
      <c r="C152" s="172">
        <v>50300030</v>
      </c>
      <c r="D152" s="148" t="s">
        <v>1366</v>
      </c>
      <c r="E152" s="148" t="s">
        <v>3435</v>
      </c>
      <c r="F152" s="148" t="s">
        <v>952</v>
      </c>
      <c r="G152" s="182" t="s">
        <v>122</v>
      </c>
      <c r="H152" s="180"/>
      <c r="L152" s="181"/>
      <c r="M152" s="181"/>
      <c r="N152" s="181"/>
    </row>
    <row r="153" spans="3:14" outlineLevel="4" x14ac:dyDescent="0.25">
      <c r="C153" s="172">
        <v>50300040</v>
      </c>
      <c r="D153" s="148" t="s">
        <v>1367</v>
      </c>
      <c r="E153" s="148" t="s">
        <v>3436</v>
      </c>
      <c r="F153" s="148" t="s">
        <v>952</v>
      </c>
      <c r="G153" s="182" t="s">
        <v>122</v>
      </c>
      <c r="H153" s="180"/>
      <c r="L153" s="181"/>
      <c r="M153" s="181"/>
      <c r="N153" s="181"/>
    </row>
    <row r="154" spans="3:14" outlineLevel="4" x14ac:dyDescent="0.25">
      <c r="C154" s="172">
        <v>50300050</v>
      </c>
      <c r="D154" s="148" t="s">
        <v>1368</v>
      </c>
      <c r="E154" s="148" t="s">
        <v>3437</v>
      </c>
      <c r="F154" s="148" t="s">
        <v>952</v>
      </c>
      <c r="G154" s="182" t="s">
        <v>122</v>
      </c>
      <c r="H154" s="180"/>
      <c r="L154" s="181"/>
      <c r="M154" s="181"/>
      <c r="N154" s="181"/>
    </row>
    <row r="155" spans="3:14" outlineLevel="4" x14ac:dyDescent="0.25">
      <c r="C155" s="172">
        <v>50300060</v>
      </c>
      <c r="D155" s="148" t="s">
        <v>1622</v>
      </c>
      <c r="E155" s="148" t="s">
        <v>3438</v>
      </c>
      <c r="F155" s="148" t="s">
        <v>952</v>
      </c>
      <c r="G155" s="182" t="s">
        <v>122</v>
      </c>
      <c r="H155" s="180"/>
      <c r="L155" s="181"/>
      <c r="M155" s="181"/>
      <c r="N155" s="181"/>
    </row>
    <row r="156" spans="3:14" outlineLevel="4" x14ac:dyDescent="0.25">
      <c r="C156" s="172">
        <v>50300070</v>
      </c>
      <c r="D156" s="148" t="s">
        <v>1369</v>
      </c>
      <c r="E156" s="148" t="s">
        <v>3439</v>
      </c>
      <c r="F156" s="152" t="s">
        <v>952</v>
      </c>
      <c r="G156" s="182" t="s">
        <v>122</v>
      </c>
      <c r="H156" s="180"/>
      <c r="L156" s="181"/>
      <c r="M156" s="181"/>
      <c r="N156" s="181"/>
    </row>
    <row r="157" spans="3:14" outlineLevel="4" x14ac:dyDescent="0.25">
      <c r="C157" s="172">
        <v>50300080</v>
      </c>
      <c r="D157" s="148" t="s">
        <v>1572</v>
      </c>
      <c r="E157" s="148" t="s">
        <v>3440</v>
      </c>
      <c r="F157" s="152" t="s">
        <v>952</v>
      </c>
      <c r="G157" s="182" t="s">
        <v>122</v>
      </c>
      <c r="H157" s="180"/>
      <c r="L157" s="181"/>
      <c r="M157" s="181"/>
      <c r="N157" s="181"/>
    </row>
    <row r="158" spans="3:14" outlineLevel="4" x14ac:dyDescent="0.25">
      <c r="C158" s="172">
        <v>50300090</v>
      </c>
      <c r="D158" s="148" t="s">
        <v>1371</v>
      </c>
      <c r="E158" s="148" t="s">
        <v>3441</v>
      </c>
      <c r="F158" s="152" t="s">
        <v>952</v>
      </c>
      <c r="G158" s="182" t="s">
        <v>122</v>
      </c>
      <c r="H158" s="180"/>
      <c r="L158" s="181"/>
      <c r="M158" s="181"/>
      <c r="N158" s="181"/>
    </row>
    <row r="159" spans="3:14" outlineLevel="4" x14ac:dyDescent="0.25">
      <c r="C159" s="172">
        <v>50300100</v>
      </c>
      <c r="D159" s="148" t="s">
        <v>1372</v>
      </c>
      <c r="E159" s="148" t="s">
        <v>3442</v>
      </c>
      <c r="F159" s="152" t="s">
        <v>952</v>
      </c>
      <c r="G159" s="182" t="s">
        <v>122</v>
      </c>
      <c r="H159" s="180"/>
      <c r="L159" s="181"/>
      <c r="M159" s="181"/>
      <c r="N159" s="181"/>
    </row>
    <row r="160" spans="3:14" outlineLevel="4" x14ac:dyDescent="0.25">
      <c r="C160" s="172">
        <v>50300110</v>
      </c>
      <c r="D160" s="148" t="s">
        <v>1624</v>
      </c>
      <c r="E160" s="148" t="s">
        <v>3443</v>
      </c>
      <c r="F160" s="152" t="s">
        <v>952</v>
      </c>
      <c r="G160" s="182" t="s">
        <v>122</v>
      </c>
      <c r="H160" s="180"/>
      <c r="L160" s="181"/>
      <c r="M160" s="181"/>
      <c r="N160" s="181"/>
    </row>
    <row r="161" spans="3:14" outlineLevel="4" x14ac:dyDescent="0.25">
      <c r="C161" s="172">
        <v>50300120</v>
      </c>
      <c r="D161" s="148" t="s">
        <v>3216</v>
      </c>
      <c r="E161" s="148" t="s">
        <v>3444</v>
      </c>
      <c r="F161" s="152" t="s">
        <v>952</v>
      </c>
      <c r="G161" s="182" t="s">
        <v>122</v>
      </c>
      <c r="H161" s="180"/>
      <c r="L161" s="181"/>
      <c r="M161" s="181"/>
      <c r="N161" s="181"/>
    </row>
    <row r="162" spans="3:14" outlineLevel="4" x14ac:dyDescent="0.25">
      <c r="C162" s="172">
        <v>50300990</v>
      </c>
      <c r="D162" s="148" t="s">
        <v>1374</v>
      </c>
      <c r="E162" s="148" t="s">
        <v>3445</v>
      </c>
      <c r="F162" s="152" t="s">
        <v>952</v>
      </c>
      <c r="G162" s="182" t="s">
        <v>122</v>
      </c>
      <c r="H162" s="180"/>
      <c r="L162" s="181"/>
      <c r="M162" s="181"/>
      <c r="N162" s="181"/>
    </row>
    <row r="163" spans="3:14" outlineLevel="4" x14ac:dyDescent="0.25">
      <c r="C163" s="172">
        <v>50400010</v>
      </c>
      <c r="D163" s="148" t="s">
        <v>1623</v>
      </c>
      <c r="E163" s="148" t="s">
        <v>3446</v>
      </c>
      <c r="F163" s="152" t="s">
        <v>957</v>
      </c>
      <c r="G163" s="182" t="s">
        <v>122</v>
      </c>
      <c r="H163" s="180"/>
      <c r="L163" s="181"/>
      <c r="M163" s="181"/>
      <c r="N163" s="181"/>
    </row>
    <row r="164" spans="3:14" outlineLevel="4" x14ac:dyDescent="0.25">
      <c r="C164" s="172">
        <v>50500010</v>
      </c>
      <c r="D164" s="148" t="s">
        <v>1632</v>
      </c>
      <c r="E164" s="148" t="s">
        <v>3447</v>
      </c>
      <c r="F164" s="152" t="s">
        <v>962</v>
      </c>
      <c r="G164" s="179" t="s">
        <v>3204</v>
      </c>
      <c r="H164" s="180"/>
      <c r="L164" s="181"/>
      <c r="M164" s="181"/>
      <c r="N164" s="181"/>
    </row>
    <row r="165" spans="3:14" outlineLevel="4" x14ac:dyDescent="0.25">
      <c r="C165" s="172">
        <v>50500020</v>
      </c>
      <c r="D165" s="148" t="s">
        <v>1377</v>
      </c>
      <c r="E165" s="148" t="s">
        <v>3448</v>
      </c>
      <c r="F165" s="152" t="s">
        <v>962</v>
      </c>
      <c r="G165" s="179" t="s">
        <v>3204</v>
      </c>
      <c r="H165" s="180"/>
      <c r="L165" s="181"/>
      <c r="M165" s="181"/>
      <c r="N165" s="181"/>
    </row>
    <row r="166" spans="3:14" outlineLevel="4" x14ac:dyDescent="0.25">
      <c r="C166" s="172">
        <v>50500030</v>
      </c>
      <c r="D166" s="148" t="s">
        <v>1633</v>
      </c>
      <c r="E166" s="148" t="s">
        <v>3449</v>
      </c>
      <c r="F166" s="152" t="s">
        <v>962</v>
      </c>
      <c r="G166" s="179" t="s">
        <v>3204</v>
      </c>
      <c r="H166" s="180"/>
      <c r="L166" s="181"/>
      <c r="M166" s="181"/>
      <c r="N166" s="181"/>
    </row>
    <row r="167" spans="3:14" outlineLevel="4" x14ac:dyDescent="0.25">
      <c r="C167" s="172">
        <v>50500040</v>
      </c>
      <c r="D167" s="148" t="s">
        <v>434</v>
      </c>
      <c r="E167" s="148" t="s">
        <v>3450</v>
      </c>
      <c r="F167" s="152" t="s">
        <v>962</v>
      </c>
      <c r="G167" s="179" t="s">
        <v>3204</v>
      </c>
      <c r="H167" s="180"/>
      <c r="L167" s="181"/>
      <c r="M167" s="181"/>
      <c r="N167" s="181"/>
    </row>
    <row r="168" spans="3:14" outlineLevel="4" x14ac:dyDescent="0.25">
      <c r="C168" s="172">
        <v>50600010</v>
      </c>
      <c r="D168" s="148" t="s">
        <v>436</v>
      </c>
      <c r="E168" s="148" t="s">
        <v>3451</v>
      </c>
      <c r="F168" s="152" t="s">
        <v>967</v>
      </c>
      <c r="G168" s="179" t="s">
        <v>3204</v>
      </c>
      <c r="H168" s="180"/>
      <c r="L168" s="181"/>
      <c r="M168" s="181"/>
      <c r="N168" s="181"/>
    </row>
    <row r="169" spans="3:14" outlineLevel="4" x14ac:dyDescent="0.25">
      <c r="C169" s="172">
        <v>50600020</v>
      </c>
      <c r="D169" s="148" t="s">
        <v>438</v>
      </c>
      <c r="E169" s="148" t="s">
        <v>3452</v>
      </c>
      <c r="F169" s="152" t="s">
        <v>967</v>
      </c>
      <c r="G169" s="179" t="s">
        <v>3204</v>
      </c>
      <c r="H169" s="180"/>
      <c r="L169" s="181"/>
      <c r="M169" s="181"/>
      <c r="N169" s="181"/>
    </row>
    <row r="170" spans="3:14" outlineLevel="4" x14ac:dyDescent="0.25">
      <c r="C170" s="172">
        <v>50600030</v>
      </c>
      <c r="D170" s="148" t="s">
        <v>3225</v>
      </c>
      <c r="E170" s="148" t="s">
        <v>3453</v>
      </c>
      <c r="F170" s="152" t="s">
        <v>967</v>
      </c>
      <c r="G170" s="179" t="s">
        <v>3204</v>
      </c>
      <c r="H170" s="180"/>
      <c r="L170" s="181"/>
      <c r="M170" s="181"/>
      <c r="N170" s="181"/>
    </row>
    <row r="171" spans="3:14" outlineLevel="4" x14ac:dyDescent="0.25">
      <c r="C171" s="172">
        <v>50600040</v>
      </c>
      <c r="D171" s="148" t="s">
        <v>442</v>
      </c>
      <c r="E171" s="148" t="s">
        <v>3454</v>
      </c>
      <c r="F171" s="152" t="s">
        <v>967</v>
      </c>
      <c r="G171" s="179" t="s">
        <v>3204</v>
      </c>
      <c r="H171" s="180"/>
      <c r="L171" s="181"/>
      <c r="M171" s="181"/>
      <c r="N171" s="181"/>
    </row>
    <row r="172" spans="3:14" outlineLevel="4" x14ac:dyDescent="0.25">
      <c r="C172" s="172">
        <v>50800010</v>
      </c>
      <c r="D172" s="148" t="s">
        <v>1627</v>
      </c>
      <c r="E172" s="148" t="s">
        <v>3455</v>
      </c>
      <c r="F172" s="152" t="s">
        <v>977</v>
      </c>
      <c r="G172" s="179" t="s">
        <v>3204</v>
      </c>
      <c r="H172" s="180"/>
      <c r="L172" s="181"/>
      <c r="M172" s="181"/>
      <c r="N172" s="181"/>
    </row>
    <row r="173" spans="3:14" outlineLevel="4" x14ac:dyDescent="0.25">
      <c r="C173" s="172">
        <v>50800020</v>
      </c>
      <c r="D173" s="148" t="s">
        <v>450</v>
      </c>
      <c r="E173" s="148" t="s">
        <v>3456</v>
      </c>
      <c r="F173" s="152" t="s">
        <v>977</v>
      </c>
      <c r="G173" s="179" t="s">
        <v>3204</v>
      </c>
      <c r="H173" s="180"/>
      <c r="L173" s="181"/>
      <c r="M173" s="181"/>
      <c r="N173" s="181"/>
    </row>
    <row r="174" spans="3:14" outlineLevel="4" x14ac:dyDescent="0.25">
      <c r="C174" s="172">
        <v>50800030</v>
      </c>
      <c r="D174" s="148" t="s">
        <v>452</v>
      </c>
      <c r="E174" s="148" t="s">
        <v>3457</v>
      </c>
      <c r="F174" s="152" t="s">
        <v>977</v>
      </c>
      <c r="G174" s="179" t="s">
        <v>3204</v>
      </c>
      <c r="H174" s="180"/>
      <c r="L174" s="181"/>
      <c r="M174" s="181"/>
      <c r="N174" s="181"/>
    </row>
    <row r="175" spans="3:14" outlineLevel="4" x14ac:dyDescent="0.25">
      <c r="C175" s="172">
        <v>50800040</v>
      </c>
      <c r="D175" s="148" t="s">
        <v>454</v>
      </c>
      <c r="E175" s="148" t="s">
        <v>3458</v>
      </c>
      <c r="F175" s="152" t="s">
        <v>977</v>
      </c>
      <c r="G175" s="179" t="s">
        <v>3204</v>
      </c>
      <c r="H175" s="180"/>
      <c r="L175" s="181"/>
      <c r="M175" s="181"/>
      <c r="N175" s="181"/>
    </row>
    <row r="176" spans="3:14" outlineLevel="4" x14ac:dyDescent="0.25">
      <c r="C176" s="172">
        <v>50800050</v>
      </c>
      <c r="D176" s="148" t="s">
        <v>456</v>
      </c>
      <c r="E176" s="148" t="s">
        <v>3459</v>
      </c>
      <c r="F176" s="152" t="s">
        <v>977</v>
      </c>
      <c r="G176" s="179" t="s">
        <v>3204</v>
      </c>
      <c r="H176" s="180"/>
      <c r="L176" s="181"/>
      <c r="M176" s="181"/>
      <c r="N176" s="181"/>
    </row>
    <row r="177" spans="3:14" outlineLevel="4" x14ac:dyDescent="0.25">
      <c r="C177" s="172">
        <v>50800060</v>
      </c>
      <c r="D177" s="148" t="s">
        <v>458</v>
      </c>
      <c r="E177" s="148" t="s">
        <v>3460</v>
      </c>
      <c r="F177" s="152" t="s">
        <v>977</v>
      </c>
      <c r="G177" s="179" t="s">
        <v>3204</v>
      </c>
      <c r="H177" s="180"/>
      <c r="L177" s="181"/>
      <c r="M177" s="181"/>
      <c r="N177" s="181"/>
    </row>
    <row r="178" spans="3:14" outlineLevel="4" x14ac:dyDescent="0.25">
      <c r="C178" s="172">
        <v>50800070</v>
      </c>
      <c r="D178" s="148" t="s">
        <v>460</v>
      </c>
      <c r="E178" s="148" t="s">
        <v>3461</v>
      </c>
      <c r="F178" s="152" t="s">
        <v>977</v>
      </c>
      <c r="G178" s="179" t="s">
        <v>3204</v>
      </c>
      <c r="H178" s="180"/>
      <c r="L178" s="181"/>
      <c r="M178" s="181"/>
      <c r="N178" s="181"/>
    </row>
    <row r="179" spans="3:14" outlineLevel="4" x14ac:dyDescent="0.25">
      <c r="C179" s="172">
        <v>51100000</v>
      </c>
      <c r="D179" s="148" t="s">
        <v>494</v>
      </c>
      <c r="E179" s="148" t="s">
        <v>3462</v>
      </c>
      <c r="F179" s="152" t="s">
        <v>992</v>
      </c>
      <c r="G179" s="179" t="s">
        <v>3204</v>
      </c>
      <c r="H179" s="180"/>
      <c r="L179" s="181"/>
      <c r="M179" s="181"/>
      <c r="N179" s="181"/>
    </row>
    <row r="180" spans="3:14" outlineLevel="4" x14ac:dyDescent="0.25">
      <c r="C180" s="172">
        <v>51300010</v>
      </c>
      <c r="D180" s="148" t="s">
        <v>514</v>
      </c>
      <c r="E180" s="148" t="s">
        <v>3463</v>
      </c>
      <c r="F180" s="152" t="s">
        <v>1002</v>
      </c>
      <c r="G180" s="183" t="s">
        <v>126</v>
      </c>
      <c r="H180" s="180"/>
      <c r="L180" s="181"/>
      <c r="M180" s="181"/>
      <c r="N180" s="181"/>
    </row>
    <row r="181" spans="3:14" outlineLevel="4" x14ac:dyDescent="0.25">
      <c r="C181" s="172">
        <v>51300040</v>
      </c>
      <c r="D181" s="148" t="s">
        <v>521</v>
      </c>
      <c r="E181" s="148" t="s">
        <v>3464</v>
      </c>
      <c r="F181" s="152" t="s">
        <v>1002</v>
      </c>
      <c r="G181" s="183" t="s">
        <v>126</v>
      </c>
      <c r="H181" s="180"/>
      <c r="L181" s="181"/>
      <c r="M181" s="181"/>
      <c r="N181" s="181"/>
    </row>
    <row r="182" spans="3:14" outlineLevel="4" x14ac:dyDescent="0.25">
      <c r="C182" s="172">
        <v>51300050</v>
      </c>
      <c r="D182" s="148" t="s">
        <v>523</v>
      </c>
      <c r="E182" s="148" t="s">
        <v>3465</v>
      </c>
      <c r="F182" s="152" t="s">
        <v>1002</v>
      </c>
      <c r="G182" s="183" t="s">
        <v>126</v>
      </c>
      <c r="H182" s="180"/>
      <c r="L182" s="181"/>
      <c r="M182" s="181"/>
      <c r="N182" s="181"/>
    </row>
    <row r="183" spans="3:14" outlineLevel="4" x14ac:dyDescent="0.25">
      <c r="C183" s="172">
        <v>51300060</v>
      </c>
      <c r="D183" s="148" t="s">
        <v>525</v>
      </c>
      <c r="E183" s="148" t="s">
        <v>3466</v>
      </c>
      <c r="F183" s="152" t="s">
        <v>1002</v>
      </c>
      <c r="G183" s="183" t="s">
        <v>126</v>
      </c>
      <c r="H183" s="180"/>
      <c r="L183" s="181"/>
      <c r="M183" s="181"/>
      <c r="N183" s="181"/>
    </row>
    <row r="184" spans="3:14" outlineLevel="4" x14ac:dyDescent="0.25">
      <c r="C184" s="172">
        <v>51300090</v>
      </c>
      <c r="D184" s="148" t="s">
        <v>531</v>
      </c>
      <c r="E184" s="148" t="s">
        <v>3467</v>
      </c>
      <c r="F184" s="152" t="s">
        <v>1002</v>
      </c>
      <c r="G184" s="183" t="s">
        <v>126</v>
      </c>
      <c r="H184" s="180"/>
      <c r="L184" s="181"/>
      <c r="M184" s="181"/>
      <c r="N184" s="181"/>
    </row>
    <row r="185" spans="3:14" outlineLevel="4" x14ac:dyDescent="0.25">
      <c r="C185" s="172">
        <v>51500010</v>
      </c>
      <c r="D185" s="148" t="s">
        <v>3241</v>
      </c>
      <c r="E185" s="148" t="s">
        <v>3468</v>
      </c>
      <c r="F185" s="152" t="s">
        <v>1012</v>
      </c>
      <c r="G185" s="179" t="s">
        <v>3204</v>
      </c>
      <c r="H185" s="180"/>
      <c r="L185" s="181"/>
      <c r="M185" s="181"/>
      <c r="N185" s="181"/>
    </row>
    <row r="186" spans="3:14" outlineLevel="4" x14ac:dyDescent="0.25">
      <c r="C186" s="172">
        <v>51600010</v>
      </c>
      <c r="D186" s="148" t="s">
        <v>545</v>
      </c>
      <c r="E186" s="148" t="s">
        <v>3469</v>
      </c>
      <c r="F186" s="152" t="s">
        <v>1017</v>
      </c>
      <c r="G186" s="179" t="s">
        <v>3204</v>
      </c>
      <c r="H186" s="180"/>
      <c r="L186" s="181"/>
      <c r="M186" s="181"/>
      <c r="N186" s="181"/>
    </row>
    <row r="187" spans="3:14" outlineLevel="4" x14ac:dyDescent="0.25">
      <c r="C187" s="172">
        <v>51600020</v>
      </c>
      <c r="D187" s="148" t="s">
        <v>547</v>
      </c>
      <c r="E187" s="148" t="s">
        <v>3470</v>
      </c>
      <c r="F187" s="152" t="s">
        <v>1017</v>
      </c>
      <c r="G187" s="179" t="s">
        <v>3204</v>
      </c>
      <c r="H187" s="180"/>
      <c r="L187" s="181"/>
      <c r="M187" s="181"/>
      <c r="N187" s="181"/>
    </row>
    <row r="188" spans="3:14" outlineLevel="4" x14ac:dyDescent="0.25">
      <c r="C188" s="172">
        <v>51600030</v>
      </c>
      <c r="D188" s="148" t="s">
        <v>549</v>
      </c>
      <c r="E188" s="148" t="s">
        <v>3471</v>
      </c>
      <c r="F188" s="152" t="s">
        <v>1017</v>
      </c>
      <c r="G188" s="179" t="s">
        <v>3204</v>
      </c>
      <c r="H188" s="180"/>
      <c r="L188" s="181"/>
      <c r="M188" s="181"/>
      <c r="N188" s="181"/>
    </row>
    <row r="189" spans="3:14" outlineLevel="4" x14ac:dyDescent="0.25">
      <c r="C189" s="172">
        <v>51600040</v>
      </c>
      <c r="D189" s="148" t="s">
        <v>551</v>
      </c>
      <c r="E189" s="148" t="s">
        <v>3472</v>
      </c>
      <c r="F189" s="152" t="s">
        <v>1017</v>
      </c>
      <c r="G189" s="179" t="s">
        <v>3204</v>
      </c>
      <c r="H189" s="180"/>
      <c r="L189" s="181"/>
      <c r="M189" s="181"/>
      <c r="N189" s="181"/>
    </row>
    <row r="190" spans="3:14" outlineLevel="4" x14ac:dyDescent="0.25">
      <c r="C190" s="172">
        <v>51600050</v>
      </c>
      <c r="D190" s="148" t="s">
        <v>553</v>
      </c>
      <c r="E190" s="148" t="s">
        <v>3473</v>
      </c>
      <c r="F190" s="152" t="s">
        <v>1017</v>
      </c>
      <c r="G190" s="179" t="s">
        <v>3204</v>
      </c>
      <c r="H190" s="180"/>
      <c r="L190" s="181"/>
      <c r="M190" s="181"/>
      <c r="N190" s="181"/>
    </row>
    <row r="191" spans="3:14" outlineLevel="4" x14ac:dyDescent="0.25">
      <c r="C191" s="172">
        <v>51600070</v>
      </c>
      <c r="D191" s="148" t="s">
        <v>557</v>
      </c>
      <c r="E191" s="148" t="s">
        <v>3474</v>
      </c>
      <c r="F191" s="152" t="s">
        <v>1017</v>
      </c>
      <c r="G191" s="179" t="s">
        <v>3204</v>
      </c>
      <c r="H191" s="180"/>
      <c r="L191" s="181"/>
      <c r="M191" s="181"/>
      <c r="N191" s="181"/>
    </row>
    <row r="192" spans="3:14" outlineLevel="4" x14ac:dyDescent="0.25">
      <c r="C192" s="172">
        <v>51700010</v>
      </c>
      <c r="D192" s="148" t="s">
        <v>559</v>
      </c>
      <c r="E192" s="148" t="s">
        <v>3475</v>
      </c>
      <c r="F192" s="152" t="s">
        <v>1022</v>
      </c>
      <c r="G192" s="179" t="s">
        <v>3204</v>
      </c>
      <c r="H192" s="180"/>
      <c r="L192" s="181"/>
      <c r="M192" s="181"/>
      <c r="N192" s="181"/>
    </row>
    <row r="193" spans="3:14" outlineLevel="4" x14ac:dyDescent="0.25">
      <c r="C193" s="172">
        <v>51700030</v>
      </c>
      <c r="D193" s="148" t="s">
        <v>561</v>
      </c>
      <c r="E193" s="148" t="s">
        <v>3476</v>
      </c>
      <c r="F193" s="152" t="s">
        <v>1022</v>
      </c>
      <c r="G193" s="179" t="s">
        <v>3204</v>
      </c>
      <c r="H193" s="180"/>
      <c r="L193" s="181"/>
      <c r="M193" s="181"/>
      <c r="N193" s="181"/>
    </row>
    <row r="194" spans="3:14" outlineLevel="4" x14ac:dyDescent="0.25">
      <c r="C194" s="172">
        <v>51700040</v>
      </c>
      <c r="D194" s="148" t="s">
        <v>563</v>
      </c>
      <c r="E194" s="148" t="s">
        <v>3477</v>
      </c>
      <c r="F194" s="152" t="s">
        <v>1022</v>
      </c>
      <c r="G194" s="179" t="s">
        <v>3204</v>
      </c>
      <c r="H194" s="180"/>
      <c r="L194" s="181"/>
      <c r="M194" s="181"/>
      <c r="N194" s="181"/>
    </row>
    <row r="195" spans="3:14" outlineLevel="4" x14ac:dyDescent="0.25">
      <c r="C195" s="172">
        <v>51700050</v>
      </c>
      <c r="D195" s="148" t="s">
        <v>565</v>
      </c>
      <c r="E195" s="148" t="s">
        <v>3478</v>
      </c>
      <c r="F195" s="152" t="s">
        <v>1022</v>
      </c>
      <c r="G195" s="179" t="s">
        <v>3204</v>
      </c>
      <c r="H195" s="180"/>
      <c r="L195" s="181"/>
      <c r="M195" s="181"/>
      <c r="N195" s="181"/>
    </row>
    <row r="196" spans="3:14" outlineLevel="4" x14ac:dyDescent="0.25">
      <c r="C196" s="172">
        <v>51700060</v>
      </c>
      <c r="D196" s="148" t="s">
        <v>567</v>
      </c>
      <c r="E196" s="148" t="s">
        <v>3479</v>
      </c>
      <c r="F196" s="152" t="s">
        <v>1022</v>
      </c>
      <c r="G196" s="179" t="s">
        <v>3204</v>
      </c>
      <c r="H196" s="180"/>
      <c r="L196" s="181"/>
      <c r="M196" s="181"/>
      <c r="N196" s="181"/>
    </row>
    <row r="197" spans="3:14" outlineLevel="4" x14ac:dyDescent="0.25">
      <c r="C197" s="172">
        <v>51700070</v>
      </c>
      <c r="D197" s="148" t="s">
        <v>569</v>
      </c>
      <c r="E197" s="148" t="s">
        <v>3480</v>
      </c>
      <c r="F197" s="152" t="s">
        <v>1022</v>
      </c>
      <c r="G197" s="179" t="s">
        <v>3204</v>
      </c>
      <c r="H197" s="180"/>
      <c r="L197" s="181"/>
      <c r="M197" s="181"/>
      <c r="N197" s="181"/>
    </row>
    <row r="198" spans="3:14" outlineLevel="4" x14ac:dyDescent="0.25">
      <c r="C198" s="172">
        <v>51800010</v>
      </c>
      <c r="D198" s="148" t="s">
        <v>571</v>
      </c>
      <c r="E198" s="148" t="s">
        <v>3481</v>
      </c>
      <c r="F198" s="152" t="s">
        <v>1027</v>
      </c>
      <c r="G198" s="179" t="s">
        <v>3204</v>
      </c>
      <c r="H198" s="180"/>
    </row>
    <row r="199" spans="3:14" outlineLevel="4" x14ac:dyDescent="0.25">
      <c r="C199" s="172">
        <v>51800020</v>
      </c>
      <c r="D199" s="148" t="s">
        <v>573</v>
      </c>
      <c r="E199" s="148" t="s">
        <v>3482</v>
      </c>
      <c r="F199" s="152" t="s">
        <v>1027</v>
      </c>
      <c r="G199" s="179" t="s">
        <v>3204</v>
      </c>
      <c r="H199" s="180"/>
    </row>
    <row r="200" spans="3:14" outlineLevel="4" x14ac:dyDescent="0.25">
      <c r="C200" s="172">
        <v>51800030</v>
      </c>
      <c r="D200" s="148" t="s">
        <v>575</v>
      </c>
      <c r="E200" s="148" t="s">
        <v>3483</v>
      </c>
      <c r="F200" s="152" t="s">
        <v>1027</v>
      </c>
      <c r="G200" s="179" t="s">
        <v>3204</v>
      </c>
      <c r="H200" s="180"/>
    </row>
    <row r="201" spans="3:14" outlineLevel="4" x14ac:dyDescent="0.25">
      <c r="C201" s="172">
        <v>51800090</v>
      </c>
      <c r="D201" s="148" t="s">
        <v>577</v>
      </c>
      <c r="E201" s="148" t="s">
        <v>3484</v>
      </c>
      <c r="F201" s="152" t="s">
        <v>1027</v>
      </c>
      <c r="G201" s="179" t="s">
        <v>3204</v>
      </c>
      <c r="H201" s="180"/>
    </row>
    <row r="202" spans="3:14" outlineLevel="4" x14ac:dyDescent="0.25">
      <c r="C202" s="172">
        <v>51900010</v>
      </c>
      <c r="D202" s="148" t="s">
        <v>579</v>
      </c>
      <c r="E202" s="148" t="s">
        <v>3485</v>
      </c>
      <c r="F202" s="152" t="s">
        <v>1032</v>
      </c>
      <c r="G202" s="179" t="s">
        <v>3204</v>
      </c>
      <c r="H202" s="180"/>
    </row>
    <row r="203" spans="3:14" outlineLevel="4" x14ac:dyDescent="0.25">
      <c r="C203" s="172">
        <v>51900020</v>
      </c>
      <c r="D203" s="148" t="s">
        <v>581</v>
      </c>
      <c r="E203" s="148" t="s">
        <v>3486</v>
      </c>
      <c r="F203" s="152" t="s">
        <v>1032</v>
      </c>
      <c r="G203" s="179" t="s">
        <v>3204</v>
      </c>
      <c r="H203" s="180"/>
    </row>
    <row r="204" spans="3:14" outlineLevel="4" x14ac:dyDescent="0.25">
      <c r="C204" s="172">
        <v>51900030</v>
      </c>
      <c r="D204" s="148" t="s">
        <v>583</v>
      </c>
      <c r="E204" s="148" t="s">
        <v>3487</v>
      </c>
      <c r="F204" s="152" t="s">
        <v>1032</v>
      </c>
      <c r="G204" s="179" t="s">
        <v>3204</v>
      </c>
      <c r="H204" s="180"/>
    </row>
    <row r="205" spans="3:14" outlineLevel="4" x14ac:dyDescent="0.25">
      <c r="C205" s="172">
        <v>51900040</v>
      </c>
      <c r="D205" s="148" t="s">
        <v>585</v>
      </c>
      <c r="E205" s="148" t="s">
        <v>3488</v>
      </c>
      <c r="F205" s="152" t="s">
        <v>1032</v>
      </c>
      <c r="G205" s="179" t="s">
        <v>3204</v>
      </c>
      <c r="H205" s="180"/>
    </row>
    <row r="206" spans="3:14" outlineLevel="4" x14ac:dyDescent="0.25">
      <c r="C206" s="172">
        <v>51900090</v>
      </c>
      <c r="D206" s="148" t="s">
        <v>588</v>
      </c>
      <c r="E206" s="148" t="s">
        <v>3489</v>
      </c>
      <c r="F206" s="152" t="s">
        <v>1032</v>
      </c>
      <c r="G206" s="179" t="s">
        <v>3204</v>
      </c>
      <c r="H206" s="180"/>
    </row>
    <row r="207" spans="3:14" outlineLevel="4" x14ac:dyDescent="0.25">
      <c r="C207" s="172">
        <v>52100010</v>
      </c>
      <c r="D207" s="148" t="s">
        <v>596</v>
      </c>
      <c r="E207" s="148" t="s">
        <v>3490</v>
      </c>
      <c r="F207" s="152" t="s">
        <v>1042</v>
      </c>
      <c r="G207" s="179" t="s">
        <v>3204</v>
      </c>
      <c r="H207" s="180"/>
    </row>
    <row r="208" spans="3:14" outlineLevel="4" x14ac:dyDescent="0.25">
      <c r="C208" s="172">
        <v>52100020</v>
      </c>
      <c r="D208" s="148" t="s">
        <v>598</v>
      </c>
      <c r="E208" s="148" t="s">
        <v>3491</v>
      </c>
      <c r="F208" s="152" t="s">
        <v>1042</v>
      </c>
      <c r="G208" s="179" t="s">
        <v>3204</v>
      </c>
      <c r="H208" s="180"/>
    </row>
    <row r="209" spans="3:8" outlineLevel="4" x14ac:dyDescent="0.25">
      <c r="C209" s="172">
        <v>52100030</v>
      </c>
      <c r="D209" s="148" t="s">
        <v>600</v>
      </c>
      <c r="E209" s="148" t="s">
        <v>3492</v>
      </c>
      <c r="F209" s="152" t="s">
        <v>1042</v>
      </c>
      <c r="G209" s="179" t="s">
        <v>3204</v>
      </c>
      <c r="H209" s="180"/>
    </row>
    <row r="210" spans="3:8" outlineLevel="4" x14ac:dyDescent="0.25">
      <c r="C210" s="172">
        <v>52100040</v>
      </c>
      <c r="D210" s="148" t="s">
        <v>602</v>
      </c>
      <c r="E210" s="148" t="s">
        <v>3493</v>
      </c>
      <c r="F210" s="152" t="s">
        <v>1042</v>
      </c>
      <c r="G210" s="179" t="s">
        <v>3204</v>
      </c>
      <c r="H210" s="180"/>
    </row>
    <row r="211" spans="3:8" outlineLevel="4" x14ac:dyDescent="0.25">
      <c r="C211" s="172">
        <v>52100050</v>
      </c>
      <c r="D211" s="148" t="s">
        <v>1578</v>
      </c>
      <c r="E211" s="148" t="s">
        <v>3494</v>
      </c>
      <c r="F211" s="152" t="s">
        <v>1042</v>
      </c>
      <c r="G211" s="179" t="s">
        <v>3204</v>
      </c>
      <c r="H211" s="180"/>
    </row>
    <row r="212" spans="3:8" ht="30" outlineLevel="4" x14ac:dyDescent="0.25">
      <c r="C212" s="172">
        <v>52200010</v>
      </c>
      <c r="D212" s="148" t="s">
        <v>606</v>
      </c>
      <c r="E212" s="148" t="s">
        <v>3495</v>
      </c>
      <c r="F212" s="152" t="s">
        <v>1047</v>
      </c>
      <c r="G212" s="179" t="s">
        <v>3204</v>
      </c>
      <c r="H212" s="180"/>
    </row>
    <row r="213" spans="3:8" ht="30" outlineLevel="4" x14ac:dyDescent="0.25">
      <c r="C213" s="172">
        <v>52200020</v>
      </c>
      <c r="D213" s="148" t="s">
        <v>608</v>
      </c>
      <c r="E213" s="148" t="s">
        <v>3496</v>
      </c>
      <c r="F213" s="152" t="s">
        <v>1047</v>
      </c>
      <c r="G213" s="179" t="s">
        <v>3204</v>
      </c>
      <c r="H213" s="180"/>
    </row>
    <row r="214" spans="3:8" ht="30" outlineLevel="4" x14ac:dyDescent="0.25">
      <c r="C214" s="172">
        <v>52300010</v>
      </c>
      <c r="D214" s="148" t="s">
        <v>610</v>
      </c>
      <c r="E214" s="148" t="s">
        <v>3497</v>
      </c>
      <c r="F214" s="152" t="s">
        <v>1052</v>
      </c>
      <c r="G214" s="179" t="s">
        <v>3204</v>
      </c>
      <c r="H214" s="180"/>
    </row>
    <row r="215" spans="3:8" ht="30" outlineLevel="4" x14ac:dyDescent="0.25">
      <c r="C215" s="172">
        <v>52300020</v>
      </c>
      <c r="D215" s="148" t="s">
        <v>612</v>
      </c>
      <c r="E215" s="148" t="s">
        <v>3498</v>
      </c>
      <c r="F215" s="152" t="s">
        <v>1052</v>
      </c>
      <c r="G215" s="179" t="s">
        <v>3204</v>
      </c>
      <c r="H215" s="180"/>
    </row>
    <row r="216" spans="3:8" ht="30" outlineLevel="4" x14ac:dyDescent="0.25">
      <c r="C216" s="172">
        <v>52400030</v>
      </c>
      <c r="D216" s="148" t="s">
        <v>614</v>
      </c>
      <c r="E216" s="148" t="s">
        <v>3499</v>
      </c>
      <c r="F216" s="152" t="s">
        <v>1057</v>
      </c>
      <c r="G216" s="179" t="s">
        <v>3204</v>
      </c>
      <c r="H216" s="180"/>
    </row>
    <row r="217" spans="3:8" outlineLevel="4" x14ac:dyDescent="0.25">
      <c r="C217" s="172">
        <v>52400040</v>
      </c>
      <c r="D217" s="148" t="s">
        <v>616</v>
      </c>
      <c r="E217" s="148" t="s">
        <v>3500</v>
      </c>
      <c r="F217" s="152" t="s">
        <v>1057</v>
      </c>
      <c r="G217" s="179" t="s">
        <v>3204</v>
      </c>
      <c r="H217" s="180"/>
    </row>
    <row r="218" spans="3:8" outlineLevel="4" x14ac:dyDescent="0.25">
      <c r="C218" s="172">
        <v>52400060</v>
      </c>
      <c r="D218" s="148" t="s">
        <v>618</v>
      </c>
      <c r="E218" s="148" t="s">
        <v>3501</v>
      </c>
      <c r="F218" s="152" t="s">
        <v>1057</v>
      </c>
      <c r="G218" s="179" t="s">
        <v>3204</v>
      </c>
      <c r="H218" s="180"/>
    </row>
    <row r="219" spans="3:8" outlineLevel="4" x14ac:dyDescent="0.25">
      <c r="C219" s="172">
        <v>52500010</v>
      </c>
      <c r="D219" s="148" t="s">
        <v>620</v>
      </c>
      <c r="E219" s="148" t="s">
        <v>3502</v>
      </c>
      <c r="F219" s="152" t="s">
        <v>620</v>
      </c>
      <c r="G219" s="179" t="s">
        <v>3204</v>
      </c>
      <c r="H219" s="180"/>
    </row>
    <row r="220" spans="3:8" outlineLevel="4" x14ac:dyDescent="0.25">
      <c r="C220" s="172">
        <v>52600020</v>
      </c>
      <c r="D220" s="148" t="s">
        <v>624</v>
      </c>
      <c r="E220" s="148" t="s">
        <v>3503</v>
      </c>
      <c r="F220" s="152" t="s">
        <v>1066</v>
      </c>
      <c r="G220" s="179" t="s">
        <v>3204</v>
      </c>
      <c r="H220" s="180"/>
    </row>
    <row r="221" spans="3:8" outlineLevel="4" x14ac:dyDescent="0.25">
      <c r="C221" s="172">
        <v>52600030</v>
      </c>
      <c r="D221" s="148" t="s">
        <v>626</v>
      </c>
      <c r="E221" s="148" t="s">
        <v>3504</v>
      </c>
      <c r="F221" s="152" t="s">
        <v>1066</v>
      </c>
      <c r="G221" s="179" t="s">
        <v>3204</v>
      </c>
      <c r="H221" s="180"/>
    </row>
    <row r="222" spans="3:8" outlineLevel="4" x14ac:dyDescent="0.25">
      <c r="C222" s="172">
        <v>52900010</v>
      </c>
      <c r="D222" s="148" t="s">
        <v>630</v>
      </c>
      <c r="E222" s="148" t="s">
        <v>3505</v>
      </c>
      <c r="F222" s="152" t="s">
        <v>1080</v>
      </c>
      <c r="G222" s="179" t="s">
        <v>3204</v>
      </c>
      <c r="H222" s="180"/>
    </row>
    <row r="223" spans="3:8" outlineLevel="4" x14ac:dyDescent="0.25">
      <c r="C223" s="172">
        <v>52900020</v>
      </c>
      <c r="D223" s="148" t="s">
        <v>632</v>
      </c>
      <c r="E223" s="148" t="s">
        <v>3506</v>
      </c>
      <c r="F223" s="152" t="s">
        <v>1080</v>
      </c>
      <c r="G223" s="179" t="s">
        <v>3204</v>
      </c>
      <c r="H223" s="180"/>
    </row>
    <row r="224" spans="3:8" ht="30" outlineLevel="4" x14ac:dyDescent="0.25">
      <c r="C224" s="172">
        <v>53100010</v>
      </c>
      <c r="D224" s="148" t="s">
        <v>639</v>
      </c>
      <c r="E224" s="148" t="s">
        <v>3507</v>
      </c>
      <c r="F224" s="152" t="s">
        <v>639</v>
      </c>
      <c r="G224" s="179" t="s">
        <v>3204</v>
      </c>
      <c r="H224" s="180"/>
    </row>
    <row r="225" spans="3:7" outlineLevel="4" x14ac:dyDescent="0.25">
      <c r="C225" s="175"/>
      <c r="D225" s="157"/>
      <c r="E225" s="158"/>
      <c r="F225" s="158"/>
      <c r="G225" s="158"/>
    </row>
    <row r="228" spans="3:7" x14ac:dyDescent="0.25">
      <c r="C228" s="134" t="s">
        <v>3277</v>
      </c>
    </row>
    <row r="229" spans="3:7" hidden="1" outlineLevel="1" x14ac:dyDescent="0.25">
      <c r="C229" s="114" t="s">
        <v>3198</v>
      </c>
      <c r="D229" s="114" t="s">
        <v>3199</v>
      </c>
      <c r="E229" s="136" t="s">
        <v>3200</v>
      </c>
      <c r="F229" s="136" t="s">
        <v>3201</v>
      </c>
      <c r="G229" s="136" t="s">
        <v>3202</v>
      </c>
    </row>
    <row r="230" spans="3:7" hidden="1" outlineLevel="1" x14ac:dyDescent="0.25">
      <c r="C230" s="172">
        <v>60100010</v>
      </c>
      <c r="D230" s="148" t="s">
        <v>398</v>
      </c>
      <c r="E230" s="148" t="s">
        <v>3508</v>
      </c>
      <c r="F230" s="173" t="s">
        <v>1142</v>
      </c>
      <c r="G230" s="173" t="s">
        <v>122</v>
      </c>
    </row>
    <row r="231" spans="3:7" hidden="1" outlineLevel="1" x14ac:dyDescent="0.25">
      <c r="C231" s="172">
        <v>60100020</v>
      </c>
      <c r="D231" s="148" t="s">
        <v>400</v>
      </c>
      <c r="E231" s="148" t="s">
        <v>3509</v>
      </c>
      <c r="F231" s="174" t="s">
        <v>1142</v>
      </c>
      <c r="G231" s="174" t="s">
        <v>122</v>
      </c>
    </row>
    <row r="232" spans="3:7" hidden="1" outlineLevel="1" x14ac:dyDescent="0.25">
      <c r="C232" s="172">
        <v>60100030</v>
      </c>
      <c r="D232" s="148" t="s">
        <v>402</v>
      </c>
      <c r="E232" s="148" t="s">
        <v>3280</v>
      </c>
      <c r="F232" s="148" t="s">
        <v>1142</v>
      </c>
      <c r="G232" s="174" t="s">
        <v>122</v>
      </c>
    </row>
    <row r="233" spans="3:7" hidden="1" outlineLevel="1" x14ac:dyDescent="0.25">
      <c r="C233" s="172">
        <v>60100040</v>
      </c>
      <c r="D233" s="148" t="s">
        <v>404</v>
      </c>
      <c r="E233" s="148" t="s">
        <v>3510</v>
      </c>
      <c r="F233" s="148" t="s">
        <v>1142</v>
      </c>
      <c r="G233" s="174" t="s">
        <v>122</v>
      </c>
    </row>
    <row r="234" spans="3:7" hidden="1" outlineLevel="1" x14ac:dyDescent="0.25">
      <c r="C234" s="172">
        <v>60100050</v>
      </c>
      <c r="D234" s="148" t="s">
        <v>406</v>
      </c>
      <c r="E234" s="148" t="s">
        <v>3511</v>
      </c>
      <c r="F234" s="148" t="s">
        <v>1142</v>
      </c>
      <c r="G234" s="174" t="s">
        <v>122</v>
      </c>
    </row>
    <row r="235" spans="3:7" hidden="1" outlineLevel="1" x14ac:dyDescent="0.25">
      <c r="C235" s="172">
        <v>60100060</v>
      </c>
      <c r="D235" s="148" t="s">
        <v>408</v>
      </c>
      <c r="E235" s="148" t="s">
        <v>3512</v>
      </c>
      <c r="F235" s="148" t="s">
        <v>1142</v>
      </c>
      <c r="G235" s="174" t="s">
        <v>122</v>
      </c>
    </row>
    <row r="236" spans="3:7" hidden="1" outlineLevel="1" x14ac:dyDescent="0.25">
      <c r="C236" s="172">
        <v>60100070</v>
      </c>
      <c r="D236" s="148" t="s">
        <v>410</v>
      </c>
      <c r="E236" s="148" t="s">
        <v>3513</v>
      </c>
      <c r="F236" s="148" t="s">
        <v>1142</v>
      </c>
      <c r="G236" s="174" t="s">
        <v>122</v>
      </c>
    </row>
    <row r="237" spans="3:7" hidden="1" outlineLevel="1" x14ac:dyDescent="0.25">
      <c r="C237" s="172">
        <v>60100080</v>
      </c>
      <c r="D237" s="148" t="s">
        <v>412</v>
      </c>
      <c r="E237" s="148" t="s">
        <v>3514</v>
      </c>
      <c r="F237" s="152" t="s">
        <v>1142</v>
      </c>
      <c r="G237" s="174" t="s">
        <v>122</v>
      </c>
    </row>
    <row r="238" spans="3:7" hidden="1" outlineLevel="1" x14ac:dyDescent="0.25">
      <c r="C238" s="172">
        <v>60100090</v>
      </c>
      <c r="D238" s="148" t="s">
        <v>414</v>
      </c>
      <c r="E238" s="148" t="s">
        <v>3515</v>
      </c>
      <c r="F238" s="152" t="s">
        <v>1142</v>
      </c>
      <c r="G238" s="174" t="s">
        <v>122</v>
      </c>
    </row>
    <row r="239" spans="3:7" hidden="1" outlineLevel="1" x14ac:dyDescent="0.25">
      <c r="C239" s="172">
        <v>60100100</v>
      </c>
      <c r="D239" s="148" t="s">
        <v>416</v>
      </c>
      <c r="E239" s="148" t="s">
        <v>3516</v>
      </c>
      <c r="F239" s="152" t="s">
        <v>1142</v>
      </c>
      <c r="G239" s="174" t="s">
        <v>122</v>
      </c>
    </row>
    <row r="240" spans="3:7" hidden="1" outlineLevel="1" x14ac:dyDescent="0.25">
      <c r="C240" s="172">
        <v>60100110</v>
      </c>
      <c r="D240" s="148" t="s">
        <v>418</v>
      </c>
      <c r="E240" s="148" t="s">
        <v>3517</v>
      </c>
      <c r="F240" s="152" t="s">
        <v>1142</v>
      </c>
      <c r="G240" s="174" t="s">
        <v>122</v>
      </c>
    </row>
    <row r="241" spans="3:7" hidden="1" outlineLevel="1" x14ac:dyDescent="0.25">
      <c r="C241" s="172">
        <v>60100120</v>
      </c>
      <c r="D241" s="148" t="s">
        <v>3289</v>
      </c>
      <c r="E241" s="148" t="s">
        <v>3510</v>
      </c>
      <c r="F241" s="152" t="s">
        <v>1142</v>
      </c>
      <c r="G241" s="174" t="s">
        <v>122</v>
      </c>
    </row>
    <row r="242" spans="3:7" hidden="1" outlineLevel="1" x14ac:dyDescent="0.25">
      <c r="C242" s="172">
        <v>60100990</v>
      </c>
      <c r="D242" s="148" t="s">
        <v>420</v>
      </c>
      <c r="E242" s="148" t="s">
        <v>3518</v>
      </c>
      <c r="F242" s="152" t="s">
        <v>1142</v>
      </c>
      <c r="G242" s="174" t="s">
        <v>122</v>
      </c>
    </row>
    <row r="243" spans="3:7" hidden="1" outlineLevel="1" x14ac:dyDescent="0.25">
      <c r="C243" s="172">
        <v>60200010</v>
      </c>
      <c r="D243" s="148" t="s">
        <v>422</v>
      </c>
      <c r="E243" s="148" t="s">
        <v>3519</v>
      </c>
      <c r="F243" s="152" t="s">
        <v>957</v>
      </c>
      <c r="G243" s="174" t="s">
        <v>122</v>
      </c>
    </row>
    <row r="244" spans="3:7" hidden="1" outlineLevel="1" x14ac:dyDescent="0.25">
      <c r="C244" s="172">
        <v>60300010</v>
      </c>
      <c r="D244" s="148" t="s">
        <v>424</v>
      </c>
      <c r="E244" s="148" t="s">
        <v>3520</v>
      </c>
      <c r="F244" s="152" t="s">
        <v>1151</v>
      </c>
      <c r="G244" s="174" t="s">
        <v>122</v>
      </c>
    </row>
    <row r="245" spans="3:7" hidden="1" outlineLevel="1" x14ac:dyDescent="0.25">
      <c r="C245" s="172">
        <v>60600010</v>
      </c>
      <c r="D245" s="148" t="s">
        <v>436</v>
      </c>
      <c r="E245" s="148" t="s">
        <v>3521</v>
      </c>
      <c r="F245" s="152" t="s">
        <v>967</v>
      </c>
      <c r="G245" s="173" t="s">
        <v>123</v>
      </c>
    </row>
    <row r="246" spans="3:7" hidden="1" outlineLevel="1" x14ac:dyDescent="0.25">
      <c r="C246" s="172">
        <v>60600020</v>
      </c>
      <c r="D246" s="148" t="s">
        <v>438</v>
      </c>
      <c r="E246" s="148" t="s">
        <v>3522</v>
      </c>
      <c r="F246" s="152" t="s">
        <v>967</v>
      </c>
      <c r="G246" s="173" t="s">
        <v>123</v>
      </c>
    </row>
    <row r="247" spans="3:7" ht="14.25" hidden="1" customHeight="1" outlineLevel="1" x14ac:dyDescent="0.25">
      <c r="C247" s="172">
        <v>60600030</v>
      </c>
      <c r="D247" s="148" t="s">
        <v>440</v>
      </c>
      <c r="E247" s="148" t="s">
        <v>3523</v>
      </c>
      <c r="F247" s="152" t="s">
        <v>967</v>
      </c>
      <c r="G247" s="173" t="s">
        <v>123</v>
      </c>
    </row>
    <row r="248" spans="3:7" ht="14.25" hidden="1" customHeight="1" outlineLevel="1" x14ac:dyDescent="0.25">
      <c r="C248" s="172">
        <v>60600050</v>
      </c>
      <c r="D248" s="148" t="s">
        <v>444</v>
      </c>
      <c r="E248" s="148" t="s">
        <v>4295</v>
      </c>
      <c r="F248" s="152" t="s">
        <v>967</v>
      </c>
      <c r="G248" s="173" t="s">
        <v>123</v>
      </c>
    </row>
    <row r="249" spans="3:7" ht="14.25" hidden="1" customHeight="1" outlineLevel="1" x14ac:dyDescent="0.25">
      <c r="C249" s="172">
        <v>60700010</v>
      </c>
      <c r="D249" s="148" t="s">
        <v>446</v>
      </c>
      <c r="E249" s="148" t="s">
        <v>4296</v>
      </c>
      <c r="F249" s="152" t="s">
        <v>446</v>
      </c>
      <c r="G249" s="173" t="s">
        <v>123</v>
      </c>
    </row>
    <row r="250" spans="3:7" hidden="1" outlineLevel="1" x14ac:dyDescent="0.25">
      <c r="C250" s="172">
        <v>60800010</v>
      </c>
      <c r="D250" s="148" t="s">
        <v>448</v>
      </c>
      <c r="E250" s="148" t="s">
        <v>3524</v>
      </c>
      <c r="F250" s="152" t="s">
        <v>1164</v>
      </c>
      <c r="G250" s="173" t="s">
        <v>3204</v>
      </c>
    </row>
    <row r="251" spans="3:7" hidden="1" outlineLevel="1" x14ac:dyDescent="0.25">
      <c r="C251" s="172">
        <v>60800020</v>
      </c>
      <c r="D251" s="148" t="s">
        <v>450</v>
      </c>
      <c r="E251" s="148" t="s">
        <v>3525</v>
      </c>
      <c r="F251" s="152" t="s">
        <v>1164</v>
      </c>
      <c r="G251" s="173" t="s">
        <v>3204</v>
      </c>
    </row>
    <row r="252" spans="3:7" hidden="1" outlineLevel="1" x14ac:dyDescent="0.25">
      <c r="C252" s="172">
        <v>60800030</v>
      </c>
      <c r="D252" s="148" t="s">
        <v>452</v>
      </c>
      <c r="E252" s="148" t="s">
        <v>3526</v>
      </c>
      <c r="F252" s="152" t="s">
        <v>1164</v>
      </c>
      <c r="G252" s="173" t="s">
        <v>3204</v>
      </c>
    </row>
    <row r="253" spans="3:7" hidden="1" outlineLevel="1" x14ac:dyDescent="0.25">
      <c r="C253" s="172">
        <v>60800040</v>
      </c>
      <c r="D253" s="148" t="s">
        <v>454</v>
      </c>
      <c r="E253" s="148" t="s">
        <v>3527</v>
      </c>
      <c r="F253" s="152" t="s">
        <v>1164</v>
      </c>
      <c r="G253" s="173" t="s">
        <v>3204</v>
      </c>
    </row>
    <row r="254" spans="3:7" hidden="1" outlineLevel="1" x14ac:dyDescent="0.25">
      <c r="C254" s="172">
        <v>60800050</v>
      </c>
      <c r="D254" s="148" t="s">
        <v>456</v>
      </c>
      <c r="E254" s="148" t="s">
        <v>3528</v>
      </c>
      <c r="F254" s="152" t="s">
        <v>1164</v>
      </c>
      <c r="G254" s="173" t="s">
        <v>3204</v>
      </c>
    </row>
    <row r="255" spans="3:7" hidden="1" outlineLevel="1" x14ac:dyDescent="0.25">
      <c r="C255" s="172">
        <v>60800060</v>
      </c>
      <c r="D255" s="148" t="s">
        <v>458</v>
      </c>
      <c r="E255" s="148" t="s">
        <v>3460</v>
      </c>
      <c r="F255" s="152" t="s">
        <v>1164</v>
      </c>
      <c r="G255" s="173" t="s">
        <v>3204</v>
      </c>
    </row>
    <row r="256" spans="3:7" hidden="1" outlineLevel="1" x14ac:dyDescent="0.25">
      <c r="C256" s="172">
        <v>60800070</v>
      </c>
      <c r="D256" s="148" t="s">
        <v>460</v>
      </c>
      <c r="E256" s="148" t="s">
        <v>3461</v>
      </c>
      <c r="F256" s="152" t="s">
        <v>1164</v>
      </c>
      <c r="G256" s="173" t="s">
        <v>3204</v>
      </c>
    </row>
    <row r="257" spans="3:7" hidden="1" outlineLevel="1" x14ac:dyDescent="0.25">
      <c r="C257" s="172">
        <v>60800080</v>
      </c>
      <c r="D257" s="148" t="s">
        <v>462</v>
      </c>
      <c r="E257" s="148" t="s">
        <v>3529</v>
      </c>
      <c r="F257" s="152" t="s">
        <v>1164</v>
      </c>
      <c r="G257" s="173" t="s">
        <v>3204</v>
      </c>
    </row>
    <row r="258" spans="3:7" hidden="1" outlineLevel="1" x14ac:dyDescent="0.25">
      <c r="C258" s="172">
        <v>61100010</v>
      </c>
      <c r="D258" s="148" t="s">
        <v>494</v>
      </c>
      <c r="E258" s="148" t="s">
        <v>3462</v>
      </c>
      <c r="F258" s="152" t="s">
        <v>992</v>
      </c>
      <c r="G258" s="173" t="s">
        <v>1695</v>
      </c>
    </row>
    <row r="259" spans="3:7" hidden="1" outlineLevel="1" x14ac:dyDescent="0.25">
      <c r="C259" s="172">
        <v>61200010</v>
      </c>
      <c r="D259" s="148" t="s">
        <v>496</v>
      </c>
      <c r="E259" s="148" t="s">
        <v>3530</v>
      </c>
      <c r="F259" s="152" t="s">
        <v>997</v>
      </c>
      <c r="G259" s="173" t="s">
        <v>3296</v>
      </c>
    </row>
    <row r="260" spans="3:7" hidden="1" outlineLevel="1" x14ac:dyDescent="0.25">
      <c r="C260" s="172">
        <v>61200020</v>
      </c>
      <c r="D260" s="148" t="s">
        <v>498</v>
      </c>
      <c r="E260" s="148" t="s">
        <v>3531</v>
      </c>
      <c r="F260" s="152" t="s">
        <v>997</v>
      </c>
      <c r="G260" s="173" t="s">
        <v>3296</v>
      </c>
    </row>
    <row r="261" spans="3:7" hidden="1" outlineLevel="1" x14ac:dyDescent="0.25">
      <c r="C261" s="172">
        <v>61200030</v>
      </c>
      <c r="D261" s="148" t="s">
        <v>500</v>
      </c>
      <c r="E261" s="148" t="s">
        <v>3532</v>
      </c>
      <c r="F261" s="152" t="s">
        <v>997</v>
      </c>
      <c r="G261" s="173" t="s">
        <v>3296</v>
      </c>
    </row>
    <row r="262" spans="3:7" hidden="1" outlineLevel="1" x14ac:dyDescent="0.25">
      <c r="C262" s="172">
        <v>61200040</v>
      </c>
      <c r="D262" s="148" t="s">
        <v>502</v>
      </c>
      <c r="E262" s="148" t="s">
        <v>3533</v>
      </c>
      <c r="F262" s="152" t="s">
        <v>997</v>
      </c>
      <c r="G262" s="173" t="s">
        <v>3296</v>
      </c>
    </row>
    <row r="263" spans="3:7" hidden="1" outlineLevel="1" x14ac:dyDescent="0.25">
      <c r="C263" s="172">
        <v>61200050</v>
      </c>
      <c r="D263" s="148" t="s">
        <v>504</v>
      </c>
      <c r="E263" s="148" t="s">
        <v>3534</v>
      </c>
      <c r="F263" s="152" t="s">
        <v>997</v>
      </c>
      <c r="G263" s="173" t="s">
        <v>3296</v>
      </c>
    </row>
    <row r="264" spans="3:7" hidden="1" outlineLevel="1" x14ac:dyDescent="0.25">
      <c r="C264" s="172">
        <v>61200060</v>
      </c>
      <c r="D264" s="148" t="s">
        <v>506</v>
      </c>
      <c r="E264" s="148" t="s">
        <v>3535</v>
      </c>
      <c r="F264" s="152" t="s">
        <v>997</v>
      </c>
      <c r="G264" s="173" t="s">
        <v>3296</v>
      </c>
    </row>
    <row r="265" spans="3:7" hidden="1" outlineLevel="1" x14ac:dyDescent="0.25">
      <c r="C265" s="172">
        <v>61200070</v>
      </c>
      <c r="D265" s="148" t="s">
        <v>508</v>
      </c>
      <c r="E265" s="148" t="s">
        <v>3536</v>
      </c>
      <c r="F265" s="152" t="s">
        <v>997</v>
      </c>
      <c r="G265" s="173" t="s">
        <v>3296</v>
      </c>
    </row>
    <row r="266" spans="3:7" hidden="1" outlineLevel="1" x14ac:dyDescent="0.25">
      <c r="C266" s="172">
        <v>61200080</v>
      </c>
      <c r="D266" s="148" t="s">
        <v>510</v>
      </c>
      <c r="E266" s="148" t="s">
        <v>3537</v>
      </c>
      <c r="F266" s="152" t="s">
        <v>997</v>
      </c>
      <c r="G266" s="173" t="s">
        <v>3296</v>
      </c>
    </row>
    <row r="267" spans="3:7" hidden="1" outlineLevel="1" x14ac:dyDescent="0.25">
      <c r="C267" s="172">
        <v>61200090</v>
      </c>
      <c r="D267" s="148" t="s">
        <v>512</v>
      </c>
      <c r="E267" s="148" t="s">
        <v>3538</v>
      </c>
      <c r="F267" s="152" t="s">
        <v>997</v>
      </c>
      <c r="G267" s="173" t="s">
        <v>3296</v>
      </c>
    </row>
    <row r="268" spans="3:7" hidden="1" outlineLevel="1" x14ac:dyDescent="0.25">
      <c r="C268" s="172">
        <v>61300010</v>
      </c>
      <c r="D268" s="148" t="s">
        <v>514</v>
      </c>
      <c r="E268" s="148" t="s">
        <v>3539</v>
      </c>
      <c r="F268" s="152" t="s">
        <v>1002</v>
      </c>
      <c r="G268" s="173" t="s">
        <v>3296</v>
      </c>
    </row>
    <row r="269" spans="3:7" hidden="1" outlineLevel="1" x14ac:dyDescent="0.25">
      <c r="C269" s="172">
        <v>61300020</v>
      </c>
      <c r="D269" s="148" t="s">
        <v>517</v>
      </c>
      <c r="E269" s="148" t="s">
        <v>3540</v>
      </c>
      <c r="F269" s="152" t="s">
        <v>1002</v>
      </c>
      <c r="G269" s="173" t="s">
        <v>3296</v>
      </c>
    </row>
    <row r="270" spans="3:7" hidden="1" outlineLevel="1" x14ac:dyDescent="0.25">
      <c r="C270" s="172">
        <v>61300030</v>
      </c>
      <c r="D270" s="148" t="s">
        <v>519</v>
      </c>
      <c r="E270" s="148" t="s">
        <v>3541</v>
      </c>
      <c r="F270" s="152" t="s">
        <v>1002</v>
      </c>
      <c r="G270" s="173" t="s">
        <v>3296</v>
      </c>
    </row>
    <row r="271" spans="3:7" hidden="1" outlineLevel="1" x14ac:dyDescent="0.25">
      <c r="C271" s="172">
        <v>61300040</v>
      </c>
      <c r="D271" s="148" t="s">
        <v>521</v>
      </c>
      <c r="E271" s="148" t="s">
        <v>3542</v>
      </c>
      <c r="F271" s="152" t="s">
        <v>1002</v>
      </c>
      <c r="G271" s="173" t="s">
        <v>3296</v>
      </c>
    </row>
    <row r="272" spans="3:7" hidden="1" outlineLevel="1" x14ac:dyDescent="0.25">
      <c r="C272" s="172">
        <v>61300050</v>
      </c>
      <c r="D272" s="148" t="s">
        <v>523</v>
      </c>
      <c r="E272" s="148" t="s">
        <v>3543</v>
      </c>
      <c r="F272" s="152" t="s">
        <v>1002</v>
      </c>
      <c r="G272" s="173" t="s">
        <v>3296</v>
      </c>
    </row>
    <row r="273" spans="3:7" hidden="1" outlineLevel="1" x14ac:dyDescent="0.25">
      <c r="C273" s="172">
        <v>61300060</v>
      </c>
      <c r="D273" s="148" t="s">
        <v>525</v>
      </c>
      <c r="E273" s="148" t="s">
        <v>3544</v>
      </c>
      <c r="F273" s="152" t="s">
        <v>1002</v>
      </c>
      <c r="G273" s="173" t="s">
        <v>3296</v>
      </c>
    </row>
    <row r="274" spans="3:7" hidden="1" outlineLevel="1" x14ac:dyDescent="0.25">
      <c r="C274" s="172">
        <v>61300070</v>
      </c>
      <c r="D274" s="148" t="s">
        <v>527</v>
      </c>
      <c r="E274" s="148" t="s">
        <v>3545</v>
      </c>
      <c r="F274" s="152" t="s">
        <v>1002</v>
      </c>
      <c r="G274" s="173" t="s">
        <v>3296</v>
      </c>
    </row>
    <row r="275" spans="3:7" hidden="1" outlineLevel="1" x14ac:dyDescent="0.25">
      <c r="C275" s="172">
        <v>61300080</v>
      </c>
      <c r="D275" s="148" t="s">
        <v>529</v>
      </c>
      <c r="E275" s="148" t="s">
        <v>3546</v>
      </c>
      <c r="F275" s="152" t="s">
        <v>1002</v>
      </c>
      <c r="G275" s="173" t="s">
        <v>3296</v>
      </c>
    </row>
    <row r="276" spans="3:7" ht="30" hidden="1" outlineLevel="1" x14ac:dyDescent="0.25">
      <c r="C276" s="172">
        <v>61300090</v>
      </c>
      <c r="D276" s="148" t="s">
        <v>531</v>
      </c>
      <c r="E276" s="148" t="s">
        <v>3547</v>
      </c>
      <c r="F276" s="152" t="s">
        <v>1002</v>
      </c>
      <c r="G276" s="173" t="s">
        <v>3296</v>
      </c>
    </row>
    <row r="277" spans="3:7" hidden="1" outlineLevel="1" x14ac:dyDescent="0.25">
      <c r="C277" s="172">
        <v>61400010</v>
      </c>
      <c r="D277" s="148" t="s">
        <v>533</v>
      </c>
      <c r="E277" s="148" t="s">
        <v>3548</v>
      </c>
      <c r="F277" s="152" t="s">
        <v>1007</v>
      </c>
      <c r="G277" s="173" t="s">
        <v>3315</v>
      </c>
    </row>
    <row r="278" spans="3:7" hidden="1" outlineLevel="1" x14ac:dyDescent="0.25">
      <c r="C278" s="172">
        <v>61400020</v>
      </c>
      <c r="D278" s="148" t="s">
        <v>535</v>
      </c>
      <c r="E278" s="148" t="s">
        <v>3549</v>
      </c>
      <c r="F278" s="152" t="s">
        <v>1007</v>
      </c>
      <c r="G278" s="173" t="s">
        <v>3315</v>
      </c>
    </row>
    <row r="279" spans="3:7" hidden="1" outlineLevel="1" x14ac:dyDescent="0.25">
      <c r="C279" s="172">
        <v>61400030</v>
      </c>
      <c r="D279" s="148" t="s">
        <v>537</v>
      </c>
      <c r="E279" s="148" t="s">
        <v>3550</v>
      </c>
      <c r="F279" s="152" t="s">
        <v>1007</v>
      </c>
      <c r="G279" s="173" t="s">
        <v>3315</v>
      </c>
    </row>
    <row r="280" spans="3:7" hidden="1" outlineLevel="1" x14ac:dyDescent="0.25">
      <c r="C280" s="172">
        <v>61500010</v>
      </c>
      <c r="D280" s="148" t="s">
        <v>539</v>
      </c>
      <c r="E280" s="148" t="s">
        <v>3468</v>
      </c>
      <c r="F280" s="152" t="s">
        <v>1012</v>
      </c>
      <c r="G280" s="173" t="s">
        <v>3204</v>
      </c>
    </row>
    <row r="281" spans="3:7" hidden="1" outlineLevel="1" x14ac:dyDescent="0.25">
      <c r="C281" s="172">
        <v>61500020</v>
      </c>
      <c r="D281" s="148" t="s">
        <v>541</v>
      </c>
      <c r="E281" s="148" t="s">
        <v>3468</v>
      </c>
      <c r="F281" s="152" t="s">
        <v>1012</v>
      </c>
      <c r="G281" s="173" t="s">
        <v>122</v>
      </c>
    </row>
    <row r="282" spans="3:7" ht="30" hidden="1" outlineLevel="1" x14ac:dyDescent="0.25">
      <c r="C282" s="172">
        <v>61600010</v>
      </c>
      <c r="D282" s="148" t="s">
        <v>3318</v>
      </c>
      <c r="E282" s="148" t="s">
        <v>3551</v>
      </c>
      <c r="F282" s="152" t="s">
        <v>1017</v>
      </c>
      <c r="G282" s="173" t="s">
        <v>123</v>
      </c>
    </row>
    <row r="283" spans="3:7" hidden="1" outlineLevel="1" x14ac:dyDescent="0.25">
      <c r="C283" s="172">
        <v>61600030</v>
      </c>
      <c r="D283" s="148" t="s">
        <v>549</v>
      </c>
      <c r="E283" s="148" t="s">
        <v>3552</v>
      </c>
      <c r="F283" s="152" t="s">
        <v>1017</v>
      </c>
      <c r="G283" s="173" t="s">
        <v>123</v>
      </c>
    </row>
    <row r="284" spans="3:7" ht="45" hidden="1" outlineLevel="1" x14ac:dyDescent="0.25">
      <c r="C284" s="172">
        <v>61600040</v>
      </c>
      <c r="D284" s="148" t="s">
        <v>551</v>
      </c>
      <c r="E284" s="148" t="s">
        <v>3553</v>
      </c>
      <c r="F284" s="152" t="s">
        <v>1017</v>
      </c>
      <c r="G284" s="173" t="s">
        <v>118</v>
      </c>
    </row>
    <row r="285" spans="3:7" ht="31.5" hidden="1" customHeight="1" outlineLevel="1" x14ac:dyDescent="0.25">
      <c r="C285" s="172">
        <v>61600050</v>
      </c>
      <c r="D285" s="148" t="s">
        <v>3322</v>
      </c>
      <c r="E285" s="148" t="s">
        <v>3554</v>
      </c>
      <c r="F285" s="152" t="s">
        <v>1017</v>
      </c>
      <c r="G285" s="173" t="s">
        <v>118</v>
      </c>
    </row>
    <row r="286" spans="3:7" ht="30" hidden="1" outlineLevel="1" x14ac:dyDescent="0.25">
      <c r="C286" s="172">
        <v>61600060</v>
      </c>
      <c r="D286" s="148" t="s">
        <v>3324</v>
      </c>
      <c r="E286" s="148" t="s">
        <v>3555</v>
      </c>
      <c r="F286" s="152" t="s">
        <v>1017</v>
      </c>
      <c r="G286" s="173" t="s">
        <v>123</v>
      </c>
    </row>
    <row r="287" spans="3:7" ht="30" hidden="1" outlineLevel="1" x14ac:dyDescent="0.25">
      <c r="C287" s="172">
        <v>61600070</v>
      </c>
      <c r="D287" s="148" t="s">
        <v>557</v>
      </c>
      <c r="E287" s="148" t="s">
        <v>4297</v>
      </c>
      <c r="F287" s="152" t="s">
        <v>1017</v>
      </c>
      <c r="G287" s="173" t="s">
        <v>3204</v>
      </c>
    </row>
    <row r="288" spans="3:7" hidden="1" outlineLevel="1" x14ac:dyDescent="0.25">
      <c r="C288" s="172">
        <v>61700010</v>
      </c>
      <c r="D288" s="148" t="s">
        <v>559</v>
      </c>
      <c r="E288" s="148" t="s">
        <v>3475</v>
      </c>
      <c r="F288" s="152" t="s">
        <v>1022</v>
      </c>
      <c r="G288" s="173" t="s">
        <v>3326</v>
      </c>
    </row>
    <row r="289" spans="3:7" hidden="1" outlineLevel="1" x14ac:dyDescent="0.25">
      <c r="C289" s="172">
        <v>61700030</v>
      </c>
      <c r="D289" s="148" t="s">
        <v>561</v>
      </c>
      <c r="E289" s="148" t="s">
        <v>3476</v>
      </c>
      <c r="F289" s="152" t="s">
        <v>1022</v>
      </c>
      <c r="G289" s="173" t="s">
        <v>123</v>
      </c>
    </row>
    <row r="290" spans="3:7" hidden="1" outlineLevel="1" x14ac:dyDescent="0.25">
      <c r="C290" s="172">
        <v>61700040</v>
      </c>
      <c r="D290" s="148" t="s">
        <v>563</v>
      </c>
      <c r="E290" s="148" t="s">
        <v>3477</v>
      </c>
      <c r="F290" s="152" t="s">
        <v>1022</v>
      </c>
      <c r="G290" s="173" t="s">
        <v>123</v>
      </c>
    </row>
    <row r="291" spans="3:7" hidden="1" outlineLevel="1" x14ac:dyDescent="0.25">
      <c r="C291" s="172">
        <v>61700050</v>
      </c>
      <c r="D291" s="148" t="s">
        <v>565</v>
      </c>
      <c r="E291" s="148" t="s">
        <v>3478</v>
      </c>
      <c r="F291" s="152" t="s">
        <v>1022</v>
      </c>
      <c r="G291" s="173" t="s">
        <v>123</v>
      </c>
    </row>
    <row r="292" spans="3:7" hidden="1" outlineLevel="1" x14ac:dyDescent="0.25">
      <c r="C292" s="172">
        <v>61700060</v>
      </c>
      <c r="D292" s="148" t="s">
        <v>3327</v>
      </c>
      <c r="E292" s="148" t="s">
        <v>3479</v>
      </c>
      <c r="F292" s="152" t="s">
        <v>1022</v>
      </c>
      <c r="G292" s="173" t="s">
        <v>123</v>
      </c>
    </row>
    <row r="293" spans="3:7" hidden="1" outlineLevel="1" x14ac:dyDescent="0.25">
      <c r="C293" s="172">
        <v>61700070</v>
      </c>
      <c r="D293" s="148" t="s">
        <v>569</v>
      </c>
      <c r="E293" s="148" t="s">
        <v>3480</v>
      </c>
      <c r="F293" s="152" t="s">
        <v>1022</v>
      </c>
      <c r="G293" s="173" t="s">
        <v>3204</v>
      </c>
    </row>
    <row r="294" spans="3:7" hidden="1" outlineLevel="1" x14ac:dyDescent="0.25">
      <c r="C294" s="172">
        <v>61800010</v>
      </c>
      <c r="D294" s="148" t="s">
        <v>571</v>
      </c>
      <c r="E294" s="148" t="s">
        <v>3481</v>
      </c>
      <c r="F294" s="152" t="s">
        <v>1207</v>
      </c>
      <c r="G294" s="173" t="s">
        <v>3204</v>
      </c>
    </row>
    <row r="295" spans="3:7" hidden="1" outlineLevel="1" x14ac:dyDescent="0.25">
      <c r="C295" s="172">
        <v>61800020</v>
      </c>
      <c r="D295" s="172" t="s">
        <v>573</v>
      </c>
      <c r="E295" s="172" t="s">
        <v>3556</v>
      </c>
      <c r="F295" s="172" t="s">
        <v>1207</v>
      </c>
      <c r="G295" s="173" t="s">
        <v>3204</v>
      </c>
    </row>
    <row r="296" spans="3:7" hidden="1" outlineLevel="1" x14ac:dyDescent="0.25">
      <c r="C296" s="172">
        <v>61800030</v>
      </c>
      <c r="D296" s="172" t="s">
        <v>575</v>
      </c>
      <c r="E296" s="172" t="s">
        <v>3483</v>
      </c>
      <c r="F296" s="172" t="s">
        <v>1207</v>
      </c>
      <c r="G296" s="173" t="s">
        <v>3204</v>
      </c>
    </row>
    <row r="297" spans="3:7" hidden="1" outlineLevel="1" x14ac:dyDescent="0.25">
      <c r="C297" s="172">
        <v>61800090</v>
      </c>
      <c r="D297" s="172" t="s">
        <v>577</v>
      </c>
      <c r="E297" s="172" t="s">
        <v>3557</v>
      </c>
      <c r="F297" s="172" t="s">
        <v>1207</v>
      </c>
      <c r="G297" s="173" t="s">
        <v>3204</v>
      </c>
    </row>
    <row r="298" spans="3:7" hidden="1" outlineLevel="1" x14ac:dyDescent="0.25">
      <c r="C298" s="172">
        <v>61900010</v>
      </c>
      <c r="D298" s="172" t="s">
        <v>579</v>
      </c>
      <c r="E298" s="172" t="s">
        <v>3558</v>
      </c>
      <c r="F298" s="172" t="s">
        <v>1032</v>
      </c>
      <c r="G298" s="173" t="s">
        <v>3204</v>
      </c>
    </row>
    <row r="299" spans="3:7" hidden="1" outlineLevel="1" x14ac:dyDescent="0.25">
      <c r="C299" s="172">
        <v>61900020</v>
      </c>
      <c r="D299" s="172" t="s">
        <v>581</v>
      </c>
      <c r="E299" s="172" t="s">
        <v>3559</v>
      </c>
      <c r="F299" s="172" t="s">
        <v>1032</v>
      </c>
      <c r="G299" s="173" t="s">
        <v>3204</v>
      </c>
    </row>
    <row r="300" spans="3:7" hidden="1" outlineLevel="1" x14ac:dyDescent="0.25">
      <c r="C300" s="172">
        <v>61900030</v>
      </c>
      <c r="D300" s="172" t="s">
        <v>583</v>
      </c>
      <c r="E300" s="172" t="s">
        <v>3560</v>
      </c>
      <c r="F300" s="172" t="s">
        <v>1032</v>
      </c>
      <c r="G300" s="173" t="s">
        <v>3204</v>
      </c>
    </row>
    <row r="301" spans="3:7" hidden="1" outlineLevel="1" x14ac:dyDescent="0.25">
      <c r="C301" s="172">
        <v>61900040</v>
      </c>
      <c r="D301" s="172" t="s">
        <v>585</v>
      </c>
      <c r="E301" s="172" t="s">
        <v>3561</v>
      </c>
      <c r="F301" s="172" t="s">
        <v>1032</v>
      </c>
      <c r="G301" s="173" t="s">
        <v>3204</v>
      </c>
    </row>
    <row r="302" spans="3:7" hidden="1" outlineLevel="1" x14ac:dyDescent="0.25">
      <c r="C302" s="172">
        <v>61900090</v>
      </c>
      <c r="D302" s="172" t="s">
        <v>588</v>
      </c>
      <c r="E302" s="172" t="s">
        <v>3562</v>
      </c>
      <c r="F302" s="172" t="s">
        <v>1032</v>
      </c>
      <c r="G302" s="173" t="s">
        <v>3204</v>
      </c>
    </row>
    <row r="303" spans="3:7" hidden="1" outlineLevel="1" x14ac:dyDescent="0.25">
      <c r="C303" s="172">
        <v>62000010</v>
      </c>
      <c r="D303" s="172" t="s">
        <v>590</v>
      </c>
      <c r="E303" s="172" t="s">
        <v>3563</v>
      </c>
      <c r="F303" s="172" t="s">
        <v>1037</v>
      </c>
      <c r="G303" s="172" t="s">
        <v>99</v>
      </c>
    </row>
    <row r="304" spans="3:7" hidden="1" outlineLevel="1" x14ac:dyDescent="0.25">
      <c r="C304" s="172">
        <v>62000020</v>
      </c>
      <c r="D304" s="172" t="s">
        <v>592</v>
      </c>
      <c r="E304" s="172" t="s">
        <v>3564</v>
      </c>
      <c r="F304" s="172" t="s">
        <v>1037</v>
      </c>
      <c r="G304" s="172" t="s">
        <v>3334</v>
      </c>
    </row>
    <row r="305" spans="3:7" hidden="1" outlineLevel="1" x14ac:dyDescent="0.25">
      <c r="C305" s="172">
        <v>62000040</v>
      </c>
      <c r="D305" s="172" t="s">
        <v>594</v>
      </c>
      <c r="E305" s="172" t="s">
        <v>3565</v>
      </c>
      <c r="F305" s="172" t="s">
        <v>1037</v>
      </c>
      <c r="G305" s="173" t="s">
        <v>3204</v>
      </c>
    </row>
    <row r="306" spans="3:7" hidden="1" outlineLevel="1" x14ac:dyDescent="0.25">
      <c r="C306" s="172">
        <v>62100010</v>
      </c>
      <c r="D306" s="172" t="s">
        <v>596</v>
      </c>
      <c r="E306" s="172" t="s">
        <v>3566</v>
      </c>
      <c r="F306" s="172" t="s">
        <v>1042</v>
      </c>
      <c r="G306" s="172" t="s">
        <v>118</v>
      </c>
    </row>
    <row r="307" spans="3:7" hidden="1" outlineLevel="1" x14ac:dyDescent="0.25">
      <c r="C307" s="172">
        <v>62100020</v>
      </c>
      <c r="D307" s="172" t="s">
        <v>598</v>
      </c>
      <c r="E307" s="172" t="s">
        <v>3567</v>
      </c>
      <c r="F307" s="172" t="s">
        <v>1042</v>
      </c>
      <c r="G307" s="172" t="s">
        <v>118</v>
      </c>
    </row>
    <row r="308" spans="3:7" hidden="1" outlineLevel="1" x14ac:dyDescent="0.25">
      <c r="C308" s="172">
        <v>62100030</v>
      </c>
      <c r="D308" s="172" t="s">
        <v>600</v>
      </c>
      <c r="E308" s="172" t="s">
        <v>3568</v>
      </c>
      <c r="F308" s="172" t="s">
        <v>1042</v>
      </c>
      <c r="G308" s="172" t="s">
        <v>118</v>
      </c>
    </row>
    <row r="309" spans="3:7" hidden="1" outlineLevel="1" x14ac:dyDescent="0.25">
      <c r="C309" s="172">
        <v>62100040</v>
      </c>
      <c r="D309" s="172" t="s">
        <v>602</v>
      </c>
      <c r="E309" s="172" t="s">
        <v>3569</v>
      </c>
      <c r="F309" s="172" t="s">
        <v>1042</v>
      </c>
      <c r="G309" s="172" t="s">
        <v>118</v>
      </c>
    </row>
    <row r="310" spans="3:7" hidden="1" outlineLevel="1" x14ac:dyDescent="0.25">
      <c r="C310" s="172">
        <v>62100050</v>
      </c>
      <c r="D310" s="172" t="s">
        <v>604</v>
      </c>
      <c r="E310" s="172" t="s">
        <v>3570</v>
      </c>
      <c r="F310" s="172" t="s">
        <v>1042</v>
      </c>
      <c r="G310" s="172" t="s">
        <v>118</v>
      </c>
    </row>
    <row r="311" spans="3:7" hidden="1" outlineLevel="1" x14ac:dyDescent="0.25">
      <c r="C311" s="172">
        <v>62200010</v>
      </c>
      <c r="D311" s="172" t="s">
        <v>606</v>
      </c>
      <c r="E311" s="172" t="s">
        <v>3571</v>
      </c>
      <c r="F311" s="172" t="s">
        <v>1047</v>
      </c>
      <c r="G311" s="173" t="s">
        <v>3204</v>
      </c>
    </row>
    <row r="312" spans="3:7" ht="30" hidden="1" outlineLevel="1" x14ac:dyDescent="0.25">
      <c r="C312" s="172">
        <v>62200020</v>
      </c>
      <c r="D312" s="172" t="s">
        <v>608</v>
      </c>
      <c r="E312" s="172" t="s">
        <v>3572</v>
      </c>
      <c r="F312" s="172" t="s">
        <v>1047</v>
      </c>
      <c r="G312" s="173" t="s">
        <v>3204</v>
      </c>
    </row>
    <row r="313" spans="3:7" hidden="1" outlineLevel="1" x14ac:dyDescent="0.25">
      <c r="C313" s="172">
        <v>62300010</v>
      </c>
      <c r="D313" s="172" t="s">
        <v>610</v>
      </c>
      <c r="E313" s="172" t="s">
        <v>3573</v>
      </c>
      <c r="F313" s="172" t="s">
        <v>1052</v>
      </c>
      <c r="G313" s="173" t="s">
        <v>3204</v>
      </c>
    </row>
    <row r="314" spans="3:7" ht="30" hidden="1" outlineLevel="1" x14ac:dyDescent="0.25">
      <c r="C314" s="172">
        <v>62300020</v>
      </c>
      <c r="D314" s="172" t="s">
        <v>612</v>
      </c>
      <c r="E314" s="172" t="s">
        <v>3574</v>
      </c>
      <c r="F314" s="172" t="s">
        <v>1052</v>
      </c>
      <c r="G314" s="173" t="s">
        <v>3204</v>
      </c>
    </row>
    <row r="315" spans="3:7" ht="30" hidden="1" outlineLevel="1" x14ac:dyDescent="0.25">
      <c r="C315" s="172">
        <v>62400030</v>
      </c>
      <c r="D315" s="172" t="s">
        <v>614</v>
      </c>
      <c r="E315" s="172" t="s">
        <v>3575</v>
      </c>
      <c r="F315" s="172" t="s">
        <v>1057</v>
      </c>
      <c r="G315" s="173" t="s">
        <v>3204</v>
      </c>
    </row>
    <row r="316" spans="3:7" ht="30" hidden="1" outlineLevel="1" x14ac:dyDescent="0.25">
      <c r="C316" s="172">
        <v>62400040</v>
      </c>
      <c r="D316" s="172" t="s">
        <v>616</v>
      </c>
      <c r="E316" s="172" t="s">
        <v>3576</v>
      </c>
      <c r="F316" s="172" t="s">
        <v>1057</v>
      </c>
      <c r="G316" s="173" t="s">
        <v>3204</v>
      </c>
    </row>
    <row r="317" spans="3:7" hidden="1" outlineLevel="1" x14ac:dyDescent="0.25">
      <c r="C317" s="172">
        <v>62400060</v>
      </c>
      <c r="D317" s="172" t="s">
        <v>618</v>
      </c>
      <c r="E317" s="172" t="s">
        <v>3577</v>
      </c>
      <c r="F317" s="172" t="s">
        <v>1057</v>
      </c>
      <c r="G317" s="172" t="s">
        <v>99</v>
      </c>
    </row>
    <row r="318" spans="3:7" hidden="1" outlineLevel="1" x14ac:dyDescent="0.25">
      <c r="C318" s="172">
        <v>62500010</v>
      </c>
      <c r="D318" s="172" t="s">
        <v>620</v>
      </c>
      <c r="E318" s="172" t="s">
        <v>3578</v>
      </c>
      <c r="F318" s="172" t="s">
        <v>620</v>
      </c>
      <c r="G318" s="172" t="s">
        <v>185</v>
      </c>
    </row>
    <row r="319" spans="3:7" ht="30" hidden="1" outlineLevel="1" x14ac:dyDescent="0.25">
      <c r="C319" s="172">
        <v>62600010</v>
      </c>
      <c r="D319" s="172" t="s">
        <v>622</v>
      </c>
      <c r="E319" s="172" t="s">
        <v>3579</v>
      </c>
      <c r="F319" s="172" t="s">
        <v>1066</v>
      </c>
      <c r="G319" s="173" t="s">
        <v>3204</v>
      </c>
    </row>
    <row r="320" spans="3:7" hidden="1" outlineLevel="1" x14ac:dyDescent="0.25">
      <c r="C320" s="172">
        <v>62600020</v>
      </c>
      <c r="D320" s="172" t="s">
        <v>624</v>
      </c>
      <c r="E320" s="172" t="s">
        <v>3580</v>
      </c>
      <c r="F320" s="172" t="s">
        <v>1066</v>
      </c>
      <c r="G320" s="173" t="s">
        <v>3204</v>
      </c>
    </row>
    <row r="321" spans="2:7" ht="30" hidden="1" outlineLevel="1" x14ac:dyDescent="0.25">
      <c r="C321" s="172">
        <v>62600030</v>
      </c>
      <c r="D321" s="172" t="s">
        <v>626</v>
      </c>
      <c r="E321" s="172" t="s">
        <v>3581</v>
      </c>
      <c r="F321" s="172" t="s">
        <v>1066</v>
      </c>
      <c r="G321" s="173" t="s">
        <v>3204</v>
      </c>
    </row>
    <row r="322" spans="2:7" hidden="1" outlineLevel="1" x14ac:dyDescent="0.25">
      <c r="C322" s="172">
        <v>62700010</v>
      </c>
      <c r="D322" s="172" t="s">
        <v>628</v>
      </c>
      <c r="E322" s="172" t="s">
        <v>3582</v>
      </c>
      <c r="F322" s="172" t="s">
        <v>628</v>
      </c>
      <c r="G322" s="172" t="s">
        <v>99</v>
      </c>
    </row>
    <row r="323" spans="2:7" hidden="1" outlineLevel="1" x14ac:dyDescent="0.25">
      <c r="C323" s="172">
        <v>62800010</v>
      </c>
      <c r="D323" s="172" t="s">
        <v>651</v>
      </c>
      <c r="E323" s="172" t="s">
        <v>3583</v>
      </c>
      <c r="F323" s="172" t="s">
        <v>651</v>
      </c>
      <c r="G323" s="172" t="s">
        <v>100</v>
      </c>
    </row>
    <row r="324" spans="2:7" hidden="1" outlineLevel="1" x14ac:dyDescent="0.25">
      <c r="C324" s="172">
        <v>62900010</v>
      </c>
      <c r="D324" s="172" t="s">
        <v>630</v>
      </c>
      <c r="E324" s="172" t="s">
        <v>1594</v>
      </c>
      <c r="F324" s="172" t="s">
        <v>1080</v>
      </c>
      <c r="G324" s="173" t="s">
        <v>3204</v>
      </c>
    </row>
    <row r="325" spans="2:7" hidden="1" outlineLevel="1" x14ac:dyDescent="0.25">
      <c r="C325" s="172">
        <v>62900020</v>
      </c>
      <c r="D325" s="172" t="s">
        <v>632</v>
      </c>
      <c r="E325" s="172" t="s">
        <v>3584</v>
      </c>
      <c r="F325" s="172" t="s">
        <v>1080</v>
      </c>
      <c r="G325" s="173" t="s">
        <v>3204</v>
      </c>
    </row>
    <row r="326" spans="2:7" hidden="1" outlineLevel="1" x14ac:dyDescent="0.25">
      <c r="C326" s="172">
        <v>63300010</v>
      </c>
      <c r="D326" s="172" t="s">
        <v>3342</v>
      </c>
      <c r="E326" s="172" t="s">
        <v>3585</v>
      </c>
      <c r="F326" s="172" t="s">
        <v>1032</v>
      </c>
      <c r="G326" s="172"/>
    </row>
    <row r="327" spans="2:7" hidden="1" outlineLevel="1" x14ac:dyDescent="0.25">
      <c r="C327" s="175"/>
      <c r="D327" s="157"/>
      <c r="E327" s="158"/>
      <c r="F327" s="158"/>
      <c r="G327" s="158"/>
    </row>
    <row r="328" spans="2:7" collapsed="1" x14ac:dyDescent="0.25">
      <c r="C328" s="439"/>
      <c r="D328" s="145"/>
      <c r="E328" s="149"/>
      <c r="F328" s="149"/>
      <c r="G328" s="149"/>
    </row>
    <row r="329" spans="2:7" s="171" customFormat="1" ht="15.75" x14ac:dyDescent="0.25">
      <c r="C329" s="169" t="s">
        <v>1565</v>
      </c>
      <c r="D329" s="170"/>
    </row>
    <row r="331" spans="2:7" hidden="1" outlineLevel="1" x14ac:dyDescent="0.25">
      <c r="C331" s="97" t="s">
        <v>3422</v>
      </c>
    </row>
    <row r="332" spans="2:7" hidden="1" outlineLevel="1" x14ac:dyDescent="0.25"/>
    <row r="333" spans="2:7" hidden="1" outlineLevel="1" x14ac:dyDescent="0.25">
      <c r="B333" s="134" t="s">
        <v>3188</v>
      </c>
      <c r="C333" s="134" t="s">
        <v>1592</v>
      </c>
    </row>
    <row r="334" spans="2:7" hidden="1" outlineLevel="1" x14ac:dyDescent="0.25">
      <c r="C334" s="97" t="s">
        <v>3423</v>
      </c>
    </row>
    <row r="335" spans="2:7" hidden="1" outlineLevel="1" x14ac:dyDescent="0.25"/>
    <row r="336" spans="2:7" hidden="1" outlineLevel="1" x14ac:dyDescent="0.25">
      <c r="B336" s="134" t="s">
        <v>3189</v>
      </c>
      <c r="C336" s="134" t="s">
        <v>1593</v>
      </c>
    </row>
    <row r="337" spans="2:5" hidden="1" outlineLevel="1" x14ac:dyDescent="0.25">
      <c r="C337" s="97" t="s">
        <v>3424</v>
      </c>
    </row>
    <row r="338" spans="2:5" hidden="1" outlineLevel="1" x14ac:dyDescent="0.25">
      <c r="C338" s="97" t="s">
        <v>3425</v>
      </c>
    </row>
    <row r="339" spans="2:5" hidden="1" outlineLevel="1" x14ac:dyDescent="0.25"/>
    <row r="340" spans="2:5" s="134" customFormat="1" hidden="1" outlineLevel="1" x14ac:dyDescent="0.25">
      <c r="B340" s="134" t="s">
        <v>3190</v>
      </c>
      <c r="C340" s="134" t="s">
        <v>3426</v>
      </c>
    </row>
    <row r="341" spans="2:5" hidden="1" outlineLevel="1" x14ac:dyDescent="0.25">
      <c r="C341" s="97" t="s">
        <v>3427</v>
      </c>
    </row>
    <row r="342" spans="2:5" hidden="1" outlineLevel="1" x14ac:dyDescent="0.25">
      <c r="C342" s="97" t="s">
        <v>3425</v>
      </c>
    </row>
    <row r="343" spans="2:5" hidden="1" outlineLevel="1" x14ac:dyDescent="0.25"/>
    <row r="344" spans="2:5" ht="105" hidden="1" outlineLevel="1" x14ac:dyDescent="0.25">
      <c r="C344" s="167" t="s">
        <v>1570</v>
      </c>
      <c r="D344" s="168" t="s">
        <v>3428</v>
      </c>
    </row>
    <row r="345" spans="2:5" ht="15.75" hidden="1" customHeight="1" outlineLevel="1" x14ac:dyDescent="0.25">
      <c r="C345" s="167" t="s">
        <v>1571</v>
      </c>
      <c r="D345" s="168" t="s">
        <v>3429</v>
      </c>
    </row>
    <row r="346" spans="2:5" ht="30" hidden="1" outlineLevel="1" x14ac:dyDescent="0.25">
      <c r="C346" s="167" t="s">
        <v>76</v>
      </c>
      <c r="D346" s="168" t="s">
        <v>3647</v>
      </c>
      <c r="E346" s="428" t="s">
        <v>3648</v>
      </c>
    </row>
    <row r="347" spans="2:5" ht="45.75" hidden="1" customHeight="1" outlineLevel="1" x14ac:dyDescent="0.25">
      <c r="C347" s="167" t="s">
        <v>1333</v>
      </c>
      <c r="D347" s="168" t="s">
        <v>3430</v>
      </c>
    </row>
    <row r="348" spans="2:5" ht="45" hidden="1" outlineLevel="1" x14ac:dyDescent="0.25">
      <c r="C348" s="167" t="s">
        <v>212</v>
      </c>
      <c r="D348" s="168" t="s">
        <v>3431</v>
      </c>
    </row>
    <row r="349" spans="2:5" collapsed="1" x14ac:dyDescent="0.25"/>
    <row r="350" spans="2:5" s="171" customFormat="1" ht="15.75" x14ac:dyDescent="0.25">
      <c r="C350" s="169" t="s">
        <v>3655</v>
      </c>
      <c r="D350" s="170"/>
    </row>
    <row r="353" spans="3:4" x14ac:dyDescent="0.25">
      <c r="C353" s="364" t="s">
        <v>3656</v>
      </c>
      <c r="D353" s="364"/>
    </row>
    <row r="354" spans="3:4" ht="90" x14ac:dyDescent="0.25">
      <c r="C354" s="163" t="s">
        <v>3657</v>
      </c>
      <c r="D354" s="164" t="s">
        <v>3663</v>
      </c>
    </row>
    <row r="355" spans="3:4" ht="30" x14ac:dyDescent="0.25">
      <c r="C355" s="163" t="s">
        <v>3659</v>
      </c>
      <c r="D355" s="164" t="s">
        <v>3664</v>
      </c>
    </row>
    <row r="356" spans="3:4" x14ac:dyDescent="0.25">
      <c r="C356" s="165" t="s">
        <v>1619</v>
      </c>
      <c r="D356" s="164" t="s">
        <v>3665</v>
      </c>
    </row>
    <row r="357" spans="3:4" ht="90" x14ac:dyDescent="0.25">
      <c r="C357" s="165" t="s">
        <v>1626</v>
      </c>
      <c r="D357" s="164" t="s">
        <v>3666</v>
      </c>
    </row>
  </sheetData>
  <sheetProtection formatRows="0"/>
  <hyperlinks>
    <hyperlink ref="E346" location="'Master Data'!A1" display="Master Data" xr:uid="{617AE2CE-BA63-450B-9E00-186950B3E113}"/>
    <hyperlink ref="C80" location="'Asset determination'!A1" display="Asset determination" xr:uid="{7B8F8D32-FC84-4F92-A5CB-4538E0EC5204}"/>
    <hyperlink ref="D28" location="Cover!A1" display="Cover" xr:uid="{C95A26E0-1038-44B7-949C-D419B5BC8A26}"/>
    <hyperlink ref="D77" location="'Budget Capex Detail'!A1" display="Budget Capex Detail" xr:uid="{9909A6C4-C76E-4889-A9B1-EC87ECB56A21}"/>
  </hyperlinks>
  <pageMargins left="0.7" right="0.7" top="0.75" bottom="0.75" header="0.3" footer="0.3"/>
  <pageSetup paperSize="9" orientation="portrait" horizontalDpi="0"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D807C6-0D5F-4533-B2E2-0D4D34B16C37}">
  <sheetPr>
    <tabColor rgb="FF339966"/>
  </sheetPr>
  <dimension ref="B1:D15"/>
  <sheetViews>
    <sheetView showGridLines="0" zoomScale="80" zoomScaleNormal="80" workbookViewId="0">
      <pane xSplit="8" topLeftCell="I1" activePane="topRight" state="frozen"/>
      <selection activeCell="E65" sqref="E65"/>
      <selection pane="topRight" activeCell="C85" sqref="C85"/>
    </sheetView>
  </sheetViews>
  <sheetFormatPr defaultColWidth="9.140625" defaultRowHeight="15" outlineLevelRow="1" x14ac:dyDescent="0.25"/>
  <cols>
    <col min="1" max="1" width="5.28515625" style="188" customWidth="1"/>
    <col min="2" max="2" width="14.85546875" style="188" customWidth="1"/>
    <col min="3" max="3" width="10.7109375" style="188" bestFit="1" customWidth="1"/>
    <col min="4" max="16" width="9.140625" style="188"/>
    <col min="17" max="17" width="29.42578125" style="188" bestFit="1" customWidth="1"/>
    <col min="18" max="18" width="40.5703125" style="188" bestFit="1" customWidth="1"/>
    <col min="19" max="19" width="10.7109375" style="188" bestFit="1" customWidth="1"/>
    <col min="20" max="16384" width="9.140625" style="188"/>
  </cols>
  <sheetData>
    <row r="1" spans="2:4" outlineLevel="1" x14ac:dyDescent="0.25"/>
    <row r="2" spans="2:4" outlineLevel="1" x14ac:dyDescent="0.25">
      <c r="B2" s="200"/>
      <c r="C2" s="201"/>
    </row>
    <row r="3" spans="2:4" outlineLevel="1" x14ac:dyDescent="0.25"/>
    <row r="4" spans="2:4" outlineLevel="1" x14ac:dyDescent="0.25"/>
    <row r="5" spans="2:4" outlineLevel="1" x14ac:dyDescent="0.25"/>
    <row r="6" spans="2:4" outlineLevel="1" x14ac:dyDescent="0.25"/>
    <row r="7" spans="2:4" outlineLevel="1" x14ac:dyDescent="0.25"/>
    <row r="8" spans="2:4" outlineLevel="1" x14ac:dyDescent="0.25"/>
    <row r="9" spans="2:4" outlineLevel="1" x14ac:dyDescent="0.25"/>
    <row r="10" spans="2:4" outlineLevel="1" x14ac:dyDescent="0.25">
      <c r="C10" s="202"/>
    </row>
    <row r="15" spans="2:4" x14ac:dyDescent="0.25">
      <c r="D15" s="188" t="s">
        <v>3586</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5" tint="0.39997558519241921"/>
  </sheetPr>
  <dimension ref="A1:O73"/>
  <sheetViews>
    <sheetView showGridLines="0" zoomScale="80" zoomScaleNormal="80" workbookViewId="0">
      <selection activeCell="B101" sqref="B101"/>
    </sheetView>
  </sheetViews>
  <sheetFormatPr defaultColWidth="9.140625" defaultRowHeight="15" x14ac:dyDescent="0.25"/>
  <cols>
    <col min="1" max="1" width="4" style="188" customWidth="1"/>
    <col min="2" max="2" width="22.7109375" style="188" customWidth="1"/>
    <col min="3" max="3" width="2.7109375" style="188" customWidth="1"/>
    <col min="4" max="4" width="30.7109375" style="188" customWidth="1"/>
    <col min="5" max="8" width="14.7109375" style="188" customWidth="1"/>
    <col min="9" max="13" width="10.28515625" style="188" customWidth="1"/>
    <col min="14" max="15" width="18.5703125" style="188" customWidth="1"/>
    <col min="16" max="16384" width="9.140625" style="188"/>
  </cols>
  <sheetData>
    <row r="1" spans="1:10" x14ac:dyDescent="0.25">
      <c r="A1" s="97"/>
      <c r="B1" s="97"/>
      <c r="C1" s="97"/>
      <c r="D1" s="97"/>
      <c r="E1" s="97"/>
      <c r="F1" s="97"/>
      <c r="G1" s="97"/>
      <c r="H1" s="97"/>
    </row>
    <row r="2" spans="1:10" ht="31.5" x14ac:dyDescent="0.5">
      <c r="A2" s="97"/>
      <c r="B2" s="97"/>
      <c r="C2" s="203" t="s">
        <v>58</v>
      </c>
      <c r="D2" s="134"/>
      <c r="E2" s="97"/>
      <c r="F2" s="97"/>
      <c r="G2" s="97"/>
      <c r="H2" s="97"/>
    </row>
    <row r="3" spans="1:10" x14ac:dyDescent="0.25">
      <c r="A3" s="97"/>
      <c r="B3" s="97"/>
      <c r="C3" s="97"/>
      <c r="D3" s="97"/>
      <c r="E3" s="97"/>
      <c r="F3" s="97"/>
      <c r="G3" s="97"/>
      <c r="H3" s="97"/>
    </row>
    <row r="4" spans="1:10" x14ac:dyDescent="0.25">
      <c r="A4" s="97"/>
      <c r="B4" s="97"/>
      <c r="C4" s="97"/>
      <c r="D4" s="97"/>
      <c r="E4" s="97"/>
      <c r="F4" s="97"/>
      <c r="G4" s="97"/>
      <c r="H4" s="97"/>
    </row>
    <row r="5" spans="1:10" x14ac:dyDescent="0.25">
      <c r="A5" s="97"/>
      <c r="B5" s="97"/>
      <c r="C5" s="97"/>
      <c r="D5" s="97"/>
      <c r="E5" s="97"/>
      <c r="F5" s="97"/>
      <c r="G5" s="97"/>
      <c r="H5" s="97"/>
    </row>
    <row r="6" spans="1:10" x14ac:dyDescent="0.25">
      <c r="A6" s="97"/>
      <c r="B6" s="134" t="s">
        <v>8</v>
      </c>
      <c r="C6" s="134" t="s">
        <v>59</v>
      </c>
      <c r="D6" s="204">
        <v>2026</v>
      </c>
      <c r="E6" s="97"/>
      <c r="F6" s="97"/>
      <c r="G6" s="97"/>
      <c r="H6" s="97"/>
    </row>
    <row r="7" spans="1:10" x14ac:dyDescent="0.25">
      <c r="A7" s="97"/>
      <c r="B7" s="134" t="s">
        <v>3623</v>
      </c>
      <c r="C7" s="134" t="s">
        <v>59</v>
      </c>
      <c r="D7" s="204" t="s">
        <v>19</v>
      </c>
      <c r="E7" s="97"/>
      <c r="F7" s="97"/>
      <c r="G7" s="97"/>
      <c r="H7" s="97"/>
    </row>
    <row r="8" spans="1:10" x14ac:dyDescent="0.25">
      <c r="A8" s="97"/>
      <c r="B8" s="134" t="s">
        <v>11</v>
      </c>
      <c r="C8" s="134" t="s">
        <v>59</v>
      </c>
      <c r="D8" s="204" t="s">
        <v>2569</v>
      </c>
      <c r="E8" s="97"/>
      <c r="F8" s="97"/>
      <c r="G8" s="97"/>
      <c r="H8" s="97"/>
    </row>
    <row r="9" spans="1:10" x14ac:dyDescent="0.25">
      <c r="A9" s="205"/>
      <c r="B9" s="134" t="s">
        <v>13</v>
      </c>
      <c r="C9" s="134" t="s">
        <v>59</v>
      </c>
      <c r="D9" s="204" t="s">
        <v>22</v>
      </c>
      <c r="E9" s="97"/>
      <c r="F9" s="97"/>
      <c r="G9" s="97"/>
      <c r="H9" s="97"/>
    </row>
    <row r="10" spans="1:10" x14ac:dyDescent="0.25">
      <c r="A10" s="206"/>
      <c r="B10" s="206"/>
      <c r="C10" s="206"/>
      <c r="D10" s="206"/>
      <c r="E10" s="206"/>
      <c r="F10" s="206"/>
      <c r="G10" s="206"/>
      <c r="H10" s="206"/>
    </row>
    <row r="11" spans="1:10" x14ac:dyDescent="0.25">
      <c r="A11" s="206"/>
      <c r="B11" s="206"/>
      <c r="C11" s="206"/>
      <c r="D11" s="206"/>
      <c r="E11" s="206"/>
      <c r="F11" s="206"/>
      <c r="G11" s="206"/>
      <c r="H11" s="206"/>
    </row>
    <row r="12" spans="1:10" s="206" customFormat="1" ht="14.25" customHeight="1" x14ac:dyDescent="0.25">
      <c r="B12" s="207"/>
      <c r="C12" s="207"/>
      <c r="D12" s="207"/>
      <c r="E12" s="207"/>
      <c r="F12" s="207"/>
      <c r="G12" s="207"/>
      <c r="H12" s="207"/>
    </row>
    <row r="13" spans="1:10" s="206" customFormat="1" ht="14.25" customHeight="1" x14ac:dyDescent="0.25">
      <c r="B13" s="467" t="s">
        <v>60</v>
      </c>
      <c r="C13" s="468"/>
      <c r="D13" s="469"/>
    </row>
    <row r="14" spans="1:10" s="206" customFormat="1" ht="14.25" customHeight="1" x14ac:dyDescent="0.25">
      <c r="B14" s="480" t="s">
        <v>1647</v>
      </c>
      <c r="C14" s="481"/>
      <c r="D14" s="484" t="s">
        <v>1648</v>
      </c>
      <c r="I14" s="207"/>
      <c r="J14" s="207"/>
    </row>
    <row r="15" spans="1:10" s="206" customFormat="1" ht="14.25" customHeight="1" x14ac:dyDescent="0.25">
      <c r="B15" s="482"/>
      <c r="C15" s="483"/>
      <c r="D15" s="485"/>
      <c r="I15" s="208"/>
      <c r="J15" s="207"/>
    </row>
    <row r="16" spans="1:10" s="206" customFormat="1" ht="14.25" customHeight="1" x14ac:dyDescent="0.25">
      <c r="B16" s="474"/>
      <c r="C16" s="475"/>
      <c r="D16" s="209"/>
      <c r="I16" s="207"/>
      <c r="J16" s="207"/>
    </row>
    <row r="17" spans="2:15" s="206" customFormat="1" ht="14.25" customHeight="1" x14ac:dyDescent="0.25">
      <c r="B17" s="476"/>
      <c r="C17" s="477"/>
      <c r="D17" s="209"/>
      <c r="I17" s="207"/>
      <c r="J17" s="207"/>
    </row>
    <row r="18" spans="2:15" s="206" customFormat="1" ht="14.25" customHeight="1" x14ac:dyDescent="0.25">
      <c r="B18" s="476"/>
      <c r="C18" s="477"/>
      <c r="D18" s="209"/>
      <c r="I18" s="207"/>
      <c r="J18" s="207"/>
    </row>
    <row r="19" spans="2:15" s="206" customFormat="1" ht="14.25" customHeight="1" x14ac:dyDescent="0.25">
      <c r="B19" s="478" t="s">
        <v>3646</v>
      </c>
      <c r="C19" s="479"/>
      <c r="D19" s="210" t="s">
        <v>61</v>
      </c>
      <c r="I19" s="207"/>
      <c r="J19" s="207"/>
    </row>
    <row r="20" spans="2:15" s="206" customFormat="1" ht="14.25" customHeight="1" x14ac:dyDescent="0.25">
      <c r="G20" s="207"/>
      <c r="H20" s="207"/>
      <c r="I20" s="207"/>
      <c r="J20" s="207"/>
    </row>
    <row r="21" spans="2:15" s="206" customFormat="1" ht="14.25" customHeight="1" x14ac:dyDescent="0.25">
      <c r="G21" s="207"/>
      <c r="H21" s="207"/>
      <c r="I21" s="207"/>
      <c r="J21" s="207"/>
    </row>
    <row r="22" spans="2:15" s="206" customFormat="1" ht="14.25" customHeight="1" x14ac:dyDescent="0.25">
      <c r="H22" s="211"/>
      <c r="I22" s="212"/>
    </row>
    <row r="23" spans="2:15" s="206" customFormat="1" ht="15" customHeight="1" x14ac:dyDescent="0.25">
      <c r="H23" s="211"/>
      <c r="I23" s="212"/>
    </row>
    <row r="24" spans="2:15" s="206" customFormat="1" ht="15" customHeight="1" x14ac:dyDescent="0.25">
      <c r="B24" s="470" t="s">
        <v>62</v>
      </c>
      <c r="C24" s="471"/>
      <c r="D24" s="471"/>
      <c r="E24" s="471"/>
      <c r="F24" s="471"/>
      <c r="G24" s="471"/>
      <c r="H24" s="471"/>
      <c r="I24" s="471"/>
      <c r="J24" s="471"/>
      <c r="K24" s="472"/>
      <c r="N24" s="211"/>
      <c r="O24" s="211"/>
    </row>
    <row r="25" spans="2:15" s="206" customFormat="1" ht="35.25" customHeight="1" x14ac:dyDescent="0.25">
      <c r="B25" s="451" t="s">
        <v>1649</v>
      </c>
      <c r="C25" s="452"/>
      <c r="D25" s="213" t="s">
        <v>1650</v>
      </c>
      <c r="E25" s="457" t="s">
        <v>63</v>
      </c>
      <c r="F25" s="458"/>
      <c r="G25" s="457" t="s">
        <v>64</v>
      </c>
      <c r="H25" s="458"/>
      <c r="I25" s="452" t="s">
        <v>65</v>
      </c>
      <c r="J25" s="452"/>
      <c r="K25" s="473"/>
      <c r="N25" s="211"/>
      <c r="O25" s="211"/>
    </row>
    <row r="26" spans="2:15" s="206" customFormat="1" ht="15" customHeight="1" x14ac:dyDescent="0.25">
      <c r="B26" s="214"/>
      <c r="C26" s="215"/>
      <c r="D26" s="216"/>
      <c r="E26" s="216"/>
      <c r="F26" s="217"/>
      <c r="G26" s="216"/>
      <c r="H26" s="217"/>
      <c r="I26" s="215"/>
      <c r="J26" s="215"/>
      <c r="K26" s="218"/>
      <c r="N26" s="211"/>
      <c r="O26" s="212"/>
    </row>
    <row r="27" spans="2:15" s="206" customFormat="1" ht="15" customHeight="1" x14ac:dyDescent="0.25">
      <c r="B27" s="219"/>
      <c r="C27" s="207"/>
      <c r="D27" s="220"/>
      <c r="E27" s="220"/>
      <c r="F27" s="221"/>
      <c r="G27" s="220"/>
      <c r="H27" s="221"/>
      <c r="I27" s="207"/>
      <c r="J27" s="207"/>
      <c r="K27" s="222"/>
      <c r="N27" s="211"/>
      <c r="O27" s="212"/>
    </row>
    <row r="28" spans="2:15" s="206" customFormat="1" ht="15" customHeight="1" x14ac:dyDescent="0.25">
      <c r="B28" s="219"/>
      <c r="C28" s="207"/>
      <c r="D28" s="220"/>
      <c r="E28" s="220"/>
      <c r="F28" s="221"/>
      <c r="G28" s="220"/>
      <c r="H28" s="221"/>
      <c r="I28" s="207"/>
      <c r="J28" s="207"/>
      <c r="K28" s="222"/>
      <c r="N28" s="211"/>
      <c r="O28" s="212"/>
    </row>
    <row r="29" spans="2:15" s="206" customFormat="1" ht="15" customHeight="1" x14ac:dyDescent="0.25">
      <c r="B29" s="453" t="s">
        <v>66</v>
      </c>
      <c r="C29" s="454"/>
      <c r="D29" s="223" t="s">
        <v>67</v>
      </c>
      <c r="E29" s="455" t="s">
        <v>68</v>
      </c>
      <c r="F29" s="456"/>
      <c r="G29" s="442" t="s">
        <v>69</v>
      </c>
      <c r="H29" s="443"/>
      <c r="I29" s="442" t="s">
        <v>70</v>
      </c>
      <c r="J29" s="444"/>
      <c r="K29" s="445"/>
      <c r="N29" s="211"/>
      <c r="O29" s="211"/>
    </row>
    <row r="30" spans="2:15" s="206" customFormat="1" ht="15" customHeight="1" x14ac:dyDescent="0.25"/>
    <row r="31" spans="2:15" s="224" customFormat="1" x14ac:dyDescent="0.25"/>
    <row r="32" spans="2:15" s="224" customFormat="1" x14ac:dyDescent="0.25"/>
    <row r="33" spans="2:6" s="224" customFormat="1" x14ac:dyDescent="0.25">
      <c r="E33" s="225" t="s">
        <v>71</v>
      </c>
    </row>
    <row r="34" spans="2:6" s="224" customFormat="1" hidden="1" x14ac:dyDescent="0.25">
      <c r="B34" s="459" t="s">
        <v>72</v>
      </c>
      <c r="C34" s="460"/>
      <c r="D34" s="460"/>
      <c r="E34" s="460"/>
      <c r="F34" s="461"/>
    </row>
    <row r="35" spans="2:6" s="224" customFormat="1" ht="15" hidden="1" customHeight="1" x14ac:dyDescent="0.25">
      <c r="B35" s="465" t="s">
        <v>73</v>
      </c>
      <c r="C35" s="466"/>
      <c r="D35" s="462" t="s">
        <v>74</v>
      </c>
      <c r="E35" s="463"/>
      <c r="F35" s="464"/>
    </row>
    <row r="36" spans="2:6" s="224" customFormat="1" hidden="1" x14ac:dyDescent="0.25">
      <c r="B36" s="216"/>
      <c r="C36" s="215"/>
      <c r="D36" s="216"/>
      <c r="E36" s="215"/>
      <c r="F36" s="226"/>
    </row>
    <row r="37" spans="2:6" s="224" customFormat="1" hidden="1" x14ac:dyDescent="0.25">
      <c r="B37" s="220"/>
      <c r="C37" s="207"/>
      <c r="D37" s="220"/>
      <c r="E37" s="207"/>
      <c r="F37" s="227"/>
    </row>
    <row r="38" spans="2:6" s="224" customFormat="1" hidden="1" x14ac:dyDescent="0.25">
      <c r="B38" s="220"/>
      <c r="C38" s="207"/>
      <c r="D38" s="220"/>
      <c r="E38" s="207"/>
      <c r="F38" s="227"/>
    </row>
    <row r="39" spans="2:6" s="224" customFormat="1" hidden="1" x14ac:dyDescent="0.25">
      <c r="B39" s="446"/>
      <c r="C39" s="447"/>
      <c r="D39" s="448"/>
      <c r="E39" s="449"/>
      <c r="F39" s="450"/>
    </row>
    <row r="40" spans="2:6" s="224" customFormat="1" x14ac:dyDescent="0.25"/>
    <row r="41" spans="2:6" s="224" customFormat="1" x14ac:dyDescent="0.25"/>
    <row r="42" spans="2:6" s="224" customFormat="1" x14ac:dyDescent="0.25"/>
    <row r="43" spans="2:6" s="224" customFormat="1" x14ac:dyDescent="0.25"/>
    <row r="44" spans="2:6" s="224" customFormat="1" x14ac:dyDescent="0.25"/>
    <row r="45" spans="2:6" s="224" customFormat="1" x14ac:dyDescent="0.25"/>
    <row r="46" spans="2:6" s="224" customFormat="1" x14ac:dyDescent="0.25"/>
    <row r="47" spans="2:6" s="224" customFormat="1" x14ac:dyDescent="0.25"/>
    <row r="48" spans="2:6" s="224" customFormat="1" x14ac:dyDescent="0.25"/>
    <row r="49" s="224" customFormat="1" x14ac:dyDescent="0.25"/>
    <row r="50" s="224" customFormat="1" x14ac:dyDescent="0.25"/>
    <row r="51" s="224" customFormat="1" x14ac:dyDescent="0.25"/>
    <row r="52" s="224" customFormat="1" x14ac:dyDescent="0.25"/>
    <row r="53" s="224" customFormat="1" x14ac:dyDescent="0.25"/>
    <row r="54" s="224" customFormat="1" x14ac:dyDescent="0.25"/>
    <row r="55" s="224" customFormat="1" x14ac:dyDescent="0.25"/>
    <row r="56" s="224" customFormat="1" x14ac:dyDescent="0.25"/>
    <row r="57" s="224" customFormat="1" x14ac:dyDescent="0.25"/>
    <row r="58" s="224" customFormat="1" x14ac:dyDescent="0.25"/>
    <row r="59" s="224" customFormat="1" x14ac:dyDescent="0.25"/>
    <row r="60" s="224" customFormat="1" x14ac:dyDescent="0.25"/>
    <row r="61" s="224" customFormat="1" x14ac:dyDescent="0.25"/>
    <row r="62" s="224" customFormat="1" x14ac:dyDescent="0.25"/>
    <row r="63" s="224" customFormat="1" x14ac:dyDescent="0.25"/>
    <row r="64" s="224" customFormat="1" x14ac:dyDescent="0.25"/>
    <row r="65" s="224" customFormat="1" x14ac:dyDescent="0.25"/>
    <row r="66" s="224" customFormat="1" x14ac:dyDescent="0.25"/>
    <row r="67" s="224" customFormat="1" x14ac:dyDescent="0.25"/>
    <row r="68" s="224" customFormat="1" x14ac:dyDescent="0.25"/>
    <row r="69" s="224" customFormat="1" x14ac:dyDescent="0.25"/>
    <row r="70" s="224" customFormat="1" x14ac:dyDescent="0.25"/>
    <row r="71" s="224" customFormat="1" x14ac:dyDescent="0.25"/>
    <row r="72" s="224" customFormat="1" x14ac:dyDescent="0.25"/>
    <row r="73" s="224" customFormat="1" x14ac:dyDescent="0.25"/>
  </sheetData>
  <mergeCells count="19">
    <mergeCell ref="B13:D13"/>
    <mergeCell ref="B24:K24"/>
    <mergeCell ref="G25:H25"/>
    <mergeCell ref="I25:K25"/>
    <mergeCell ref="B16:C18"/>
    <mergeCell ref="B19:C19"/>
    <mergeCell ref="B14:C15"/>
    <mergeCell ref="D14:D15"/>
    <mergeCell ref="G29:H29"/>
    <mergeCell ref="I29:K29"/>
    <mergeCell ref="B39:C39"/>
    <mergeCell ref="D39:F39"/>
    <mergeCell ref="B25:C25"/>
    <mergeCell ref="B29:C29"/>
    <mergeCell ref="E29:F29"/>
    <mergeCell ref="E25:F25"/>
    <mergeCell ref="B34:F34"/>
    <mergeCell ref="D35:F35"/>
    <mergeCell ref="B35:C35"/>
  </mergeCells>
  <dataValidations count="2">
    <dataValidation type="whole" allowBlank="1" showInputMessage="1" showErrorMessage="1" sqref="D6" xr:uid="{00000000-0002-0000-0100-000001000000}">
      <formula1>2022</formula1>
      <formula2>2050</formula2>
    </dataValidation>
    <dataValidation showInputMessage="1" showErrorMessage="1" sqref="D7" xr:uid="{00000000-0002-0000-0100-000000000000}"/>
  </dataValidations>
  <pageMargins left="0.7" right="0.7" top="0.75" bottom="0.75" header="0.3" footer="0.3"/>
  <pageSetup orientation="portrait" horizontalDpi="0" verticalDpi="0" r:id="rId1"/>
  <drawing r:id="rId2"/>
  <extLst>
    <ext xmlns:x14="http://schemas.microsoft.com/office/spreadsheetml/2009/9/main" uri="{CCE6A557-97BC-4b89-ADB6-D9C93CAAB3DF}">
      <x14:dataValidations xmlns:xm="http://schemas.microsoft.com/office/excel/2006/main" count="2">
        <x14:dataValidation type="list" showInputMessage="1" showErrorMessage="1" error="Check BU/HO" xr:uid="{00000000-0002-0000-0100-000002000000}">
          <x14:formula1>
            <xm:f>'Master Data'!$C$20:$C$27</xm:f>
          </x14:formula1>
          <xm:sqref>D9</xm:sqref>
        </x14:dataValidation>
        <x14:dataValidation type="list" allowBlank="1" showInputMessage="1" showErrorMessage="1" xr:uid="{2A42E2F9-8423-4E0D-A7B5-30BA4A776B6B}">
          <x14:formula1>
            <xm:f>'Master Data'!$B$5:$B$6</xm:f>
          </x14:formula1>
          <xm:sqref>D8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A31A2-7F85-4DEF-8921-9D2AFA3650B5}">
  <sheetPr>
    <tabColor theme="5" tint="0.39997558519241921"/>
    <pageSetUpPr fitToPage="1"/>
  </sheetPr>
  <dimension ref="A1:BO31"/>
  <sheetViews>
    <sheetView showGridLines="0" zoomScale="80" zoomScaleNormal="80" workbookViewId="0">
      <pane xSplit="3" ySplit="3" topLeftCell="AN4" activePane="bottomRight" state="frozen"/>
      <selection activeCell="B101" sqref="B101"/>
      <selection pane="topRight" activeCell="B101" sqref="B101"/>
      <selection pane="bottomLeft" activeCell="B101" sqref="B101"/>
      <selection pane="bottomRight" activeCell="G7" sqref="F4:G7"/>
    </sheetView>
  </sheetViews>
  <sheetFormatPr defaultColWidth="13.7109375" defaultRowHeight="15" customHeight="1" outlineLevelCol="1" x14ac:dyDescent="0.25"/>
  <cols>
    <col min="1" max="1" width="15.42578125" style="294" customWidth="1"/>
    <col min="2" max="2" width="9.28515625" style="294" customWidth="1"/>
    <col min="3" max="3" width="13.28515625" style="295" customWidth="1"/>
    <col min="4" max="4" width="12.85546875" style="295" customWidth="1"/>
    <col min="5" max="5" width="8.5703125" style="295" customWidth="1"/>
    <col min="6" max="6" width="21.42578125" style="296" customWidth="1"/>
    <col min="7" max="7" width="21.7109375" style="295" customWidth="1"/>
    <col min="8" max="8" width="15.85546875" style="295" customWidth="1"/>
    <col min="9" max="9" width="16.85546875" style="295" customWidth="1"/>
    <col min="10" max="10" width="10.85546875" style="295" customWidth="1"/>
    <col min="11" max="11" width="10.7109375" style="328" customWidth="1"/>
    <col min="12" max="12" width="17.5703125" style="295" customWidth="1"/>
    <col min="13" max="13" width="38.28515625" style="297" customWidth="1"/>
    <col min="14" max="14" width="42.85546875" style="297" customWidth="1"/>
    <col min="15" max="15" width="12.42578125" style="299" customWidth="1" outlineLevel="1"/>
    <col min="16" max="16" width="11.28515625" style="299" customWidth="1" outlineLevel="1"/>
    <col min="17" max="17" width="16.140625" style="299" customWidth="1" outlineLevel="1"/>
    <col min="18" max="26" width="10.42578125" style="299" customWidth="1" outlineLevel="1"/>
    <col min="27" max="27" width="10.5703125" style="299" bestFit="1" customWidth="1"/>
    <col min="28" max="28" width="1.85546875" style="301" customWidth="1"/>
    <col min="29" max="40" width="11.85546875" style="299" customWidth="1" outlineLevel="1"/>
    <col min="41" max="41" width="11.85546875" style="299" customWidth="1"/>
    <col min="42" max="42" width="2.42578125" style="301" customWidth="1"/>
    <col min="43" max="43" width="12.42578125" style="299" customWidth="1" outlineLevel="1"/>
    <col min="44" max="54" width="11.7109375" style="299" customWidth="1" outlineLevel="1"/>
    <col min="55" max="55" width="11.7109375" style="299" customWidth="1"/>
    <col min="56" max="56" width="6.140625" style="299" customWidth="1"/>
    <col min="57" max="57" width="14.42578125" style="297" customWidth="1" outlineLevel="1"/>
    <col min="58" max="59" width="26.42578125" style="297" customWidth="1" outlineLevel="1"/>
    <col min="60" max="60" width="27.85546875" style="297" customWidth="1" outlineLevel="1"/>
    <col min="61" max="61" width="30.42578125" style="297" customWidth="1" outlineLevel="1"/>
    <col min="62" max="62" width="37.140625" style="297" customWidth="1" outlineLevel="1"/>
    <col min="63" max="64" width="31.42578125" style="329" customWidth="1" outlineLevel="1"/>
    <col min="65" max="65" width="72.5703125" style="329" customWidth="1" outlineLevel="1"/>
    <col min="66" max="66" width="15.5703125" style="297" customWidth="1" outlineLevel="1"/>
    <col min="67" max="67" width="13.7109375" style="297" customWidth="1" outlineLevel="1"/>
    <col min="68" max="16384" width="13.7109375" style="297"/>
  </cols>
  <sheetData>
    <row r="1" spans="1:66" ht="15" customHeight="1" x14ac:dyDescent="0.25">
      <c r="K1" s="296"/>
      <c r="O1" s="298"/>
      <c r="S1" s="300"/>
      <c r="AC1" s="298"/>
      <c r="AG1" s="300"/>
      <c r="AQ1" s="298"/>
      <c r="AU1" s="300"/>
      <c r="BE1" s="302"/>
      <c r="BG1" s="303"/>
      <c r="BH1" s="304"/>
      <c r="BI1" s="305"/>
      <c r="BK1" s="306"/>
      <c r="BL1" s="306"/>
      <c r="BM1" s="306"/>
    </row>
    <row r="2" spans="1:66" ht="15" customHeight="1" x14ac:dyDescent="0.25">
      <c r="A2" s="346"/>
      <c r="B2" s="347"/>
      <c r="C2" s="348"/>
      <c r="D2" s="348"/>
      <c r="E2" s="348"/>
      <c r="F2" s="349"/>
      <c r="G2" s="348"/>
      <c r="H2" s="348"/>
      <c r="I2" s="348"/>
      <c r="J2" s="348"/>
      <c r="K2" s="349"/>
      <c r="L2" s="348"/>
      <c r="M2" s="350"/>
      <c r="N2" s="350"/>
      <c r="O2" s="351" t="s">
        <v>1533</v>
      </c>
      <c r="P2" s="352"/>
      <c r="Q2" s="352"/>
      <c r="R2" s="352"/>
      <c r="S2" s="351"/>
      <c r="T2" s="352"/>
      <c r="U2" s="352"/>
      <c r="V2" s="352"/>
      <c r="W2" s="352"/>
      <c r="X2" s="352"/>
      <c r="Y2" s="352"/>
      <c r="Z2" s="352"/>
      <c r="AA2" s="352"/>
      <c r="AB2" s="353"/>
      <c r="AC2" s="351" t="s">
        <v>1532</v>
      </c>
      <c r="AD2" s="352"/>
      <c r="AE2" s="352"/>
      <c r="AF2" s="352"/>
      <c r="AG2" s="351"/>
      <c r="AH2" s="352"/>
      <c r="AI2" s="352"/>
      <c r="AJ2" s="352"/>
      <c r="AK2" s="352"/>
      <c r="AL2" s="352"/>
      <c r="AM2" s="352"/>
      <c r="AN2" s="352"/>
      <c r="AO2" s="352"/>
      <c r="AP2" s="353"/>
      <c r="AQ2" s="351" t="s">
        <v>3668</v>
      </c>
      <c r="AR2" s="352"/>
      <c r="AS2" s="352"/>
      <c r="AT2" s="352"/>
      <c r="AU2" s="351"/>
      <c r="AV2" s="352"/>
      <c r="AW2" s="352"/>
      <c r="AX2" s="352"/>
      <c r="AY2" s="352"/>
      <c r="AZ2" s="352"/>
      <c r="BA2" s="352"/>
      <c r="BB2" s="352"/>
      <c r="BC2" s="354"/>
      <c r="BE2" s="302"/>
      <c r="BG2" s="303" t="s">
        <v>1530</v>
      </c>
      <c r="BH2" s="304">
        <v>16500</v>
      </c>
      <c r="BI2" s="305"/>
      <c r="BK2" s="306"/>
      <c r="BL2" s="306"/>
      <c r="BM2" s="306"/>
    </row>
    <row r="3" spans="1:66" s="331" customFormat="1" ht="30" x14ac:dyDescent="0.25">
      <c r="A3" s="355" t="s">
        <v>11</v>
      </c>
      <c r="B3" s="355" t="s">
        <v>75</v>
      </c>
      <c r="C3" s="356" t="s">
        <v>13</v>
      </c>
      <c r="D3" s="486" t="s">
        <v>76</v>
      </c>
      <c r="E3" s="487"/>
      <c r="F3" s="357" t="s">
        <v>77</v>
      </c>
      <c r="G3" s="355" t="s">
        <v>78</v>
      </c>
      <c r="H3" s="355" t="s">
        <v>79</v>
      </c>
      <c r="I3" s="355" t="s">
        <v>80</v>
      </c>
      <c r="J3" s="355" t="s">
        <v>1753</v>
      </c>
      <c r="K3" s="357" t="s">
        <v>81</v>
      </c>
      <c r="L3" s="355" t="s">
        <v>1754</v>
      </c>
      <c r="M3" s="355" t="s">
        <v>82</v>
      </c>
      <c r="N3" s="355" t="s">
        <v>83</v>
      </c>
      <c r="O3" s="355" t="s">
        <v>3624</v>
      </c>
      <c r="P3" s="355" t="s">
        <v>3625</v>
      </c>
      <c r="Q3" s="355" t="s">
        <v>3626</v>
      </c>
      <c r="R3" s="355" t="s">
        <v>3627</v>
      </c>
      <c r="S3" s="355" t="s">
        <v>3628</v>
      </c>
      <c r="T3" s="355" t="s">
        <v>3629</v>
      </c>
      <c r="U3" s="355" t="s">
        <v>3630</v>
      </c>
      <c r="V3" s="355" t="s">
        <v>3631</v>
      </c>
      <c r="W3" s="355" t="s">
        <v>3632</v>
      </c>
      <c r="X3" s="355" t="s">
        <v>3633</v>
      </c>
      <c r="Y3" s="355" t="s">
        <v>3634</v>
      </c>
      <c r="Z3" s="355" t="s">
        <v>3635</v>
      </c>
      <c r="AA3" s="358" t="s">
        <v>1531</v>
      </c>
      <c r="AB3" s="359"/>
      <c r="AC3" s="355" t="s">
        <v>3624</v>
      </c>
      <c r="AD3" s="355" t="s">
        <v>3625</v>
      </c>
      <c r="AE3" s="355" t="s">
        <v>3626</v>
      </c>
      <c r="AF3" s="355" t="s">
        <v>3627</v>
      </c>
      <c r="AG3" s="355" t="s">
        <v>3628</v>
      </c>
      <c r="AH3" s="355" t="s">
        <v>3629</v>
      </c>
      <c r="AI3" s="355" t="s">
        <v>3630</v>
      </c>
      <c r="AJ3" s="355" t="s">
        <v>3631</v>
      </c>
      <c r="AK3" s="355" t="s">
        <v>3632</v>
      </c>
      <c r="AL3" s="355" t="s">
        <v>3633</v>
      </c>
      <c r="AM3" s="355" t="s">
        <v>3634</v>
      </c>
      <c r="AN3" s="355" t="s">
        <v>3635</v>
      </c>
      <c r="AO3" s="358" t="s">
        <v>1531</v>
      </c>
      <c r="AP3" s="359"/>
      <c r="AQ3" s="358" t="s">
        <v>3624</v>
      </c>
      <c r="AR3" s="360" t="s">
        <v>3625</v>
      </c>
      <c r="AS3" s="360" t="s">
        <v>3626</v>
      </c>
      <c r="AT3" s="360" t="s">
        <v>3627</v>
      </c>
      <c r="AU3" s="360" t="s">
        <v>3628</v>
      </c>
      <c r="AV3" s="360" t="s">
        <v>3629</v>
      </c>
      <c r="AW3" s="360" t="s">
        <v>3630</v>
      </c>
      <c r="AX3" s="360" t="s">
        <v>3631</v>
      </c>
      <c r="AY3" s="360" t="s">
        <v>3632</v>
      </c>
      <c r="AZ3" s="360" t="s">
        <v>3633</v>
      </c>
      <c r="BA3" s="360" t="s">
        <v>3634</v>
      </c>
      <c r="BB3" s="360" t="s">
        <v>3635</v>
      </c>
      <c r="BC3" s="361" t="s">
        <v>1531</v>
      </c>
      <c r="BD3" s="363" t="s">
        <v>3669</v>
      </c>
      <c r="BE3" s="292" t="s">
        <v>29</v>
      </c>
      <c r="BF3" s="237" t="s">
        <v>84</v>
      </c>
      <c r="BG3" s="237" t="s">
        <v>85</v>
      </c>
      <c r="BH3" s="237" t="s">
        <v>86</v>
      </c>
      <c r="BI3" s="237" t="s">
        <v>1534</v>
      </c>
      <c r="BJ3" s="292" t="s">
        <v>87</v>
      </c>
      <c r="BK3" s="330" t="s">
        <v>32</v>
      </c>
      <c r="BL3" s="330" t="s">
        <v>34</v>
      </c>
      <c r="BM3" s="330" t="s">
        <v>1535</v>
      </c>
      <c r="BN3" s="330" t="s">
        <v>1536</v>
      </c>
    </row>
    <row r="4" spans="1:66" s="326" customFormat="1" ht="30" x14ac:dyDescent="0.25">
      <c r="A4" s="332" t="str">
        <f>IF(D4="","",Cover!$D$8)</f>
        <v/>
      </c>
      <c r="B4" s="332" t="str">
        <f>IF(D4="","",Cover!$D$7)</f>
        <v/>
      </c>
      <c r="C4" s="308" t="str">
        <f>IF(F4="","",IFERROR(VLOOKUP(F4,'Master Data'!$E$59:$J$151,6,FALSE),0))</f>
        <v/>
      </c>
      <c r="D4" s="333" t="str">
        <f>IF(F4="","",IFERROR(VLOOKUP(F4,'Master Data'!$E$59:$L$151,8,FALSE),0))</f>
        <v/>
      </c>
      <c r="E4" s="308" t="str">
        <f>IF(D4="","",IFERROR(VLOOKUP(D4,'Master Data'!$D$59:$I$151,6,FALSE),0))</f>
        <v/>
      </c>
      <c r="F4" s="334"/>
      <c r="G4" s="335"/>
      <c r="H4" s="336">
        <f>IFERROR(VLOOKUP(G4,'Master Data'!$C$338:$I$355,7,FALSE),0)</f>
        <v>0</v>
      </c>
      <c r="I4" s="337">
        <f>IFERROR(VLOOKUP(H4,'Master Data'!$B$338:$D$353,3,FALSE),0)</f>
        <v>0</v>
      </c>
      <c r="J4" s="338">
        <f>IFERROR(VLOOKUP(H4,'Master Data'!$B$338:$H$355,7,FALSE),0)</f>
        <v>0</v>
      </c>
      <c r="K4" s="339"/>
      <c r="L4" s="340" t="str">
        <f>IFERROR(IF(I4="FIXED ASSET",J4&amp;E4&amp;K4,VLOOKUP(F4,'Master Data'!$E$59:$H$151,4,FALSE)&amp;"-"&amp;J4&amp;"-"&amp;K4),"-")</f>
        <v>-</v>
      </c>
      <c r="M4" s="334"/>
      <c r="N4" s="341"/>
      <c r="O4" s="342"/>
      <c r="P4" s="342"/>
      <c r="Q4" s="342"/>
      <c r="R4" s="342"/>
      <c r="S4" s="342"/>
      <c r="T4" s="342"/>
      <c r="U4" s="342"/>
      <c r="V4" s="342"/>
      <c r="W4" s="342"/>
      <c r="X4" s="342"/>
      <c r="Y4" s="342"/>
      <c r="Z4" s="342"/>
      <c r="AA4" s="343">
        <f>SUM(O4:Z4)</f>
        <v>0</v>
      </c>
      <c r="AB4" s="319"/>
      <c r="AC4" s="342"/>
      <c r="AD4" s="342"/>
      <c r="AE4" s="342"/>
      <c r="AF4" s="342"/>
      <c r="AG4" s="342"/>
      <c r="AH4" s="342"/>
      <c r="AI4" s="342"/>
      <c r="AJ4" s="342"/>
      <c r="AK4" s="342"/>
      <c r="AL4" s="342"/>
      <c r="AM4" s="342"/>
      <c r="AN4" s="342"/>
      <c r="AO4" s="343">
        <f>SUM(AC4:AN4)</f>
        <v>0</v>
      </c>
      <c r="AP4" s="319"/>
      <c r="AQ4" s="344"/>
      <c r="AR4" s="345"/>
      <c r="AS4" s="345"/>
      <c r="AT4" s="345"/>
      <c r="AU4" s="345"/>
      <c r="AV4" s="345"/>
      <c r="AW4" s="345"/>
      <c r="AX4" s="345"/>
      <c r="AY4" s="345"/>
      <c r="AZ4" s="345"/>
      <c r="BA4" s="345"/>
      <c r="BB4" s="345"/>
      <c r="BC4" s="343">
        <f>SUM(AQ4:BB4)</f>
        <v>0</v>
      </c>
      <c r="BD4" s="322">
        <f>AA4-BI4</f>
        <v>0</v>
      </c>
      <c r="BE4" s="311"/>
      <c r="BF4" s="323"/>
      <c r="BG4" s="323"/>
      <c r="BH4" s="324"/>
      <c r="BI4" s="254">
        <f>IF(BG4="USD",BH4*$BH$2,IF(BG4="IDR",BH4,0))</f>
        <v>0</v>
      </c>
      <c r="BJ4" s="323"/>
      <c r="BK4" s="325" t="str">
        <f t="shared" ref="BK4:BK31" si="0">IF($I4="PROJECT","Please Fill Start Date","")</f>
        <v/>
      </c>
      <c r="BL4" s="325" t="str">
        <f>IF($I4="PROJECT","Please Fill Finish Date","")</f>
        <v/>
      </c>
      <c r="BM4" s="325"/>
      <c r="BN4" s="324"/>
    </row>
    <row r="5" spans="1:66" s="326" customFormat="1" ht="30" x14ac:dyDescent="0.25">
      <c r="A5" s="307" t="str">
        <f>IF(D5="","",Cover!$D$8)</f>
        <v/>
      </c>
      <c r="B5" s="307" t="str">
        <f>IF(D5="","",Cover!$D$7)</f>
        <v/>
      </c>
      <c r="C5" s="308" t="str">
        <f>IF(F5="","",IFERROR(VLOOKUP(F5,'Master Data'!$E$59:$J$151,6,FALSE),0))</f>
        <v/>
      </c>
      <c r="D5" s="309" t="str">
        <f>IF(F5="","",IFERROR(VLOOKUP(F5,'Master Data'!$E$59:$L$151,8,FALSE),0))</f>
        <v/>
      </c>
      <c r="E5" s="308" t="str">
        <f>IF(D5="","",IFERROR(VLOOKUP(D5,'Master Data'!$D$59:$I$151,6,FALSE),0))</f>
        <v/>
      </c>
      <c r="F5" s="334"/>
      <c r="G5" s="311"/>
      <c r="H5" s="312">
        <f>IFERROR(VLOOKUP(G5,'Master Data'!$C$338:$I$355,7,FALSE),0)</f>
        <v>0</v>
      </c>
      <c r="I5" s="313">
        <f>IFERROR(VLOOKUP(H5,'Master Data'!$B$338:$D$353,3,FALSE),0)</f>
        <v>0</v>
      </c>
      <c r="J5" s="314">
        <f>IFERROR(VLOOKUP(H5,'Master Data'!$B$338:$H$355,7,FALSE),0)</f>
        <v>0</v>
      </c>
      <c r="K5" s="315"/>
      <c r="L5" s="327" t="str">
        <f>IFERROR(IF(I5="FIXED ASSET",J5&amp;E5&amp;K5,VLOOKUP(F5,'Master Data'!$E$59:$H$151,4,FALSE)&amp;"-"&amp;J5&amp;"-"&amp;K5),"-")</f>
        <v>-</v>
      </c>
      <c r="M5" s="310"/>
      <c r="N5" s="316"/>
      <c r="O5" s="317"/>
      <c r="P5" s="317"/>
      <c r="Q5" s="317"/>
      <c r="R5" s="317"/>
      <c r="S5" s="317"/>
      <c r="T5" s="317"/>
      <c r="U5" s="317"/>
      <c r="V5" s="317"/>
      <c r="W5" s="317"/>
      <c r="X5" s="317"/>
      <c r="Y5" s="317"/>
      <c r="Z5" s="317"/>
      <c r="AA5" s="318">
        <f t="shared" ref="AA5:AA31" si="1">SUM(O5:Z5)</f>
        <v>0</v>
      </c>
      <c r="AB5" s="319"/>
      <c r="AC5" s="317"/>
      <c r="AD5" s="317"/>
      <c r="AE5" s="317"/>
      <c r="AF5" s="317"/>
      <c r="AG5" s="317"/>
      <c r="AH5" s="317"/>
      <c r="AI5" s="317"/>
      <c r="AJ5" s="317"/>
      <c r="AK5" s="317"/>
      <c r="AL5" s="317"/>
      <c r="AM5" s="317"/>
      <c r="AN5" s="317"/>
      <c r="AO5" s="318">
        <f t="shared" ref="AO5:AO31" si="2">SUM(AC5:AN5)</f>
        <v>0</v>
      </c>
      <c r="AP5" s="319"/>
      <c r="AQ5" s="320"/>
      <c r="AR5" s="321"/>
      <c r="AS5" s="321"/>
      <c r="AT5" s="321"/>
      <c r="AU5" s="321"/>
      <c r="AV5" s="321"/>
      <c r="AW5" s="321"/>
      <c r="AX5" s="321"/>
      <c r="AY5" s="321"/>
      <c r="AZ5" s="321"/>
      <c r="BA5" s="321"/>
      <c r="BB5" s="321"/>
      <c r="BC5" s="318">
        <f t="shared" ref="BC5:BC31" si="3">SUM(AQ5:BB5)</f>
        <v>0</v>
      </c>
      <c r="BD5" s="322">
        <f t="shared" ref="BD5:BD31" si="4">AA5-BI5</f>
        <v>0</v>
      </c>
      <c r="BE5" s="311"/>
      <c r="BF5" s="323"/>
      <c r="BG5" s="323"/>
      <c r="BH5" s="324"/>
      <c r="BI5" s="254">
        <f t="shared" ref="BI5:BI31" si="5">IF(BG5="USD",BH5*$BH$2,IF(BG5="IDR",BH5,0))</f>
        <v>0</v>
      </c>
      <c r="BJ5" s="323"/>
      <c r="BK5" s="325" t="str">
        <f t="shared" si="0"/>
        <v/>
      </c>
      <c r="BL5" s="325" t="str">
        <f t="shared" ref="BL5:BL31" si="6">IF($I5="PROJECT","Please Fill Finish Date","")</f>
        <v/>
      </c>
      <c r="BM5" s="325"/>
      <c r="BN5" s="324"/>
    </row>
    <row r="6" spans="1:66" s="326" customFormat="1" ht="30" x14ac:dyDescent="0.25">
      <c r="A6" s="307" t="str">
        <f>IF(D6="","",Cover!$D$8)</f>
        <v/>
      </c>
      <c r="B6" s="307" t="str">
        <f>IF(D6="","",Cover!$D$7)</f>
        <v/>
      </c>
      <c r="C6" s="308" t="str">
        <f>IF(F6="","",IFERROR(VLOOKUP(F6,'Master Data'!$E$59:$J$151,6,FALSE),0))</f>
        <v/>
      </c>
      <c r="D6" s="309" t="str">
        <f>IF(F6="","",IFERROR(VLOOKUP(F6,'Master Data'!$E$59:$L$151,8,FALSE),0))</f>
        <v/>
      </c>
      <c r="E6" s="308" t="str">
        <f>IF(D6="","",IFERROR(VLOOKUP(D6,'Master Data'!$D$59:$I$151,6,FALSE),0))</f>
        <v/>
      </c>
      <c r="F6" s="334"/>
      <c r="G6" s="311"/>
      <c r="H6" s="312">
        <f>IFERROR(VLOOKUP(G6,'Master Data'!$C$338:$I$355,7,FALSE),0)</f>
        <v>0</v>
      </c>
      <c r="I6" s="313">
        <f>IFERROR(VLOOKUP(H6,'Master Data'!$B$338:$D$353,3,FALSE),0)</f>
        <v>0</v>
      </c>
      <c r="J6" s="314">
        <f>IFERROR(VLOOKUP(H6,'Master Data'!$B$338:$H$355,7,FALSE),0)</f>
        <v>0</v>
      </c>
      <c r="K6" s="315"/>
      <c r="L6" s="327" t="str">
        <f>IFERROR(IF(I6="FIXED ASSET",J6&amp;E6&amp;K6,VLOOKUP(F6,'Master Data'!$E$59:$H$151,4,FALSE)&amp;"-"&amp;J6&amp;"-"&amp;K6),"-")</f>
        <v>-</v>
      </c>
      <c r="M6" s="310"/>
      <c r="N6" s="316"/>
      <c r="O6" s="317"/>
      <c r="P6" s="317"/>
      <c r="Q6" s="317"/>
      <c r="R6" s="317"/>
      <c r="S6" s="317"/>
      <c r="T6" s="317"/>
      <c r="U6" s="317"/>
      <c r="V6" s="317"/>
      <c r="W6" s="317"/>
      <c r="X6" s="317"/>
      <c r="Y6" s="317"/>
      <c r="Z6" s="317"/>
      <c r="AA6" s="318">
        <f t="shared" si="1"/>
        <v>0</v>
      </c>
      <c r="AB6" s="319"/>
      <c r="AC6" s="317"/>
      <c r="AD6" s="317"/>
      <c r="AE6" s="317"/>
      <c r="AF6" s="317"/>
      <c r="AG6" s="317"/>
      <c r="AH6" s="317"/>
      <c r="AI6" s="317"/>
      <c r="AJ6" s="317"/>
      <c r="AK6" s="317"/>
      <c r="AL6" s="317"/>
      <c r="AM6" s="317"/>
      <c r="AN6" s="317"/>
      <c r="AO6" s="318">
        <f t="shared" si="2"/>
        <v>0</v>
      </c>
      <c r="AP6" s="319"/>
      <c r="AQ6" s="320"/>
      <c r="AR6" s="321"/>
      <c r="AS6" s="321"/>
      <c r="AT6" s="321"/>
      <c r="AU6" s="321"/>
      <c r="AV6" s="321"/>
      <c r="AW6" s="321"/>
      <c r="AX6" s="321"/>
      <c r="AY6" s="321"/>
      <c r="AZ6" s="321"/>
      <c r="BA6" s="321"/>
      <c r="BB6" s="321"/>
      <c r="BC6" s="318">
        <f t="shared" si="3"/>
        <v>0</v>
      </c>
      <c r="BD6" s="322">
        <f t="shared" si="4"/>
        <v>0</v>
      </c>
      <c r="BE6" s="311"/>
      <c r="BF6" s="323"/>
      <c r="BG6" s="323"/>
      <c r="BH6" s="324"/>
      <c r="BI6" s="254">
        <f t="shared" si="5"/>
        <v>0</v>
      </c>
      <c r="BJ6" s="323"/>
      <c r="BK6" s="325" t="str">
        <f t="shared" si="0"/>
        <v/>
      </c>
      <c r="BL6" s="325" t="str">
        <f t="shared" si="6"/>
        <v/>
      </c>
      <c r="BM6" s="325"/>
      <c r="BN6" s="324"/>
    </row>
    <row r="7" spans="1:66" s="326" customFormat="1" ht="30" x14ac:dyDescent="0.25">
      <c r="A7" s="307" t="str">
        <f>IF(D7="","",Cover!$D$8)</f>
        <v/>
      </c>
      <c r="B7" s="307" t="str">
        <f>IF(D7="","",Cover!$D$7)</f>
        <v/>
      </c>
      <c r="C7" s="308" t="str">
        <f>IF(F7="","",IFERROR(VLOOKUP(F7,'Master Data'!$E$59:$J$151,6,FALSE),0))</f>
        <v/>
      </c>
      <c r="D7" s="309" t="str">
        <f>IF(F7="","",IFERROR(VLOOKUP(F7,'Master Data'!$E$59:$L$151,8,FALSE),0))</f>
        <v/>
      </c>
      <c r="E7" s="308" t="str">
        <f>IF(D7="","",IFERROR(VLOOKUP(D7,'Master Data'!$D$59:$I$151,6,FALSE),0))</f>
        <v/>
      </c>
      <c r="F7" s="334"/>
      <c r="G7" s="311"/>
      <c r="H7" s="312">
        <f>IFERROR(VLOOKUP(G7,'Master Data'!$C$338:$I$355,7,FALSE),0)</f>
        <v>0</v>
      </c>
      <c r="I7" s="313">
        <f>IFERROR(VLOOKUP(H7,'Master Data'!$B$338:$D$353,3,FALSE),0)</f>
        <v>0</v>
      </c>
      <c r="J7" s="314">
        <f>IFERROR(VLOOKUP(H7,'Master Data'!$B$338:$H$355,7,FALSE),0)</f>
        <v>0</v>
      </c>
      <c r="K7" s="315"/>
      <c r="L7" s="327" t="str">
        <f>IFERROR(IF(I7="FIXED ASSET",J7&amp;E7&amp;K7,VLOOKUP(F7,'Master Data'!$E$59:$H$151,4,FALSE)&amp;"-"&amp;J7&amp;"-"&amp;K7),"-")</f>
        <v>-</v>
      </c>
      <c r="M7" s="310"/>
      <c r="N7" s="316"/>
      <c r="O7" s="317"/>
      <c r="P7" s="317"/>
      <c r="Q7" s="317"/>
      <c r="R7" s="317"/>
      <c r="S7" s="317"/>
      <c r="T7" s="317"/>
      <c r="U7" s="317"/>
      <c r="V7" s="317"/>
      <c r="W7" s="317"/>
      <c r="X7" s="317"/>
      <c r="Y7" s="317"/>
      <c r="Z7" s="317"/>
      <c r="AA7" s="318">
        <f t="shared" si="1"/>
        <v>0</v>
      </c>
      <c r="AB7" s="319"/>
      <c r="AC7" s="317"/>
      <c r="AD7" s="317"/>
      <c r="AE7" s="317"/>
      <c r="AF7" s="317"/>
      <c r="AG7" s="317"/>
      <c r="AH7" s="317"/>
      <c r="AI7" s="317"/>
      <c r="AJ7" s="317"/>
      <c r="AK7" s="317"/>
      <c r="AL7" s="317"/>
      <c r="AM7" s="317"/>
      <c r="AN7" s="317"/>
      <c r="AO7" s="318">
        <f t="shared" si="2"/>
        <v>0</v>
      </c>
      <c r="AP7" s="319"/>
      <c r="AQ7" s="320"/>
      <c r="AR7" s="321"/>
      <c r="AS7" s="321"/>
      <c r="AT7" s="321"/>
      <c r="AU7" s="321"/>
      <c r="AV7" s="321"/>
      <c r="AW7" s="321"/>
      <c r="AX7" s="321"/>
      <c r="AY7" s="321"/>
      <c r="AZ7" s="321"/>
      <c r="BA7" s="321"/>
      <c r="BB7" s="321"/>
      <c r="BC7" s="318">
        <f t="shared" si="3"/>
        <v>0</v>
      </c>
      <c r="BD7" s="322">
        <f t="shared" si="4"/>
        <v>0</v>
      </c>
      <c r="BE7" s="311"/>
      <c r="BF7" s="323"/>
      <c r="BG7" s="323"/>
      <c r="BH7" s="324"/>
      <c r="BI7" s="254">
        <f t="shared" si="5"/>
        <v>0</v>
      </c>
      <c r="BJ7" s="323"/>
      <c r="BK7" s="325" t="str">
        <f t="shared" si="0"/>
        <v/>
      </c>
      <c r="BL7" s="325" t="str">
        <f t="shared" si="6"/>
        <v/>
      </c>
      <c r="BM7" s="325"/>
      <c r="BN7" s="324"/>
    </row>
    <row r="8" spans="1:66" s="326" customFormat="1" ht="30" x14ac:dyDescent="0.25">
      <c r="A8" s="307" t="str">
        <f>IF(D8="","",Cover!$D$8)</f>
        <v/>
      </c>
      <c r="B8" s="307" t="str">
        <f>IF(D8="","",Cover!$D$7)</f>
        <v/>
      </c>
      <c r="C8" s="308" t="str">
        <f>IF(F8="","",IFERROR(VLOOKUP(F8,'Master Data'!$E$59:$J$151,6,FALSE),0))</f>
        <v/>
      </c>
      <c r="D8" s="309" t="str">
        <f>IF(F8="","",IFERROR(VLOOKUP(F8,'Master Data'!$E$59:$L$151,8,FALSE),0))</f>
        <v/>
      </c>
      <c r="E8" s="308" t="str">
        <f>IF(D8="","",IFERROR(VLOOKUP(D8,'Master Data'!$D$59:$I$151,6,FALSE),0))</f>
        <v/>
      </c>
      <c r="F8" s="334"/>
      <c r="G8" s="311"/>
      <c r="H8" s="312">
        <f>IFERROR(VLOOKUP(G8,'Master Data'!$C$338:$I$355,7,FALSE),0)</f>
        <v>0</v>
      </c>
      <c r="I8" s="313">
        <f>IFERROR(VLOOKUP(H8,'Master Data'!$B$338:$D$353,3,FALSE),0)</f>
        <v>0</v>
      </c>
      <c r="J8" s="314">
        <f>IFERROR(VLOOKUP(H8,'Master Data'!$B$338:$H$355,7,FALSE),0)</f>
        <v>0</v>
      </c>
      <c r="K8" s="315"/>
      <c r="L8" s="327" t="str">
        <f>IFERROR(IF(I8="FIXED ASSET",J8&amp;E8&amp;K8,VLOOKUP(F8,'Master Data'!$E$59:$H$151,4,FALSE)&amp;"-"&amp;J8&amp;"-"&amp;K8),"-")</f>
        <v>-</v>
      </c>
      <c r="M8" s="310"/>
      <c r="N8" s="316"/>
      <c r="O8" s="317"/>
      <c r="P8" s="317"/>
      <c r="Q8" s="317"/>
      <c r="R8" s="317"/>
      <c r="S8" s="317"/>
      <c r="T8" s="317"/>
      <c r="U8" s="317"/>
      <c r="V8" s="317"/>
      <c r="W8" s="317"/>
      <c r="X8" s="317"/>
      <c r="Y8" s="317"/>
      <c r="Z8" s="317"/>
      <c r="AA8" s="318">
        <f t="shared" si="1"/>
        <v>0</v>
      </c>
      <c r="AB8" s="319"/>
      <c r="AC8" s="317"/>
      <c r="AD8" s="317"/>
      <c r="AE8" s="317"/>
      <c r="AF8" s="317"/>
      <c r="AG8" s="317"/>
      <c r="AH8" s="317"/>
      <c r="AI8" s="317"/>
      <c r="AJ8" s="317"/>
      <c r="AK8" s="317"/>
      <c r="AL8" s="317"/>
      <c r="AM8" s="317"/>
      <c r="AN8" s="317"/>
      <c r="AO8" s="318">
        <f t="shared" si="2"/>
        <v>0</v>
      </c>
      <c r="AP8" s="319"/>
      <c r="AQ8" s="320"/>
      <c r="AR8" s="321"/>
      <c r="AS8" s="321"/>
      <c r="AT8" s="321"/>
      <c r="AU8" s="321"/>
      <c r="AV8" s="321"/>
      <c r="AW8" s="321"/>
      <c r="AX8" s="321"/>
      <c r="AY8" s="321"/>
      <c r="AZ8" s="321"/>
      <c r="BA8" s="321"/>
      <c r="BB8" s="321"/>
      <c r="BC8" s="318">
        <f t="shared" si="3"/>
        <v>0</v>
      </c>
      <c r="BD8" s="322">
        <f t="shared" si="4"/>
        <v>0</v>
      </c>
      <c r="BE8" s="311"/>
      <c r="BF8" s="323"/>
      <c r="BG8" s="323"/>
      <c r="BH8" s="324"/>
      <c r="BI8" s="254">
        <f t="shared" si="5"/>
        <v>0</v>
      </c>
      <c r="BJ8" s="323"/>
      <c r="BK8" s="325" t="str">
        <f t="shared" si="0"/>
        <v/>
      </c>
      <c r="BL8" s="325" t="str">
        <f t="shared" si="6"/>
        <v/>
      </c>
      <c r="BM8" s="325"/>
      <c r="BN8" s="324"/>
    </row>
    <row r="9" spans="1:66" s="326" customFormat="1" x14ac:dyDescent="0.25">
      <c r="A9" s="307" t="str">
        <f>IF(D9="","",Cover!$D$8)</f>
        <v/>
      </c>
      <c r="B9" s="307" t="str">
        <f>IF(D9="","",Cover!$D$7)</f>
        <v/>
      </c>
      <c r="C9" s="308" t="str">
        <f>IF(F9="","",IFERROR(VLOOKUP(F9,'Master Data'!$E$59:$J$151,6,FALSE),0))</f>
        <v/>
      </c>
      <c r="D9" s="309" t="str">
        <f>IF(F9="","",IFERROR(VLOOKUP(F9,'Master Data'!$E$59:$L$151,8,FALSE),0))</f>
        <v/>
      </c>
      <c r="E9" s="308" t="str">
        <f>IF(D9="","",IFERROR(VLOOKUP(D9,'Master Data'!$D$59:$I$151,6,FALSE),0))</f>
        <v/>
      </c>
      <c r="F9" s="334"/>
      <c r="G9" s="311"/>
      <c r="H9" s="312">
        <f>IFERROR(VLOOKUP(G9,'Master Data'!$C$338:$I$355,7,FALSE),0)</f>
        <v>0</v>
      </c>
      <c r="I9" s="313">
        <f>IFERROR(VLOOKUP(H9,'Master Data'!$B$338:$D$353,3,FALSE),0)</f>
        <v>0</v>
      </c>
      <c r="J9" s="314">
        <f>IFERROR(VLOOKUP(H9,'Master Data'!$B$338:$H$355,7,FALSE),0)</f>
        <v>0</v>
      </c>
      <c r="K9" s="315"/>
      <c r="L9" s="327" t="str">
        <f>IFERROR(IF(I9="FIXED ASSET",J9&amp;E9&amp;K9,VLOOKUP(F9,'Master Data'!$E$59:$H$151,4,FALSE)&amp;"-"&amp;J9&amp;"-"&amp;K9),"-")</f>
        <v>-</v>
      </c>
      <c r="M9" s="310"/>
      <c r="N9" s="316"/>
      <c r="O9" s="317"/>
      <c r="P9" s="317"/>
      <c r="Q9" s="317"/>
      <c r="R9" s="317"/>
      <c r="S9" s="317"/>
      <c r="T9" s="317"/>
      <c r="U9" s="317"/>
      <c r="V9" s="317"/>
      <c r="W9" s="317"/>
      <c r="X9" s="317"/>
      <c r="Y9" s="317"/>
      <c r="Z9" s="317"/>
      <c r="AA9" s="318">
        <f t="shared" si="1"/>
        <v>0</v>
      </c>
      <c r="AB9" s="319"/>
      <c r="AC9" s="317"/>
      <c r="AD9" s="317"/>
      <c r="AE9" s="317"/>
      <c r="AF9" s="317"/>
      <c r="AG9" s="317"/>
      <c r="AH9" s="317"/>
      <c r="AI9" s="317"/>
      <c r="AJ9" s="317"/>
      <c r="AK9" s="317"/>
      <c r="AL9" s="317"/>
      <c r="AM9" s="317"/>
      <c r="AN9" s="317"/>
      <c r="AO9" s="318">
        <f t="shared" si="2"/>
        <v>0</v>
      </c>
      <c r="AP9" s="319"/>
      <c r="AQ9" s="320"/>
      <c r="AR9" s="321"/>
      <c r="AS9" s="321"/>
      <c r="AT9" s="321"/>
      <c r="AU9" s="321"/>
      <c r="AV9" s="321"/>
      <c r="AW9" s="321"/>
      <c r="AX9" s="321"/>
      <c r="AY9" s="321"/>
      <c r="AZ9" s="321"/>
      <c r="BA9" s="321"/>
      <c r="BB9" s="321"/>
      <c r="BC9" s="318">
        <f t="shared" si="3"/>
        <v>0</v>
      </c>
      <c r="BD9" s="322">
        <f t="shared" si="4"/>
        <v>0</v>
      </c>
      <c r="BE9" s="311"/>
      <c r="BF9" s="323"/>
      <c r="BG9" s="323"/>
      <c r="BH9" s="324"/>
      <c r="BI9" s="254">
        <f t="shared" si="5"/>
        <v>0</v>
      </c>
      <c r="BJ9" s="323"/>
      <c r="BK9" s="325" t="str">
        <f t="shared" si="0"/>
        <v/>
      </c>
      <c r="BL9" s="325" t="str">
        <f t="shared" si="6"/>
        <v/>
      </c>
      <c r="BM9" s="325"/>
      <c r="BN9" s="324"/>
    </row>
    <row r="10" spans="1:66" s="326" customFormat="1" x14ac:dyDescent="0.25">
      <c r="A10" s="307" t="str">
        <f>IF(D10="","",Cover!$D$8)</f>
        <v/>
      </c>
      <c r="B10" s="307" t="str">
        <f>IF(D10="","",Cover!$D$7)</f>
        <v/>
      </c>
      <c r="C10" s="308" t="str">
        <f>IF(F10="","",IFERROR(VLOOKUP(F10,'Master Data'!$E$59:$J$151,6,FALSE),0))</f>
        <v/>
      </c>
      <c r="D10" s="309" t="str">
        <f>IF(F10="","",IFERROR(VLOOKUP(F10,'Master Data'!$E$59:$L$151,8,FALSE),0))</f>
        <v/>
      </c>
      <c r="E10" s="308" t="str">
        <f>IF(D10="","",IFERROR(VLOOKUP(D10,'Master Data'!$D$59:$I$151,6,FALSE),0))</f>
        <v/>
      </c>
      <c r="F10" s="334"/>
      <c r="G10" s="311"/>
      <c r="H10" s="312">
        <f>IFERROR(VLOOKUP(G10,'Master Data'!$C$338:$I$355,7,FALSE),0)</f>
        <v>0</v>
      </c>
      <c r="I10" s="313">
        <f>IFERROR(VLOOKUP(H10,'Master Data'!$B$338:$D$353,3,FALSE),0)</f>
        <v>0</v>
      </c>
      <c r="J10" s="314">
        <f>IFERROR(VLOOKUP(H10,'Master Data'!$B$338:$H$355,7,FALSE),0)</f>
        <v>0</v>
      </c>
      <c r="K10" s="315"/>
      <c r="L10" s="327" t="str">
        <f>IFERROR(IF(I10="FIXED ASSET",J10&amp;E10&amp;K10,VLOOKUP(F10,'Master Data'!$E$59:$H$151,4,FALSE)&amp;"-"&amp;J10&amp;"-"&amp;K10),"-")</f>
        <v>-</v>
      </c>
      <c r="M10" s="310"/>
      <c r="N10" s="316"/>
      <c r="O10" s="317"/>
      <c r="P10" s="317"/>
      <c r="Q10" s="317"/>
      <c r="R10" s="317"/>
      <c r="S10" s="317"/>
      <c r="T10" s="317"/>
      <c r="U10" s="317"/>
      <c r="V10" s="317"/>
      <c r="W10" s="317"/>
      <c r="X10" s="317"/>
      <c r="Y10" s="317"/>
      <c r="Z10" s="317"/>
      <c r="AA10" s="318">
        <f t="shared" si="1"/>
        <v>0</v>
      </c>
      <c r="AB10" s="319"/>
      <c r="AC10" s="317"/>
      <c r="AD10" s="317"/>
      <c r="AE10" s="317"/>
      <c r="AF10" s="317"/>
      <c r="AG10" s="317"/>
      <c r="AH10" s="317"/>
      <c r="AI10" s="317"/>
      <c r="AJ10" s="317"/>
      <c r="AK10" s="317"/>
      <c r="AL10" s="317"/>
      <c r="AM10" s="317"/>
      <c r="AN10" s="317"/>
      <c r="AO10" s="318">
        <f t="shared" si="2"/>
        <v>0</v>
      </c>
      <c r="AP10" s="319"/>
      <c r="AQ10" s="320"/>
      <c r="AR10" s="321"/>
      <c r="AS10" s="321"/>
      <c r="AT10" s="321"/>
      <c r="AU10" s="321"/>
      <c r="AV10" s="321"/>
      <c r="AW10" s="321"/>
      <c r="AX10" s="321"/>
      <c r="AY10" s="321"/>
      <c r="AZ10" s="321"/>
      <c r="BA10" s="321"/>
      <c r="BB10" s="321"/>
      <c r="BC10" s="318">
        <f t="shared" si="3"/>
        <v>0</v>
      </c>
      <c r="BD10" s="322">
        <f t="shared" si="4"/>
        <v>0</v>
      </c>
      <c r="BE10" s="311"/>
      <c r="BF10" s="323"/>
      <c r="BG10" s="323"/>
      <c r="BH10" s="324"/>
      <c r="BI10" s="254">
        <f t="shared" si="5"/>
        <v>0</v>
      </c>
      <c r="BJ10" s="323"/>
      <c r="BK10" s="325" t="str">
        <f t="shared" si="0"/>
        <v/>
      </c>
      <c r="BL10" s="325" t="str">
        <f t="shared" si="6"/>
        <v/>
      </c>
      <c r="BM10" s="325"/>
      <c r="BN10" s="324"/>
    </row>
    <row r="11" spans="1:66" s="326" customFormat="1" x14ac:dyDescent="0.25">
      <c r="A11" s="307" t="str">
        <f>IF(D11="","",Cover!$D$8)</f>
        <v/>
      </c>
      <c r="B11" s="307" t="str">
        <f>IF(D11="","",Cover!$D$7)</f>
        <v/>
      </c>
      <c r="C11" s="308" t="str">
        <f>IF(F11="","",IFERROR(VLOOKUP(F11,'Master Data'!$E$59:$J$151,6,FALSE),0))</f>
        <v/>
      </c>
      <c r="D11" s="309" t="str">
        <f>IF(F11="","",IFERROR(VLOOKUP(F11,'Master Data'!$E$59:$L$151,8,FALSE),0))</f>
        <v/>
      </c>
      <c r="E11" s="308" t="str">
        <f>IF(D11="","",IFERROR(VLOOKUP(D11,'Master Data'!$D$59:$I$151,6,FALSE),0))</f>
        <v/>
      </c>
      <c r="F11" s="334"/>
      <c r="G11" s="311"/>
      <c r="H11" s="312">
        <f>IFERROR(VLOOKUP(G11,'Master Data'!$C$338:$I$355,7,FALSE),0)</f>
        <v>0</v>
      </c>
      <c r="I11" s="313">
        <f>IFERROR(VLOOKUP(H11,'Master Data'!$B$338:$D$353,3,FALSE),0)</f>
        <v>0</v>
      </c>
      <c r="J11" s="314">
        <f>IFERROR(VLOOKUP(H11,'Master Data'!$B$338:$H$355,7,FALSE),0)</f>
        <v>0</v>
      </c>
      <c r="K11" s="315"/>
      <c r="L11" s="327" t="str">
        <f>IFERROR(IF(I11="FIXED ASSET",J11&amp;E11&amp;K11,VLOOKUP(F11,'Master Data'!$E$59:$H$151,4,FALSE)&amp;"-"&amp;J11&amp;"-"&amp;K11),"-")</f>
        <v>-</v>
      </c>
      <c r="M11" s="310"/>
      <c r="N11" s="316"/>
      <c r="O11" s="317"/>
      <c r="P11" s="317"/>
      <c r="Q11" s="317"/>
      <c r="R11" s="317"/>
      <c r="S11" s="317"/>
      <c r="T11" s="317"/>
      <c r="U11" s="317"/>
      <c r="V11" s="317"/>
      <c r="W11" s="317"/>
      <c r="X11" s="317"/>
      <c r="Y11" s="317"/>
      <c r="Z11" s="317"/>
      <c r="AA11" s="318">
        <f t="shared" si="1"/>
        <v>0</v>
      </c>
      <c r="AB11" s="319"/>
      <c r="AC11" s="317"/>
      <c r="AD11" s="317"/>
      <c r="AE11" s="317"/>
      <c r="AF11" s="317"/>
      <c r="AG11" s="317"/>
      <c r="AH11" s="317"/>
      <c r="AI11" s="317"/>
      <c r="AJ11" s="317"/>
      <c r="AK11" s="317"/>
      <c r="AL11" s="317"/>
      <c r="AM11" s="317"/>
      <c r="AN11" s="317"/>
      <c r="AO11" s="318">
        <f t="shared" si="2"/>
        <v>0</v>
      </c>
      <c r="AP11" s="319"/>
      <c r="AQ11" s="320"/>
      <c r="AR11" s="321"/>
      <c r="AS11" s="321"/>
      <c r="AT11" s="321"/>
      <c r="AU11" s="321"/>
      <c r="AV11" s="321"/>
      <c r="AW11" s="321"/>
      <c r="AX11" s="321"/>
      <c r="AY11" s="321"/>
      <c r="AZ11" s="321"/>
      <c r="BA11" s="321"/>
      <c r="BB11" s="321"/>
      <c r="BC11" s="318">
        <f t="shared" si="3"/>
        <v>0</v>
      </c>
      <c r="BD11" s="322">
        <f t="shared" si="4"/>
        <v>0</v>
      </c>
      <c r="BE11" s="311"/>
      <c r="BF11" s="323"/>
      <c r="BG11" s="323"/>
      <c r="BH11" s="324"/>
      <c r="BI11" s="254">
        <f t="shared" si="5"/>
        <v>0</v>
      </c>
      <c r="BJ11" s="323"/>
      <c r="BK11" s="325" t="str">
        <f t="shared" si="0"/>
        <v/>
      </c>
      <c r="BL11" s="325" t="str">
        <f t="shared" si="6"/>
        <v/>
      </c>
      <c r="BM11" s="325"/>
      <c r="BN11" s="324"/>
    </row>
    <row r="12" spans="1:66" s="326" customFormat="1" x14ac:dyDescent="0.25">
      <c r="A12" s="307" t="str">
        <f>IF(D12="","",Cover!$D$8)</f>
        <v/>
      </c>
      <c r="B12" s="307" t="str">
        <f>IF(D12="","",Cover!$D$7)</f>
        <v/>
      </c>
      <c r="C12" s="308" t="str">
        <f>IF(F12="","",IFERROR(VLOOKUP(F12,'Master Data'!$E$59:$J$151,6,FALSE),0))</f>
        <v/>
      </c>
      <c r="D12" s="309" t="str">
        <f>IF(F12="","",IFERROR(VLOOKUP(F12,'Master Data'!$E$59:$L$151,8,FALSE),0))</f>
        <v/>
      </c>
      <c r="E12" s="308" t="str">
        <f>IF(D12="","",IFERROR(VLOOKUP(D12,'Master Data'!$D$59:$I$151,6,FALSE),0))</f>
        <v/>
      </c>
      <c r="F12" s="334"/>
      <c r="G12" s="311"/>
      <c r="H12" s="312">
        <f>IFERROR(VLOOKUP(G12,'Master Data'!$C$338:$I$355,7,FALSE),0)</f>
        <v>0</v>
      </c>
      <c r="I12" s="313">
        <f>IFERROR(VLOOKUP(H12,'Master Data'!$B$338:$D$353,3,FALSE),0)</f>
        <v>0</v>
      </c>
      <c r="J12" s="314">
        <f>IFERROR(VLOOKUP(H12,'Master Data'!$B$338:$H$355,7,FALSE),0)</f>
        <v>0</v>
      </c>
      <c r="K12" s="315"/>
      <c r="L12" s="327" t="str">
        <f>IFERROR(IF(I12="FIXED ASSET",J12&amp;E12&amp;K12,VLOOKUP(F12,'Master Data'!$E$59:$H$151,4,FALSE)&amp;"-"&amp;J12&amp;"-"&amp;K12),"-")</f>
        <v>-</v>
      </c>
      <c r="M12" s="310"/>
      <c r="N12" s="316"/>
      <c r="O12" s="317"/>
      <c r="P12" s="317"/>
      <c r="Q12" s="317"/>
      <c r="R12" s="317"/>
      <c r="S12" s="317"/>
      <c r="T12" s="317"/>
      <c r="U12" s="317"/>
      <c r="V12" s="317"/>
      <c r="W12" s="317"/>
      <c r="X12" s="317"/>
      <c r="Y12" s="317"/>
      <c r="Z12" s="317"/>
      <c r="AA12" s="318">
        <f t="shared" si="1"/>
        <v>0</v>
      </c>
      <c r="AB12" s="319"/>
      <c r="AC12" s="317"/>
      <c r="AD12" s="317"/>
      <c r="AE12" s="317"/>
      <c r="AF12" s="317"/>
      <c r="AG12" s="317"/>
      <c r="AH12" s="317"/>
      <c r="AI12" s="317"/>
      <c r="AJ12" s="317"/>
      <c r="AK12" s="317"/>
      <c r="AL12" s="317"/>
      <c r="AM12" s="317"/>
      <c r="AN12" s="317"/>
      <c r="AO12" s="318">
        <f t="shared" si="2"/>
        <v>0</v>
      </c>
      <c r="AP12" s="319"/>
      <c r="AQ12" s="320"/>
      <c r="AR12" s="321"/>
      <c r="AS12" s="321"/>
      <c r="AT12" s="321"/>
      <c r="AU12" s="321"/>
      <c r="AV12" s="321"/>
      <c r="AW12" s="321"/>
      <c r="AX12" s="321"/>
      <c r="AY12" s="321"/>
      <c r="AZ12" s="321"/>
      <c r="BA12" s="321"/>
      <c r="BB12" s="321"/>
      <c r="BC12" s="318">
        <f t="shared" si="3"/>
        <v>0</v>
      </c>
      <c r="BD12" s="322">
        <f t="shared" si="4"/>
        <v>0</v>
      </c>
      <c r="BE12" s="311"/>
      <c r="BF12" s="323"/>
      <c r="BG12" s="323"/>
      <c r="BH12" s="324"/>
      <c r="BI12" s="254">
        <f t="shared" si="5"/>
        <v>0</v>
      </c>
      <c r="BJ12" s="323"/>
      <c r="BK12" s="325" t="str">
        <f t="shared" si="0"/>
        <v/>
      </c>
      <c r="BL12" s="325" t="str">
        <f t="shared" si="6"/>
        <v/>
      </c>
      <c r="BM12" s="325"/>
      <c r="BN12" s="324"/>
    </row>
    <row r="13" spans="1:66" s="326" customFormat="1" x14ac:dyDescent="0.25">
      <c r="A13" s="307" t="str">
        <f>IF(D13="","",Cover!$D$8)</f>
        <v/>
      </c>
      <c r="B13" s="307" t="str">
        <f>IF(D13="","",Cover!$D$7)</f>
        <v/>
      </c>
      <c r="C13" s="308" t="str">
        <f>IF(F13="","",IFERROR(VLOOKUP(F13,'Master Data'!$E$59:$J$151,6,FALSE),0))</f>
        <v/>
      </c>
      <c r="D13" s="309" t="str">
        <f>IF(F13="","",IFERROR(VLOOKUP(F13,'Master Data'!$E$59:$L$151,8,FALSE),0))</f>
        <v/>
      </c>
      <c r="E13" s="308" t="str">
        <f>IF(D13="","",IFERROR(VLOOKUP(D13,'Master Data'!$D$59:$I$151,6,FALSE),0))</f>
        <v/>
      </c>
      <c r="F13" s="334"/>
      <c r="G13" s="311"/>
      <c r="H13" s="312">
        <f>IFERROR(VLOOKUP(G13,'Master Data'!$C$338:$I$355,7,FALSE),0)</f>
        <v>0</v>
      </c>
      <c r="I13" s="313">
        <f>IFERROR(VLOOKUP(H13,'Master Data'!$B$338:$D$353,3,FALSE),0)</f>
        <v>0</v>
      </c>
      <c r="J13" s="314">
        <f>IFERROR(VLOOKUP(H13,'Master Data'!$B$338:$H$355,7,FALSE),0)</f>
        <v>0</v>
      </c>
      <c r="K13" s="315"/>
      <c r="L13" s="327" t="str">
        <f>IFERROR(IF(I13="FIXED ASSET",J13&amp;E13&amp;K13,VLOOKUP(F13,'Master Data'!$E$59:$H$151,4,FALSE)&amp;"-"&amp;J13&amp;"-"&amp;K13),"-")</f>
        <v>-</v>
      </c>
      <c r="M13" s="310"/>
      <c r="N13" s="316"/>
      <c r="O13" s="317"/>
      <c r="P13" s="317"/>
      <c r="Q13" s="317"/>
      <c r="R13" s="317"/>
      <c r="S13" s="317"/>
      <c r="T13" s="317"/>
      <c r="U13" s="317"/>
      <c r="V13" s="317"/>
      <c r="W13" s="317"/>
      <c r="X13" s="317"/>
      <c r="Y13" s="317"/>
      <c r="Z13" s="317"/>
      <c r="AA13" s="318">
        <f t="shared" si="1"/>
        <v>0</v>
      </c>
      <c r="AB13" s="319"/>
      <c r="AC13" s="317"/>
      <c r="AD13" s="317"/>
      <c r="AE13" s="317"/>
      <c r="AF13" s="317"/>
      <c r="AG13" s="317"/>
      <c r="AH13" s="317"/>
      <c r="AI13" s="317"/>
      <c r="AJ13" s="317"/>
      <c r="AK13" s="317"/>
      <c r="AL13" s="317"/>
      <c r="AM13" s="317"/>
      <c r="AN13" s="317"/>
      <c r="AO13" s="318">
        <f t="shared" si="2"/>
        <v>0</v>
      </c>
      <c r="AP13" s="319"/>
      <c r="AQ13" s="320"/>
      <c r="AR13" s="321"/>
      <c r="AS13" s="321"/>
      <c r="AT13" s="321"/>
      <c r="AU13" s="321"/>
      <c r="AV13" s="321"/>
      <c r="AW13" s="321"/>
      <c r="AX13" s="321"/>
      <c r="AY13" s="321"/>
      <c r="AZ13" s="321"/>
      <c r="BA13" s="321"/>
      <c r="BB13" s="321"/>
      <c r="BC13" s="318">
        <f t="shared" si="3"/>
        <v>0</v>
      </c>
      <c r="BD13" s="322">
        <f t="shared" si="4"/>
        <v>0</v>
      </c>
      <c r="BE13" s="311"/>
      <c r="BF13" s="323"/>
      <c r="BG13" s="323"/>
      <c r="BH13" s="324"/>
      <c r="BI13" s="254">
        <f t="shared" si="5"/>
        <v>0</v>
      </c>
      <c r="BJ13" s="323"/>
      <c r="BK13" s="325" t="str">
        <f t="shared" si="0"/>
        <v/>
      </c>
      <c r="BL13" s="325" t="str">
        <f t="shared" si="6"/>
        <v/>
      </c>
      <c r="BM13" s="325"/>
      <c r="BN13" s="324"/>
    </row>
    <row r="14" spans="1:66" s="326" customFormat="1" x14ac:dyDescent="0.25">
      <c r="A14" s="307" t="str">
        <f>IF(D14="","",Cover!$D$8)</f>
        <v/>
      </c>
      <c r="B14" s="307" t="str">
        <f>IF(D14="","",Cover!$D$7)</f>
        <v/>
      </c>
      <c r="C14" s="308" t="str">
        <f>IF(F14="","",IFERROR(VLOOKUP(F14,'Master Data'!$E$59:$J$151,6,FALSE),0))</f>
        <v/>
      </c>
      <c r="D14" s="309" t="str">
        <f>IF(F14="","",IFERROR(VLOOKUP(F14,'Master Data'!$E$59:$L$151,8,FALSE),0))</f>
        <v/>
      </c>
      <c r="E14" s="308" t="str">
        <f>IF(D14="","",IFERROR(VLOOKUP(D14,'Master Data'!$D$59:$I$151,6,FALSE),0))</f>
        <v/>
      </c>
      <c r="F14" s="334"/>
      <c r="G14" s="311"/>
      <c r="H14" s="312">
        <f>IFERROR(VLOOKUP(G14,'Master Data'!$C$338:$I$355,7,FALSE),0)</f>
        <v>0</v>
      </c>
      <c r="I14" s="313">
        <f>IFERROR(VLOOKUP(H14,'Master Data'!$B$338:$D$353,3,FALSE),0)</f>
        <v>0</v>
      </c>
      <c r="J14" s="314">
        <f>IFERROR(VLOOKUP(H14,'Master Data'!$B$338:$H$355,7,FALSE),0)</f>
        <v>0</v>
      </c>
      <c r="K14" s="315"/>
      <c r="L14" s="327" t="str">
        <f>IFERROR(IF(I14="FIXED ASSET",J14&amp;E14&amp;K14,VLOOKUP(F14,'Master Data'!$E$59:$H$151,4,FALSE)&amp;"-"&amp;J14&amp;"-"&amp;K14),"-")</f>
        <v>-</v>
      </c>
      <c r="M14" s="310"/>
      <c r="N14" s="316"/>
      <c r="O14" s="317"/>
      <c r="P14" s="317"/>
      <c r="Q14" s="317"/>
      <c r="R14" s="317"/>
      <c r="S14" s="317"/>
      <c r="T14" s="317"/>
      <c r="U14" s="317"/>
      <c r="V14" s="317"/>
      <c r="W14" s="317"/>
      <c r="X14" s="317"/>
      <c r="Y14" s="317"/>
      <c r="Z14" s="317"/>
      <c r="AA14" s="318">
        <f t="shared" si="1"/>
        <v>0</v>
      </c>
      <c r="AB14" s="319"/>
      <c r="AC14" s="317"/>
      <c r="AD14" s="317"/>
      <c r="AE14" s="317"/>
      <c r="AF14" s="317"/>
      <c r="AG14" s="317"/>
      <c r="AH14" s="317"/>
      <c r="AI14" s="317"/>
      <c r="AJ14" s="317"/>
      <c r="AK14" s="317"/>
      <c r="AL14" s="317"/>
      <c r="AM14" s="317"/>
      <c r="AN14" s="317"/>
      <c r="AO14" s="318">
        <f t="shared" si="2"/>
        <v>0</v>
      </c>
      <c r="AP14" s="319"/>
      <c r="AQ14" s="320"/>
      <c r="AR14" s="321"/>
      <c r="AS14" s="321"/>
      <c r="AT14" s="321"/>
      <c r="AU14" s="321"/>
      <c r="AV14" s="321"/>
      <c r="AW14" s="321"/>
      <c r="AX14" s="321"/>
      <c r="AY14" s="321"/>
      <c r="AZ14" s="321"/>
      <c r="BA14" s="321"/>
      <c r="BB14" s="321"/>
      <c r="BC14" s="318">
        <f t="shared" si="3"/>
        <v>0</v>
      </c>
      <c r="BD14" s="322">
        <f t="shared" si="4"/>
        <v>0</v>
      </c>
      <c r="BE14" s="311"/>
      <c r="BF14" s="323"/>
      <c r="BG14" s="323"/>
      <c r="BH14" s="324"/>
      <c r="BI14" s="254">
        <f t="shared" si="5"/>
        <v>0</v>
      </c>
      <c r="BJ14" s="323"/>
      <c r="BK14" s="325" t="str">
        <f t="shared" si="0"/>
        <v/>
      </c>
      <c r="BL14" s="325" t="str">
        <f t="shared" si="6"/>
        <v/>
      </c>
      <c r="BM14" s="325"/>
      <c r="BN14" s="324"/>
    </row>
    <row r="15" spans="1:66" s="326" customFormat="1" x14ac:dyDescent="0.25">
      <c r="A15" s="307" t="str">
        <f>IF(D15="","",Cover!$D$8)</f>
        <v/>
      </c>
      <c r="B15" s="307" t="str">
        <f>IF(D15="","",Cover!$D$7)</f>
        <v/>
      </c>
      <c r="C15" s="308" t="str">
        <f>IF(F15="","",IFERROR(VLOOKUP(F15,'Master Data'!$E$59:$J$151,6,FALSE),0))</f>
        <v/>
      </c>
      <c r="D15" s="309" t="str">
        <f>IF(F15="","",IFERROR(VLOOKUP(F15,'Master Data'!$E$59:$L$151,8,FALSE),0))</f>
        <v/>
      </c>
      <c r="E15" s="308" t="str">
        <f>IF(D15="","",IFERROR(VLOOKUP(D15,'Master Data'!$D$59:$I$151,6,FALSE),0))</f>
        <v/>
      </c>
      <c r="F15" s="334"/>
      <c r="G15" s="311"/>
      <c r="H15" s="312">
        <f>IFERROR(VLOOKUP(G15,'Master Data'!$C$338:$I$355,7,FALSE),0)</f>
        <v>0</v>
      </c>
      <c r="I15" s="313">
        <f>IFERROR(VLOOKUP(H15,'Master Data'!$B$338:$D$353,3,FALSE),0)</f>
        <v>0</v>
      </c>
      <c r="J15" s="314">
        <f>IFERROR(VLOOKUP(H15,'Master Data'!$B$338:$H$355,7,FALSE),0)</f>
        <v>0</v>
      </c>
      <c r="K15" s="315"/>
      <c r="L15" s="327" t="str">
        <f>IFERROR(IF(I15="FIXED ASSET",J15&amp;E15&amp;K15,VLOOKUP(F15,'Master Data'!$E$59:$H$151,4,FALSE)&amp;"-"&amp;J15&amp;"-"&amp;K15),"-")</f>
        <v>-</v>
      </c>
      <c r="M15" s="310"/>
      <c r="N15" s="316"/>
      <c r="O15" s="317"/>
      <c r="P15" s="317"/>
      <c r="Q15" s="317"/>
      <c r="R15" s="317"/>
      <c r="S15" s="317"/>
      <c r="T15" s="317"/>
      <c r="U15" s="317"/>
      <c r="V15" s="317"/>
      <c r="W15" s="317"/>
      <c r="X15" s="317"/>
      <c r="Y15" s="317"/>
      <c r="Z15" s="317"/>
      <c r="AA15" s="318">
        <f t="shared" si="1"/>
        <v>0</v>
      </c>
      <c r="AB15" s="319"/>
      <c r="AC15" s="317"/>
      <c r="AD15" s="317"/>
      <c r="AE15" s="317"/>
      <c r="AF15" s="317"/>
      <c r="AG15" s="317"/>
      <c r="AH15" s="317"/>
      <c r="AI15" s="317"/>
      <c r="AJ15" s="317"/>
      <c r="AK15" s="317"/>
      <c r="AL15" s="317"/>
      <c r="AM15" s="317"/>
      <c r="AN15" s="317"/>
      <c r="AO15" s="318">
        <f t="shared" si="2"/>
        <v>0</v>
      </c>
      <c r="AP15" s="319"/>
      <c r="AQ15" s="320"/>
      <c r="AR15" s="321"/>
      <c r="AS15" s="321"/>
      <c r="AT15" s="321"/>
      <c r="AU15" s="321"/>
      <c r="AV15" s="321"/>
      <c r="AW15" s="321"/>
      <c r="AX15" s="321"/>
      <c r="AY15" s="321"/>
      <c r="AZ15" s="321"/>
      <c r="BA15" s="321"/>
      <c r="BB15" s="321"/>
      <c r="BC15" s="318">
        <f t="shared" si="3"/>
        <v>0</v>
      </c>
      <c r="BD15" s="322">
        <f t="shared" si="4"/>
        <v>0</v>
      </c>
      <c r="BE15" s="311"/>
      <c r="BF15" s="323"/>
      <c r="BG15" s="323"/>
      <c r="BH15" s="324"/>
      <c r="BI15" s="254">
        <f t="shared" si="5"/>
        <v>0</v>
      </c>
      <c r="BJ15" s="323"/>
      <c r="BK15" s="325" t="str">
        <f t="shared" si="0"/>
        <v/>
      </c>
      <c r="BL15" s="325" t="str">
        <f t="shared" si="6"/>
        <v/>
      </c>
      <c r="BM15" s="325"/>
      <c r="BN15" s="324"/>
    </row>
    <row r="16" spans="1:66" s="326" customFormat="1" x14ac:dyDescent="0.25">
      <c r="A16" s="307" t="str">
        <f>IF(D16="","",Cover!$D$8)</f>
        <v/>
      </c>
      <c r="B16" s="307" t="str">
        <f>IF(D16="","",Cover!$D$7)</f>
        <v/>
      </c>
      <c r="C16" s="308" t="str">
        <f>IF(F16="","",IFERROR(VLOOKUP(F16,'Master Data'!$E$59:$J$151,6,FALSE),0))</f>
        <v/>
      </c>
      <c r="D16" s="309" t="str">
        <f>IF(F16="","",IFERROR(VLOOKUP(F16,'Master Data'!$E$59:$L$151,8,FALSE),0))</f>
        <v/>
      </c>
      <c r="E16" s="308" t="str">
        <f>IF(D16="","",IFERROR(VLOOKUP(D16,'Master Data'!$D$59:$I$151,6,FALSE),0))</f>
        <v/>
      </c>
      <c r="F16" s="334"/>
      <c r="G16" s="311"/>
      <c r="H16" s="312">
        <f>IFERROR(VLOOKUP(G16,'Master Data'!$C$338:$I$355,7,FALSE),0)</f>
        <v>0</v>
      </c>
      <c r="I16" s="313">
        <f>IFERROR(VLOOKUP(H16,'Master Data'!$B$338:$D$353,3,FALSE),0)</f>
        <v>0</v>
      </c>
      <c r="J16" s="314">
        <f>IFERROR(VLOOKUP(H16,'Master Data'!$B$338:$H$355,7,FALSE),0)</f>
        <v>0</v>
      </c>
      <c r="K16" s="315"/>
      <c r="L16" s="327" t="str">
        <f>IFERROR(IF(I16="FIXED ASSET",J16&amp;E16&amp;K16,VLOOKUP(F16,'Master Data'!$E$59:$H$151,4,FALSE)&amp;"-"&amp;J16&amp;"-"&amp;K16),"-")</f>
        <v>-</v>
      </c>
      <c r="M16" s="310"/>
      <c r="N16" s="316"/>
      <c r="O16" s="317"/>
      <c r="P16" s="317"/>
      <c r="Q16" s="317"/>
      <c r="R16" s="317"/>
      <c r="S16" s="317"/>
      <c r="T16" s="317"/>
      <c r="U16" s="317"/>
      <c r="V16" s="317"/>
      <c r="W16" s="317"/>
      <c r="X16" s="317"/>
      <c r="Y16" s="317"/>
      <c r="Z16" s="317"/>
      <c r="AA16" s="318">
        <f t="shared" si="1"/>
        <v>0</v>
      </c>
      <c r="AB16" s="319"/>
      <c r="AC16" s="317"/>
      <c r="AD16" s="317"/>
      <c r="AE16" s="317"/>
      <c r="AF16" s="317"/>
      <c r="AG16" s="317"/>
      <c r="AH16" s="317"/>
      <c r="AI16" s="317"/>
      <c r="AJ16" s="317"/>
      <c r="AK16" s="317"/>
      <c r="AL16" s="317"/>
      <c r="AM16" s="317"/>
      <c r="AN16" s="317"/>
      <c r="AO16" s="318">
        <f t="shared" si="2"/>
        <v>0</v>
      </c>
      <c r="AP16" s="319"/>
      <c r="AQ16" s="320"/>
      <c r="AR16" s="321"/>
      <c r="AS16" s="321"/>
      <c r="AT16" s="321"/>
      <c r="AU16" s="321"/>
      <c r="AV16" s="321"/>
      <c r="AW16" s="321"/>
      <c r="AX16" s="321"/>
      <c r="AY16" s="321"/>
      <c r="AZ16" s="321"/>
      <c r="BA16" s="321"/>
      <c r="BB16" s="321"/>
      <c r="BC16" s="318">
        <f t="shared" si="3"/>
        <v>0</v>
      </c>
      <c r="BD16" s="322">
        <f t="shared" si="4"/>
        <v>0</v>
      </c>
      <c r="BE16" s="311"/>
      <c r="BF16" s="323"/>
      <c r="BG16" s="323"/>
      <c r="BH16" s="324"/>
      <c r="BI16" s="254">
        <f t="shared" si="5"/>
        <v>0</v>
      </c>
      <c r="BJ16" s="323"/>
      <c r="BK16" s="325" t="str">
        <f t="shared" si="0"/>
        <v/>
      </c>
      <c r="BL16" s="325" t="str">
        <f t="shared" si="6"/>
        <v/>
      </c>
      <c r="BM16" s="325"/>
      <c r="BN16" s="324"/>
    </row>
    <row r="17" spans="1:66" s="326" customFormat="1" x14ac:dyDescent="0.25">
      <c r="A17" s="307" t="str">
        <f>IF(D17="","",Cover!$D$8)</f>
        <v/>
      </c>
      <c r="B17" s="307" t="str">
        <f>IF(D17="","",Cover!$D$7)</f>
        <v/>
      </c>
      <c r="C17" s="308" t="str">
        <f>IF(F17="","",IFERROR(VLOOKUP(F17,'Master Data'!$E$59:$J$151,6,FALSE),0))</f>
        <v/>
      </c>
      <c r="D17" s="309" t="str">
        <f>IF(F17="","",IFERROR(VLOOKUP(F17,'Master Data'!$E$59:$L$151,8,FALSE),0))</f>
        <v/>
      </c>
      <c r="E17" s="308" t="str">
        <f>IF(D17="","",IFERROR(VLOOKUP(D17,'Master Data'!$D$59:$I$151,6,FALSE),0))</f>
        <v/>
      </c>
      <c r="F17" s="334"/>
      <c r="G17" s="311"/>
      <c r="H17" s="312">
        <f>IFERROR(VLOOKUP(G17,'Master Data'!$C$338:$I$355,7,FALSE),0)</f>
        <v>0</v>
      </c>
      <c r="I17" s="313">
        <f>IFERROR(VLOOKUP(H17,'Master Data'!$B$338:$D$353,3,FALSE),0)</f>
        <v>0</v>
      </c>
      <c r="J17" s="314">
        <f>IFERROR(VLOOKUP(H17,'Master Data'!$B$338:$H$355,7,FALSE),0)</f>
        <v>0</v>
      </c>
      <c r="K17" s="315"/>
      <c r="L17" s="327" t="str">
        <f>IFERROR(IF(I17="FIXED ASSET",J17&amp;E17&amp;K17,VLOOKUP(F17,'Master Data'!$E$59:$H$151,4,FALSE)&amp;"-"&amp;J17&amp;"-"&amp;K17),"-")</f>
        <v>-</v>
      </c>
      <c r="M17" s="310"/>
      <c r="N17" s="316"/>
      <c r="O17" s="317"/>
      <c r="P17" s="317"/>
      <c r="Q17" s="317"/>
      <c r="R17" s="317"/>
      <c r="S17" s="317"/>
      <c r="T17" s="317"/>
      <c r="U17" s="317"/>
      <c r="V17" s="317"/>
      <c r="W17" s="317"/>
      <c r="X17" s="317"/>
      <c r="Y17" s="317"/>
      <c r="Z17" s="317"/>
      <c r="AA17" s="318">
        <f t="shared" si="1"/>
        <v>0</v>
      </c>
      <c r="AB17" s="319"/>
      <c r="AC17" s="317"/>
      <c r="AD17" s="317"/>
      <c r="AE17" s="317"/>
      <c r="AF17" s="317"/>
      <c r="AG17" s="317"/>
      <c r="AH17" s="317"/>
      <c r="AI17" s="317"/>
      <c r="AJ17" s="317"/>
      <c r="AK17" s="317"/>
      <c r="AL17" s="317"/>
      <c r="AM17" s="317"/>
      <c r="AN17" s="317"/>
      <c r="AO17" s="318">
        <f t="shared" si="2"/>
        <v>0</v>
      </c>
      <c r="AP17" s="319"/>
      <c r="AQ17" s="320"/>
      <c r="AR17" s="321"/>
      <c r="AS17" s="321"/>
      <c r="AT17" s="321"/>
      <c r="AU17" s="321"/>
      <c r="AV17" s="321"/>
      <c r="AW17" s="321"/>
      <c r="AX17" s="321"/>
      <c r="AY17" s="321"/>
      <c r="AZ17" s="321"/>
      <c r="BA17" s="321"/>
      <c r="BB17" s="321"/>
      <c r="BC17" s="318">
        <f t="shared" si="3"/>
        <v>0</v>
      </c>
      <c r="BD17" s="322">
        <f t="shared" si="4"/>
        <v>0</v>
      </c>
      <c r="BE17" s="311"/>
      <c r="BF17" s="323"/>
      <c r="BG17" s="323"/>
      <c r="BH17" s="324"/>
      <c r="BI17" s="254">
        <f t="shared" si="5"/>
        <v>0</v>
      </c>
      <c r="BJ17" s="323"/>
      <c r="BK17" s="325" t="str">
        <f t="shared" si="0"/>
        <v/>
      </c>
      <c r="BL17" s="325" t="str">
        <f t="shared" si="6"/>
        <v/>
      </c>
      <c r="BM17" s="325"/>
      <c r="BN17" s="324"/>
    </row>
    <row r="18" spans="1:66" s="326" customFormat="1" x14ac:dyDescent="0.25">
      <c r="A18" s="307" t="str">
        <f>IF(D18="","",Cover!$D$8)</f>
        <v/>
      </c>
      <c r="B18" s="307" t="str">
        <f>IF(D18="","",Cover!$D$7)</f>
        <v/>
      </c>
      <c r="C18" s="308" t="str">
        <f>IF(F18="","",IFERROR(VLOOKUP(F18,'Master Data'!$E$59:$J$151,6,FALSE),0))</f>
        <v/>
      </c>
      <c r="D18" s="309" t="str">
        <f>IF(F18="","",IFERROR(VLOOKUP(F18,'Master Data'!$E$59:$L$151,8,FALSE),0))</f>
        <v/>
      </c>
      <c r="E18" s="308" t="str">
        <f>IF(D18="","",IFERROR(VLOOKUP(D18,'Master Data'!$D$59:$I$151,6,FALSE),0))</f>
        <v/>
      </c>
      <c r="F18" s="334"/>
      <c r="G18" s="311"/>
      <c r="H18" s="312">
        <f>IFERROR(VLOOKUP(G18,'Master Data'!$C$338:$I$355,7,FALSE),0)</f>
        <v>0</v>
      </c>
      <c r="I18" s="313">
        <f>IFERROR(VLOOKUP(H18,'Master Data'!$B$338:$D$353,3,FALSE),0)</f>
        <v>0</v>
      </c>
      <c r="J18" s="314">
        <f>IFERROR(VLOOKUP(H18,'Master Data'!$B$338:$H$355,7,FALSE),0)</f>
        <v>0</v>
      </c>
      <c r="K18" s="315"/>
      <c r="L18" s="327" t="str">
        <f>IFERROR(IF(I18="FIXED ASSET",J18&amp;E18&amp;K18,VLOOKUP(F18,'Master Data'!$E$59:$H$151,4,FALSE)&amp;"-"&amp;J18&amp;"-"&amp;K18),"-")</f>
        <v>-</v>
      </c>
      <c r="M18" s="310"/>
      <c r="N18" s="316"/>
      <c r="O18" s="317"/>
      <c r="P18" s="317"/>
      <c r="Q18" s="317"/>
      <c r="R18" s="317"/>
      <c r="S18" s="317"/>
      <c r="T18" s="317"/>
      <c r="U18" s="317"/>
      <c r="V18" s="317"/>
      <c r="W18" s="317"/>
      <c r="X18" s="317"/>
      <c r="Y18" s="317"/>
      <c r="Z18" s="317"/>
      <c r="AA18" s="318">
        <f t="shared" si="1"/>
        <v>0</v>
      </c>
      <c r="AB18" s="319"/>
      <c r="AC18" s="317"/>
      <c r="AD18" s="317"/>
      <c r="AE18" s="317"/>
      <c r="AF18" s="317"/>
      <c r="AG18" s="317"/>
      <c r="AH18" s="317"/>
      <c r="AI18" s="317"/>
      <c r="AJ18" s="317"/>
      <c r="AK18" s="317"/>
      <c r="AL18" s="317"/>
      <c r="AM18" s="317"/>
      <c r="AN18" s="317"/>
      <c r="AO18" s="318">
        <f t="shared" si="2"/>
        <v>0</v>
      </c>
      <c r="AP18" s="319"/>
      <c r="AQ18" s="320"/>
      <c r="AR18" s="321"/>
      <c r="AS18" s="321"/>
      <c r="AT18" s="321"/>
      <c r="AU18" s="321"/>
      <c r="AV18" s="321"/>
      <c r="AW18" s="321"/>
      <c r="AX18" s="321"/>
      <c r="AY18" s="321"/>
      <c r="AZ18" s="321"/>
      <c r="BA18" s="321"/>
      <c r="BB18" s="321"/>
      <c r="BC18" s="318">
        <f t="shared" si="3"/>
        <v>0</v>
      </c>
      <c r="BD18" s="322">
        <f t="shared" si="4"/>
        <v>0</v>
      </c>
      <c r="BE18" s="311"/>
      <c r="BF18" s="323"/>
      <c r="BG18" s="323"/>
      <c r="BH18" s="324"/>
      <c r="BI18" s="254">
        <f t="shared" si="5"/>
        <v>0</v>
      </c>
      <c r="BJ18" s="323"/>
      <c r="BK18" s="325" t="str">
        <f t="shared" si="0"/>
        <v/>
      </c>
      <c r="BL18" s="325" t="str">
        <f t="shared" si="6"/>
        <v/>
      </c>
      <c r="BM18" s="325"/>
      <c r="BN18" s="324"/>
    </row>
    <row r="19" spans="1:66" s="326" customFormat="1" x14ac:dyDescent="0.25">
      <c r="A19" s="307" t="str">
        <f>IF(D19="","",Cover!$D$8)</f>
        <v/>
      </c>
      <c r="B19" s="307" t="str">
        <f>IF(D19="","",Cover!$D$7)</f>
        <v/>
      </c>
      <c r="C19" s="308" t="str">
        <f>IF(F19="","",IFERROR(VLOOKUP(F19,'Master Data'!$E$59:$J$151,6,FALSE),0))</f>
        <v/>
      </c>
      <c r="D19" s="309" t="str">
        <f>IF(F19="","",IFERROR(VLOOKUP(F19,'Master Data'!$E$59:$L$151,8,FALSE),0))</f>
        <v/>
      </c>
      <c r="E19" s="308" t="str">
        <f>IF(D19="","",IFERROR(VLOOKUP(D19,'Master Data'!$D$59:$I$151,6,FALSE),0))</f>
        <v/>
      </c>
      <c r="F19" s="334"/>
      <c r="G19" s="311"/>
      <c r="H19" s="312">
        <f>IFERROR(VLOOKUP(G19,'Master Data'!$C$338:$I$355,7,FALSE),0)</f>
        <v>0</v>
      </c>
      <c r="I19" s="313">
        <f>IFERROR(VLOOKUP(H19,'Master Data'!$B$338:$D$353,3,FALSE),0)</f>
        <v>0</v>
      </c>
      <c r="J19" s="314">
        <f>IFERROR(VLOOKUP(H19,'Master Data'!$B$338:$H$355,7,FALSE),0)</f>
        <v>0</v>
      </c>
      <c r="K19" s="315"/>
      <c r="L19" s="327" t="str">
        <f>IFERROR(IF(I19="FIXED ASSET",J19&amp;E19&amp;K19,VLOOKUP(F19,'Master Data'!$E$59:$H$151,4,FALSE)&amp;"-"&amp;J19&amp;"-"&amp;K19),"-")</f>
        <v>-</v>
      </c>
      <c r="M19" s="310"/>
      <c r="N19" s="316"/>
      <c r="O19" s="317"/>
      <c r="P19" s="317"/>
      <c r="Q19" s="317"/>
      <c r="R19" s="317"/>
      <c r="S19" s="317"/>
      <c r="T19" s="317"/>
      <c r="U19" s="317"/>
      <c r="V19" s="317"/>
      <c r="W19" s="317"/>
      <c r="X19" s="317"/>
      <c r="Y19" s="317"/>
      <c r="Z19" s="317"/>
      <c r="AA19" s="318">
        <f t="shared" si="1"/>
        <v>0</v>
      </c>
      <c r="AB19" s="319"/>
      <c r="AC19" s="317"/>
      <c r="AD19" s="317"/>
      <c r="AE19" s="317"/>
      <c r="AF19" s="317"/>
      <c r="AG19" s="317"/>
      <c r="AH19" s="317"/>
      <c r="AI19" s="317"/>
      <c r="AJ19" s="317"/>
      <c r="AK19" s="317"/>
      <c r="AL19" s="317"/>
      <c r="AM19" s="317"/>
      <c r="AN19" s="317"/>
      <c r="AO19" s="318">
        <f t="shared" si="2"/>
        <v>0</v>
      </c>
      <c r="AP19" s="319"/>
      <c r="AQ19" s="320"/>
      <c r="AR19" s="321"/>
      <c r="AS19" s="321"/>
      <c r="AT19" s="321"/>
      <c r="AU19" s="321"/>
      <c r="AV19" s="321"/>
      <c r="AW19" s="321"/>
      <c r="AX19" s="321"/>
      <c r="AY19" s="321"/>
      <c r="AZ19" s="321"/>
      <c r="BA19" s="321"/>
      <c r="BB19" s="321"/>
      <c r="BC19" s="318">
        <f t="shared" si="3"/>
        <v>0</v>
      </c>
      <c r="BD19" s="322">
        <f t="shared" si="4"/>
        <v>0</v>
      </c>
      <c r="BE19" s="311"/>
      <c r="BF19" s="323"/>
      <c r="BG19" s="323"/>
      <c r="BH19" s="324"/>
      <c r="BI19" s="254">
        <f t="shared" si="5"/>
        <v>0</v>
      </c>
      <c r="BJ19" s="323"/>
      <c r="BK19" s="325" t="str">
        <f t="shared" si="0"/>
        <v/>
      </c>
      <c r="BL19" s="325" t="str">
        <f t="shared" si="6"/>
        <v/>
      </c>
      <c r="BM19" s="325"/>
      <c r="BN19" s="324"/>
    </row>
    <row r="20" spans="1:66" s="326" customFormat="1" x14ac:dyDescent="0.25">
      <c r="A20" s="307" t="str">
        <f>IF(D20="","",Cover!$D$8)</f>
        <v/>
      </c>
      <c r="B20" s="307" t="str">
        <f>IF(D20="","",Cover!$D$7)</f>
        <v/>
      </c>
      <c r="C20" s="308" t="str">
        <f>IF(F20="","",IFERROR(VLOOKUP(F20,'Master Data'!$E$59:$J$151,6,FALSE),0))</f>
        <v/>
      </c>
      <c r="D20" s="309" t="str">
        <f>IF(F20="","",IFERROR(VLOOKUP(F20,'Master Data'!$E$59:$L$151,8,FALSE),0))</f>
        <v/>
      </c>
      <c r="E20" s="308" t="str">
        <f>IF(D20="","",IFERROR(VLOOKUP(D20,'Master Data'!$D$59:$I$151,6,FALSE),0))</f>
        <v/>
      </c>
      <c r="F20" s="334"/>
      <c r="G20" s="311"/>
      <c r="H20" s="312">
        <f>IFERROR(VLOOKUP(G20,'Master Data'!$C$338:$I$355,7,FALSE),0)</f>
        <v>0</v>
      </c>
      <c r="I20" s="313">
        <f>IFERROR(VLOOKUP(H20,'Master Data'!$B$338:$D$353,3,FALSE),0)</f>
        <v>0</v>
      </c>
      <c r="J20" s="314">
        <f>IFERROR(VLOOKUP(H20,'Master Data'!$B$338:$H$355,7,FALSE),0)</f>
        <v>0</v>
      </c>
      <c r="K20" s="315"/>
      <c r="L20" s="327" t="str">
        <f>IFERROR(IF(I20="FIXED ASSET",J20&amp;E20&amp;K20,VLOOKUP(F20,'Master Data'!$E$59:$H$151,4,FALSE)&amp;"-"&amp;J20&amp;"-"&amp;K20),"-")</f>
        <v>-</v>
      </c>
      <c r="M20" s="310"/>
      <c r="N20" s="316"/>
      <c r="O20" s="317"/>
      <c r="P20" s="317"/>
      <c r="Q20" s="317"/>
      <c r="R20" s="317"/>
      <c r="S20" s="317"/>
      <c r="T20" s="317"/>
      <c r="U20" s="317"/>
      <c r="V20" s="317"/>
      <c r="W20" s="317"/>
      <c r="X20" s="317"/>
      <c r="Y20" s="317"/>
      <c r="Z20" s="317"/>
      <c r="AA20" s="318">
        <f t="shared" si="1"/>
        <v>0</v>
      </c>
      <c r="AB20" s="319"/>
      <c r="AC20" s="317"/>
      <c r="AD20" s="317"/>
      <c r="AE20" s="317"/>
      <c r="AF20" s="317"/>
      <c r="AG20" s="317"/>
      <c r="AH20" s="317"/>
      <c r="AI20" s="317"/>
      <c r="AJ20" s="317"/>
      <c r="AK20" s="317"/>
      <c r="AL20" s="317"/>
      <c r="AM20" s="317"/>
      <c r="AN20" s="317"/>
      <c r="AO20" s="318">
        <f t="shared" si="2"/>
        <v>0</v>
      </c>
      <c r="AP20" s="319"/>
      <c r="AQ20" s="320"/>
      <c r="AR20" s="321"/>
      <c r="AS20" s="321"/>
      <c r="AT20" s="321"/>
      <c r="AU20" s="321"/>
      <c r="AV20" s="321"/>
      <c r="AW20" s="321"/>
      <c r="AX20" s="321"/>
      <c r="AY20" s="321"/>
      <c r="AZ20" s="321"/>
      <c r="BA20" s="321"/>
      <c r="BB20" s="321"/>
      <c r="BC20" s="318">
        <f t="shared" si="3"/>
        <v>0</v>
      </c>
      <c r="BD20" s="322">
        <f t="shared" si="4"/>
        <v>0</v>
      </c>
      <c r="BE20" s="311"/>
      <c r="BF20" s="323"/>
      <c r="BG20" s="323"/>
      <c r="BH20" s="324"/>
      <c r="BI20" s="254">
        <f t="shared" si="5"/>
        <v>0</v>
      </c>
      <c r="BJ20" s="323"/>
      <c r="BK20" s="325" t="str">
        <f t="shared" si="0"/>
        <v/>
      </c>
      <c r="BL20" s="325" t="str">
        <f t="shared" si="6"/>
        <v/>
      </c>
      <c r="BM20" s="325"/>
      <c r="BN20" s="324"/>
    </row>
    <row r="21" spans="1:66" s="326" customFormat="1" x14ac:dyDescent="0.25">
      <c r="A21" s="307" t="str">
        <f>IF(D21="","",Cover!$D$8)</f>
        <v/>
      </c>
      <c r="B21" s="307" t="str">
        <f>IF(D21="","",Cover!$D$7)</f>
        <v/>
      </c>
      <c r="C21" s="308" t="str">
        <f>IF(F21="","",IFERROR(VLOOKUP(F21,'Master Data'!$E$59:$J$151,6,FALSE),0))</f>
        <v/>
      </c>
      <c r="D21" s="309" t="str">
        <f>IF(F21="","",IFERROR(VLOOKUP(F21,'Master Data'!$E$59:$L$151,8,FALSE),0))</f>
        <v/>
      </c>
      <c r="E21" s="308" t="str">
        <f>IF(D21="","",IFERROR(VLOOKUP(D21,'Master Data'!$D$59:$I$151,6,FALSE),0))</f>
        <v/>
      </c>
      <c r="F21" s="334"/>
      <c r="G21" s="311"/>
      <c r="H21" s="312">
        <f>IFERROR(VLOOKUP(G21,'Master Data'!$C$338:$I$355,7,FALSE),0)</f>
        <v>0</v>
      </c>
      <c r="I21" s="313">
        <f>IFERROR(VLOOKUP(H21,'Master Data'!$B$338:$D$353,3,FALSE),0)</f>
        <v>0</v>
      </c>
      <c r="J21" s="314">
        <f>IFERROR(VLOOKUP(H21,'Master Data'!$B$338:$H$355,7,FALSE),0)</f>
        <v>0</v>
      </c>
      <c r="K21" s="315"/>
      <c r="L21" s="327" t="str">
        <f>IFERROR(IF(I21="FIXED ASSET",J21&amp;E21&amp;K21,VLOOKUP(F21,'Master Data'!$E$59:$H$151,4,FALSE)&amp;"-"&amp;J21&amp;"-"&amp;K21),"-")</f>
        <v>-</v>
      </c>
      <c r="M21" s="310"/>
      <c r="N21" s="316"/>
      <c r="O21" s="317"/>
      <c r="P21" s="317"/>
      <c r="Q21" s="317"/>
      <c r="R21" s="317"/>
      <c r="S21" s="317"/>
      <c r="T21" s="317"/>
      <c r="U21" s="317"/>
      <c r="V21" s="317"/>
      <c r="W21" s="317"/>
      <c r="X21" s="317"/>
      <c r="Y21" s="317"/>
      <c r="Z21" s="317"/>
      <c r="AA21" s="318">
        <f t="shared" si="1"/>
        <v>0</v>
      </c>
      <c r="AB21" s="319"/>
      <c r="AC21" s="317"/>
      <c r="AD21" s="317"/>
      <c r="AE21" s="317"/>
      <c r="AF21" s="317"/>
      <c r="AG21" s="317"/>
      <c r="AH21" s="317"/>
      <c r="AI21" s="317"/>
      <c r="AJ21" s="317"/>
      <c r="AK21" s="317"/>
      <c r="AL21" s="317"/>
      <c r="AM21" s="317"/>
      <c r="AN21" s="317"/>
      <c r="AO21" s="318">
        <f t="shared" si="2"/>
        <v>0</v>
      </c>
      <c r="AP21" s="319"/>
      <c r="AQ21" s="320"/>
      <c r="AR21" s="321"/>
      <c r="AS21" s="321"/>
      <c r="AT21" s="321"/>
      <c r="AU21" s="321"/>
      <c r="AV21" s="321"/>
      <c r="AW21" s="321"/>
      <c r="AX21" s="321"/>
      <c r="AY21" s="321"/>
      <c r="AZ21" s="321"/>
      <c r="BA21" s="321"/>
      <c r="BB21" s="321"/>
      <c r="BC21" s="318">
        <f t="shared" si="3"/>
        <v>0</v>
      </c>
      <c r="BD21" s="322">
        <f t="shared" si="4"/>
        <v>0</v>
      </c>
      <c r="BE21" s="311"/>
      <c r="BF21" s="323"/>
      <c r="BG21" s="323"/>
      <c r="BH21" s="324"/>
      <c r="BI21" s="254">
        <f t="shared" si="5"/>
        <v>0</v>
      </c>
      <c r="BJ21" s="323"/>
      <c r="BK21" s="325" t="str">
        <f t="shared" si="0"/>
        <v/>
      </c>
      <c r="BL21" s="325" t="str">
        <f t="shared" si="6"/>
        <v/>
      </c>
      <c r="BM21" s="325"/>
      <c r="BN21" s="324"/>
    </row>
    <row r="22" spans="1:66" s="326" customFormat="1" x14ac:dyDescent="0.25">
      <c r="A22" s="307" t="str">
        <f>IF(D22="","",Cover!$D$8)</f>
        <v/>
      </c>
      <c r="B22" s="307" t="str">
        <f>IF(D22="","",Cover!$D$7)</f>
        <v/>
      </c>
      <c r="C22" s="308" t="str">
        <f>IF(F22="","",IFERROR(VLOOKUP(F22,'Master Data'!$E$59:$J$151,6,FALSE),0))</f>
        <v/>
      </c>
      <c r="D22" s="309" t="str">
        <f>IF(F22="","",IFERROR(VLOOKUP(F22,'Master Data'!$E$59:$L$151,8,FALSE),0))</f>
        <v/>
      </c>
      <c r="E22" s="308" t="str">
        <f>IF(D22="","",IFERROR(VLOOKUP(D22,'Master Data'!$D$59:$I$151,6,FALSE),0))</f>
        <v/>
      </c>
      <c r="F22" s="334"/>
      <c r="G22" s="311"/>
      <c r="H22" s="312">
        <f>IFERROR(VLOOKUP(G22,'Master Data'!$C$338:$I$355,7,FALSE),0)</f>
        <v>0</v>
      </c>
      <c r="I22" s="313">
        <f>IFERROR(VLOOKUP(H22,'Master Data'!$B$338:$D$353,3,FALSE),0)</f>
        <v>0</v>
      </c>
      <c r="J22" s="314">
        <f>IFERROR(VLOOKUP(H22,'Master Data'!$B$338:$H$355,7,FALSE),0)</f>
        <v>0</v>
      </c>
      <c r="K22" s="315"/>
      <c r="L22" s="327" t="str">
        <f>IFERROR(IF(I22="FIXED ASSET",J22&amp;E22&amp;K22,VLOOKUP(F22,'Master Data'!$E$59:$H$151,4,FALSE)&amp;"-"&amp;J22&amp;"-"&amp;K22),"-")</f>
        <v>-</v>
      </c>
      <c r="M22" s="310"/>
      <c r="N22" s="316"/>
      <c r="O22" s="317"/>
      <c r="P22" s="317"/>
      <c r="Q22" s="317"/>
      <c r="R22" s="317"/>
      <c r="S22" s="317"/>
      <c r="T22" s="317"/>
      <c r="U22" s="317"/>
      <c r="V22" s="317"/>
      <c r="W22" s="317"/>
      <c r="X22" s="317"/>
      <c r="Y22" s="317"/>
      <c r="Z22" s="317"/>
      <c r="AA22" s="318">
        <f t="shared" si="1"/>
        <v>0</v>
      </c>
      <c r="AB22" s="319"/>
      <c r="AC22" s="317"/>
      <c r="AD22" s="317"/>
      <c r="AE22" s="317"/>
      <c r="AF22" s="317"/>
      <c r="AG22" s="317"/>
      <c r="AH22" s="317"/>
      <c r="AI22" s="317"/>
      <c r="AJ22" s="317"/>
      <c r="AK22" s="317"/>
      <c r="AL22" s="317"/>
      <c r="AM22" s="317"/>
      <c r="AN22" s="317"/>
      <c r="AO22" s="318">
        <f t="shared" si="2"/>
        <v>0</v>
      </c>
      <c r="AP22" s="319"/>
      <c r="AQ22" s="320"/>
      <c r="AR22" s="321"/>
      <c r="AS22" s="321"/>
      <c r="AT22" s="321"/>
      <c r="AU22" s="321"/>
      <c r="AV22" s="321"/>
      <c r="AW22" s="321"/>
      <c r="AX22" s="321"/>
      <c r="AY22" s="321"/>
      <c r="AZ22" s="321"/>
      <c r="BA22" s="321"/>
      <c r="BB22" s="321"/>
      <c r="BC22" s="318">
        <f t="shared" si="3"/>
        <v>0</v>
      </c>
      <c r="BD22" s="322">
        <f t="shared" si="4"/>
        <v>0</v>
      </c>
      <c r="BE22" s="311"/>
      <c r="BF22" s="323"/>
      <c r="BG22" s="323"/>
      <c r="BH22" s="324"/>
      <c r="BI22" s="254">
        <f t="shared" si="5"/>
        <v>0</v>
      </c>
      <c r="BJ22" s="323"/>
      <c r="BK22" s="325" t="str">
        <f t="shared" si="0"/>
        <v/>
      </c>
      <c r="BL22" s="325" t="str">
        <f t="shared" si="6"/>
        <v/>
      </c>
      <c r="BM22" s="325"/>
      <c r="BN22" s="324"/>
    </row>
    <row r="23" spans="1:66" s="326" customFormat="1" x14ac:dyDescent="0.25">
      <c r="A23" s="307" t="str">
        <f>IF(D23="","",Cover!$D$8)</f>
        <v/>
      </c>
      <c r="B23" s="307" t="str">
        <f>IF(D23="","",Cover!$D$7)</f>
        <v/>
      </c>
      <c r="C23" s="308" t="str">
        <f>IF(F23="","",IFERROR(VLOOKUP(F23,'Master Data'!$E$59:$J$151,6,FALSE),0))</f>
        <v/>
      </c>
      <c r="D23" s="309" t="str">
        <f>IF(F23="","",IFERROR(VLOOKUP(F23,'Master Data'!$E$59:$L$151,8,FALSE),0))</f>
        <v/>
      </c>
      <c r="E23" s="308" t="str">
        <f>IF(D23="","",IFERROR(VLOOKUP(D23,'Master Data'!$D$59:$I$151,6,FALSE),0))</f>
        <v/>
      </c>
      <c r="F23" s="334"/>
      <c r="G23" s="311"/>
      <c r="H23" s="312">
        <f>IFERROR(VLOOKUP(G23,'Master Data'!$C$338:$I$355,7,FALSE),0)</f>
        <v>0</v>
      </c>
      <c r="I23" s="313">
        <f>IFERROR(VLOOKUP(H23,'Master Data'!$B$338:$D$353,3,FALSE),0)</f>
        <v>0</v>
      </c>
      <c r="J23" s="314">
        <f>IFERROR(VLOOKUP(H23,'Master Data'!$B$338:$H$355,7,FALSE),0)</f>
        <v>0</v>
      </c>
      <c r="K23" s="315"/>
      <c r="L23" s="327" t="str">
        <f>IFERROR(IF(I23="FIXED ASSET",J23&amp;E23&amp;K23,VLOOKUP(F23,'Master Data'!$E$59:$H$151,4,FALSE)&amp;"-"&amp;J23&amp;"-"&amp;K23),"-")</f>
        <v>-</v>
      </c>
      <c r="M23" s="310"/>
      <c r="N23" s="316"/>
      <c r="O23" s="317"/>
      <c r="P23" s="317"/>
      <c r="Q23" s="317"/>
      <c r="R23" s="317"/>
      <c r="S23" s="317"/>
      <c r="T23" s="317"/>
      <c r="U23" s="317"/>
      <c r="V23" s="317"/>
      <c r="W23" s="317"/>
      <c r="X23" s="317"/>
      <c r="Y23" s="317"/>
      <c r="Z23" s="317"/>
      <c r="AA23" s="318">
        <f t="shared" si="1"/>
        <v>0</v>
      </c>
      <c r="AB23" s="319"/>
      <c r="AC23" s="317"/>
      <c r="AD23" s="317"/>
      <c r="AE23" s="317"/>
      <c r="AF23" s="317"/>
      <c r="AG23" s="317"/>
      <c r="AH23" s="317"/>
      <c r="AI23" s="317"/>
      <c r="AJ23" s="317"/>
      <c r="AK23" s="317"/>
      <c r="AL23" s="317"/>
      <c r="AM23" s="317"/>
      <c r="AN23" s="317"/>
      <c r="AO23" s="318">
        <f t="shared" si="2"/>
        <v>0</v>
      </c>
      <c r="AP23" s="319"/>
      <c r="AQ23" s="320"/>
      <c r="AR23" s="321"/>
      <c r="AS23" s="321"/>
      <c r="AT23" s="321"/>
      <c r="AU23" s="321"/>
      <c r="AV23" s="321"/>
      <c r="AW23" s="321"/>
      <c r="AX23" s="321"/>
      <c r="AY23" s="321"/>
      <c r="AZ23" s="321"/>
      <c r="BA23" s="321"/>
      <c r="BB23" s="321"/>
      <c r="BC23" s="318">
        <f t="shared" si="3"/>
        <v>0</v>
      </c>
      <c r="BD23" s="322">
        <f t="shared" si="4"/>
        <v>0</v>
      </c>
      <c r="BE23" s="311"/>
      <c r="BF23" s="323"/>
      <c r="BG23" s="323"/>
      <c r="BH23" s="324"/>
      <c r="BI23" s="254">
        <f t="shared" si="5"/>
        <v>0</v>
      </c>
      <c r="BJ23" s="323"/>
      <c r="BK23" s="325" t="str">
        <f t="shared" si="0"/>
        <v/>
      </c>
      <c r="BL23" s="325" t="str">
        <f t="shared" si="6"/>
        <v/>
      </c>
      <c r="BM23" s="325"/>
      <c r="BN23" s="324"/>
    </row>
    <row r="24" spans="1:66" s="326" customFormat="1" x14ac:dyDescent="0.25">
      <c r="A24" s="307" t="str">
        <f>IF(D24="","",Cover!$D$8)</f>
        <v/>
      </c>
      <c r="B24" s="307" t="str">
        <f>IF(D24="","",Cover!$D$7)</f>
        <v/>
      </c>
      <c r="C24" s="308" t="str">
        <f>IF(F24="","",IFERROR(VLOOKUP(F24,'Master Data'!$E$59:$J$151,6,FALSE),0))</f>
        <v/>
      </c>
      <c r="D24" s="309" t="str">
        <f>IF(F24="","",IFERROR(VLOOKUP(F24,'Master Data'!$E$59:$L$151,8,FALSE),0))</f>
        <v/>
      </c>
      <c r="E24" s="308" t="str">
        <f>IF(D24="","",IFERROR(VLOOKUP(D24,'Master Data'!$D$59:$I$151,6,FALSE),0))</f>
        <v/>
      </c>
      <c r="F24" s="334"/>
      <c r="G24" s="311"/>
      <c r="H24" s="312">
        <f>IFERROR(VLOOKUP(G24,'Master Data'!$C$338:$I$355,7,FALSE),0)</f>
        <v>0</v>
      </c>
      <c r="I24" s="313">
        <f>IFERROR(VLOOKUP(H24,'Master Data'!$B$338:$D$353,3,FALSE),0)</f>
        <v>0</v>
      </c>
      <c r="J24" s="314">
        <f>IFERROR(VLOOKUP(H24,'Master Data'!$B$338:$H$355,7,FALSE),0)</f>
        <v>0</v>
      </c>
      <c r="K24" s="315"/>
      <c r="L24" s="327" t="str">
        <f>IFERROR(IF(I24="FIXED ASSET",J24&amp;E24&amp;K24,VLOOKUP(F24,'Master Data'!$E$59:$H$151,4,FALSE)&amp;"-"&amp;J24&amp;"-"&amp;K24),"-")</f>
        <v>-</v>
      </c>
      <c r="M24" s="310"/>
      <c r="N24" s="316"/>
      <c r="O24" s="317"/>
      <c r="P24" s="317"/>
      <c r="Q24" s="317"/>
      <c r="R24" s="317"/>
      <c r="S24" s="317"/>
      <c r="T24" s="317"/>
      <c r="U24" s="317"/>
      <c r="V24" s="317"/>
      <c r="W24" s="317"/>
      <c r="X24" s="317"/>
      <c r="Y24" s="317"/>
      <c r="Z24" s="317"/>
      <c r="AA24" s="318">
        <f t="shared" si="1"/>
        <v>0</v>
      </c>
      <c r="AB24" s="319"/>
      <c r="AC24" s="317"/>
      <c r="AD24" s="317"/>
      <c r="AE24" s="317"/>
      <c r="AF24" s="317"/>
      <c r="AG24" s="317"/>
      <c r="AH24" s="317"/>
      <c r="AI24" s="317"/>
      <c r="AJ24" s="317"/>
      <c r="AK24" s="317"/>
      <c r="AL24" s="317"/>
      <c r="AM24" s="317"/>
      <c r="AN24" s="317"/>
      <c r="AO24" s="318">
        <f t="shared" si="2"/>
        <v>0</v>
      </c>
      <c r="AP24" s="319"/>
      <c r="AQ24" s="320"/>
      <c r="AR24" s="321"/>
      <c r="AS24" s="321"/>
      <c r="AT24" s="321"/>
      <c r="AU24" s="321"/>
      <c r="AV24" s="321"/>
      <c r="AW24" s="321"/>
      <c r="AX24" s="321"/>
      <c r="AY24" s="321"/>
      <c r="AZ24" s="321"/>
      <c r="BA24" s="321"/>
      <c r="BB24" s="321"/>
      <c r="BC24" s="318">
        <f t="shared" si="3"/>
        <v>0</v>
      </c>
      <c r="BD24" s="322">
        <f t="shared" si="4"/>
        <v>0</v>
      </c>
      <c r="BE24" s="311"/>
      <c r="BF24" s="323"/>
      <c r="BG24" s="323"/>
      <c r="BH24" s="324"/>
      <c r="BI24" s="254">
        <f t="shared" si="5"/>
        <v>0</v>
      </c>
      <c r="BJ24" s="323"/>
      <c r="BK24" s="325" t="str">
        <f t="shared" si="0"/>
        <v/>
      </c>
      <c r="BL24" s="325" t="str">
        <f t="shared" si="6"/>
        <v/>
      </c>
      <c r="BM24" s="325"/>
      <c r="BN24" s="324"/>
    </row>
    <row r="25" spans="1:66" s="326" customFormat="1" x14ac:dyDescent="0.25">
      <c r="A25" s="307" t="str">
        <f>IF(D25="","",Cover!$D$8)</f>
        <v/>
      </c>
      <c r="B25" s="307" t="str">
        <f>IF(D25="","",Cover!$D$7)</f>
        <v/>
      </c>
      <c r="C25" s="308" t="str">
        <f>IF(F25="","",IFERROR(VLOOKUP(F25,'Master Data'!$E$59:$J$151,6,FALSE),0))</f>
        <v/>
      </c>
      <c r="D25" s="309" t="str">
        <f>IF(F25="","",IFERROR(VLOOKUP(F25,'Master Data'!$E$59:$L$151,8,FALSE),0))</f>
        <v/>
      </c>
      <c r="E25" s="308" t="str">
        <f>IF(D25="","",IFERROR(VLOOKUP(D25,'Master Data'!$D$59:$I$151,6,FALSE),0))</f>
        <v/>
      </c>
      <c r="F25" s="334"/>
      <c r="G25" s="311"/>
      <c r="H25" s="312">
        <f>IFERROR(VLOOKUP(G25,'Master Data'!$C$338:$I$355,7,FALSE),0)</f>
        <v>0</v>
      </c>
      <c r="I25" s="313">
        <f>IFERROR(VLOOKUP(H25,'Master Data'!$B$338:$D$353,3,FALSE),0)</f>
        <v>0</v>
      </c>
      <c r="J25" s="314">
        <f>IFERROR(VLOOKUP(H25,'Master Data'!$B$338:$H$355,7,FALSE),0)</f>
        <v>0</v>
      </c>
      <c r="K25" s="315"/>
      <c r="L25" s="327" t="str">
        <f>IFERROR(IF(I25="FIXED ASSET",J25&amp;E25&amp;K25,VLOOKUP(F25,'Master Data'!$E$59:$H$151,4,FALSE)&amp;"-"&amp;J25&amp;"-"&amp;K25),"-")</f>
        <v>-</v>
      </c>
      <c r="M25" s="310"/>
      <c r="N25" s="316"/>
      <c r="O25" s="317"/>
      <c r="P25" s="317"/>
      <c r="Q25" s="317"/>
      <c r="R25" s="317"/>
      <c r="S25" s="317"/>
      <c r="T25" s="317"/>
      <c r="U25" s="317"/>
      <c r="V25" s="317"/>
      <c r="W25" s="317"/>
      <c r="X25" s="317"/>
      <c r="Y25" s="317"/>
      <c r="Z25" s="317"/>
      <c r="AA25" s="318">
        <f t="shared" si="1"/>
        <v>0</v>
      </c>
      <c r="AB25" s="319"/>
      <c r="AC25" s="317"/>
      <c r="AD25" s="317"/>
      <c r="AE25" s="317"/>
      <c r="AF25" s="317"/>
      <c r="AG25" s="317"/>
      <c r="AH25" s="317"/>
      <c r="AI25" s="317"/>
      <c r="AJ25" s="317"/>
      <c r="AK25" s="317"/>
      <c r="AL25" s="317"/>
      <c r="AM25" s="317"/>
      <c r="AN25" s="317"/>
      <c r="AO25" s="318">
        <f t="shared" si="2"/>
        <v>0</v>
      </c>
      <c r="AP25" s="319"/>
      <c r="AQ25" s="320"/>
      <c r="AR25" s="321"/>
      <c r="AS25" s="321"/>
      <c r="AT25" s="321"/>
      <c r="AU25" s="321"/>
      <c r="AV25" s="321"/>
      <c r="AW25" s="321"/>
      <c r="AX25" s="321"/>
      <c r="AY25" s="321"/>
      <c r="AZ25" s="321"/>
      <c r="BA25" s="321"/>
      <c r="BB25" s="321"/>
      <c r="BC25" s="318">
        <f t="shared" si="3"/>
        <v>0</v>
      </c>
      <c r="BD25" s="322">
        <f t="shared" si="4"/>
        <v>0</v>
      </c>
      <c r="BE25" s="311"/>
      <c r="BF25" s="323"/>
      <c r="BG25" s="323"/>
      <c r="BH25" s="324"/>
      <c r="BI25" s="254">
        <f t="shared" si="5"/>
        <v>0</v>
      </c>
      <c r="BJ25" s="323"/>
      <c r="BK25" s="325" t="str">
        <f t="shared" si="0"/>
        <v/>
      </c>
      <c r="BL25" s="325" t="str">
        <f t="shared" si="6"/>
        <v/>
      </c>
      <c r="BM25" s="325"/>
      <c r="BN25" s="324"/>
    </row>
    <row r="26" spans="1:66" s="326" customFormat="1" x14ac:dyDescent="0.25">
      <c r="A26" s="307" t="str">
        <f>IF(D26="","",Cover!$D$8)</f>
        <v/>
      </c>
      <c r="B26" s="307" t="str">
        <f>IF(D26="","",Cover!$D$7)</f>
        <v/>
      </c>
      <c r="C26" s="308" t="str">
        <f>IF(F26="","",IFERROR(VLOOKUP(F26,'Master Data'!$E$59:$J$151,6,FALSE),0))</f>
        <v/>
      </c>
      <c r="D26" s="309" t="str">
        <f>IF(F26="","",IFERROR(VLOOKUP(F26,'Master Data'!$E$59:$L$151,8,FALSE),0))</f>
        <v/>
      </c>
      <c r="E26" s="308" t="str">
        <f>IF(D26="","",IFERROR(VLOOKUP(D26,'Master Data'!$D$59:$I$151,6,FALSE),0))</f>
        <v/>
      </c>
      <c r="F26" s="334"/>
      <c r="G26" s="311"/>
      <c r="H26" s="312">
        <f>IFERROR(VLOOKUP(G26,'Master Data'!$C$338:$I$355,7,FALSE),0)</f>
        <v>0</v>
      </c>
      <c r="I26" s="313">
        <f>IFERROR(VLOOKUP(H26,'Master Data'!$B$338:$D$353,3,FALSE),0)</f>
        <v>0</v>
      </c>
      <c r="J26" s="314">
        <f>IFERROR(VLOOKUP(H26,'Master Data'!$B$338:$H$355,7,FALSE),0)</f>
        <v>0</v>
      </c>
      <c r="K26" s="315"/>
      <c r="L26" s="327" t="str">
        <f>IFERROR(IF(I26="FIXED ASSET",J26&amp;E26&amp;K26,VLOOKUP(F26,'Master Data'!$E$59:$H$151,4,FALSE)&amp;"-"&amp;J26&amp;"-"&amp;K26),"-")</f>
        <v>-</v>
      </c>
      <c r="M26" s="310"/>
      <c r="N26" s="316"/>
      <c r="O26" s="317"/>
      <c r="P26" s="317"/>
      <c r="Q26" s="317"/>
      <c r="R26" s="317"/>
      <c r="S26" s="317"/>
      <c r="T26" s="317"/>
      <c r="U26" s="317"/>
      <c r="V26" s="317"/>
      <c r="W26" s="317"/>
      <c r="X26" s="317"/>
      <c r="Y26" s="317"/>
      <c r="Z26" s="317"/>
      <c r="AA26" s="318">
        <f t="shared" si="1"/>
        <v>0</v>
      </c>
      <c r="AB26" s="319"/>
      <c r="AC26" s="317"/>
      <c r="AD26" s="317"/>
      <c r="AE26" s="317"/>
      <c r="AF26" s="317"/>
      <c r="AG26" s="317"/>
      <c r="AH26" s="317"/>
      <c r="AI26" s="317"/>
      <c r="AJ26" s="317"/>
      <c r="AK26" s="317"/>
      <c r="AL26" s="317"/>
      <c r="AM26" s="317"/>
      <c r="AN26" s="317"/>
      <c r="AO26" s="318">
        <f t="shared" si="2"/>
        <v>0</v>
      </c>
      <c r="AP26" s="319"/>
      <c r="AQ26" s="320"/>
      <c r="AR26" s="321"/>
      <c r="AS26" s="321"/>
      <c r="AT26" s="321"/>
      <c r="AU26" s="321"/>
      <c r="AV26" s="321"/>
      <c r="AW26" s="321"/>
      <c r="AX26" s="321"/>
      <c r="AY26" s="321"/>
      <c r="AZ26" s="321"/>
      <c r="BA26" s="321"/>
      <c r="BB26" s="321"/>
      <c r="BC26" s="318">
        <f t="shared" si="3"/>
        <v>0</v>
      </c>
      <c r="BD26" s="322">
        <f t="shared" si="4"/>
        <v>0</v>
      </c>
      <c r="BE26" s="311"/>
      <c r="BF26" s="323"/>
      <c r="BG26" s="323"/>
      <c r="BH26" s="324"/>
      <c r="BI26" s="254">
        <f t="shared" si="5"/>
        <v>0</v>
      </c>
      <c r="BJ26" s="323"/>
      <c r="BK26" s="325" t="str">
        <f t="shared" si="0"/>
        <v/>
      </c>
      <c r="BL26" s="325" t="str">
        <f t="shared" si="6"/>
        <v/>
      </c>
      <c r="BM26" s="325"/>
      <c r="BN26" s="324"/>
    </row>
    <row r="27" spans="1:66" s="326" customFormat="1" x14ac:dyDescent="0.25">
      <c r="A27" s="307" t="str">
        <f>IF(D27="","",Cover!$D$8)</f>
        <v/>
      </c>
      <c r="B27" s="307" t="str">
        <f>IF(D27="","",Cover!$D$7)</f>
        <v/>
      </c>
      <c r="C27" s="308" t="str">
        <f>IF(F27="","",IFERROR(VLOOKUP(F27,'Master Data'!$E$59:$J$151,6,FALSE),0))</f>
        <v/>
      </c>
      <c r="D27" s="309" t="str">
        <f>IF(F27="","",IFERROR(VLOOKUP(F27,'Master Data'!$E$59:$L$151,8,FALSE),0))</f>
        <v/>
      </c>
      <c r="E27" s="308" t="str">
        <f>IF(D27="","",IFERROR(VLOOKUP(D27,'Master Data'!$D$59:$I$151,6,FALSE),0))</f>
        <v/>
      </c>
      <c r="F27" s="334"/>
      <c r="G27" s="311"/>
      <c r="H27" s="312">
        <f>IFERROR(VLOOKUP(G27,'Master Data'!$C$338:$I$355,7,FALSE),0)</f>
        <v>0</v>
      </c>
      <c r="I27" s="313">
        <f>IFERROR(VLOOKUP(H27,'Master Data'!$B$338:$D$353,3,FALSE),0)</f>
        <v>0</v>
      </c>
      <c r="J27" s="314">
        <f>IFERROR(VLOOKUP(H27,'Master Data'!$B$338:$H$355,7,FALSE),0)</f>
        <v>0</v>
      </c>
      <c r="K27" s="315"/>
      <c r="L27" s="327" t="str">
        <f>IFERROR(IF(I27="FIXED ASSET",J27&amp;E27&amp;K27,VLOOKUP(F27,'Master Data'!$E$59:$H$151,4,FALSE)&amp;"-"&amp;J27&amp;"-"&amp;K27),"-")</f>
        <v>-</v>
      </c>
      <c r="M27" s="310"/>
      <c r="N27" s="316"/>
      <c r="O27" s="317"/>
      <c r="P27" s="317"/>
      <c r="Q27" s="317"/>
      <c r="R27" s="317"/>
      <c r="S27" s="317"/>
      <c r="T27" s="317"/>
      <c r="U27" s="317"/>
      <c r="V27" s="317"/>
      <c r="W27" s="317"/>
      <c r="X27" s="317"/>
      <c r="Y27" s="317"/>
      <c r="Z27" s="317"/>
      <c r="AA27" s="318">
        <f t="shared" si="1"/>
        <v>0</v>
      </c>
      <c r="AB27" s="319"/>
      <c r="AC27" s="317"/>
      <c r="AD27" s="317"/>
      <c r="AE27" s="317"/>
      <c r="AF27" s="317"/>
      <c r="AG27" s="317"/>
      <c r="AH27" s="317"/>
      <c r="AI27" s="317"/>
      <c r="AJ27" s="317"/>
      <c r="AK27" s="317"/>
      <c r="AL27" s="317"/>
      <c r="AM27" s="317"/>
      <c r="AN27" s="317"/>
      <c r="AO27" s="318">
        <f t="shared" si="2"/>
        <v>0</v>
      </c>
      <c r="AP27" s="319"/>
      <c r="AQ27" s="320"/>
      <c r="AR27" s="321"/>
      <c r="AS27" s="321"/>
      <c r="AT27" s="321"/>
      <c r="AU27" s="321"/>
      <c r="AV27" s="321"/>
      <c r="AW27" s="321"/>
      <c r="AX27" s="321"/>
      <c r="AY27" s="321"/>
      <c r="AZ27" s="321"/>
      <c r="BA27" s="321"/>
      <c r="BB27" s="321"/>
      <c r="BC27" s="318">
        <f t="shared" si="3"/>
        <v>0</v>
      </c>
      <c r="BD27" s="322">
        <f t="shared" si="4"/>
        <v>0</v>
      </c>
      <c r="BE27" s="311"/>
      <c r="BF27" s="323"/>
      <c r="BG27" s="323"/>
      <c r="BH27" s="324"/>
      <c r="BI27" s="254">
        <f t="shared" si="5"/>
        <v>0</v>
      </c>
      <c r="BJ27" s="323"/>
      <c r="BK27" s="325" t="str">
        <f t="shared" si="0"/>
        <v/>
      </c>
      <c r="BL27" s="325" t="str">
        <f t="shared" si="6"/>
        <v/>
      </c>
      <c r="BM27" s="325"/>
      <c r="BN27" s="324"/>
    </row>
    <row r="28" spans="1:66" s="326" customFormat="1" x14ac:dyDescent="0.25">
      <c r="A28" s="307" t="str">
        <f>IF(D28="","",Cover!$D$8)</f>
        <v/>
      </c>
      <c r="B28" s="307" t="str">
        <f>IF(D28="","",Cover!$D$7)</f>
        <v/>
      </c>
      <c r="C28" s="308" t="str">
        <f>IF(F28="","",IFERROR(VLOOKUP(F28,'Master Data'!$E$59:$J$151,6,FALSE),0))</f>
        <v/>
      </c>
      <c r="D28" s="309" t="str">
        <f>IF(F28="","",IFERROR(VLOOKUP(F28,'Master Data'!$E$59:$L$151,8,FALSE),0))</f>
        <v/>
      </c>
      <c r="E28" s="308" t="str">
        <f>IF(D28="","",IFERROR(VLOOKUP(D28,'Master Data'!$D$59:$I$151,6,FALSE),0))</f>
        <v/>
      </c>
      <c r="F28" s="334"/>
      <c r="G28" s="311"/>
      <c r="H28" s="312">
        <f>IFERROR(VLOOKUP(G28,'Master Data'!$C$338:$I$355,7,FALSE),0)</f>
        <v>0</v>
      </c>
      <c r="I28" s="313">
        <f>IFERROR(VLOOKUP(H28,'Master Data'!$B$338:$D$353,3,FALSE),0)</f>
        <v>0</v>
      </c>
      <c r="J28" s="314">
        <f>IFERROR(VLOOKUP(H28,'Master Data'!$B$338:$H$355,7,FALSE),0)</f>
        <v>0</v>
      </c>
      <c r="K28" s="315"/>
      <c r="L28" s="327" t="str">
        <f>IFERROR(IF(I28="FIXED ASSET",J28&amp;E28&amp;K28,VLOOKUP(F28,'Master Data'!$E$59:$H$151,4,FALSE)&amp;"-"&amp;J28&amp;"-"&amp;K28),"-")</f>
        <v>-</v>
      </c>
      <c r="M28" s="310"/>
      <c r="N28" s="316"/>
      <c r="O28" s="317"/>
      <c r="P28" s="317"/>
      <c r="Q28" s="317"/>
      <c r="R28" s="317"/>
      <c r="S28" s="317"/>
      <c r="T28" s="317"/>
      <c r="U28" s="317"/>
      <c r="V28" s="317"/>
      <c r="W28" s="317"/>
      <c r="X28" s="317"/>
      <c r="Y28" s="317"/>
      <c r="Z28" s="317"/>
      <c r="AA28" s="318">
        <f t="shared" si="1"/>
        <v>0</v>
      </c>
      <c r="AB28" s="319"/>
      <c r="AC28" s="317"/>
      <c r="AD28" s="317"/>
      <c r="AE28" s="317"/>
      <c r="AF28" s="317"/>
      <c r="AG28" s="317"/>
      <c r="AH28" s="317"/>
      <c r="AI28" s="317"/>
      <c r="AJ28" s="317"/>
      <c r="AK28" s="317"/>
      <c r="AL28" s="317"/>
      <c r="AM28" s="317"/>
      <c r="AN28" s="317"/>
      <c r="AO28" s="318">
        <f t="shared" si="2"/>
        <v>0</v>
      </c>
      <c r="AP28" s="319"/>
      <c r="AQ28" s="320"/>
      <c r="AR28" s="321"/>
      <c r="AS28" s="321"/>
      <c r="AT28" s="321"/>
      <c r="AU28" s="321"/>
      <c r="AV28" s="321"/>
      <c r="AW28" s="321"/>
      <c r="AX28" s="321"/>
      <c r="AY28" s="321"/>
      <c r="AZ28" s="321"/>
      <c r="BA28" s="321"/>
      <c r="BB28" s="321"/>
      <c r="BC28" s="318">
        <f t="shared" si="3"/>
        <v>0</v>
      </c>
      <c r="BD28" s="322">
        <f t="shared" si="4"/>
        <v>0</v>
      </c>
      <c r="BE28" s="311"/>
      <c r="BF28" s="323"/>
      <c r="BG28" s="323"/>
      <c r="BH28" s="324"/>
      <c r="BI28" s="254">
        <f t="shared" si="5"/>
        <v>0</v>
      </c>
      <c r="BJ28" s="323"/>
      <c r="BK28" s="325" t="str">
        <f t="shared" si="0"/>
        <v/>
      </c>
      <c r="BL28" s="325" t="str">
        <f t="shared" si="6"/>
        <v/>
      </c>
      <c r="BM28" s="325"/>
      <c r="BN28" s="324"/>
    </row>
    <row r="29" spans="1:66" s="326" customFormat="1" x14ac:dyDescent="0.25">
      <c r="A29" s="307" t="str">
        <f>IF(D29="","",Cover!$D$8)</f>
        <v/>
      </c>
      <c r="B29" s="307" t="str">
        <f>IF(D29="","",Cover!$D$7)</f>
        <v/>
      </c>
      <c r="C29" s="308" t="str">
        <f>IF(F29="","",IFERROR(VLOOKUP(F29,'Master Data'!$E$59:$J$151,6,FALSE),0))</f>
        <v/>
      </c>
      <c r="D29" s="309" t="str">
        <f>IF(F29="","",IFERROR(VLOOKUP(F29,'Master Data'!$E$59:$L$151,8,FALSE),0))</f>
        <v/>
      </c>
      <c r="E29" s="308" t="str">
        <f>IF(D29="","",IFERROR(VLOOKUP(D29,'Master Data'!$D$59:$I$151,6,FALSE),0))</f>
        <v/>
      </c>
      <c r="F29" s="334"/>
      <c r="G29" s="311"/>
      <c r="H29" s="312">
        <f>IFERROR(VLOOKUP(G29,'Master Data'!$C$338:$I$355,7,FALSE),0)</f>
        <v>0</v>
      </c>
      <c r="I29" s="313">
        <f>IFERROR(VLOOKUP(H29,'Master Data'!$B$338:$D$353,3,FALSE),0)</f>
        <v>0</v>
      </c>
      <c r="J29" s="314">
        <f>IFERROR(VLOOKUP(H29,'Master Data'!$B$338:$H$355,7,FALSE),0)</f>
        <v>0</v>
      </c>
      <c r="K29" s="315"/>
      <c r="L29" s="327" t="str">
        <f>IFERROR(IF(I29="FIXED ASSET",J29&amp;E29&amp;K29,VLOOKUP(F29,'Master Data'!$E$59:$H$151,4,FALSE)&amp;"-"&amp;J29&amp;"-"&amp;K29),"-")</f>
        <v>-</v>
      </c>
      <c r="M29" s="310"/>
      <c r="N29" s="316"/>
      <c r="O29" s="317"/>
      <c r="P29" s="317"/>
      <c r="Q29" s="317"/>
      <c r="R29" s="317"/>
      <c r="S29" s="317"/>
      <c r="T29" s="317"/>
      <c r="U29" s="317"/>
      <c r="V29" s="317"/>
      <c r="W29" s="317"/>
      <c r="X29" s="317"/>
      <c r="Y29" s="317"/>
      <c r="Z29" s="317"/>
      <c r="AA29" s="318">
        <f t="shared" si="1"/>
        <v>0</v>
      </c>
      <c r="AB29" s="319"/>
      <c r="AC29" s="317"/>
      <c r="AD29" s="317"/>
      <c r="AE29" s="317"/>
      <c r="AF29" s="317"/>
      <c r="AG29" s="317"/>
      <c r="AH29" s="317"/>
      <c r="AI29" s="317"/>
      <c r="AJ29" s="317"/>
      <c r="AK29" s="317"/>
      <c r="AL29" s="317"/>
      <c r="AM29" s="317"/>
      <c r="AN29" s="317"/>
      <c r="AO29" s="318">
        <f t="shared" si="2"/>
        <v>0</v>
      </c>
      <c r="AP29" s="319"/>
      <c r="AQ29" s="320"/>
      <c r="AR29" s="321"/>
      <c r="AS29" s="321"/>
      <c r="AT29" s="321"/>
      <c r="AU29" s="321"/>
      <c r="AV29" s="321"/>
      <c r="AW29" s="321"/>
      <c r="AX29" s="321"/>
      <c r="AY29" s="321"/>
      <c r="AZ29" s="321"/>
      <c r="BA29" s="321"/>
      <c r="BB29" s="321"/>
      <c r="BC29" s="318">
        <f t="shared" si="3"/>
        <v>0</v>
      </c>
      <c r="BD29" s="322">
        <f t="shared" si="4"/>
        <v>0</v>
      </c>
      <c r="BE29" s="311"/>
      <c r="BF29" s="323"/>
      <c r="BG29" s="323"/>
      <c r="BH29" s="324"/>
      <c r="BI29" s="254">
        <f t="shared" si="5"/>
        <v>0</v>
      </c>
      <c r="BJ29" s="323"/>
      <c r="BK29" s="325" t="str">
        <f t="shared" si="0"/>
        <v/>
      </c>
      <c r="BL29" s="325" t="str">
        <f t="shared" si="6"/>
        <v/>
      </c>
      <c r="BM29" s="325"/>
      <c r="BN29" s="324"/>
    </row>
    <row r="30" spans="1:66" s="326" customFormat="1" x14ac:dyDescent="0.25">
      <c r="A30" s="307" t="str">
        <f>IF(D30="","",Cover!$D$8)</f>
        <v/>
      </c>
      <c r="B30" s="307" t="str">
        <f>IF(D30="","",Cover!$D$7)</f>
        <v/>
      </c>
      <c r="C30" s="308" t="str">
        <f>IF(F30="","",IFERROR(VLOOKUP(F30,'Master Data'!$E$59:$J$151,6,FALSE),0))</f>
        <v/>
      </c>
      <c r="D30" s="309" t="str">
        <f>IF(F30="","",IFERROR(VLOOKUP(F30,'Master Data'!$E$59:$L$151,8,FALSE),0))</f>
        <v/>
      </c>
      <c r="E30" s="308" t="str">
        <f>IF(D30="","",IFERROR(VLOOKUP(D30,'Master Data'!$D$59:$I$151,6,FALSE),0))</f>
        <v/>
      </c>
      <c r="F30" s="334"/>
      <c r="G30" s="311"/>
      <c r="H30" s="312">
        <f>IFERROR(VLOOKUP(G30,'Master Data'!$C$338:$I$355,7,FALSE),0)</f>
        <v>0</v>
      </c>
      <c r="I30" s="313">
        <f>IFERROR(VLOOKUP(H30,'Master Data'!$B$338:$D$353,3,FALSE),0)</f>
        <v>0</v>
      </c>
      <c r="J30" s="314">
        <f>IFERROR(VLOOKUP(H30,'Master Data'!$B$338:$H$355,7,FALSE),0)</f>
        <v>0</v>
      </c>
      <c r="K30" s="315"/>
      <c r="L30" s="327" t="str">
        <f>IFERROR(IF(I30="FIXED ASSET",J30&amp;E30&amp;K30,VLOOKUP(F30,'Master Data'!$E$59:$H$151,4,FALSE)&amp;"-"&amp;J30&amp;"-"&amp;K30),"-")</f>
        <v>-</v>
      </c>
      <c r="M30" s="310"/>
      <c r="N30" s="316"/>
      <c r="O30" s="317"/>
      <c r="P30" s="317"/>
      <c r="Q30" s="317"/>
      <c r="R30" s="317"/>
      <c r="S30" s="317"/>
      <c r="T30" s="317"/>
      <c r="U30" s="317"/>
      <c r="V30" s="317"/>
      <c r="W30" s="317"/>
      <c r="X30" s="317"/>
      <c r="Y30" s="317"/>
      <c r="Z30" s="317"/>
      <c r="AA30" s="318">
        <f t="shared" si="1"/>
        <v>0</v>
      </c>
      <c r="AB30" s="319"/>
      <c r="AC30" s="317"/>
      <c r="AD30" s="317"/>
      <c r="AE30" s="317"/>
      <c r="AF30" s="317"/>
      <c r="AG30" s="317"/>
      <c r="AH30" s="317"/>
      <c r="AI30" s="317"/>
      <c r="AJ30" s="317"/>
      <c r="AK30" s="317"/>
      <c r="AL30" s="317"/>
      <c r="AM30" s="317"/>
      <c r="AN30" s="317"/>
      <c r="AO30" s="318">
        <f t="shared" si="2"/>
        <v>0</v>
      </c>
      <c r="AP30" s="319"/>
      <c r="AQ30" s="320"/>
      <c r="AR30" s="321"/>
      <c r="AS30" s="321"/>
      <c r="AT30" s="321"/>
      <c r="AU30" s="321"/>
      <c r="AV30" s="321"/>
      <c r="AW30" s="321"/>
      <c r="AX30" s="321"/>
      <c r="AY30" s="321"/>
      <c r="AZ30" s="321"/>
      <c r="BA30" s="321"/>
      <c r="BB30" s="321"/>
      <c r="BC30" s="318">
        <f t="shared" si="3"/>
        <v>0</v>
      </c>
      <c r="BD30" s="322">
        <f t="shared" si="4"/>
        <v>0</v>
      </c>
      <c r="BE30" s="311"/>
      <c r="BF30" s="323"/>
      <c r="BG30" s="323"/>
      <c r="BH30" s="324"/>
      <c r="BI30" s="254">
        <f t="shared" si="5"/>
        <v>0</v>
      </c>
      <c r="BJ30" s="323"/>
      <c r="BK30" s="325" t="str">
        <f t="shared" si="0"/>
        <v/>
      </c>
      <c r="BL30" s="325" t="str">
        <f t="shared" si="6"/>
        <v/>
      </c>
      <c r="BM30" s="325"/>
      <c r="BN30" s="324"/>
    </row>
    <row r="31" spans="1:66" s="326" customFormat="1" x14ac:dyDescent="0.25">
      <c r="A31" s="307" t="str">
        <f>IF(D31="","",Cover!$D$8)</f>
        <v/>
      </c>
      <c r="B31" s="307" t="str">
        <f>IF(D31="","",Cover!$D$7)</f>
        <v/>
      </c>
      <c r="C31" s="308" t="str">
        <f>IF(F31="","",IFERROR(VLOOKUP(F31,'Master Data'!$E$59:$J$151,6,FALSE),0))</f>
        <v/>
      </c>
      <c r="D31" s="309" t="str">
        <f>IF(F31="","",IFERROR(VLOOKUP(F31,'Master Data'!$E$59:$L$151,8,FALSE),0))</f>
        <v/>
      </c>
      <c r="E31" s="308" t="str">
        <f>IF(D31="","",IFERROR(VLOOKUP(D31,'Master Data'!$D$59:$I$151,6,FALSE),0))</f>
        <v/>
      </c>
      <c r="F31" s="334"/>
      <c r="G31" s="311"/>
      <c r="H31" s="312">
        <f>IFERROR(VLOOKUP(G31,'Master Data'!$C$338:$I$355,7,FALSE),0)</f>
        <v>0</v>
      </c>
      <c r="I31" s="313">
        <f>IFERROR(VLOOKUP(H31,'Master Data'!$B$338:$D$353,3,FALSE),0)</f>
        <v>0</v>
      </c>
      <c r="J31" s="314">
        <f>IFERROR(VLOOKUP(H31,'Master Data'!$B$338:$H$355,7,FALSE),0)</f>
        <v>0</v>
      </c>
      <c r="K31" s="315"/>
      <c r="L31" s="327" t="str">
        <f>IFERROR(IF(I31="FIXED ASSET",J31&amp;E31&amp;K31,VLOOKUP(F31,'Master Data'!$E$59:$H$151,4,FALSE)&amp;"-"&amp;J31&amp;"-"&amp;K31),"-")</f>
        <v>-</v>
      </c>
      <c r="M31" s="310"/>
      <c r="N31" s="316"/>
      <c r="O31" s="317"/>
      <c r="P31" s="317"/>
      <c r="Q31" s="317"/>
      <c r="R31" s="317"/>
      <c r="S31" s="317"/>
      <c r="T31" s="317"/>
      <c r="U31" s="317"/>
      <c r="V31" s="317"/>
      <c r="W31" s="317"/>
      <c r="X31" s="317"/>
      <c r="Y31" s="317"/>
      <c r="Z31" s="317"/>
      <c r="AA31" s="318">
        <f t="shared" si="1"/>
        <v>0</v>
      </c>
      <c r="AB31" s="319"/>
      <c r="AC31" s="317"/>
      <c r="AD31" s="317"/>
      <c r="AE31" s="317"/>
      <c r="AF31" s="317"/>
      <c r="AG31" s="317"/>
      <c r="AH31" s="317"/>
      <c r="AI31" s="317"/>
      <c r="AJ31" s="317"/>
      <c r="AK31" s="317"/>
      <c r="AL31" s="317"/>
      <c r="AM31" s="317"/>
      <c r="AN31" s="317"/>
      <c r="AO31" s="318">
        <f t="shared" si="2"/>
        <v>0</v>
      </c>
      <c r="AP31" s="319"/>
      <c r="AQ31" s="320"/>
      <c r="AR31" s="321"/>
      <c r="AS31" s="321"/>
      <c r="AT31" s="321"/>
      <c r="AU31" s="321"/>
      <c r="AV31" s="321"/>
      <c r="AW31" s="321"/>
      <c r="AX31" s="321"/>
      <c r="AY31" s="321"/>
      <c r="AZ31" s="321"/>
      <c r="BA31" s="321"/>
      <c r="BB31" s="321"/>
      <c r="BC31" s="318">
        <f t="shared" si="3"/>
        <v>0</v>
      </c>
      <c r="BD31" s="322">
        <f t="shared" si="4"/>
        <v>0</v>
      </c>
      <c r="BE31" s="311"/>
      <c r="BF31" s="323"/>
      <c r="BG31" s="323"/>
      <c r="BH31" s="324"/>
      <c r="BI31" s="254">
        <f t="shared" si="5"/>
        <v>0</v>
      </c>
      <c r="BJ31" s="323"/>
      <c r="BK31" s="325" t="str">
        <f t="shared" si="0"/>
        <v/>
      </c>
      <c r="BL31" s="325" t="str">
        <f t="shared" si="6"/>
        <v/>
      </c>
      <c r="BM31" s="325"/>
      <c r="BN31" s="324"/>
    </row>
  </sheetData>
  <sheetProtection formatColumns="0" formatRows="0" autoFilter="0"/>
  <autoFilter ref="A3:BO13" xr:uid="{0EDA31A2-7F85-4DEF-8921-9D2AFA3650B5}">
    <filterColumn colId="3" showButton="0"/>
  </autoFilter>
  <dataConsolidate/>
  <mergeCells count="1">
    <mergeCell ref="D3:E3"/>
  </mergeCells>
  <conditionalFormatting sqref="BL4:BL31">
    <cfRule type="containsText" dxfId="19" priority="9" operator="containsText" text="Please Fill Start Date">
      <formula>NOT(ISERROR(SEARCH("Please Fill Start Date",BL4)))</formula>
    </cfRule>
  </conditionalFormatting>
  <conditionalFormatting sqref="BM4:BM31">
    <cfRule type="containsText" dxfId="18" priority="7" operator="containsText" text="Please Fill Remarks">
      <formula>NOT(ISERROR(SEARCH("Please Fill Remarks",BM4)))</formula>
    </cfRule>
    <cfRule type="containsText" dxfId="17" priority="8" operator="containsText" text="Please Fill Start Date">
      <formula>NOT(ISERROR(SEARCH("Please Fill Start Date",BM4)))</formula>
    </cfRule>
  </conditionalFormatting>
  <conditionalFormatting sqref="BK4:BK31">
    <cfRule type="containsText" dxfId="16" priority="3" operator="containsText" text="Please Fill Start Date">
      <formula>NOT(ISERROR(SEARCH("Please Fill Start Date",BK4)))</formula>
    </cfRule>
  </conditionalFormatting>
  <conditionalFormatting sqref="K4:K31">
    <cfRule type="containsText" dxfId="15" priority="1" operator="containsText" text="Please Fill Sequence Number">
      <formula>NOT(ISERROR(SEARCH("Please Fill Sequence Number",K4)))</formula>
    </cfRule>
  </conditionalFormatting>
  <dataValidations count="3">
    <dataValidation showInputMessage="1" showErrorMessage="1" error="Ledger tidak sesuai atau isi Divisi/Dept. pada halaman Cover." sqref="A4:B31" xr:uid="{D9601B00-C2AC-4715-B511-30FF4AA18573}"/>
    <dataValidation allowBlank="1" showInputMessage="1" showErrorMessage="1" promptTitle="Mandatory for FA &amp; PROJECT" prompt="FIXED ASSET (FA) : started from 01 for each ledger description_x000a_PROJECT : started from 001 for each ledger description_x000a_For 01 to 09 or 001 to 009, please enter them with a leading apostrophe, e.g. : _x000a_'001, '002, ..., '009 or '01, '02, ..., '09" sqref="K4:K31" xr:uid="{FCB1633A-4942-4CB2-BD4C-77D3BDA9BE34}"/>
    <dataValidation type="custom" showInputMessage="1" showErrorMessage="1" error="Pastikan Ledger Number dan Cost Center sudah terisi" sqref="O4:Z31 AC4:AN31" xr:uid="{2BA74905-C126-4D70-848D-E0403D5A4B5B}">
      <formula1>AND($A4&lt;&gt;"",$J4&lt;&gt;"")</formula1>
    </dataValidation>
  </dataValidations>
  <pageMargins left="0.27" right="0.28000000000000003" top="0.44" bottom="0.75" header="0" footer="0"/>
  <pageSetup paperSize="9" scale="85" orientation="landscape" r:id="rId1"/>
  <ignoredErrors>
    <ignoredError sqref="BK4:BL4 BK5:BL31" unlockedFormula="1"/>
  </ignoredErrors>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25413BFC-EC94-4329-8483-E7C8DE4DFEF0}">
          <x14:formula1>
            <xm:f>'Master Data'!$C$338:$C$355</xm:f>
          </x14:formula1>
          <xm:sqref>G4:G31</xm:sqref>
        </x14:dataValidation>
        <x14:dataValidation type="list" allowBlank="1" showInputMessage="1" showErrorMessage="1" promptTitle="Please Fill Priority" prompt="These field should be filled from listed priority options_x000a_- High_x000a_- Medium_x000a_- Low" xr:uid="{9F4DE84B-D690-42FD-B502-8A9FB990F2BD}">
          <x14:formula1>
            <xm:f>'Master Data'!$B$359:$B$361</xm:f>
          </x14:formula1>
          <xm:sqref>BE4:BE31</xm:sqref>
        </x14:dataValidation>
        <x14:dataValidation type="list" allowBlank="1" showInputMessage="1" showErrorMessage="1" xr:uid="{B4E2795D-936D-43DF-BAE9-CA184DAEBFF0}">
          <x14:formula1>
            <xm:f>'Master Data'!$B$374:$B$375</xm:f>
          </x14:formula1>
          <xm:sqref>BG4:BG31</xm:sqref>
        </x14:dataValidation>
        <x14:dataValidation type="list" allowBlank="1" showInputMessage="1" showErrorMessage="1" xr:uid="{FC06B0E2-FB61-4357-996C-629254DAE623}">
          <x14:formula1>
            <xm:f>'Master Data'!$B$367:$B$370</xm:f>
          </x14:formula1>
          <xm:sqref>BJ4:BJ31</xm:sqref>
        </x14:dataValidation>
        <x14:dataValidation type="list" allowBlank="1" showInputMessage="1" showErrorMessage="1" xr:uid="{7BEDD006-1055-4071-A85B-96797F38C356}">
          <x14:formula1>
            <xm:f>'Master Data'!$P$121:$P$125</xm:f>
          </x14:formula1>
          <xm:sqref>F4:F31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45D8E-0644-4170-B564-672F2FE181C9}">
  <sheetPr codeName="Sheet3">
    <tabColor theme="5" tint="0.39997558519241921"/>
  </sheetPr>
  <dimension ref="A1:AX139"/>
  <sheetViews>
    <sheetView showGridLines="0" zoomScale="80" zoomScaleNormal="80" workbookViewId="0">
      <pane xSplit="5" ySplit="2" topLeftCell="AJ3" activePane="bottomRight" state="frozen"/>
      <selection activeCell="B101" sqref="B101"/>
      <selection pane="topRight" activeCell="B101" sqref="B101"/>
      <selection pane="bottomLeft" activeCell="B101" sqref="B101"/>
      <selection pane="bottomRight" activeCell="U8" sqref="U8"/>
    </sheetView>
  </sheetViews>
  <sheetFormatPr defaultColWidth="9.140625" defaultRowHeight="15" outlineLevelCol="1" x14ac:dyDescent="0.25"/>
  <cols>
    <col min="1" max="1" width="11.7109375" style="228" customWidth="1"/>
    <col min="2" max="2" width="12.85546875" style="228" customWidth="1"/>
    <col min="3" max="3" width="23.5703125" style="228" customWidth="1"/>
    <col min="4" max="4" width="16.85546875" style="224" bestFit="1" customWidth="1"/>
    <col min="5" max="5" width="37.28515625" style="188" customWidth="1"/>
    <col min="6" max="6" width="29.5703125" style="188" bestFit="1" customWidth="1"/>
    <col min="7" max="7" width="29.5703125" style="188" customWidth="1"/>
    <col min="8" max="8" width="15.42578125" style="188" customWidth="1" outlineLevel="1"/>
    <col min="9" max="9" width="15.5703125" style="188" customWidth="1" outlineLevel="1"/>
    <col min="10" max="10" width="15.85546875" style="188" customWidth="1" outlineLevel="1"/>
    <col min="11" max="11" width="15.5703125" style="188" customWidth="1" outlineLevel="1"/>
    <col min="12" max="12" width="14.42578125" style="188" customWidth="1" outlineLevel="1"/>
    <col min="13" max="13" width="15.42578125" style="188" customWidth="1" outlineLevel="1"/>
    <col min="14" max="19" width="14.85546875" style="188" customWidth="1" outlineLevel="1"/>
    <col min="20" max="20" width="14.42578125" style="188" bestFit="1" customWidth="1"/>
    <col min="21" max="21" width="18.140625" style="188" bestFit="1" customWidth="1"/>
    <col min="22" max="23" width="9.5703125" style="188" customWidth="1" outlineLevel="1"/>
    <col min="24" max="24" width="11.140625" style="188" customWidth="1" outlineLevel="1"/>
    <col min="25" max="25" width="9.5703125" style="188" customWidth="1" outlineLevel="1"/>
    <col min="26" max="26" width="11.5703125" style="188" customWidth="1" outlineLevel="1"/>
    <col min="27" max="27" width="15.85546875" style="188" customWidth="1" outlineLevel="1"/>
    <col min="28" max="31" width="9.5703125" style="188" customWidth="1" outlineLevel="1"/>
    <col min="32" max="32" width="11.42578125" style="188" customWidth="1" outlineLevel="1"/>
    <col min="33" max="33" width="9.5703125" style="188" customWidth="1" outlineLevel="1"/>
    <col min="34" max="34" width="14.42578125" style="188" customWidth="1"/>
    <col min="35" max="36" width="13.85546875" style="188" customWidth="1"/>
    <col min="37" max="37" width="20.85546875" style="188" customWidth="1"/>
    <col min="38" max="38" width="33.85546875" style="231" customWidth="1"/>
    <col min="39" max="39" width="17.7109375" style="232" customWidth="1"/>
    <col min="40" max="40" width="14.140625" style="188" customWidth="1" outlineLevel="1"/>
    <col min="41" max="41" width="21.5703125" style="188" customWidth="1"/>
    <col min="42" max="42" width="15.7109375" style="188" customWidth="1"/>
    <col min="43" max="44" width="17.7109375" style="232" customWidth="1"/>
    <col min="45" max="45" width="95.140625" style="188" customWidth="1"/>
    <col min="46" max="46" width="10.140625" style="188" hidden="1" customWidth="1"/>
    <col min="47" max="47" width="15.140625" style="228" hidden="1" customWidth="1"/>
    <col min="48" max="48" width="29.28515625" style="228" hidden="1" customWidth="1"/>
    <col min="49" max="49" width="35.28515625" style="228" hidden="1" customWidth="1"/>
    <col min="50" max="50" width="30.42578125" style="228" hidden="1" customWidth="1"/>
    <col min="51" max="16384" width="9.140625" style="228"/>
  </cols>
  <sheetData>
    <row r="1" spans="1:50" x14ac:dyDescent="0.25">
      <c r="T1" s="229" t="s">
        <v>3115</v>
      </c>
      <c r="U1" s="229">
        <v>16500</v>
      </c>
      <c r="AH1" s="230"/>
      <c r="AP1" s="233"/>
      <c r="AQ1" s="234">
        <v>16500</v>
      </c>
    </row>
    <row r="2" spans="1:50" s="239" customFormat="1" ht="54.75" customHeight="1" x14ac:dyDescent="0.25">
      <c r="A2" s="290" t="s">
        <v>3127</v>
      </c>
      <c r="B2" s="290" t="s">
        <v>76</v>
      </c>
      <c r="C2" s="290" t="s">
        <v>77</v>
      </c>
      <c r="D2" s="291" t="s">
        <v>1503</v>
      </c>
      <c r="E2" s="291" t="s">
        <v>1617</v>
      </c>
      <c r="F2" s="290" t="s">
        <v>3641</v>
      </c>
      <c r="G2" s="289" t="s">
        <v>3640</v>
      </c>
      <c r="H2" s="235" t="s">
        <v>1640</v>
      </c>
      <c r="I2" s="235" t="s">
        <v>1641</v>
      </c>
      <c r="J2" s="235" t="s">
        <v>1642</v>
      </c>
      <c r="K2" s="235" t="s">
        <v>1643</v>
      </c>
      <c r="L2" s="235" t="s">
        <v>1644</v>
      </c>
      <c r="M2" s="235" t="s">
        <v>1645</v>
      </c>
      <c r="N2" s="235" t="s">
        <v>1646</v>
      </c>
      <c r="O2" s="235" t="s">
        <v>3589</v>
      </c>
      <c r="P2" s="235" t="s">
        <v>3590</v>
      </c>
      <c r="Q2" s="235" t="s">
        <v>3591</v>
      </c>
      <c r="R2" s="235" t="s">
        <v>3592</v>
      </c>
      <c r="S2" s="235" t="s">
        <v>3593</v>
      </c>
      <c r="T2" s="235" t="s">
        <v>3587</v>
      </c>
      <c r="U2" s="235" t="s">
        <v>3588</v>
      </c>
      <c r="V2" s="290" t="s">
        <v>1595</v>
      </c>
      <c r="W2" s="290" t="s">
        <v>1596</v>
      </c>
      <c r="X2" s="290" t="s">
        <v>1597</v>
      </c>
      <c r="Y2" s="290" t="s">
        <v>1598</v>
      </c>
      <c r="Z2" s="290" t="s">
        <v>1599</v>
      </c>
      <c r="AA2" s="290" t="s">
        <v>1600</v>
      </c>
      <c r="AB2" s="290" t="s">
        <v>1601</v>
      </c>
      <c r="AC2" s="290" t="s">
        <v>1602</v>
      </c>
      <c r="AD2" s="290" t="s">
        <v>1603</v>
      </c>
      <c r="AE2" s="290" t="s">
        <v>1604</v>
      </c>
      <c r="AF2" s="290" t="s">
        <v>1605</v>
      </c>
      <c r="AG2" s="290" t="s">
        <v>1606</v>
      </c>
      <c r="AH2" s="290" t="s">
        <v>1607</v>
      </c>
      <c r="AI2" s="236" t="s">
        <v>1608</v>
      </c>
      <c r="AJ2" s="237" t="s">
        <v>1609</v>
      </c>
      <c r="AK2" s="237" t="s">
        <v>1561</v>
      </c>
      <c r="AL2" s="237" t="s">
        <v>1562</v>
      </c>
      <c r="AM2" s="292" t="s">
        <v>87</v>
      </c>
      <c r="AN2" s="237" t="s">
        <v>1560</v>
      </c>
      <c r="AO2" s="237" t="s">
        <v>84</v>
      </c>
      <c r="AP2" s="237" t="s">
        <v>85</v>
      </c>
      <c r="AQ2" s="237" t="s">
        <v>1610</v>
      </c>
      <c r="AR2" s="237" t="s">
        <v>1611</v>
      </c>
      <c r="AS2" s="238" t="s">
        <v>3116</v>
      </c>
      <c r="AT2" s="290" t="s">
        <v>127</v>
      </c>
      <c r="AU2" s="290" t="s">
        <v>1755</v>
      </c>
      <c r="AV2" s="290" t="s">
        <v>1612</v>
      </c>
      <c r="AW2" s="290" t="s">
        <v>1613</v>
      </c>
      <c r="AX2" s="290" t="s">
        <v>1332</v>
      </c>
    </row>
    <row r="3" spans="1:50" s="257" customFormat="1" ht="14.1" customHeight="1" x14ac:dyDescent="0.25">
      <c r="A3" s="240" t="s">
        <v>18</v>
      </c>
      <c r="B3" s="240" t="s">
        <v>308</v>
      </c>
      <c r="C3" s="240" t="s">
        <v>309</v>
      </c>
      <c r="D3" s="422">
        <v>50200010</v>
      </c>
      <c r="E3" s="241" t="s">
        <v>1363</v>
      </c>
      <c r="F3" s="242" t="str">
        <f>VLOOKUP(D3,'Master Data'!H:I,2,FALSE)</f>
        <v>Consumables</v>
      </c>
      <c r="G3" s="242" t="str">
        <f>_xlfn.CONCAT(VLOOKUP(D3,'Master Data'!B:F,5,0)," ","Cost")</f>
        <v>Variable Cost</v>
      </c>
      <c r="H3" s="243">
        <f>SUMIFS(RD!$T:$T,RD!$B:$B,"1",RD!$H:$H,'Budget COGM Detail'!$D3,RD!$U:$U,'Budget COGM Detail'!$B3)</f>
        <v>464.17</v>
      </c>
      <c r="I3" s="243">
        <f>SUMIFS(RD!$T:$T,RD!$B:$B,"2",RD!$H:$H,'Budget COGM Detail'!$D3,RD!$U:$U,'Budget COGM Detail'!$B3)</f>
        <v>232.67999999999998</v>
      </c>
      <c r="J3" s="243">
        <f>SUMIFS(RD!$T:$T,RD!$B:$B,"3",RD!$H:$H,'Budget COGM Detail'!$D3,RD!$U:$U,'Budget COGM Detail'!$B3)</f>
        <v>0</v>
      </c>
      <c r="K3" s="243">
        <f>SUMIFS(RD!$T:$T,RD!$B:$B,"4",RD!$H:$H,'Budget COGM Detail'!$D3,RD!$U:$U,'Budget COGM Detail'!$B3)</f>
        <v>18.950000000000003</v>
      </c>
      <c r="L3" s="243">
        <f>SUMIFS(RD!$T:$T,RD!$B:$B,"5",RD!$H:$H,'Budget COGM Detail'!$D3,RD!$U:$U,'Budget COGM Detail'!$B3)</f>
        <v>225.69</v>
      </c>
      <c r="M3" s="243">
        <f>SUMIFS(RD!$T:$T,RD!$B:$B,"6",RD!$H:$H,'Budget COGM Detail'!$D3,RD!$U:$U,'Budget COGM Detail'!$B3)</f>
        <v>484.91999999999996</v>
      </c>
      <c r="N3" s="243"/>
      <c r="O3" s="243"/>
      <c r="P3" s="243"/>
      <c r="Q3" s="243"/>
      <c r="R3" s="243"/>
      <c r="S3" s="243"/>
      <c r="T3" s="244">
        <f>SUM(H3:N3)</f>
        <v>1426.4099999999999</v>
      </c>
      <c r="U3" s="244">
        <f>SUMIFS(RD!AV:AV,RD!U:U,'Budget COGM Detail'!B3,RD!H:H,'Budget COGM Detail'!D3)</f>
        <v>23535765</v>
      </c>
      <c r="V3" s="245"/>
      <c r="W3" s="245"/>
      <c r="X3" s="245"/>
      <c r="Y3" s="245"/>
      <c r="Z3" s="245"/>
      <c r="AA3" s="245"/>
      <c r="AB3" s="245"/>
      <c r="AC3" s="245"/>
      <c r="AD3" s="245"/>
      <c r="AE3" s="245"/>
      <c r="AF3" s="245"/>
      <c r="AG3" s="245"/>
      <c r="AH3" s="246">
        <f>SUM(V3:AG3)</f>
        <v>0</v>
      </c>
      <c r="AI3" s="247">
        <f>AR3-AH3</f>
        <v>5000000</v>
      </c>
      <c r="AJ3" s="246"/>
      <c r="AK3" s="248" t="s">
        <v>1614</v>
      </c>
      <c r="AL3" s="249"/>
      <c r="AM3" s="250"/>
      <c r="AN3" s="251"/>
      <c r="AO3" s="252"/>
      <c r="AP3" s="252" t="s">
        <v>1529</v>
      </c>
      <c r="AQ3" s="253">
        <v>5000000</v>
      </c>
      <c r="AR3" s="254">
        <f>IF(AP3="USD",AQ3*$AQ$1,IF(AP3="IDR",AQ3,0))</f>
        <v>5000000</v>
      </c>
      <c r="AS3" s="255"/>
      <c r="AT3" s="240" t="s">
        <v>1678</v>
      </c>
      <c r="AU3" s="240" t="s">
        <v>1748</v>
      </c>
      <c r="AV3" s="256" t="s">
        <v>1618</v>
      </c>
      <c r="AW3" s="256" t="e">
        <f>IF(#REF!="","",IF(#REF!&lt;&gt;"human resources",IF(LEFT(#REF!,6)="10301S","Selling","General Administrative"),IFERROR(IF(FIND("Selling",D3)&gt;0,"Selling","General Administrative"),"General Administrative")))</f>
        <v>#REF!</v>
      </c>
      <c r="AX3" s="256" t="s">
        <v>1618</v>
      </c>
    </row>
    <row r="4" spans="1:50" s="257" customFormat="1" x14ac:dyDescent="0.25">
      <c r="A4" s="240" t="s">
        <v>18</v>
      </c>
      <c r="B4" s="240" t="s">
        <v>308</v>
      </c>
      <c r="C4" s="240" t="s">
        <v>309</v>
      </c>
      <c r="D4" s="422">
        <v>50500010</v>
      </c>
      <c r="E4" s="241" t="s">
        <v>1375</v>
      </c>
      <c r="F4" s="242" t="str">
        <f>VLOOKUP(D4,'Master Data'!H:I,2,FALSE)</f>
        <v>Third party services</v>
      </c>
      <c r="G4" s="242" t="str">
        <f>_xlfn.CONCAT(VLOOKUP(D4,'Master Data'!B:F,5,0)," ","Cost")</f>
        <v>Variable Cost</v>
      </c>
      <c r="H4" s="243">
        <f>SUMIFS(RD!$T:$T,RD!$B:$B,"1",RD!$H:$H,'Budget COGM Detail'!$D4,RD!$U:$U,'Budget COGM Detail'!$B4)</f>
        <v>516.66000000000008</v>
      </c>
      <c r="I4" s="243">
        <f>SUMIFS(RD!$T:$T,RD!$B:$B,"2",RD!$H:$H,'Budget COGM Detail'!$D4,RD!$U:$U,'Budget COGM Detail'!$B4)</f>
        <v>24.47</v>
      </c>
      <c r="J4" s="243">
        <f>SUMIFS(RD!$T:$T,RD!$B:$B,"3",RD!$H:$H,'Budget COGM Detail'!$D4,RD!$U:$U,'Budget COGM Detail'!$B4)</f>
        <v>1596.8400000000001</v>
      </c>
      <c r="K4" s="243">
        <f>SUMIFS(RD!$T:$T,RD!$B:$B,"4",RD!$H:$H,'Budget COGM Detail'!$D4,RD!$U:$U,'Budget COGM Detail'!$B4)</f>
        <v>0</v>
      </c>
      <c r="L4" s="243">
        <f>SUMIFS(RD!$T:$T,RD!$B:$B,"5",RD!$H:$H,'Budget COGM Detail'!$D4,RD!$U:$U,'Budget COGM Detail'!$B4)</f>
        <v>0</v>
      </c>
      <c r="M4" s="243">
        <f>SUMIFS(RD!$T:$T,RD!$B:$B,"6",RD!$H:$H,'Budget COGM Detail'!$D4,RD!$U:$U,'Budget COGM Detail'!$B4)</f>
        <v>0</v>
      </c>
      <c r="N4" s="243"/>
      <c r="O4" s="243"/>
      <c r="P4" s="243"/>
      <c r="Q4" s="243"/>
      <c r="R4" s="243"/>
      <c r="S4" s="243"/>
      <c r="T4" s="244">
        <f t="shared" ref="T4:T30" si="0">SUM(H4:N4)</f>
        <v>2137.9700000000003</v>
      </c>
      <c r="U4" s="244">
        <f>SUMIFS(RD!AV:AV,RD!U:U,'Budget COGM Detail'!B4,RD!H:H,'Budget COGM Detail'!D4)</f>
        <v>35055000</v>
      </c>
      <c r="V4" s="245"/>
      <c r="W4" s="245"/>
      <c r="X4" s="245"/>
      <c r="Y4" s="245"/>
      <c r="Z4" s="245"/>
      <c r="AA4" s="245"/>
      <c r="AB4" s="245"/>
      <c r="AC4" s="245"/>
      <c r="AD4" s="245"/>
      <c r="AE4" s="245"/>
      <c r="AF4" s="245"/>
      <c r="AG4" s="245"/>
      <c r="AH4" s="246">
        <f t="shared" ref="AH4:AH30" si="1">SUM(V4:AG4)</f>
        <v>0</v>
      </c>
      <c r="AI4" s="247">
        <f t="shared" ref="AI4:AI30" si="2">AR4-AH4</f>
        <v>0</v>
      </c>
      <c r="AJ4" s="246"/>
      <c r="AK4" s="251"/>
      <c r="AL4" s="249"/>
      <c r="AM4" s="250"/>
      <c r="AN4" s="251"/>
      <c r="AO4" s="252"/>
      <c r="AP4" s="252"/>
      <c r="AQ4" s="253"/>
      <c r="AR4" s="254">
        <f t="shared" ref="AR4:AR30" si="3">IF(AP4="USD",AQ4*$AQ$1,IF(AP4="IDR",AQ4,0))</f>
        <v>0</v>
      </c>
      <c r="AS4" s="255"/>
      <c r="AT4" s="240" t="s">
        <v>1678</v>
      </c>
      <c r="AU4" s="240" t="s">
        <v>1748</v>
      </c>
      <c r="AV4" s="256" t="s">
        <v>1618</v>
      </c>
      <c r="AW4" s="256" t="e">
        <f>IF(#REF!="","",IF(#REF!&lt;&gt;"human resources",IF(LEFT(#REF!,6)="10301S","Selling","General Administrative"),IFERROR(IF(FIND("Selling",D4)&gt;0,"Selling","General Administrative"),"General Administrative")))</f>
        <v>#REF!</v>
      </c>
      <c r="AX4" s="256" t="s">
        <v>1618</v>
      </c>
    </row>
    <row r="5" spans="1:50" s="257" customFormat="1" x14ac:dyDescent="0.25">
      <c r="A5" s="240" t="s">
        <v>18</v>
      </c>
      <c r="B5" s="240" t="s">
        <v>308</v>
      </c>
      <c r="C5" s="240" t="s">
        <v>309</v>
      </c>
      <c r="D5" s="422">
        <v>50500030</v>
      </c>
      <c r="E5" s="241" t="s">
        <v>1378</v>
      </c>
      <c r="F5" s="242" t="str">
        <f>VLOOKUP(D5,'Master Data'!H:I,2,FALSE)</f>
        <v>Third party services</v>
      </c>
      <c r="G5" s="242" t="str">
        <f>_xlfn.CONCAT(VLOOKUP(D5,'Master Data'!B:F,5,0)," ","Cost")</f>
        <v>Variable Cost</v>
      </c>
      <c r="H5" s="243">
        <f>SUMIFS(RD!$T:$T,RD!$B:$B,"1",RD!$H:$H,'Budget COGM Detail'!$D5,RD!$U:$U,'Budget COGM Detail'!$B5)</f>
        <v>318.59000000000003</v>
      </c>
      <c r="I5" s="243">
        <f>SUMIFS(RD!$T:$T,RD!$B:$B,"2",RD!$H:$H,'Budget COGM Detail'!$D5,RD!$U:$U,'Budget COGM Detail'!$B5)</f>
        <v>396.35</v>
      </c>
      <c r="J5" s="243">
        <f>SUMIFS(RD!$T:$T,RD!$B:$B,"3",RD!$H:$H,'Budget COGM Detail'!$D5,RD!$U:$U,'Budget COGM Detail'!$B5)</f>
        <v>714.72000000000014</v>
      </c>
      <c r="K5" s="243">
        <f>SUMIFS(RD!$T:$T,RD!$B:$B,"4",RD!$H:$H,'Budget COGM Detail'!$D5,RD!$U:$U,'Budget COGM Detail'!$B5)</f>
        <v>357.72</v>
      </c>
      <c r="L5" s="243">
        <f>SUMIFS(RD!$T:$T,RD!$B:$B,"5",RD!$H:$H,'Budget COGM Detail'!$D5,RD!$U:$U,'Budget COGM Detail'!$B5)</f>
        <v>374.95</v>
      </c>
      <c r="M5" s="243">
        <f>SUMIFS(RD!$T:$T,RD!$B:$B,"6",RD!$H:$H,'Budget COGM Detail'!$D5,RD!$U:$U,'Budget COGM Detail'!$B5)</f>
        <v>417</v>
      </c>
      <c r="N5" s="243"/>
      <c r="O5" s="243"/>
      <c r="P5" s="243"/>
      <c r="Q5" s="243"/>
      <c r="R5" s="243"/>
      <c r="S5" s="243"/>
      <c r="T5" s="244">
        <f t="shared" si="0"/>
        <v>2579.3300000000004</v>
      </c>
      <c r="U5" s="244">
        <f>SUMIFS(RD!AV:AV,RD!U:U,'Budget COGM Detail'!B5,RD!H:H,'Budget COGM Detail'!D5)</f>
        <v>42409758</v>
      </c>
      <c r="V5" s="245"/>
      <c r="W5" s="245"/>
      <c r="X5" s="245"/>
      <c r="Y5" s="245"/>
      <c r="Z5" s="245"/>
      <c r="AA5" s="245"/>
      <c r="AB5" s="245"/>
      <c r="AC5" s="245"/>
      <c r="AD5" s="245"/>
      <c r="AE5" s="245"/>
      <c r="AF5" s="245"/>
      <c r="AG5" s="245"/>
      <c r="AH5" s="246">
        <f t="shared" si="1"/>
        <v>0</v>
      </c>
      <c r="AI5" s="247">
        <f t="shared" si="2"/>
        <v>0</v>
      </c>
      <c r="AJ5" s="246"/>
      <c r="AK5" s="251"/>
      <c r="AL5" s="249"/>
      <c r="AM5" s="250"/>
      <c r="AN5" s="251"/>
      <c r="AO5" s="252"/>
      <c r="AP5" s="252"/>
      <c r="AQ5" s="253"/>
      <c r="AR5" s="254">
        <f t="shared" si="3"/>
        <v>0</v>
      </c>
      <c r="AS5" s="255"/>
      <c r="AT5" s="240" t="s">
        <v>1678</v>
      </c>
      <c r="AU5" s="240" t="s">
        <v>1748</v>
      </c>
      <c r="AV5" s="256" t="s">
        <v>1618</v>
      </c>
      <c r="AW5" s="256" t="e">
        <f>IF(#REF!="","",IF(#REF!&lt;&gt;"human resources",IF(LEFT(#REF!,6)="10301S","Selling","General Administrative"),IFERROR(IF(FIND("Selling",D5)&gt;0,"Selling","General Administrative"),"General Administrative")))</f>
        <v>#REF!</v>
      </c>
      <c r="AX5" s="256" t="s">
        <v>1618</v>
      </c>
    </row>
    <row r="6" spans="1:50" s="257" customFormat="1" x14ac:dyDescent="0.25">
      <c r="A6" s="240" t="s">
        <v>18</v>
      </c>
      <c r="B6" s="240" t="s">
        <v>308</v>
      </c>
      <c r="C6" s="240" t="s">
        <v>309</v>
      </c>
      <c r="D6" s="422">
        <v>50500040</v>
      </c>
      <c r="E6" s="241" t="s">
        <v>434</v>
      </c>
      <c r="F6" s="242" t="str">
        <f>VLOOKUP(D6,'Master Data'!H:I,2,FALSE)</f>
        <v>Third party services</v>
      </c>
      <c r="G6" s="242" t="str">
        <f>_xlfn.CONCAT(VLOOKUP(D6,'Master Data'!B:F,5,0)," ","Cost")</f>
        <v>Variable Cost</v>
      </c>
      <c r="H6" s="243">
        <f>SUMIFS(RD!$T:$T,RD!$B:$B,"1",RD!$H:$H,'Budget COGM Detail'!$D6,RD!$U:$U,'Budget COGM Detail'!$B6)</f>
        <v>0</v>
      </c>
      <c r="I6" s="243">
        <f>SUMIFS(RD!$T:$T,RD!$B:$B,"2",RD!$H:$H,'Budget COGM Detail'!$D6,RD!$U:$U,'Budget COGM Detail'!$B6)</f>
        <v>0</v>
      </c>
      <c r="J6" s="243">
        <f>SUMIFS(RD!$T:$T,RD!$B:$B,"3",RD!$H:$H,'Budget COGM Detail'!$D6,RD!$U:$U,'Budget COGM Detail'!$B6)</f>
        <v>0</v>
      </c>
      <c r="K6" s="243">
        <f>SUMIFS(RD!$T:$T,RD!$B:$B,"4",RD!$H:$H,'Budget COGM Detail'!$D6,RD!$U:$U,'Budget COGM Detail'!$B6)</f>
        <v>0</v>
      </c>
      <c r="L6" s="243">
        <f>SUMIFS(RD!$T:$T,RD!$B:$B,"5",RD!$H:$H,'Budget COGM Detail'!$D6,RD!$U:$U,'Budget COGM Detail'!$B6)</f>
        <v>0</v>
      </c>
      <c r="M6" s="243">
        <f>SUMIFS(RD!$T:$T,RD!$B:$B,"6",RD!$H:$H,'Budget COGM Detail'!$D6,RD!$U:$U,'Budget COGM Detail'!$B6)</f>
        <v>0</v>
      </c>
      <c r="N6" s="243"/>
      <c r="O6" s="243"/>
      <c r="P6" s="243"/>
      <c r="Q6" s="243"/>
      <c r="R6" s="243"/>
      <c r="S6" s="243"/>
      <c r="T6" s="244">
        <f t="shared" si="0"/>
        <v>0</v>
      </c>
      <c r="U6" s="244">
        <f>SUMIFS(RD!AV:AV,RD!U:U,'Budget COGM Detail'!B6,RD!H:H,'Budget COGM Detail'!D6)</f>
        <v>0</v>
      </c>
      <c r="V6" s="245"/>
      <c r="W6" s="245"/>
      <c r="X6" s="245"/>
      <c r="Y6" s="245"/>
      <c r="Z6" s="245"/>
      <c r="AA6" s="245"/>
      <c r="AB6" s="245"/>
      <c r="AC6" s="245"/>
      <c r="AD6" s="245"/>
      <c r="AE6" s="245"/>
      <c r="AF6" s="245"/>
      <c r="AG6" s="245"/>
      <c r="AH6" s="246">
        <f t="shared" si="1"/>
        <v>0</v>
      </c>
      <c r="AI6" s="247">
        <f t="shared" si="2"/>
        <v>0</v>
      </c>
      <c r="AJ6" s="246"/>
      <c r="AK6" s="251"/>
      <c r="AL6" s="249"/>
      <c r="AM6" s="250"/>
      <c r="AN6" s="251"/>
      <c r="AO6" s="252"/>
      <c r="AP6" s="252"/>
      <c r="AQ6" s="253"/>
      <c r="AR6" s="254">
        <f t="shared" si="3"/>
        <v>0</v>
      </c>
      <c r="AS6" s="255"/>
      <c r="AT6" s="240" t="s">
        <v>1678</v>
      </c>
      <c r="AU6" s="240" t="s">
        <v>1748</v>
      </c>
      <c r="AV6" s="256" t="s">
        <v>1618</v>
      </c>
      <c r="AW6" s="256" t="e">
        <f>IF(#REF!="","",IF(#REF!&lt;&gt;"human resources",IF(LEFT(#REF!,6)="10301S","Selling","General Administrative"),IFERROR(IF(FIND("Selling",D6)&gt;0,"Selling","General Administrative"),"General Administrative")))</f>
        <v>#REF!</v>
      </c>
      <c r="AX6" s="256" t="s">
        <v>1618</v>
      </c>
    </row>
    <row r="7" spans="1:50" s="257" customFormat="1" x14ac:dyDescent="0.25">
      <c r="A7" s="240" t="s">
        <v>18</v>
      </c>
      <c r="B7" s="240" t="s">
        <v>308</v>
      </c>
      <c r="C7" s="240" t="s">
        <v>309</v>
      </c>
      <c r="D7" s="422">
        <v>50600010</v>
      </c>
      <c r="E7" s="241" t="s">
        <v>1379</v>
      </c>
      <c r="F7" s="242" t="str">
        <f>VLOOKUP(D7,'Master Data'!H:I,2,FALSE)</f>
        <v>Utilities - Electricity Expenses</v>
      </c>
      <c r="G7" s="242" t="str">
        <f>_xlfn.CONCAT(VLOOKUP(D7,'Master Data'!B:F,5,0)," ","Cost")</f>
        <v>Variable Cost</v>
      </c>
      <c r="H7" s="243">
        <f>SUMIFS(RD!$T:$T,RD!$B:$B,"1",RD!$H:$H,'Budget COGM Detail'!$D7,RD!$U:$U,'Budget COGM Detail'!$B7)</f>
        <v>0</v>
      </c>
      <c r="I7" s="243">
        <f>SUMIFS(RD!$T:$T,RD!$B:$B,"2",RD!$H:$H,'Budget COGM Detail'!$D7,RD!$U:$U,'Budget COGM Detail'!$B7)</f>
        <v>0</v>
      </c>
      <c r="J7" s="243">
        <f>SUMIFS(RD!$T:$T,RD!$B:$B,"3",RD!$H:$H,'Budget COGM Detail'!$D7,RD!$U:$U,'Budget COGM Detail'!$B7)</f>
        <v>0</v>
      </c>
      <c r="K7" s="243">
        <f>SUMIFS(RD!$T:$T,RD!$B:$B,"4",RD!$H:$H,'Budget COGM Detail'!$D7,RD!$U:$U,'Budget COGM Detail'!$B7)</f>
        <v>0</v>
      </c>
      <c r="L7" s="243">
        <f>SUMIFS(RD!$T:$T,RD!$B:$B,"5",RD!$H:$H,'Budget COGM Detail'!$D7,RD!$U:$U,'Budget COGM Detail'!$B7)</f>
        <v>0</v>
      </c>
      <c r="M7" s="243">
        <f>SUMIFS(RD!$T:$T,RD!$B:$B,"6",RD!$H:$H,'Budget COGM Detail'!$D7,RD!$U:$U,'Budget COGM Detail'!$B7)</f>
        <v>0</v>
      </c>
      <c r="N7" s="243"/>
      <c r="O7" s="243"/>
      <c r="P7" s="243"/>
      <c r="Q7" s="243"/>
      <c r="R7" s="243"/>
      <c r="S7" s="243"/>
      <c r="T7" s="244">
        <f t="shared" si="0"/>
        <v>0</v>
      </c>
      <c r="U7" s="244">
        <f>SUMIFS(RD!AV:AV,RD!U:U,'Budget COGM Detail'!B7,RD!H:H,'Budget COGM Detail'!D7)</f>
        <v>0</v>
      </c>
      <c r="V7" s="245"/>
      <c r="W7" s="245"/>
      <c r="X7" s="245"/>
      <c r="Y7" s="245"/>
      <c r="Z7" s="245"/>
      <c r="AA7" s="245"/>
      <c r="AB7" s="245"/>
      <c r="AC7" s="245"/>
      <c r="AD7" s="245"/>
      <c r="AE7" s="245"/>
      <c r="AF7" s="245"/>
      <c r="AG7" s="245"/>
      <c r="AH7" s="246">
        <f t="shared" si="1"/>
        <v>0</v>
      </c>
      <c r="AI7" s="247">
        <f t="shared" si="2"/>
        <v>0</v>
      </c>
      <c r="AJ7" s="246"/>
      <c r="AK7" s="251"/>
      <c r="AL7" s="249"/>
      <c r="AM7" s="250"/>
      <c r="AN7" s="251"/>
      <c r="AO7" s="252"/>
      <c r="AP7" s="252"/>
      <c r="AQ7" s="253"/>
      <c r="AR7" s="254">
        <f t="shared" si="3"/>
        <v>0</v>
      </c>
      <c r="AS7" s="255"/>
      <c r="AT7" s="240" t="s">
        <v>1678</v>
      </c>
      <c r="AU7" s="240" t="s">
        <v>1748</v>
      </c>
      <c r="AV7" s="256" t="s">
        <v>1618</v>
      </c>
      <c r="AW7" s="256" t="e">
        <f>IF(#REF!="","",IF(#REF!&lt;&gt;"human resources",IF(LEFT(#REF!,6)="10301S","Selling","General Administrative"),IFERROR(IF(FIND("Selling",D7)&gt;0,"Selling","General Administrative"),"General Administrative")))</f>
        <v>#REF!</v>
      </c>
      <c r="AX7" s="256" t="s">
        <v>1618</v>
      </c>
    </row>
    <row r="8" spans="1:50" s="257" customFormat="1" x14ac:dyDescent="0.25">
      <c r="A8" s="240" t="s">
        <v>18</v>
      </c>
      <c r="B8" s="240" t="s">
        <v>308</v>
      </c>
      <c r="C8" s="240" t="s">
        <v>309</v>
      </c>
      <c r="D8" s="422">
        <v>50600040</v>
      </c>
      <c r="E8" s="241" t="s">
        <v>1381</v>
      </c>
      <c r="F8" s="242" t="str">
        <f>VLOOKUP(D8,'Master Data'!H:I,2,FALSE)</f>
        <v>Utilities - Gas</v>
      </c>
      <c r="G8" s="242" t="str">
        <f>_xlfn.CONCAT(VLOOKUP(D8,'Master Data'!B:F,5,0)," ","Cost")</f>
        <v>Variable Cost</v>
      </c>
      <c r="H8" s="243">
        <f>SUMIFS(RD!$T:$T,RD!$B:$B,"1",RD!$H:$H,'Budget COGM Detail'!$D8,RD!$U:$U,'Budget COGM Detail'!$B8)</f>
        <v>0</v>
      </c>
      <c r="I8" s="243">
        <f>SUMIFS(RD!$T:$T,RD!$B:$B,"2",RD!$H:$H,'Budget COGM Detail'!$D8,RD!$U:$U,'Budget COGM Detail'!$B8)</f>
        <v>0</v>
      </c>
      <c r="J8" s="243">
        <f>SUMIFS(RD!$T:$T,RD!$B:$B,"3",RD!$H:$H,'Budget COGM Detail'!$D8,RD!$U:$U,'Budget COGM Detail'!$B8)</f>
        <v>0</v>
      </c>
      <c r="K8" s="243">
        <f>SUMIFS(RD!$T:$T,RD!$B:$B,"4",RD!$H:$H,'Budget COGM Detail'!$D8,RD!$U:$U,'Budget COGM Detail'!$B8)</f>
        <v>0</v>
      </c>
      <c r="L8" s="243">
        <f>SUMIFS(RD!$T:$T,RD!$B:$B,"5",RD!$H:$H,'Budget COGM Detail'!$D8,RD!$U:$U,'Budget COGM Detail'!$B8)</f>
        <v>0</v>
      </c>
      <c r="M8" s="243">
        <f>SUMIFS(RD!$T:$T,RD!$B:$B,"6",RD!$H:$H,'Budget COGM Detail'!$D8,RD!$U:$U,'Budget COGM Detail'!$B8)</f>
        <v>0</v>
      </c>
      <c r="N8" s="243"/>
      <c r="O8" s="243"/>
      <c r="P8" s="243"/>
      <c r="Q8" s="243"/>
      <c r="R8" s="243"/>
      <c r="S8" s="243"/>
      <c r="T8" s="244">
        <f t="shared" si="0"/>
        <v>0</v>
      </c>
      <c r="U8" s="244">
        <f>SUMIFS(RD!AV:AV,RD!U:U,'Budget COGM Detail'!B8,RD!H:H,'Budget COGM Detail'!D8)</f>
        <v>0</v>
      </c>
      <c r="V8" s="245"/>
      <c r="W8" s="245"/>
      <c r="X8" s="245"/>
      <c r="Y8" s="245"/>
      <c r="Z8" s="245"/>
      <c r="AA8" s="245"/>
      <c r="AB8" s="245"/>
      <c r="AC8" s="245"/>
      <c r="AD8" s="245"/>
      <c r="AE8" s="245"/>
      <c r="AF8" s="245"/>
      <c r="AG8" s="245"/>
      <c r="AH8" s="246">
        <f t="shared" si="1"/>
        <v>0</v>
      </c>
      <c r="AI8" s="247">
        <f t="shared" si="2"/>
        <v>0</v>
      </c>
      <c r="AJ8" s="246"/>
      <c r="AK8" s="251"/>
      <c r="AL8" s="249"/>
      <c r="AM8" s="250"/>
      <c r="AN8" s="251"/>
      <c r="AO8" s="252"/>
      <c r="AP8" s="252"/>
      <c r="AQ8" s="253"/>
      <c r="AR8" s="254">
        <f t="shared" si="3"/>
        <v>0</v>
      </c>
      <c r="AS8" s="255"/>
      <c r="AT8" s="240" t="s">
        <v>1678</v>
      </c>
      <c r="AU8" s="240" t="s">
        <v>1748</v>
      </c>
      <c r="AV8" s="256" t="s">
        <v>1618</v>
      </c>
      <c r="AW8" s="256" t="e">
        <f>IF(#REF!="","",IF(#REF!&lt;&gt;"human resources",IF(LEFT(#REF!,6)="10301S","Selling","General Administrative"),IFERROR(IF(FIND("Selling",D8)&gt;0,"Selling","General Administrative"),"General Administrative")))</f>
        <v>#REF!</v>
      </c>
      <c r="AX8" s="256" t="s">
        <v>1618</v>
      </c>
    </row>
    <row r="9" spans="1:50" s="257" customFormat="1" x14ac:dyDescent="0.25">
      <c r="A9" s="240" t="s">
        <v>18</v>
      </c>
      <c r="B9" s="240" t="s">
        <v>308</v>
      </c>
      <c r="C9" s="240" t="s">
        <v>309</v>
      </c>
      <c r="D9" s="422">
        <v>50600030</v>
      </c>
      <c r="E9" s="241" t="s">
        <v>1380</v>
      </c>
      <c r="F9" s="242" t="str">
        <f>VLOOKUP(D9,'Master Data'!H:I,2,FALSE)</f>
        <v>Utilities - Oxigent</v>
      </c>
      <c r="G9" s="242" t="str">
        <f>_xlfn.CONCAT(VLOOKUP(D9,'Master Data'!B:F,5,0)," ","Cost")</f>
        <v>Variable Cost</v>
      </c>
      <c r="H9" s="243">
        <f>SUMIFS(RD!$T:$T,RD!$B:$B,"1",RD!$H:$H,'Budget COGM Detail'!$D9,RD!$U:$U,'Budget COGM Detail'!$B9)</f>
        <v>0</v>
      </c>
      <c r="I9" s="243">
        <f>SUMIFS(RD!$T:$T,RD!$B:$B,"2",RD!$H:$H,'Budget COGM Detail'!$D9,RD!$U:$U,'Budget COGM Detail'!$B9)</f>
        <v>0</v>
      </c>
      <c r="J9" s="243">
        <f>SUMIFS(RD!$T:$T,RD!$B:$B,"3",RD!$H:$H,'Budget COGM Detail'!$D9,RD!$U:$U,'Budget COGM Detail'!$B9)</f>
        <v>0</v>
      </c>
      <c r="K9" s="243">
        <f>SUMIFS(RD!$T:$T,RD!$B:$B,"4",RD!$H:$H,'Budget COGM Detail'!$D9,RD!$U:$U,'Budget COGM Detail'!$B9)</f>
        <v>0</v>
      </c>
      <c r="L9" s="243">
        <f>SUMIFS(RD!$T:$T,RD!$B:$B,"5",RD!$H:$H,'Budget COGM Detail'!$D9,RD!$U:$U,'Budget COGM Detail'!$B9)</f>
        <v>0</v>
      </c>
      <c r="M9" s="243">
        <f>SUMIFS(RD!$T:$T,RD!$B:$B,"6",RD!$H:$H,'Budget COGM Detail'!$D9,RD!$U:$U,'Budget COGM Detail'!$B9)</f>
        <v>0</v>
      </c>
      <c r="N9" s="243"/>
      <c r="O9" s="243"/>
      <c r="P9" s="243"/>
      <c r="Q9" s="243"/>
      <c r="R9" s="243"/>
      <c r="S9" s="243"/>
      <c r="T9" s="244">
        <f t="shared" si="0"/>
        <v>0</v>
      </c>
      <c r="U9" s="244">
        <f>SUMIFS(RD!AV:AV,RD!U:U,'Budget COGM Detail'!B9,RD!H:H,'Budget COGM Detail'!D9)</f>
        <v>0</v>
      </c>
      <c r="V9" s="245"/>
      <c r="W9" s="245"/>
      <c r="X9" s="245"/>
      <c r="Y9" s="245"/>
      <c r="Z9" s="245"/>
      <c r="AA9" s="245"/>
      <c r="AB9" s="245"/>
      <c r="AC9" s="245"/>
      <c r="AD9" s="245"/>
      <c r="AE9" s="245"/>
      <c r="AF9" s="245"/>
      <c r="AG9" s="245"/>
      <c r="AH9" s="246">
        <f t="shared" si="1"/>
        <v>0</v>
      </c>
      <c r="AI9" s="247">
        <f t="shared" si="2"/>
        <v>0</v>
      </c>
      <c r="AJ9" s="246"/>
      <c r="AK9" s="251"/>
      <c r="AL9" s="249"/>
      <c r="AM9" s="250"/>
      <c r="AN9" s="251"/>
      <c r="AO9" s="252"/>
      <c r="AP9" s="252"/>
      <c r="AQ9" s="253"/>
      <c r="AR9" s="254">
        <f t="shared" si="3"/>
        <v>0</v>
      </c>
      <c r="AS9" s="255"/>
      <c r="AT9" s="240" t="s">
        <v>1678</v>
      </c>
      <c r="AU9" s="240" t="s">
        <v>1748</v>
      </c>
      <c r="AV9" s="256" t="s">
        <v>1618</v>
      </c>
      <c r="AW9" s="256" t="e">
        <f>IF(#REF!="","",IF(#REF!&lt;&gt;"human resources",IF(LEFT(#REF!,6)="10301S","Selling","General Administrative"),IFERROR(IF(FIND("Selling",D9)&gt;0,"Selling","General Administrative"),"General Administrative")))</f>
        <v>#REF!</v>
      </c>
      <c r="AX9" s="256" t="s">
        <v>1618</v>
      </c>
    </row>
    <row r="10" spans="1:50" s="257" customFormat="1" x14ac:dyDescent="0.25">
      <c r="A10" s="240" t="s">
        <v>18</v>
      </c>
      <c r="B10" s="240" t="s">
        <v>308</v>
      </c>
      <c r="C10" s="240" t="s">
        <v>309</v>
      </c>
      <c r="D10" s="422">
        <v>50800010</v>
      </c>
      <c r="E10" s="241" t="s">
        <v>1383</v>
      </c>
      <c r="F10" s="242" t="str">
        <f>VLOOKUP(D10,'Master Data'!H:I,2,FALSE)</f>
        <v>Repair &amp; Maintenance</v>
      </c>
      <c r="G10" s="242" t="str">
        <f>_xlfn.CONCAT(VLOOKUP(D10,'Master Data'!B:F,5,0)," ","Cost")</f>
        <v>Variable Cost</v>
      </c>
      <c r="H10" s="243">
        <f>SUMIFS(RD!$T:$T,RD!$B:$B,"1",RD!$H:$H,'Budget COGM Detail'!$D10,RD!$U:$U,'Budget COGM Detail'!$B10)</f>
        <v>540.36</v>
      </c>
      <c r="I10" s="243">
        <f>SUMIFS(RD!$T:$T,RD!$B:$B,"2",RD!$H:$H,'Budget COGM Detail'!$D10,RD!$U:$U,'Budget COGM Detail'!$B10)</f>
        <v>117.72000000000001</v>
      </c>
      <c r="J10" s="243">
        <f>SUMIFS(RD!$T:$T,RD!$B:$B,"3",RD!$H:$H,'Budget COGM Detail'!$D10,RD!$U:$U,'Budget COGM Detail'!$B10)</f>
        <v>0</v>
      </c>
      <c r="K10" s="243">
        <f>SUMIFS(RD!$T:$T,RD!$B:$B,"4",RD!$H:$H,'Budget COGM Detail'!$D10,RD!$U:$U,'Budget COGM Detail'!$B10)</f>
        <v>0</v>
      </c>
      <c r="L10" s="243">
        <f>SUMIFS(RD!$T:$T,RD!$B:$B,"5",RD!$H:$H,'Budget COGM Detail'!$D10,RD!$U:$U,'Budget COGM Detail'!$B10)</f>
        <v>0</v>
      </c>
      <c r="M10" s="243">
        <f>SUMIFS(RD!$T:$T,RD!$B:$B,"6",RD!$H:$H,'Budget COGM Detail'!$D10,RD!$U:$U,'Budget COGM Detail'!$B10)</f>
        <v>0</v>
      </c>
      <c r="N10" s="243"/>
      <c r="O10" s="243"/>
      <c r="P10" s="243"/>
      <c r="Q10" s="243"/>
      <c r="R10" s="243"/>
      <c r="S10" s="243"/>
      <c r="T10" s="244">
        <f t="shared" si="0"/>
        <v>658.08</v>
      </c>
      <c r="U10" s="244">
        <f>SUMIFS(RD!AV:AV,RD!U:U,'Budget COGM Detail'!B10,RD!H:H,'Budget COGM Detail'!D10)</f>
        <v>10670000</v>
      </c>
      <c r="V10" s="245">
        <f>SUMIFS('Production Target'!F$616:F$629,'Production Target'!$D$616:$D$629,'Budget COGM Detail'!$E10)</f>
        <v>0</v>
      </c>
      <c r="W10" s="245">
        <f>SUMIFS('Production Target'!G$616:G$629,'Production Target'!$D$616:$D$629,'Budget COGM Detail'!$E10)</f>
        <v>0</v>
      </c>
      <c r="X10" s="245">
        <f>SUMIFS('Production Target'!H$616:H$629,'Production Target'!$D$616:$D$629,'Budget COGM Detail'!$E10)</f>
        <v>0</v>
      </c>
      <c r="Y10" s="245">
        <f>SUMIFS('Production Target'!I$616:I$629,'Production Target'!$D$616:$D$629,'Budget COGM Detail'!$E10)</f>
        <v>0</v>
      </c>
      <c r="Z10" s="245">
        <f>SUMIFS('Production Target'!J$616:J$629,'Production Target'!$D$616:$D$629,'Budget COGM Detail'!$E10)</f>
        <v>0</v>
      </c>
      <c r="AA10" s="245">
        <f>SUMIFS('Production Target'!K$616:K$629,'Production Target'!$D$616:$D$629,'Budget COGM Detail'!$E10)</f>
        <v>0</v>
      </c>
      <c r="AB10" s="245">
        <f>SUMIFS('Production Target'!L$616:L$629,'Production Target'!$D$616:$D$629,'Budget COGM Detail'!$E10)</f>
        <v>0</v>
      </c>
      <c r="AC10" s="245">
        <f>SUMIFS('Production Target'!M$616:M$629,'Production Target'!$D$616:$D$629,'Budget COGM Detail'!$E10)</f>
        <v>0</v>
      </c>
      <c r="AD10" s="245">
        <f>SUMIFS('Production Target'!N$616:N$629,'Production Target'!$D$616:$D$629,'Budget COGM Detail'!$E10)</f>
        <v>0</v>
      </c>
      <c r="AE10" s="245">
        <f>SUMIFS('Production Target'!O$616:O$629,'Production Target'!$D$616:$D$629,'Budget COGM Detail'!$E10)</f>
        <v>0</v>
      </c>
      <c r="AF10" s="245">
        <f>SUMIFS('Production Target'!P$616:P$629,'Production Target'!$D$616:$D$629,'Budget COGM Detail'!$E10)</f>
        <v>0</v>
      </c>
      <c r="AG10" s="245">
        <f>SUMIFS('Production Target'!Q$616:Q$629,'Production Target'!$D$616:$D$629,'Budget COGM Detail'!$E10)</f>
        <v>0</v>
      </c>
      <c r="AH10" s="246">
        <f t="shared" si="1"/>
        <v>0</v>
      </c>
      <c r="AI10" s="247">
        <f t="shared" si="2"/>
        <v>0</v>
      </c>
      <c r="AJ10" s="246"/>
      <c r="AK10" s="251"/>
      <c r="AL10" s="249"/>
      <c r="AM10" s="250"/>
      <c r="AN10" s="251"/>
      <c r="AO10" s="252"/>
      <c r="AP10" s="252"/>
      <c r="AQ10" s="253"/>
      <c r="AR10" s="254">
        <f t="shared" si="3"/>
        <v>0</v>
      </c>
      <c r="AS10" s="255"/>
      <c r="AT10" s="240" t="s">
        <v>1678</v>
      </c>
      <c r="AU10" s="240" t="s">
        <v>1748</v>
      </c>
      <c r="AV10" s="256" t="s">
        <v>1618</v>
      </c>
      <c r="AW10" s="256" t="e">
        <f>IF(#REF!="","",IF(#REF!&lt;&gt;"human resources",IF(LEFT(#REF!,6)="10301S","Selling","General Administrative"),IFERROR(IF(FIND("Selling",D10)&gt;0,"Selling","General Administrative"),"General Administrative")))</f>
        <v>#REF!</v>
      </c>
      <c r="AX10" s="256" t="s">
        <v>1618</v>
      </c>
    </row>
    <row r="11" spans="1:50" s="257" customFormat="1" x14ac:dyDescent="0.25">
      <c r="A11" s="240" t="s">
        <v>18</v>
      </c>
      <c r="B11" s="240" t="s">
        <v>308</v>
      </c>
      <c r="C11" s="240" t="s">
        <v>309</v>
      </c>
      <c r="D11" s="422">
        <v>50800020</v>
      </c>
      <c r="E11" s="241" t="s">
        <v>1384</v>
      </c>
      <c r="F11" s="242" t="str">
        <f>VLOOKUP(D11,'Master Data'!H:I,2,FALSE)</f>
        <v>Repair &amp; Maintenance</v>
      </c>
      <c r="G11" s="242" t="str">
        <f>_xlfn.CONCAT(VLOOKUP(D11,'Master Data'!B:F,5,0)," ","Cost")</f>
        <v>Variable Cost</v>
      </c>
      <c r="H11" s="243">
        <f>SUMIFS(RD!$T:$T,RD!$B:$B,"1",RD!$H:$H,'Budget COGM Detail'!$D11,RD!$U:$U,'Budget COGM Detail'!$B11)</f>
        <v>160.82</v>
      </c>
      <c r="I11" s="243">
        <f>SUMIFS(RD!$T:$T,RD!$B:$B,"2",RD!$H:$H,'Budget COGM Detail'!$D11,RD!$U:$U,'Budget COGM Detail'!$B11)</f>
        <v>6985.2699999999995</v>
      </c>
      <c r="J11" s="243">
        <f>SUMIFS(RD!$T:$T,RD!$B:$B,"3",RD!$H:$H,'Budget COGM Detail'!$D11,RD!$U:$U,'Budget COGM Detail'!$B11)</f>
        <v>2387.0099999999998</v>
      </c>
      <c r="K11" s="243">
        <f>SUMIFS(RD!$T:$T,RD!$B:$B,"4",RD!$H:$H,'Budget COGM Detail'!$D11,RD!$U:$U,'Budget COGM Detail'!$B11)</f>
        <v>1963.97</v>
      </c>
      <c r="L11" s="243">
        <f>SUMIFS(RD!$T:$T,RD!$B:$B,"5",RD!$H:$H,'Budget COGM Detail'!$D11,RD!$U:$U,'Budget COGM Detail'!$B11)</f>
        <v>48.55</v>
      </c>
      <c r="M11" s="243">
        <f>SUMIFS(RD!$T:$T,RD!$B:$B,"6",RD!$H:$H,'Budget COGM Detail'!$D11,RD!$U:$U,'Budget COGM Detail'!$B11)</f>
        <v>0</v>
      </c>
      <c r="N11" s="243"/>
      <c r="O11" s="243"/>
      <c r="P11" s="243"/>
      <c r="Q11" s="243"/>
      <c r="R11" s="243"/>
      <c r="S11" s="243"/>
      <c r="T11" s="244">
        <f t="shared" si="0"/>
        <v>11545.619999999997</v>
      </c>
      <c r="U11" s="244">
        <f>SUMIFS(RD!AV:AV,RD!U:U,'Budget COGM Detail'!B11,RD!H:H,'Budget COGM Detail'!D11)</f>
        <v>189333750</v>
      </c>
      <c r="V11" s="245">
        <f>SUMIFS('Production Target'!F$616:F$629,'Production Target'!$D$616:$D$629,'Budget COGM Detail'!$E11)</f>
        <v>0</v>
      </c>
      <c r="W11" s="245">
        <f>SUMIFS('Production Target'!G$616:G$629,'Production Target'!$D$616:$D$629,'Budget COGM Detail'!$E11)</f>
        <v>0</v>
      </c>
      <c r="X11" s="245">
        <f>SUMIFS('Production Target'!H$616:H$629,'Production Target'!$D$616:$D$629,'Budget COGM Detail'!$E11)</f>
        <v>0</v>
      </c>
      <c r="Y11" s="245">
        <f>SUMIFS('Production Target'!I$616:I$629,'Production Target'!$D$616:$D$629,'Budget COGM Detail'!$E11)</f>
        <v>0</v>
      </c>
      <c r="Z11" s="245">
        <f>SUMIFS('Production Target'!J$616:J$629,'Production Target'!$D$616:$D$629,'Budget COGM Detail'!$E11)</f>
        <v>0</v>
      </c>
      <c r="AA11" s="245">
        <f>SUMIFS('Production Target'!K$616:K$629,'Production Target'!$D$616:$D$629,'Budget COGM Detail'!$E11)</f>
        <v>0</v>
      </c>
      <c r="AB11" s="245">
        <f>SUMIFS('Production Target'!L$616:L$629,'Production Target'!$D$616:$D$629,'Budget COGM Detail'!$E11)</f>
        <v>0</v>
      </c>
      <c r="AC11" s="245">
        <f>SUMIFS('Production Target'!M$616:M$629,'Production Target'!$D$616:$D$629,'Budget COGM Detail'!$E11)</f>
        <v>0</v>
      </c>
      <c r="AD11" s="245">
        <f>SUMIFS('Production Target'!N$616:N$629,'Production Target'!$D$616:$D$629,'Budget COGM Detail'!$E11)</f>
        <v>0</v>
      </c>
      <c r="AE11" s="245">
        <f>SUMIFS('Production Target'!O$616:O$629,'Production Target'!$D$616:$D$629,'Budget COGM Detail'!$E11)</f>
        <v>0</v>
      </c>
      <c r="AF11" s="245">
        <f>SUMIFS('Production Target'!P$616:P$629,'Production Target'!$D$616:$D$629,'Budget COGM Detail'!$E11)</f>
        <v>0</v>
      </c>
      <c r="AG11" s="245">
        <f>SUMIFS('Production Target'!Q$616:Q$629,'Production Target'!$D$616:$D$629,'Budget COGM Detail'!$E11)</f>
        <v>0</v>
      </c>
      <c r="AH11" s="246">
        <f t="shared" si="1"/>
        <v>0</v>
      </c>
      <c r="AI11" s="247">
        <f t="shared" si="2"/>
        <v>0</v>
      </c>
      <c r="AJ11" s="246"/>
      <c r="AK11" s="251"/>
      <c r="AL11" s="249"/>
      <c r="AM11" s="250"/>
      <c r="AN11" s="251"/>
      <c r="AO11" s="252"/>
      <c r="AP11" s="252"/>
      <c r="AQ11" s="253"/>
      <c r="AR11" s="254">
        <f t="shared" si="3"/>
        <v>0</v>
      </c>
      <c r="AS11" s="255"/>
      <c r="AT11" s="240" t="s">
        <v>1678</v>
      </c>
      <c r="AU11" s="240" t="s">
        <v>1748</v>
      </c>
      <c r="AV11" s="256" t="s">
        <v>1618</v>
      </c>
      <c r="AW11" s="256" t="e">
        <f>IF(#REF!="","",IF(#REF!&lt;&gt;"human resources",IF(LEFT(#REF!,6)="10301S","Selling","General Administrative"),IFERROR(IF(FIND("Selling",D11)&gt;0,"Selling","General Administrative"),"General Administrative")))</f>
        <v>#REF!</v>
      </c>
      <c r="AX11" s="256" t="s">
        <v>1618</v>
      </c>
    </row>
    <row r="12" spans="1:50" s="257" customFormat="1" x14ac:dyDescent="0.25">
      <c r="A12" s="240" t="s">
        <v>18</v>
      </c>
      <c r="B12" s="240" t="s">
        <v>308</v>
      </c>
      <c r="C12" s="240" t="s">
        <v>309</v>
      </c>
      <c r="D12" s="422">
        <v>50800060</v>
      </c>
      <c r="E12" s="241" t="s">
        <v>1385</v>
      </c>
      <c r="F12" s="242" t="str">
        <f>VLOOKUP(D12,'Master Data'!H:I,2,FALSE)</f>
        <v>Repair &amp; Maintenance</v>
      </c>
      <c r="G12" s="242" t="str">
        <f>_xlfn.CONCAT(VLOOKUP(D12,'Master Data'!B:F,5,0)," ","Cost")</f>
        <v>Variable Cost</v>
      </c>
      <c r="H12" s="243">
        <f>SUMIFS(RD!$T:$T,RD!$B:$B,"1",RD!$H:$H,'Budget COGM Detail'!$D12,RD!$U:$U,'Budget COGM Detail'!$B12)</f>
        <v>0</v>
      </c>
      <c r="I12" s="243">
        <f>SUMIFS(RD!$T:$T,RD!$B:$B,"2",RD!$H:$H,'Budget COGM Detail'!$D12,RD!$U:$U,'Budget COGM Detail'!$B12)</f>
        <v>0</v>
      </c>
      <c r="J12" s="243">
        <f>SUMIFS(RD!$T:$T,RD!$B:$B,"3",RD!$H:$H,'Budget COGM Detail'!$D12,RD!$U:$U,'Budget COGM Detail'!$B12)</f>
        <v>0</v>
      </c>
      <c r="K12" s="243">
        <f>SUMIFS(RD!$T:$T,RD!$B:$B,"4",RD!$H:$H,'Budget COGM Detail'!$D12,RD!$U:$U,'Budget COGM Detail'!$B12)</f>
        <v>90.44</v>
      </c>
      <c r="L12" s="243">
        <f>SUMIFS(RD!$T:$T,RD!$B:$B,"5",RD!$H:$H,'Budget COGM Detail'!$D12,RD!$U:$U,'Budget COGM Detail'!$B12)</f>
        <v>0</v>
      </c>
      <c r="M12" s="243">
        <f>SUMIFS(RD!$T:$T,RD!$B:$B,"6",RD!$H:$H,'Budget COGM Detail'!$D12,RD!$U:$U,'Budget COGM Detail'!$B12)</f>
        <v>0</v>
      </c>
      <c r="N12" s="243"/>
      <c r="O12" s="243"/>
      <c r="P12" s="243"/>
      <c r="Q12" s="243"/>
      <c r="R12" s="243"/>
      <c r="S12" s="243"/>
      <c r="T12" s="244">
        <f t="shared" si="0"/>
        <v>90.44</v>
      </c>
      <c r="U12" s="244">
        <f>SUMIFS(RD!AV:AV,RD!U:U,'Budget COGM Detail'!B12,RD!H:H,'Budget COGM Detail'!D12)</f>
        <v>1500000</v>
      </c>
      <c r="V12" s="245">
        <f>SUMIFS('Production Target'!F$616:F$629,'Production Target'!$D$616:$D$629,'Budget COGM Detail'!$E12)</f>
        <v>0</v>
      </c>
      <c r="W12" s="245">
        <f>SUMIFS('Production Target'!G$616:G$629,'Production Target'!$D$616:$D$629,'Budget COGM Detail'!$E12)</f>
        <v>0</v>
      </c>
      <c r="X12" s="245">
        <f>SUMIFS('Production Target'!H$616:H$629,'Production Target'!$D$616:$D$629,'Budget COGM Detail'!$E12)</f>
        <v>0</v>
      </c>
      <c r="Y12" s="245">
        <f>SUMIFS('Production Target'!I$616:I$629,'Production Target'!$D$616:$D$629,'Budget COGM Detail'!$E12)</f>
        <v>0</v>
      </c>
      <c r="Z12" s="245">
        <f>SUMIFS('Production Target'!J$616:J$629,'Production Target'!$D$616:$D$629,'Budget COGM Detail'!$E12)</f>
        <v>0</v>
      </c>
      <c r="AA12" s="245">
        <f>SUMIFS('Production Target'!K$616:K$629,'Production Target'!$D$616:$D$629,'Budget COGM Detail'!$E12)</f>
        <v>0</v>
      </c>
      <c r="AB12" s="245">
        <f>SUMIFS('Production Target'!L$616:L$629,'Production Target'!$D$616:$D$629,'Budget COGM Detail'!$E12)</f>
        <v>0</v>
      </c>
      <c r="AC12" s="245">
        <f>SUMIFS('Production Target'!M$616:M$629,'Production Target'!$D$616:$D$629,'Budget COGM Detail'!$E12)</f>
        <v>0</v>
      </c>
      <c r="AD12" s="245">
        <f>SUMIFS('Production Target'!N$616:N$629,'Production Target'!$D$616:$D$629,'Budget COGM Detail'!$E12)</f>
        <v>0</v>
      </c>
      <c r="AE12" s="245">
        <f>SUMIFS('Production Target'!O$616:O$629,'Production Target'!$D$616:$D$629,'Budget COGM Detail'!$E12)</f>
        <v>0</v>
      </c>
      <c r="AF12" s="245">
        <f>SUMIFS('Production Target'!P$616:P$629,'Production Target'!$D$616:$D$629,'Budget COGM Detail'!$E12)</f>
        <v>0</v>
      </c>
      <c r="AG12" s="245">
        <f>SUMIFS('Production Target'!Q$616:Q$629,'Production Target'!$D$616:$D$629,'Budget COGM Detail'!$E12)</f>
        <v>0</v>
      </c>
      <c r="AH12" s="246">
        <f t="shared" si="1"/>
        <v>0</v>
      </c>
      <c r="AI12" s="247">
        <f t="shared" si="2"/>
        <v>0</v>
      </c>
      <c r="AJ12" s="246"/>
      <c r="AK12" s="251"/>
      <c r="AL12" s="249"/>
      <c r="AM12" s="250"/>
      <c r="AN12" s="251"/>
      <c r="AO12" s="252"/>
      <c r="AP12" s="252"/>
      <c r="AQ12" s="253"/>
      <c r="AR12" s="254">
        <f t="shared" si="3"/>
        <v>0</v>
      </c>
      <c r="AS12" s="255"/>
      <c r="AT12" s="240" t="s">
        <v>1678</v>
      </c>
      <c r="AU12" s="240" t="s">
        <v>1748</v>
      </c>
      <c r="AV12" s="256" t="s">
        <v>1618</v>
      </c>
      <c r="AW12" s="256" t="e">
        <f>IF(#REF!="","",IF(#REF!&lt;&gt;"human resources",IF(LEFT(#REF!,6)="10301S","Selling","General Administrative"),IFERROR(IF(FIND("Selling",D12)&gt;0,"Selling","General Administrative"),"General Administrative")))</f>
        <v>#REF!</v>
      </c>
      <c r="AX12" s="256" t="s">
        <v>1618</v>
      </c>
    </row>
    <row r="13" spans="1:50" s="257" customFormat="1" x14ac:dyDescent="0.25">
      <c r="A13" s="240" t="s">
        <v>18</v>
      </c>
      <c r="B13" s="240" t="s">
        <v>308</v>
      </c>
      <c r="C13" s="240" t="s">
        <v>309</v>
      </c>
      <c r="D13" s="422">
        <v>51700060</v>
      </c>
      <c r="E13" s="241" t="s">
        <v>1615</v>
      </c>
      <c r="F13" s="242" t="str">
        <f>VLOOKUP(D13,'Master Data'!H:I,2,FALSE)</f>
        <v>Rental</v>
      </c>
      <c r="G13" s="242" t="str">
        <f>_xlfn.CONCAT(VLOOKUP(D13,'Master Data'!B:F,5,0)," ","Cost")</f>
        <v>Fixed Cost</v>
      </c>
      <c r="H13" s="243">
        <f>SUMIFS(RD!$T:$T,RD!$B:$B,"1",RD!$H:$H,'Budget COGM Detail'!$D13,RD!$U:$U,'Budget COGM Detail'!$B13)</f>
        <v>0</v>
      </c>
      <c r="I13" s="243">
        <f>SUMIFS(RD!$T:$T,RD!$B:$B,"2",RD!$H:$H,'Budget COGM Detail'!$D13,RD!$U:$U,'Budget COGM Detail'!$B13)</f>
        <v>0</v>
      </c>
      <c r="J13" s="243">
        <f>SUMIFS(RD!$T:$T,RD!$B:$B,"3",RD!$H:$H,'Budget COGM Detail'!$D13,RD!$U:$U,'Budget COGM Detail'!$B13)</f>
        <v>0</v>
      </c>
      <c r="K13" s="243">
        <f>SUMIFS(RD!$T:$T,RD!$B:$B,"4",RD!$H:$H,'Budget COGM Detail'!$D13,RD!$U:$U,'Budget COGM Detail'!$B13)</f>
        <v>0</v>
      </c>
      <c r="L13" s="243">
        <f>SUMIFS(RD!$T:$T,RD!$B:$B,"5",RD!$H:$H,'Budget COGM Detail'!$D13,RD!$U:$U,'Budget COGM Detail'!$B13)</f>
        <v>0</v>
      </c>
      <c r="M13" s="243">
        <f>SUMIFS(RD!$T:$T,RD!$B:$B,"6",RD!$H:$H,'Budget COGM Detail'!$D13,RD!$U:$U,'Budget COGM Detail'!$B13)</f>
        <v>0</v>
      </c>
      <c r="N13" s="243"/>
      <c r="O13" s="243"/>
      <c r="P13" s="243"/>
      <c r="Q13" s="243"/>
      <c r="R13" s="243"/>
      <c r="S13" s="243"/>
      <c r="T13" s="244">
        <f t="shared" si="0"/>
        <v>0</v>
      </c>
      <c r="U13" s="244">
        <f>SUMIFS(RD!AV:AV,RD!U:U,'Budget COGM Detail'!B13,RD!H:H,'Budget COGM Detail'!D13)</f>
        <v>0</v>
      </c>
      <c r="V13" s="245"/>
      <c r="W13" s="245"/>
      <c r="X13" s="245"/>
      <c r="Y13" s="245"/>
      <c r="Z13" s="245"/>
      <c r="AA13" s="245"/>
      <c r="AB13" s="245"/>
      <c r="AC13" s="245"/>
      <c r="AD13" s="245"/>
      <c r="AE13" s="245"/>
      <c r="AF13" s="245"/>
      <c r="AG13" s="245"/>
      <c r="AH13" s="246">
        <f t="shared" si="1"/>
        <v>0</v>
      </c>
      <c r="AI13" s="247">
        <f t="shared" si="2"/>
        <v>0</v>
      </c>
      <c r="AJ13" s="246"/>
      <c r="AK13" s="251"/>
      <c r="AL13" s="249"/>
      <c r="AM13" s="250"/>
      <c r="AN13" s="251"/>
      <c r="AO13" s="252"/>
      <c r="AP13" s="252"/>
      <c r="AQ13" s="253"/>
      <c r="AR13" s="254">
        <f t="shared" si="3"/>
        <v>0</v>
      </c>
      <c r="AS13" s="255"/>
      <c r="AT13" s="240" t="s">
        <v>1678</v>
      </c>
      <c r="AU13" s="240" t="s">
        <v>1748</v>
      </c>
      <c r="AV13" s="256" t="s">
        <v>1618</v>
      </c>
      <c r="AW13" s="256" t="e">
        <f>IF(#REF!="","",IF(#REF!&lt;&gt;"human resources",IF(LEFT(#REF!,6)="10301S","Selling","General Administrative"),IFERROR(IF(FIND("Selling",D13)&gt;0,"Selling","General Administrative"),"General Administrative")))</f>
        <v>#REF!</v>
      </c>
      <c r="AX13" s="256" t="s">
        <v>1618</v>
      </c>
    </row>
    <row r="14" spans="1:50" s="257" customFormat="1" x14ac:dyDescent="0.25">
      <c r="A14" s="240" t="s">
        <v>18</v>
      </c>
      <c r="B14" s="240" t="s">
        <v>308</v>
      </c>
      <c r="C14" s="240" t="s">
        <v>309</v>
      </c>
      <c r="D14" s="422">
        <v>51700070</v>
      </c>
      <c r="E14" s="241" t="s">
        <v>1447</v>
      </c>
      <c r="F14" s="242" t="str">
        <f>VLOOKUP(D14,'Master Data'!H:I,2,FALSE)</f>
        <v>Rental</v>
      </c>
      <c r="G14" s="242" t="str">
        <f>_xlfn.CONCAT(VLOOKUP(D14,'Master Data'!B:F,5,0)," ","Cost")</f>
        <v>Fixed Cost</v>
      </c>
      <c r="H14" s="243">
        <f>SUMIFS(RD!$T:$T,RD!$B:$B,"1",RD!$H:$H,'Budget COGM Detail'!$D14,RD!$U:$U,'Budget COGM Detail'!$B14)</f>
        <v>0</v>
      </c>
      <c r="I14" s="243">
        <f>SUMIFS(RD!$T:$T,RD!$B:$B,"2",RD!$H:$H,'Budget COGM Detail'!$D14,RD!$U:$U,'Budget COGM Detail'!$B14)</f>
        <v>0</v>
      </c>
      <c r="J14" s="243">
        <f>SUMIFS(RD!$T:$T,RD!$B:$B,"3",RD!$H:$H,'Budget COGM Detail'!$D14,RD!$U:$U,'Budget COGM Detail'!$B14)</f>
        <v>0</v>
      </c>
      <c r="K14" s="243">
        <f>SUMIFS(RD!$T:$T,RD!$B:$B,"4",RD!$H:$H,'Budget COGM Detail'!$D14,RD!$U:$U,'Budget COGM Detail'!$B14)</f>
        <v>0</v>
      </c>
      <c r="L14" s="243">
        <f>SUMIFS(RD!$T:$T,RD!$B:$B,"5",RD!$H:$H,'Budget COGM Detail'!$D14,RD!$U:$U,'Budget COGM Detail'!$B14)</f>
        <v>0</v>
      </c>
      <c r="M14" s="243">
        <f>SUMIFS(RD!$T:$T,RD!$B:$B,"6",RD!$H:$H,'Budget COGM Detail'!$D14,RD!$U:$U,'Budget COGM Detail'!$B14)</f>
        <v>0</v>
      </c>
      <c r="N14" s="243"/>
      <c r="O14" s="243"/>
      <c r="P14" s="243"/>
      <c r="Q14" s="243"/>
      <c r="R14" s="243"/>
      <c r="S14" s="243"/>
      <c r="T14" s="244">
        <f t="shared" si="0"/>
        <v>0</v>
      </c>
      <c r="U14" s="244">
        <f>SUMIFS(RD!AV:AV,RD!U:U,'Budget COGM Detail'!B14,RD!H:H,'Budget COGM Detail'!D14)</f>
        <v>0</v>
      </c>
      <c r="V14" s="245"/>
      <c r="W14" s="245"/>
      <c r="X14" s="245"/>
      <c r="Y14" s="245"/>
      <c r="Z14" s="245"/>
      <c r="AA14" s="245"/>
      <c r="AB14" s="245"/>
      <c r="AC14" s="245"/>
      <c r="AD14" s="245"/>
      <c r="AE14" s="245"/>
      <c r="AF14" s="245"/>
      <c r="AG14" s="245"/>
      <c r="AH14" s="246">
        <f t="shared" si="1"/>
        <v>0</v>
      </c>
      <c r="AI14" s="247">
        <f t="shared" si="2"/>
        <v>0</v>
      </c>
      <c r="AJ14" s="246"/>
      <c r="AK14" s="251"/>
      <c r="AL14" s="249"/>
      <c r="AM14" s="250"/>
      <c r="AN14" s="251"/>
      <c r="AO14" s="252"/>
      <c r="AP14" s="252"/>
      <c r="AQ14" s="253"/>
      <c r="AR14" s="254">
        <f t="shared" si="3"/>
        <v>0</v>
      </c>
      <c r="AS14" s="255"/>
      <c r="AT14" s="240" t="s">
        <v>1678</v>
      </c>
      <c r="AU14" s="240" t="s">
        <v>1748</v>
      </c>
      <c r="AV14" s="256" t="s">
        <v>1618</v>
      </c>
      <c r="AW14" s="256" t="e">
        <f>IF(#REF!="","",IF(#REF!&lt;&gt;"human resources",IF(LEFT(#REF!,6)="10301S","Selling","General Administrative"),IFERROR(IF(FIND("Selling",D14)&gt;0,"Selling","General Administrative"),"General Administrative")))</f>
        <v>#REF!</v>
      </c>
      <c r="AX14" s="256" t="s">
        <v>1618</v>
      </c>
    </row>
    <row r="15" spans="1:50" s="257" customFormat="1" x14ac:dyDescent="0.25">
      <c r="A15" s="240" t="s">
        <v>18</v>
      </c>
      <c r="B15" s="240" t="s">
        <v>308</v>
      </c>
      <c r="C15" s="240" t="s">
        <v>309</v>
      </c>
      <c r="D15" s="422">
        <v>51800030</v>
      </c>
      <c r="E15" s="241" t="s">
        <v>575</v>
      </c>
      <c r="F15" s="242" t="str">
        <f>VLOOKUP(D15,'Master Data'!H:I,2,FALSE)</f>
        <v>Postage &amp; Telecommunication</v>
      </c>
      <c r="G15" s="242" t="str">
        <f>_xlfn.CONCAT(VLOOKUP(D15,'Master Data'!B:F,5,0)," ","Cost")</f>
        <v>Fixed Cost</v>
      </c>
      <c r="H15" s="243">
        <f>SUMIFS(RD!$T:$T,RD!$B:$B,"1",RD!$H:$H,'Budget COGM Detail'!$D15,RD!$U:$U,'Budget COGM Detail'!$B15)</f>
        <v>0</v>
      </c>
      <c r="I15" s="243">
        <f>SUMIFS(RD!$T:$T,RD!$B:$B,"2",RD!$H:$H,'Budget COGM Detail'!$D15,RD!$U:$U,'Budget COGM Detail'!$B15)</f>
        <v>0</v>
      </c>
      <c r="J15" s="243">
        <f>SUMIFS(RD!$T:$T,RD!$B:$B,"3",RD!$H:$H,'Budget COGM Detail'!$D15,RD!$U:$U,'Budget COGM Detail'!$B15)</f>
        <v>0</v>
      </c>
      <c r="K15" s="243">
        <f>SUMIFS(RD!$T:$T,RD!$B:$B,"4",RD!$H:$H,'Budget COGM Detail'!$D15,RD!$U:$U,'Budget COGM Detail'!$B15)</f>
        <v>0</v>
      </c>
      <c r="L15" s="243">
        <f>SUMIFS(RD!$T:$T,RD!$B:$B,"5",RD!$H:$H,'Budget COGM Detail'!$D15,RD!$U:$U,'Budget COGM Detail'!$B15)</f>
        <v>0</v>
      </c>
      <c r="M15" s="243">
        <f>SUMIFS(RD!$T:$T,RD!$B:$B,"6",RD!$H:$H,'Budget COGM Detail'!$D15,RD!$U:$U,'Budget COGM Detail'!$B15)</f>
        <v>0</v>
      </c>
      <c r="N15" s="243"/>
      <c r="O15" s="243"/>
      <c r="P15" s="243"/>
      <c r="Q15" s="243"/>
      <c r="R15" s="243"/>
      <c r="S15" s="243"/>
      <c r="T15" s="244">
        <f t="shared" si="0"/>
        <v>0</v>
      </c>
      <c r="U15" s="244">
        <f>SUMIFS(RD!AV:AV,RD!U:U,'Budget COGM Detail'!B15,RD!H:H,'Budget COGM Detail'!D15)</f>
        <v>0</v>
      </c>
      <c r="V15" s="245"/>
      <c r="W15" s="245"/>
      <c r="X15" s="245"/>
      <c r="Y15" s="245"/>
      <c r="Z15" s="245"/>
      <c r="AA15" s="245"/>
      <c r="AB15" s="245"/>
      <c r="AC15" s="245"/>
      <c r="AD15" s="245"/>
      <c r="AE15" s="245"/>
      <c r="AF15" s="245"/>
      <c r="AG15" s="245"/>
      <c r="AH15" s="246">
        <f t="shared" si="1"/>
        <v>0</v>
      </c>
      <c r="AI15" s="247">
        <f t="shared" si="2"/>
        <v>0</v>
      </c>
      <c r="AJ15" s="246"/>
      <c r="AK15" s="251"/>
      <c r="AL15" s="249"/>
      <c r="AM15" s="250"/>
      <c r="AN15" s="251"/>
      <c r="AO15" s="252"/>
      <c r="AP15" s="252"/>
      <c r="AQ15" s="253"/>
      <c r="AR15" s="254">
        <f t="shared" si="3"/>
        <v>0</v>
      </c>
      <c r="AS15" s="255"/>
      <c r="AT15" s="240" t="s">
        <v>1678</v>
      </c>
      <c r="AU15" s="240" t="s">
        <v>1748</v>
      </c>
      <c r="AV15" s="256" t="s">
        <v>1618</v>
      </c>
      <c r="AW15" s="256" t="e">
        <f>IF(#REF!="","",IF(#REF!&lt;&gt;"human resources",IF(LEFT(#REF!,6)="10301S","Selling","General Administrative"),IFERROR(IF(FIND("Selling",D15)&gt;0,"Selling","General Administrative"),"General Administrative")))</f>
        <v>#REF!</v>
      </c>
      <c r="AX15" s="256" t="s">
        <v>1618</v>
      </c>
    </row>
    <row r="16" spans="1:50" s="257" customFormat="1" x14ac:dyDescent="0.25">
      <c r="A16" s="240" t="s">
        <v>18</v>
      </c>
      <c r="B16" s="240" t="s">
        <v>308</v>
      </c>
      <c r="C16" s="240" t="s">
        <v>309</v>
      </c>
      <c r="D16" s="422">
        <v>51900090</v>
      </c>
      <c r="E16" s="241" t="s">
        <v>1452</v>
      </c>
      <c r="F16" s="242" t="str">
        <f>VLOOKUP(D16,'Master Data'!H:I,2,FALSE)</f>
        <v>Professional Fee</v>
      </c>
      <c r="G16" s="242" t="str">
        <f>_xlfn.CONCAT(VLOOKUP(D16,'Master Data'!B:F,5,0)," ","Cost")</f>
        <v>Fixed Cost</v>
      </c>
      <c r="H16" s="243">
        <f>SUMIFS(RD!$T:$T,RD!$B:$B,"1",RD!$H:$H,'Budget COGM Detail'!$D16,RD!$U:$U,'Budget COGM Detail'!$B16)</f>
        <v>0</v>
      </c>
      <c r="I16" s="243">
        <f>SUMIFS(RD!$T:$T,RD!$B:$B,"2",RD!$H:$H,'Budget COGM Detail'!$D16,RD!$U:$U,'Budget COGM Detail'!$B16)</f>
        <v>0</v>
      </c>
      <c r="J16" s="243">
        <f>SUMIFS(RD!$T:$T,RD!$B:$B,"3",RD!$H:$H,'Budget COGM Detail'!$D16,RD!$U:$U,'Budget COGM Detail'!$B16)</f>
        <v>0</v>
      </c>
      <c r="K16" s="243">
        <f>SUMIFS(RD!$T:$T,RD!$B:$B,"4",RD!$H:$H,'Budget COGM Detail'!$D16,RD!$U:$U,'Budget COGM Detail'!$B16)</f>
        <v>0</v>
      </c>
      <c r="L16" s="243">
        <f>SUMIFS(RD!$T:$T,RD!$B:$B,"5",RD!$H:$H,'Budget COGM Detail'!$D16,RD!$U:$U,'Budget COGM Detail'!$B16)</f>
        <v>0</v>
      </c>
      <c r="M16" s="243">
        <f>SUMIFS(RD!$T:$T,RD!$B:$B,"6",RD!$H:$H,'Budget COGM Detail'!$D16,RD!$U:$U,'Budget COGM Detail'!$B16)</f>
        <v>0</v>
      </c>
      <c r="N16" s="243"/>
      <c r="O16" s="243"/>
      <c r="P16" s="243"/>
      <c r="Q16" s="243"/>
      <c r="R16" s="243"/>
      <c r="S16" s="243"/>
      <c r="T16" s="244">
        <f t="shared" si="0"/>
        <v>0</v>
      </c>
      <c r="U16" s="244">
        <f>SUMIFS(RD!AV:AV,RD!U:U,'Budget COGM Detail'!B16,RD!H:H,'Budget COGM Detail'!D16)</f>
        <v>0</v>
      </c>
      <c r="V16" s="245"/>
      <c r="W16" s="245"/>
      <c r="X16" s="245"/>
      <c r="Y16" s="245"/>
      <c r="Z16" s="245"/>
      <c r="AA16" s="245"/>
      <c r="AB16" s="245"/>
      <c r="AC16" s="245"/>
      <c r="AD16" s="245"/>
      <c r="AE16" s="245"/>
      <c r="AF16" s="245"/>
      <c r="AG16" s="245"/>
      <c r="AH16" s="246">
        <f t="shared" si="1"/>
        <v>0</v>
      </c>
      <c r="AI16" s="247">
        <f t="shared" si="2"/>
        <v>0</v>
      </c>
      <c r="AJ16" s="246"/>
      <c r="AK16" s="251"/>
      <c r="AL16" s="249"/>
      <c r="AM16" s="250"/>
      <c r="AN16" s="251"/>
      <c r="AO16" s="252"/>
      <c r="AP16" s="252"/>
      <c r="AQ16" s="253"/>
      <c r="AR16" s="254">
        <f t="shared" si="3"/>
        <v>0</v>
      </c>
      <c r="AS16" s="255"/>
      <c r="AT16" s="240" t="s">
        <v>1678</v>
      </c>
      <c r="AU16" s="240" t="s">
        <v>1748</v>
      </c>
      <c r="AV16" s="256" t="s">
        <v>1618</v>
      </c>
      <c r="AW16" s="256" t="e">
        <f>IF(#REF!="","",IF(#REF!&lt;&gt;"human resources",IF(LEFT(#REF!,6)="10301S","Selling","General Administrative"),IFERROR(IF(FIND("Selling",D16)&gt;0,"Selling","General Administrative"),"General Administrative")))</f>
        <v>#REF!</v>
      </c>
      <c r="AX16" s="256" t="s">
        <v>1618</v>
      </c>
    </row>
    <row r="17" spans="1:50" s="257" customFormat="1" x14ac:dyDescent="0.25">
      <c r="A17" s="240" t="s">
        <v>18</v>
      </c>
      <c r="B17" s="240" t="s">
        <v>308</v>
      </c>
      <c r="C17" s="240" t="s">
        <v>309</v>
      </c>
      <c r="D17" s="422">
        <v>52200020</v>
      </c>
      <c r="E17" s="241" t="s">
        <v>1404</v>
      </c>
      <c r="F17" s="242" t="str">
        <f>VLOOKUP(D17,'Master Data'!H:I,2,FALSE)</f>
        <v>Stationery &amp; Printing</v>
      </c>
      <c r="G17" s="242" t="str">
        <f>_xlfn.CONCAT(VLOOKUP(D17,'Master Data'!B:F,5,0)," ","Cost")</f>
        <v>Fixed Cost</v>
      </c>
      <c r="H17" s="243">
        <f>SUMIFS(RD!$T:$T,RD!$B:$B,"1",RD!$H:$H,'Budget COGM Detail'!$D17,RD!$U:$U,'Budget COGM Detail'!$B17)</f>
        <v>0</v>
      </c>
      <c r="I17" s="243">
        <f>SUMIFS(RD!$T:$T,RD!$B:$B,"2",RD!$H:$H,'Budget COGM Detail'!$D17,RD!$U:$U,'Budget COGM Detail'!$B17)</f>
        <v>0</v>
      </c>
      <c r="J17" s="243">
        <f>SUMIFS(RD!$T:$T,RD!$B:$B,"3",RD!$H:$H,'Budget COGM Detail'!$D17,RD!$U:$U,'Budget COGM Detail'!$B17)</f>
        <v>0</v>
      </c>
      <c r="K17" s="243">
        <f>SUMIFS(RD!$T:$T,RD!$B:$B,"4",RD!$H:$H,'Budget COGM Detail'!$D17,RD!$U:$U,'Budget COGM Detail'!$B17)</f>
        <v>0</v>
      </c>
      <c r="L17" s="243">
        <f>SUMIFS(RD!$T:$T,RD!$B:$B,"5",RD!$H:$H,'Budget COGM Detail'!$D17,RD!$U:$U,'Budget COGM Detail'!$B17)</f>
        <v>0</v>
      </c>
      <c r="M17" s="243">
        <f>SUMIFS(RD!$T:$T,RD!$B:$B,"6",RD!$H:$H,'Budget COGM Detail'!$D17,RD!$U:$U,'Budget COGM Detail'!$B17)</f>
        <v>0</v>
      </c>
      <c r="N17" s="243"/>
      <c r="O17" s="243"/>
      <c r="P17" s="243"/>
      <c r="Q17" s="243"/>
      <c r="R17" s="243"/>
      <c r="S17" s="243"/>
      <c r="T17" s="244">
        <f t="shared" si="0"/>
        <v>0</v>
      </c>
      <c r="U17" s="244">
        <f>SUMIFS(RD!AV:AV,RD!U:U,'Budget COGM Detail'!B17,RD!H:H,'Budget COGM Detail'!D17)</f>
        <v>0</v>
      </c>
      <c r="V17" s="245"/>
      <c r="W17" s="245"/>
      <c r="X17" s="245"/>
      <c r="Y17" s="245"/>
      <c r="Z17" s="245"/>
      <c r="AA17" s="245"/>
      <c r="AB17" s="245"/>
      <c r="AC17" s="245"/>
      <c r="AD17" s="245"/>
      <c r="AE17" s="245"/>
      <c r="AF17" s="245"/>
      <c r="AG17" s="245"/>
      <c r="AH17" s="246">
        <f t="shared" si="1"/>
        <v>0</v>
      </c>
      <c r="AI17" s="247">
        <f t="shared" si="2"/>
        <v>0</v>
      </c>
      <c r="AJ17" s="246"/>
      <c r="AK17" s="251"/>
      <c r="AL17" s="249"/>
      <c r="AM17" s="250"/>
      <c r="AN17" s="251"/>
      <c r="AO17" s="252"/>
      <c r="AP17" s="252"/>
      <c r="AQ17" s="253"/>
      <c r="AR17" s="254">
        <f t="shared" si="3"/>
        <v>0</v>
      </c>
      <c r="AS17" s="255"/>
      <c r="AT17" s="240" t="s">
        <v>1678</v>
      </c>
      <c r="AU17" s="240" t="s">
        <v>1748</v>
      </c>
      <c r="AV17" s="256" t="s">
        <v>1618</v>
      </c>
      <c r="AW17" s="256" t="e">
        <f>IF(#REF!="","",IF(#REF!&lt;&gt;"human resources",IF(LEFT(#REF!,6)="10301S","Selling","General Administrative"),IFERROR(IF(FIND("Selling",D17)&gt;0,"Selling","General Administrative"),"General Administrative")))</f>
        <v>#REF!</v>
      </c>
      <c r="AX17" s="256" t="s">
        <v>1618</v>
      </c>
    </row>
    <row r="18" spans="1:50" s="257" customFormat="1" x14ac:dyDescent="0.25">
      <c r="A18" s="240" t="s">
        <v>18</v>
      </c>
      <c r="B18" s="240" t="s">
        <v>308</v>
      </c>
      <c r="C18" s="240" t="s">
        <v>309</v>
      </c>
      <c r="D18" s="422">
        <v>52400030</v>
      </c>
      <c r="E18" s="241" t="s">
        <v>1406</v>
      </c>
      <c r="F18" s="242" t="str">
        <f>VLOOKUP(D18,'Master Data'!H:I,2,FALSE)</f>
        <v>General transportation</v>
      </c>
      <c r="G18" s="242" t="str">
        <f>_xlfn.CONCAT(VLOOKUP(D18,'Master Data'!B:F,5,0)," ","Cost")</f>
        <v>Fixed Cost</v>
      </c>
      <c r="H18" s="243">
        <f>SUMIFS(RD!$T:$T,RD!$B:$B,"1",RD!$H:$H,'Budget COGM Detail'!$D18,RD!$U:$U,'Budget COGM Detail'!$B18)</f>
        <v>0</v>
      </c>
      <c r="I18" s="243">
        <f>SUMIFS(RD!$T:$T,RD!$B:$B,"2",RD!$H:$H,'Budget COGM Detail'!$D18,RD!$U:$U,'Budget COGM Detail'!$B18)</f>
        <v>0</v>
      </c>
      <c r="J18" s="243">
        <f>SUMIFS(RD!$T:$T,RD!$B:$B,"3",RD!$H:$H,'Budget COGM Detail'!$D18,RD!$U:$U,'Budget COGM Detail'!$B18)</f>
        <v>0</v>
      </c>
      <c r="K18" s="243">
        <f>SUMIFS(RD!$T:$T,RD!$B:$B,"4",RD!$H:$H,'Budget COGM Detail'!$D18,RD!$U:$U,'Budget COGM Detail'!$B18)</f>
        <v>0</v>
      </c>
      <c r="L18" s="243">
        <f>SUMIFS(RD!$T:$T,RD!$B:$B,"5",RD!$H:$H,'Budget COGM Detail'!$D18,RD!$U:$U,'Budget COGM Detail'!$B18)</f>
        <v>0</v>
      </c>
      <c r="M18" s="243">
        <f>SUMIFS(RD!$T:$T,RD!$B:$B,"6",RD!$H:$H,'Budget COGM Detail'!$D18,RD!$U:$U,'Budget COGM Detail'!$B18)</f>
        <v>0</v>
      </c>
      <c r="N18" s="243"/>
      <c r="O18" s="243"/>
      <c r="P18" s="243"/>
      <c r="Q18" s="243"/>
      <c r="R18" s="243"/>
      <c r="S18" s="243"/>
      <c r="T18" s="244">
        <f t="shared" si="0"/>
        <v>0</v>
      </c>
      <c r="U18" s="244">
        <f>SUMIFS(RD!AV:AV,RD!U:U,'Budget COGM Detail'!B18,RD!H:H,'Budget COGM Detail'!D18)</f>
        <v>0</v>
      </c>
      <c r="V18" s="245"/>
      <c r="W18" s="245"/>
      <c r="X18" s="245"/>
      <c r="Y18" s="245"/>
      <c r="Z18" s="245"/>
      <c r="AA18" s="245"/>
      <c r="AB18" s="245"/>
      <c r="AC18" s="245"/>
      <c r="AD18" s="245"/>
      <c r="AE18" s="245"/>
      <c r="AF18" s="245"/>
      <c r="AG18" s="245"/>
      <c r="AH18" s="246">
        <f t="shared" si="1"/>
        <v>0</v>
      </c>
      <c r="AI18" s="247">
        <f t="shared" si="2"/>
        <v>0</v>
      </c>
      <c r="AJ18" s="246"/>
      <c r="AK18" s="251"/>
      <c r="AL18" s="249"/>
      <c r="AM18" s="250"/>
      <c r="AN18" s="251"/>
      <c r="AO18" s="252"/>
      <c r="AP18" s="252"/>
      <c r="AQ18" s="253"/>
      <c r="AR18" s="254">
        <f t="shared" si="3"/>
        <v>0</v>
      </c>
      <c r="AS18" s="255"/>
      <c r="AT18" s="240" t="s">
        <v>1678</v>
      </c>
      <c r="AU18" s="240" t="s">
        <v>1748</v>
      </c>
      <c r="AV18" s="256" t="s">
        <v>1618</v>
      </c>
      <c r="AW18" s="256" t="e">
        <f>IF(#REF!="","",IF(#REF!&lt;&gt;"human resources",IF(LEFT(#REF!,6)="10301S","Selling","General Administrative"),IFERROR(IF(FIND("Selling",D18)&gt;0,"Selling","General Administrative"),"General Administrative")))</f>
        <v>#REF!</v>
      </c>
      <c r="AX18" s="256" t="s">
        <v>1618</v>
      </c>
    </row>
    <row r="19" spans="1:50" s="257" customFormat="1" x14ac:dyDescent="0.25">
      <c r="A19" s="240" t="s">
        <v>18</v>
      </c>
      <c r="B19" s="240" t="s">
        <v>308</v>
      </c>
      <c r="C19" s="240" t="s">
        <v>309</v>
      </c>
      <c r="D19" s="422">
        <v>52400060</v>
      </c>
      <c r="E19" s="241" t="s">
        <v>1407</v>
      </c>
      <c r="F19" s="242" t="str">
        <f>VLOOKUP(D19,'Master Data'!H:I,2,FALSE)</f>
        <v>General transportation</v>
      </c>
      <c r="G19" s="242" t="str">
        <f>_xlfn.CONCAT(VLOOKUP(D19,'Master Data'!B:F,5,0)," ","Cost")</f>
        <v>Fixed Cost</v>
      </c>
      <c r="H19" s="243">
        <f>SUMIFS(RD!$T:$T,RD!$B:$B,"1",RD!$H:$H,'Budget COGM Detail'!$D19,RD!$U:$U,'Budget COGM Detail'!$B19)</f>
        <v>0</v>
      </c>
      <c r="I19" s="243">
        <f>SUMIFS(RD!$T:$T,RD!$B:$B,"2",RD!$H:$H,'Budget COGM Detail'!$D19,RD!$U:$U,'Budget COGM Detail'!$B19)</f>
        <v>0</v>
      </c>
      <c r="J19" s="243">
        <f>SUMIFS(RD!$T:$T,RD!$B:$B,"3",RD!$H:$H,'Budget COGM Detail'!$D19,RD!$U:$U,'Budget COGM Detail'!$B19)</f>
        <v>0</v>
      </c>
      <c r="K19" s="243">
        <f>SUMIFS(RD!$T:$T,RD!$B:$B,"4",RD!$H:$H,'Budget COGM Detail'!$D19,RD!$U:$U,'Budget COGM Detail'!$B19)</f>
        <v>0</v>
      </c>
      <c r="L19" s="243">
        <f>SUMIFS(RD!$T:$T,RD!$B:$B,"5",RD!$H:$H,'Budget COGM Detail'!$D19,RD!$U:$U,'Budget COGM Detail'!$B19)</f>
        <v>0</v>
      </c>
      <c r="M19" s="243">
        <f>SUMIFS(RD!$T:$T,RD!$B:$B,"6",RD!$H:$H,'Budget COGM Detail'!$D19,RD!$U:$U,'Budget COGM Detail'!$B19)</f>
        <v>0</v>
      </c>
      <c r="N19" s="243"/>
      <c r="O19" s="243"/>
      <c r="P19" s="243"/>
      <c r="Q19" s="243"/>
      <c r="R19" s="243"/>
      <c r="S19" s="243"/>
      <c r="T19" s="244">
        <f t="shared" si="0"/>
        <v>0</v>
      </c>
      <c r="U19" s="244">
        <f>SUMIFS(RD!AV:AV,RD!U:U,'Budget COGM Detail'!B19,RD!H:H,'Budget COGM Detail'!D19)</f>
        <v>0</v>
      </c>
      <c r="V19" s="245"/>
      <c r="W19" s="245"/>
      <c r="X19" s="245"/>
      <c r="Y19" s="245"/>
      <c r="Z19" s="245"/>
      <c r="AA19" s="245"/>
      <c r="AB19" s="245"/>
      <c r="AC19" s="245"/>
      <c r="AD19" s="245"/>
      <c r="AE19" s="245"/>
      <c r="AF19" s="245"/>
      <c r="AG19" s="245"/>
      <c r="AH19" s="246">
        <f t="shared" si="1"/>
        <v>0</v>
      </c>
      <c r="AI19" s="247">
        <f t="shared" si="2"/>
        <v>0</v>
      </c>
      <c r="AJ19" s="246"/>
      <c r="AK19" s="251"/>
      <c r="AL19" s="249"/>
      <c r="AM19" s="250"/>
      <c r="AN19" s="251"/>
      <c r="AO19" s="252"/>
      <c r="AP19" s="252"/>
      <c r="AQ19" s="253"/>
      <c r="AR19" s="254">
        <f t="shared" si="3"/>
        <v>0</v>
      </c>
      <c r="AS19" s="255"/>
      <c r="AT19" s="240" t="s">
        <v>1678</v>
      </c>
      <c r="AU19" s="240" t="s">
        <v>1748</v>
      </c>
      <c r="AV19" s="256" t="s">
        <v>1618</v>
      </c>
      <c r="AW19" s="256" t="e">
        <f>IF(#REF!="","",IF(#REF!&lt;&gt;"human resources",IF(LEFT(#REF!,6)="10301S","Selling","General Administrative"),IFERROR(IF(FIND("Selling",D19)&gt;0,"Selling","General Administrative"),"General Administrative")))</f>
        <v>#REF!</v>
      </c>
      <c r="AX19" s="256" t="s">
        <v>1618</v>
      </c>
    </row>
    <row r="20" spans="1:50" s="257" customFormat="1" x14ac:dyDescent="0.25">
      <c r="A20" s="240" t="s">
        <v>18</v>
      </c>
      <c r="B20" s="240" t="s">
        <v>308</v>
      </c>
      <c r="C20" s="240" t="s">
        <v>309</v>
      </c>
      <c r="D20" s="422">
        <v>52600020</v>
      </c>
      <c r="E20" s="241" t="s">
        <v>1408</v>
      </c>
      <c r="F20" s="242" t="str">
        <f>VLOOKUP(D20,'Master Data'!H:I,2,FALSE)</f>
        <v>Equipment expenses</v>
      </c>
      <c r="G20" s="242" t="str">
        <f>_xlfn.CONCAT(VLOOKUP(D20,'Master Data'!B:F,5,0)," ","Cost")</f>
        <v>Fixed Cost</v>
      </c>
      <c r="H20" s="243">
        <f>SUMIFS(RD!$T:$T,RD!$B:$B,"1",RD!$H:$H,'Budget COGM Detail'!$D20,RD!$U:$U,'Budget COGM Detail'!$B20)</f>
        <v>0</v>
      </c>
      <c r="I20" s="243">
        <f>SUMIFS(RD!$T:$T,RD!$B:$B,"2",RD!$H:$H,'Budget COGM Detail'!$D20,RD!$U:$U,'Budget COGM Detail'!$B20)</f>
        <v>0</v>
      </c>
      <c r="J20" s="243">
        <f>SUMIFS(RD!$T:$T,RD!$B:$B,"3",RD!$H:$H,'Budget COGM Detail'!$D20,RD!$U:$U,'Budget COGM Detail'!$B20)</f>
        <v>0</v>
      </c>
      <c r="K20" s="243">
        <f>SUMIFS(RD!$T:$T,RD!$B:$B,"4",RD!$H:$H,'Budget COGM Detail'!$D20,RD!$U:$U,'Budget COGM Detail'!$B20)</f>
        <v>0</v>
      </c>
      <c r="L20" s="243">
        <f>SUMIFS(RD!$T:$T,RD!$B:$B,"5",RD!$H:$H,'Budget COGM Detail'!$D20,RD!$U:$U,'Budget COGM Detail'!$B20)</f>
        <v>0</v>
      </c>
      <c r="M20" s="243">
        <f>SUMIFS(RD!$T:$T,RD!$B:$B,"6",RD!$H:$H,'Budget COGM Detail'!$D20,RD!$U:$U,'Budget COGM Detail'!$B20)</f>
        <v>0</v>
      </c>
      <c r="N20" s="243"/>
      <c r="O20" s="243"/>
      <c r="P20" s="243"/>
      <c r="Q20" s="243"/>
      <c r="R20" s="243"/>
      <c r="S20" s="243"/>
      <c r="T20" s="244">
        <f t="shared" si="0"/>
        <v>0</v>
      </c>
      <c r="U20" s="244">
        <f>SUMIFS(RD!AV:AV,RD!U:U,'Budget COGM Detail'!B20,RD!H:H,'Budget COGM Detail'!D20)</f>
        <v>0</v>
      </c>
      <c r="V20" s="245"/>
      <c r="W20" s="245"/>
      <c r="X20" s="245"/>
      <c r="Y20" s="245"/>
      <c r="Z20" s="245"/>
      <c r="AA20" s="245"/>
      <c r="AB20" s="245"/>
      <c r="AC20" s="245"/>
      <c r="AD20" s="245"/>
      <c r="AE20" s="245"/>
      <c r="AF20" s="245"/>
      <c r="AG20" s="245"/>
      <c r="AH20" s="246">
        <f t="shared" si="1"/>
        <v>0</v>
      </c>
      <c r="AI20" s="247">
        <f t="shared" si="2"/>
        <v>0</v>
      </c>
      <c r="AJ20" s="246"/>
      <c r="AK20" s="251"/>
      <c r="AL20" s="249"/>
      <c r="AM20" s="250"/>
      <c r="AN20" s="251"/>
      <c r="AO20" s="252"/>
      <c r="AP20" s="252"/>
      <c r="AQ20" s="253"/>
      <c r="AR20" s="254">
        <f t="shared" si="3"/>
        <v>0</v>
      </c>
      <c r="AS20" s="255"/>
      <c r="AT20" s="240" t="s">
        <v>1678</v>
      </c>
      <c r="AU20" s="240" t="s">
        <v>1748</v>
      </c>
      <c r="AV20" s="256" t="s">
        <v>1618</v>
      </c>
      <c r="AW20" s="256" t="e">
        <f>IF(#REF!="","",IF(#REF!&lt;&gt;"human resources",IF(LEFT(#REF!,6)="10301S","Selling","General Administrative"),IFERROR(IF(FIND("Selling",D20)&gt;0,"Selling","General Administrative"),"General Administrative")))</f>
        <v>#REF!</v>
      </c>
      <c r="AX20" s="256" t="s">
        <v>1618</v>
      </c>
    </row>
    <row r="21" spans="1:50" s="257" customFormat="1" x14ac:dyDescent="0.25">
      <c r="A21" s="240" t="s">
        <v>18</v>
      </c>
      <c r="B21" s="240" t="s">
        <v>308</v>
      </c>
      <c r="C21" s="240" t="s">
        <v>309</v>
      </c>
      <c r="D21" s="422">
        <v>52600030</v>
      </c>
      <c r="E21" s="241" t="s">
        <v>1409</v>
      </c>
      <c r="F21" s="242" t="str">
        <f>VLOOKUP(D21,'Master Data'!H:I,2,FALSE)</f>
        <v>Equipment expenses</v>
      </c>
      <c r="G21" s="242" t="str">
        <f>_xlfn.CONCAT(VLOOKUP(D21,'Master Data'!B:F,5,0)," ","Cost")</f>
        <v>Fixed Cost</v>
      </c>
      <c r="H21" s="243">
        <f>SUMIFS(RD!$T:$T,RD!$B:$B,"1",RD!$H:$H,'Budget COGM Detail'!$D21,RD!$U:$U,'Budget COGM Detail'!$B21)</f>
        <v>0</v>
      </c>
      <c r="I21" s="243">
        <f>SUMIFS(RD!$T:$T,RD!$B:$B,"2",RD!$H:$H,'Budget COGM Detail'!$D21,RD!$U:$U,'Budget COGM Detail'!$B21)</f>
        <v>1516.22</v>
      </c>
      <c r="J21" s="243">
        <f>SUMIFS(RD!$T:$T,RD!$B:$B,"3",RD!$H:$H,'Budget COGM Detail'!$D21,RD!$U:$U,'Budget COGM Detail'!$B21)</f>
        <v>1135.18</v>
      </c>
      <c r="K21" s="243">
        <f>SUMIFS(RD!$T:$T,RD!$B:$B,"4",RD!$H:$H,'Budget COGM Detail'!$D21,RD!$U:$U,'Budget COGM Detail'!$B21)</f>
        <v>111.33000000000001</v>
      </c>
      <c r="L21" s="243">
        <f>SUMIFS(RD!$T:$T,RD!$B:$B,"5",RD!$H:$H,'Budget COGM Detail'!$D21,RD!$U:$U,'Budget COGM Detail'!$B21)</f>
        <v>72.69</v>
      </c>
      <c r="M21" s="243">
        <f>SUMIFS(RD!$T:$T,RD!$B:$B,"6",RD!$H:$H,'Budget COGM Detail'!$D21,RD!$U:$U,'Budget COGM Detail'!$B21)</f>
        <v>3.07</v>
      </c>
      <c r="N21" s="243"/>
      <c r="O21" s="243"/>
      <c r="P21" s="243"/>
      <c r="Q21" s="243"/>
      <c r="R21" s="243"/>
      <c r="S21" s="243"/>
      <c r="T21" s="244">
        <f t="shared" si="0"/>
        <v>2838.4900000000002</v>
      </c>
      <c r="U21" s="244">
        <f>SUMIFS(RD!AV:AV,RD!U:U,'Budget COGM Detail'!B21,RD!H:H,'Budget COGM Detail'!D21)</f>
        <v>46335000</v>
      </c>
      <c r="V21" s="245"/>
      <c r="W21" s="245"/>
      <c r="X21" s="245"/>
      <c r="Y21" s="245"/>
      <c r="Z21" s="245"/>
      <c r="AA21" s="245"/>
      <c r="AB21" s="245"/>
      <c r="AC21" s="245"/>
      <c r="AD21" s="245"/>
      <c r="AE21" s="245"/>
      <c r="AF21" s="245"/>
      <c r="AG21" s="245"/>
      <c r="AH21" s="246">
        <f t="shared" si="1"/>
        <v>0</v>
      </c>
      <c r="AI21" s="247">
        <f t="shared" si="2"/>
        <v>0</v>
      </c>
      <c r="AJ21" s="246"/>
      <c r="AK21" s="251"/>
      <c r="AL21" s="249"/>
      <c r="AM21" s="250"/>
      <c r="AN21" s="251"/>
      <c r="AO21" s="252"/>
      <c r="AP21" s="252"/>
      <c r="AQ21" s="253"/>
      <c r="AR21" s="254">
        <f t="shared" si="3"/>
        <v>0</v>
      </c>
      <c r="AS21" s="255"/>
      <c r="AT21" s="240" t="s">
        <v>1678</v>
      </c>
      <c r="AU21" s="240" t="s">
        <v>1748</v>
      </c>
      <c r="AV21" s="256" t="s">
        <v>1618</v>
      </c>
      <c r="AW21" s="256" t="e">
        <f>IF(#REF!="","",IF(#REF!&lt;&gt;"human resources",IF(LEFT(#REF!,6)="10301S","Selling","General Administrative"),IFERROR(IF(FIND("Selling",D21)&gt;0,"Selling","General Administrative"),"General Administrative")))</f>
        <v>#REF!</v>
      </c>
      <c r="AX21" s="256" t="s">
        <v>1618</v>
      </c>
    </row>
    <row r="22" spans="1:50" s="257" customFormat="1" x14ac:dyDescent="0.25">
      <c r="A22" s="240" t="s">
        <v>18</v>
      </c>
      <c r="B22" s="240" t="s">
        <v>308</v>
      </c>
      <c r="C22" s="240" t="s">
        <v>309</v>
      </c>
      <c r="D22" s="422">
        <v>53100010</v>
      </c>
      <c r="E22" s="241" t="s">
        <v>1410</v>
      </c>
      <c r="F22" s="242" t="str">
        <f>VLOOKUP(D22,'Master Data'!H:I,2,FALSE)</f>
        <v>Repair &amp; Maintenance</v>
      </c>
      <c r="G22" s="242" t="str">
        <f>_xlfn.CONCAT(VLOOKUP(D22,'Master Data'!B:F,5,0)," ","Cost")</f>
        <v>Variable Cost</v>
      </c>
      <c r="H22" s="243">
        <f>SUMIFS(RD!$T:$T,RD!$B:$B,"1",RD!$H:$H,'Budget COGM Detail'!$D22,RD!$U:$U,'Budget COGM Detail'!$B22)</f>
        <v>0</v>
      </c>
      <c r="I22" s="243">
        <f>SUMIFS(RD!$T:$T,RD!$B:$B,"2",RD!$H:$H,'Budget COGM Detail'!$D22,RD!$U:$U,'Budget COGM Detail'!$B22)</f>
        <v>0</v>
      </c>
      <c r="J22" s="243">
        <f>SUMIFS(RD!$T:$T,RD!$B:$B,"3",RD!$H:$H,'Budget COGM Detail'!$D22,RD!$U:$U,'Budget COGM Detail'!$B22)</f>
        <v>0</v>
      </c>
      <c r="K22" s="243">
        <f>SUMIFS(RD!$T:$T,RD!$B:$B,"4",RD!$H:$H,'Budget COGM Detail'!$D22,RD!$U:$U,'Budget COGM Detail'!$B22)</f>
        <v>5.3</v>
      </c>
      <c r="L22" s="243">
        <f>SUMIFS(RD!$T:$T,RD!$B:$B,"5",RD!$H:$H,'Budget COGM Detail'!$D22,RD!$U:$U,'Budget COGM Detail'!$B22)</f>
        <v>0</v>
      </c>
      <c r="M22" s="243">
        <f>SUMIFS(RD!$T:$T,RD!$B:$B,"6",RD!$H:$H,'Budget COGM Detail'!$D22,RD!$U:$U,'Budget COGM Detail'!$B22)</f>
        <v>0</v>
      </c>
      <c r="N22" s="243"/>
      <c r="O22" s="243"/>
      <c r="P22" s="243"/>
      <c r="Q22" s="243"/>
      <c r="R22" s="243"/>
      <c r="S22" s="243"/>
      <c r="T22" s="244">
        <f t="shared" si="0"/>
        <v>5.3</v>
      </c>
      <c r="U22" s="244">
        <f>SUMIFS(RD!AV:AV,RD!U:U,'Budget COGM Detail'!B22,RD!H:H,'Budget COGM Detail'!D22)</f>
        <v>87450</v>
      </c>
      <c r="V22" s="245"/>
      <c r="W22" s="245"/>
      <c r="X22" s="245"/>
      <c r="Y22" s="245"/>
      <c r="Z22" s="245"/>
      <c r="AA22" s="245"/>
      <c r="AB22" s="245"/>
      <c r="AC22" s="245"/>
      <c r="AD22" s="245"/>
      <c r="AE22" s="245"/>
      <c r="AF22" s="245"/>
      <c r="AG22" s="245"/>
      <c r="AH22" s="246">
        <f t="shared" si="1"/>
        <v>0</v>
      </c>
      <c r="AI22" s="247">
        <f t="shared" si="2"/>
        <v>0</v>
      </c>
      <c r="AJ22" s="246"/>
      <c r="AK22" s="251"/>
      <c r="AL22" s="249"/>
      <c r="AM22" s="250"/>
      <c r="AN22" s="251"/>
      <c r="AO22" s="252"/>
      <c r="AP22" s="252"/>
      <c r="AQ22" s="253"/>
      <c r="AR22" s="254">
        <f t="shared" si="3"/>
        <v>0</v>
      </c>
      <c r="AS22" s="255"/>
      <c r="AT22" s="240" t="s">
        <v>1678</v>
      </c>
      <c r="AU22" s="240" t="s">
        <v>1748</v>
      </c>
      <c r="AV22" s="256" t="s">
        <v>1618</v>
      </c>
      <c r="AW22" s="256" t="e">
        <f>IF(#REF!="","",IF(#REF!&lt;&gt;"human resources",IF(LEFT(#REF!,6)="10301S","Selling","General Administrative"),IFERROR(IF(FIND("Selling",D22)&gt;0,"Selling","General Administrative"),"General Administrative")))</f>
        <v>#REF!</v>
      </c>
      <c r="AX22" s="256" t="s">
        <v>1618</v>
      </c>
    </row>
    <row r="23" spans="1:50" s="257" customFormat="1" x14ac:dyDescent="0.25">
      <c r="A23" s="240" t="s">
        <v>18</v>
      </c>
      <c r="B23" s="240" t="s">
        <v>308</v>
      </c>
      <c r="C23" s="240" t="s">
        <v>309</v>
      </c>
      <c r="D23" s="422">
        <v>50800030</v>
      </c>
      <c r="E23" s="241" t="s">
        <v>1616</v>
      </c>
      <c r="F23" s="242" t="str">
        <f>VLOOKUP(D23,'Master Data'!H:I,2,FALSE)</f>
        <v>Repair &amp; Maintenance</v>
      </c>
      <c r="G23" s="242" t="str">
        <f>_xlfn.CONCAT(VLOOKUP(D23,'Master Data'!B:F,5,0)," ","Cost")</f>
        <v>Variable Cost</v>
      </c>
      <c r="H23" s="243">
        <f>SUMIFS(RD!$T:$T,RD!$B:$B,"1",RD!$H:$H,'Budget COGM Detail'!$D23,RD!$U:$U,'Budget COGM Detail'!$B23)</f>
        <v>0</v>
      </c>
      <c r="I23" s="243">
        <f>SUMIFS(RD!$T:$T,RD!$B:$B,"2",RD!$H:$H,'Budget COGM Detail'!$D23,RD!$U:$U,'Budget COGM Detail'!$B23)</f>
        <v>0</v>
      </c>
      <c r="J23" s="243">
        <f>SUMIFS(RD!$T:$T,RD!$B:$B,"3",RD!$H:$H,'Budget COGM Detail'!$D23,RD!$U:$U,'Budget COGM Detail'!$B23)</f>
        <v>0</v>
      </c>
      <c r="K23" s="243">
        <f>SUMIFS(RD!$T:$T,RD!$B:$B,"4",RD!$H:$H,'Budget COGM Detail'!$D23,RD!$U:$U,'Budget COGM Detail'!$B23)</f>
        <v>0</v>
      </c>
      <c r="L23" s="243">
        <f>SUMIFS(RD!$T:$T,RD!$B:$B,"5",RD!$H:$H,'Budget COGM Detail'!$D23,RD!$U:$U,'Budget COGM Detail'!$B23)</f>
        <v>0</v>
      </c>
      <c r="M23" s="243">
        <f>SUMIFS(RD!$T:$T,RD!$B:$B,"6",RD!$H:$H,'Budget COGM Detail'!$D23,RD!$U:$U,'Budget COGM Detail'!$B23)</f>
        <v>0</v>
      </c>
      <c r="N23" s="243"/>
      <c r="O23" s="243"/>
      <c r="P23" s="243"/>
      <c r="Q23" s="243"/>
      <c r="R23" s="243"/>
      <c r="S23" s="243"/>
      <c r="T23" s="244">
        <f t="shared" si="0"/>
        <v>0</v>
      </c>
      <c r="U23" s="244">
        <f>SUMIFS(RD!AV:AV,RD!U:U,'Budget COGM Detail'!B23,RD!H:H,'Budget COGM Detail'!D23)</f>
        <v>0</v>
      </c>
      <c r="V23" s="245">
        <f>SUMIFS('Production Target'!F$616:F$629,'Production Target'!$D$616:$D$629,'Budget COGM Detail'!$E23)</f>
        <v>0</v>
      </c>
      <c r="W23" s="245">
        <f>SUMIFS('Production Target'!G$616:G$629,'Production Target'!$D$616:$D$629,'Budget COGM Detail'!$E23)</f>
        <v>0</v>
      </c>
      <c r="X23" s="245">
        <f>SUMIFS('Production Target'!H$616:H$629,'Production Target'!$D$616:$D$629,'Budget COGM Detail'!$E23)</f>
        <v>0</v>
      </c>
      <c r="Y23" s="245">
        <f>SUMIFS('Production Target'!I$616:I$629,'Production Target'!$D$616:$D$629,'Budget COGM Detail'!$E23)</f>
        <v>0</v>
      </c>
      <c r="Z23" s="245">
        <f>SUMIFS('Production Target'!J$616:J$629,'Production Target'!$D$616:$D$629,'Budget COGM Detail'!$E23)</f>
        <v>0</v>
      </c>
      <c r="AA23" s="245">
        <f>SUMIFS('Production Target'!K$616:K$629,'Production Target'!$D$616:$D$629,'Budget COGM Detail'!$E23)</f>
        <v>0</v>
      </c>
      <c r="AB23" s="245">
        <f>SUMIFS('Production Target'!L$616:L$629,'Production Target'!$D$616:$D$629,'Budget COGM Detail'!$E23)</f>
        <v>0</v>
      </c>
      <c r="AC23" s="245">
        <f>SUMIFS('Production Target'!M$616:M$629,'Production Target'!$D$616:$D$629,'Budget COGM Detail'!$E23)</f>
        <v>0</v>
      </c>
      <c r="AD23" s="245">
        <f>SUMIFS('Production Target'!N$616:N$629,'Production Target'!$D$616:$D$629,'Budget COGM Detail'!$E23)</f>
        <v>0</v>
      </c>
      <c r="AE23" s="245">
        <f>SUMIFS('Production Target'!O$616:O$629,'Production Target'!$D$616:$D$629,'Budget COGM Detail'!$E23)</f>
        <v>0</v>
      </c>
      <c r="AF23" s="245">
        <f>SUMIFS('Production Target'!P$616:P$629,'Production Target'!$D$616:$D$629,'Budget COGM Detail'!$E23)</f>
        <v>0</v>
      </c>
      <c r="AG23" s="245">
        <f>SUMIFS('Production Target'!Q$616:Q$629,'Production Target'!$D$616:$D$629,'Budget COGM Detail'!$E23)</f>
        <v>0</v>
      </c>
      <c r="AH23" s="246">
        <f t="shared" si="1"/>
        <v>0</v>
      </c>
      <c r="AI23" s="247">
        <f t="shared" si="2"/>
        <v>0</v>
      </c>
      <c r="AJ23" s="246"/>
      <c r="AK23" s="251"/>
      <c r="AL23" s="249"/>
      <c r="AM23" s="250"/>
      <c r="AN23" s="251"/>
      <c r="AO23" s="252"/>
      <c r="AP23" s="252"/>
      <c r="AQ23" s="253"/>
      <c r="AR23" s="254">
        <f t="shared" si="3"/>
        <v>0</v>
      </c>
      <c r="AS23" s="255"/>
      <c r="AT23" s="240" t="s">
        <v>1678</v>
      </c>
      <c r="AU23" s="240" t="s">
        <v>1748</v>
      </c>
      <c r="AV23" s="256" t="s">
        <v>1618</v>
      </c>
      <c r="AW23" s="256" t="e">
        <f>IF(#REF!="","",IF(#REF!&lt;&gt;"human resources",IF(LEFT(#REF!,6)="10301S","Selling","General Administrative"),IFERROR(IF(FIND("Selling",D23)&gt;0,"Selling","General Administrative"),"General Administrative")))</f>
        <v>#REF!</v>
      </c>
      <c r="AX23" s="256" t="s">
        <v>1618</v>
      </c>
    </row>
    <row r="24" spans="1:50" s="257" customFormat="1" x14ac:dyDescent="0.25">
      <c r="A24" s="240" t="s">
        <v>18</v>
      </c>
      <c r="B24" s="240" t="s">
        <v>308</v>
      </c>
      <c r="C24" s="240" t="s">
        <v>309</v>
      </c>
      <c r="D24" s="422">
        <v>52400040</v>
      </c>
      <c r="E24" s="241" t="s">
        <v>616</v>
      </c>
      <c r="F24" s="242" t="str">
        <f>VLOOKUP(D24,'Master Data'!H:I,2,FALSE)</f>
        <v>General Transportation</v>
      </c>
      <c r="G24" s="242" t="str">
        <f>_xlfn.CONCAT(VLOOKUP(D24,'Master Data'!B:F,5,0)," ","Cost")</f>
        <v>Fixed Cost</v>
      </c>
      <c r="H24" s="243">
        <f>SUMIFS(RD!$T:$T,RD!$B:$B,"1",RD!$H:$H,'Budget COGM Detail'!$D24,RD!$U:$U,'Budget COGM Detail'!$B24)</f>
        <v>0</v>
      </c>
      <c r="I24" s="243">
        <f>SUMIFS(RD!$T:$T,RD!$B:$B,"2",RD!$H:$H,'Budget COGM Detail'!$D24,RD!$U:$U,'Budget COGM Detail'!$B24)</f>
        <v>0</v>
      </c>
      <c r="J24" s="243">
        <f>SUMIFS(RD!$T:$T,RD!$B:$B,"3",RD!$H:$H,'Budget COGM Detail'!$D24,RD!$U:$U,'Budget COGM Detail'!$B24)</f>
        <v>0</v>
      </c>
      <c r="K24" s="243">
        <f>SUMIFS(RD!$T:$T,RD!$B:$B,"4",RD!$H:$H,'Budget COGM Detail'!$D24,RD!$U:$U,'Budget COGM Detail'!$B24)</f>
        <v>0</v>
      </c>
      <c r="L24" s="243">
        <f>SUMIFS(RD!$T:$T,RD!$B:$B,"5",RD!$H:$H,'Budget COGM Detail'!$D24,RD!$U:$U,'Budget COGM Detail'!$B24)</f>
        <v>0</v>
      </c>
      <c r="M24" s="243">
        <f>SUMIFS(RD!$T:$T,RD!$B:$B,"6",RD!$H:$H,'Budget COGM Detail'!$D24,RD!$U:$U,'Budget COGM Detail'!$B24)</f>
        <v>0</v>
      </c>
      <c r="N24" s="243"/>
      <c r="O24" s="243"/>
      <c r="P24" s="243"/>
      <c r="Q24" s="243"/>
      <c r="R24" s="243"/>
      <c r="S24" s="243"/>
      <c r="T24" s="244">
        <f t="shared" si="0"/>
        <v>0</v>
      </c>
      <c r="U24" s="244">
        <f>SUMIFS(RD!AV:AV,RD!U:U,'Budget COGM Detail'!B24,RD!H:H,'Budget COGM Detail'!D24)</f>
        <v>0</v>
      </c>
      <c r="V24" s="245"/>
      <c r="W24" s="245"/>
      <c r="X24" s="245"/>
      <c r="Y24" s="245"/>
      <c r="Z24" s="245"/>
      <c r="AA24" s="245"/>
      <c r="AB24" s="245"/>
      <c r="AC24" s="245"/>
      <c r="AD24" s="245"/>
      <c r="AE24" s="245"/>
      <c r="AF24" s="245"/>
      <c r="AG24" s="245"/>
      <c r="AH24" s="246">
        <f t="shared" si="1"/>
        <v>0</v>
      </c>
      <c r="AI24" s="247">
        <f t="shared" si="2"/>
        <v>0</v>
      </c>
      <c r="AJ24" s="246"/>
      <c r="AK24" s="251"/>
      <c r="AL24" s="249"/>
      <c r="AM24" s="250"/>
      <c r="AN24" s="251"/>
      <c r="AO24" s="252"/>
      <c r="AP24" s="252"/>
      <c r="AQ24" s="253"/>
      <c r="AR24" s="254">
        <f t="shared" si="3"/>
        <v>0</v>
      </c>
      <c r="AS24" s="255"/>
      <c r="AT24" s="240" t="s">
        <v>1678</v>
      </c>
      <c r="AU24" s="240" t="s">
        <v>1748</v>
      </c>
      <c r="AV24" s="256" t="s">
        <v>1618</v>
      </c>
      <c r="AW24" s="256" t="e">
        <f>IF(#REF!="","",IF(#REF!&lt;&gt;"human resources",IF(LEFT(#REF!,6)="10301S","Selling","General Administrative"),IFERROR(IF(FIND("Selling",D24)&gt;0,"Selling","General Administrative"),"General Administrative")))</f>
        <v>#REF!</v>
      </c>
      <c r="AX24" s="256" t="s">
        <v>1618</v>
      </c>
    </row>
    <row r="25" spans="1:50" s="257" customFormat="1" x14ac:dyDescent="0.25">
      <c r="A25" s="240" t="s">
        <v>18</v>
      </c>
      <c r="B25" s="240" t="s">
        <v>308</v>
      </c>
      <c r="C25" s="240" t="s">
        <v>309</v>
      </c>
      <c r="D25" s="422">
        <v>51900030</v>
      </c>
      <c r="E25" s="241" t="s">
        <v>583</v>
      </c>
      <c r="F25" s="242" t="str">
        <f>VLOOKUP(D25,'Master Data'!H:I,2,FALSE)</f>
        <v>Professional Fee</v>
      </c>
      <c r="G25" s="242" t="str">
        <f>_xlfn.CONCAT(VLOOKUP(D25,'Master Data'!B:F,5,0)," ","Cost")</f>
        <v>Fixed Cost</v>
      </c>
      <c r="H25" s="243">
        <f>SUMIFS(RD!$T:$T,RD!$B:$B,"1",RD!$H:$H,'Budget COGM Detail'!$D25,RD!$U:$U,'Budget COGM Detail'!$B25)</f>
        <v>0</v>
      </c>
      <c r="I25" s="243">
        <f>SUMIFS(RD!$T:$T,RD!$B:$B,"2",RD!$H:$H,'Budget COGM Detail'!$D25,RD!$U:$U,'Budget COGM Detail'!$B25)</f>
        <v>0</v>
      </c>
      <c r="J25" s="243">
        <f>SUMIFS(RD!$T:$T,RD!$B:$B,"3",RD!$H:$H,'Budget COGM Detail'!$D25,RD!$U:$U,'Budget COGM Detail'!$B25)</f>
        <v>0</v>
      </c>
      <c r="K25" s="243">
        <f>SUMIFS(RD!$T:$T,RD!$B:$B,"4",RD!$H:$H,'Budget COGM Detail'!$D25,RD!$U:$U,'Budget COGM Detail'!$B25)</f>
        <v>0</v>
      </c>
      <c r="L25" s="243">
        <f>SUMIFS(RD!$T:$T,RD!$B:$B,"5",RD!$H:$H,'Budget COGM Detail'!$D25,RD!$U:$U,'Budget COGM Detail'!$B25)</f>
        <v>0</v>
      </c>
      <c r="M25" s="243">
        <f>SUMIFS(RD!$T:$T,RD!$B:$B,"6",RD!$H:$H,'Budget COGM Detail'!$D25,RD!$U:$U,'Budget COGM Detail'!$B25)</f>
        <v>0</v>
      </c>
      <c r="N25" s="243"/>
      <c r="O25" s="243"/>
      <c r="P25" s="243"/>
      <c r="Q25" s="243"/>
      <c r="R25" s="243"/>
      <c r="S25" s="243"/>
      <c r="T25" s="244">
        <f t="shared" si="0"/>
        <v>0</v>
      </c>
      <c r="U25" s="244">
        <f>SUMIFS(RD!AV:AV,RD!U:U,'Budget COGM Detail'!B25,RD!H:H,'Budget COGM Detail'!D25)</f>
        <v>0</v>
      </c>
      <c r="V25" s="245"/>
      <c r="W25" s="245"/>
      <c r="X25" s="245"/>
      <c r="Y25" s="245"/>
      <c r="Z25" s="245"/>
      <c r="AA25" s="245"/>
      <c r="AB25" s="245"/>
      <c r="AC25" s="245"/>
      <c r="AD25" s="245"/>
      <c r="AE25" s="245"/>
      <c r="AF25" s="245"/>
      <c r="AG25" s="245"/>
      <c r="AH25" s="246">
        <f t="shared" si="1"/>
        <v>0</v>
      </c>
      <c r="AI25" s="247">
        <f t="shared" si="2"/>
        <v>0</v>
      </c>
      <c r="AJ25" s="246"/>
      <c r="AK25" s="251"/>
      <c r="AL25" s="249"/>
      <c r="AM25" s="250"/>
      <c r="AN25" s="251"/>
      <c r="AO25" s="252"/>
      <c r="AP25" s="252"/>
      <c r="AQ25" s="253"/>
      <c r="AR25" s="254">
        <f t="shared" si="3"/>
        <v>0</v>
      </c>
      <c r="AS25" s="255"/>
      <c r="AT25" s="240" t="s">
        <v>1678</v>
      </c>
      <c r="AU25" s="240" t="s">
        <v>1748</v>
      </c>
      <c r="AV25" s="256" t="s">
        <v>1618</v>
      </c>
      <c r="AW25" s="256" t="e">
        <f>IF(#REF!="","",IF(#REF!&lt;&gt;"human resources",IF(LEFT(#REF!,6)="10301S","Selling","General Administrative"),IFERROR(IF(FIND("Selling",D25)&gt;0,"Selling","General Administrative"),"General Administrative")))</f>
        <v>#REF!</v>
      </c>
      <c r="AX25" s="256" t="s">
        <v>1618</v>
      </c>
    </row>
    <row r="26" spans="1:50" s="257" customFormat="1" x14ac:dyDescent="0.25">
      <c r="A26" s="240" t="s">
        <v>18</v>
      </c>
      <c r="B26" s="240" t="s">
        <v>308</v>
      </c>
      <c r="C26" s="240" t="s">
        <v>309</v>
      </c>
      <c r="D26" s="422">
        <v>52100050</v>
      </c>
      <c r="E26" s="241" t="s">
        <v>1457</v>
      </c>
      <c r="F26" s="242" t="str">
        <f>VLOOKUP(D26,'Master Data'!H:I,2,FALSE)</f>
        <v>Tax and license</v>
      </c>
      <c r="G26" s="242" t="str">
        <f>_xlfn.CONCAT(VLOOKUP(D26,'Master Data'!B:F,5,0)," ","Cost")</f>
        <v>Fixed Cost</v>
      </c>
      <c r="H26" s="243">
        <f>SUMIFS(RD!$T:$T,RD!$B:$B,"1",RD!$H:$H,'Budget COGM Detail'!$D26,RD!$U:$U,'Budget COGM Detail'!$B26)</f>
        <v>0</v>
      </c>
      <c r="I26" s="243">
        <f>SUMIFS(RD!$T:$T,RD!$B:$B,"2",RD!$H:$H,'Budget COGM Detail'!$D26,RD!$U:$U,'Budget COGM Detail'!$B26)</f>
        <v>0</v>
      </c>
      <c r="J26" s="243">
        <f>SUMIFS(RD!$T:$T,RD!$B:$B,"3",RD!$H:$H,'Budget COGM Detail'!$D26,RD!$U:$U,'Budget COGM Detail'!$B26)</f>
        <v>0</v>
      </c>
      <c r="K26" s="243">
        <f>SUMIFS(RD!$T:$T,RD!$B:$B,"4",RD!$H:$H,'Budget COGM Detail'!$D26,RD!$U:$U,'Budget COGM Detail'!$B26)</f>
        <v>0</v>
      </c>
      <c r="L26" s="243">
        <f>SUMIFS(RD!$T:$T,RD!$B:$B,"5",RD!$H:$H,'Budget COGM Detail'!$D26,RD!$U:$U,'Budget COGM Detail'!$B26)</f>
        <v>0</v>
      </c>
      <c r="M26" s="243">
        <f>SUMIFS(RD!$T:$T,RD!$B:$B,"6",RD!$H:$H,'Budget COGM Detail'!$D26,RD!$U:$U,'Budget COGM Detail'!$B26)</f>
        <v>0</v>
      </c>
      <c r="N26" s="243"/>
      <c r="O26" s="243"/>
      <c r="P26" s="243"/>
      <c r="Q26" s="243"/>
      <c r="R26" s="243"/>
      <c r="S26" s="243"/>
      <c r="T26" s="244">
        <f t="shared" si="0"/>
        <v>0</v>
      </c>
      <c r="U26" s="244">
        <f>SUMIFS(RD!AV:AV,RD!U:U,'Budget COGM Detail'!B26,RD!H:H,'Budget COGM Detail'!D26)</f>
        <v>0</v>
      </c>
      <c r="V26" s="245"/>
      <c r="W26" s="245"/>
      <c r="X26" s="245"/>
      <c r="Y26" s="245"/>
      <c r="Z26" s="245"/>
      <c r="AA26" s="245"/>
      <c r="AB26" s="245"/>
      <c r="AC26" s="245"/>
      <c r="AD26" s="245"/>
      <c r="AE26" s="245"/>
      <c r="AF26" s="245"/>
      <c r="AG26" s="245"/>
      <c r="AH26" s="246">
        <f t="shared" si="1"/>
        <v>0</v>
      </c>
      <c r="AI26" s="247">
        <f t="shared" si="2"/>
        <v>0</v>
      </c>
      <c r="AJ26" s="246"/>
      <c r="AK26" s="251"/>
      <c r="AL26" s="249"/>
      <c r="AM26" s="250"/>
      <c r="AN26" s="251"/>
      <c r="AO26" s="252"/>
      <c r="AP26" s="252"/>
      <c r="AQ26" s="253"/>
      <c r="AR26" s="254">
        <f t="shared" si="3"/>
        <v>0</v>
      </c>
      <c r="AS26" s="255"/>
      <c r="AT26" s="240" t="s">
        <v>1678</v>
      </c>
      <c r="AU26" s="240" t="s">
        <v>1748</v>
      </c>
      <c r="AV26" s="256" t="s">
        <v>1618</v>
      </c>
      <c r="AW26" s="256" t="e">
        <f>IF(#REF!="","",IF(#REF!&lt;&gt;"human resources",IF(LEFT(#REF!,6)="10301S","Selling","General Administrative"),IFERROR(IF(FIND("Selling",D26)&gt;0,"Selling","General Administrative"),"General Administrative")))</f>
        <v>#REF!</v>
      </c>
      <c r="AX26" s="256" t="s">
        <v>1618</v>
      </c>
    </row>
    <row r="27" spans="1:50" s="257" customFormat="1" x14ac:dyDescent="0.25">
      <c r="A27" s="240" t="s">
        <v>18</v>
      </c>
      <c r="B27" s="240" t="s">
        <v>308</v>
      </c>
      <c r="C27" s="240" t="s">
        <v>309</v>
      </c>
      <c r="D27" s="422">
        <v>52200010</v>
      </c>
      <c r="E27" s="241" t="s">
        <v>606</v>
      </c>
      <c r="F27" s="242" t="str">
        <f>VLOOKUP(D27,'Master Data'!H:I,2,FALSE)</f>
        <v>Stationery &amp; Printing</v>
      </c>
      <c r="G27" s="242" t="str">
        <f>_xlfn.CONCAT(VLOOKUP(D27,'Master Data'!B:F,5,0)," ","Cost")</f>
        <v>Fixed Cost</v>
      </c>
      <c r="H27" s="243">
        <f>SUMIFS(RD!$T:$T,RD!$B:$B,"1",RD!$H:$H,'Budget COGM Detail'!$D27,RD!$U:$U,'Budget COGM Detail'!$B27)</f>
        <v>0</v>
      </c>
      <c r="I27" s="243">
        <f>SUMIFS(RD!$T:$T,RD!$B:$B,"2",RD!$H:$H,'Budget COGM Detail'!$D27,RD!$U:$U,'Budget COGM Detail'!$B27)</f>
        <v>0</v>
      </c>
      <c r="J27" s="243">
        <f>SUMIFS(RD!$T:$T,RD!$B:$B,"3",RD!$H:$H,'Budget COGM Detail'!$D27,RD!$U:$U,'Budget COGM Detail'!$B27)</f>
        <v>0</v>
      </c>
      <c r="K27" s="243">
        <f>SUMIFS(RD!$T:$T,RD!$B:$B,"4",RD!$H:$H,'Budget COGM Detail'!$D27,RD!$U:$U,'Budget COGM Detail'!$B27)</f>
        <v>0</v>
      </c>
      <c r="L27" s="243">
        <f>SUMIFS(RD!$T:$T,RD!$B:$B,"5",RD!$H:$H,'Budget COGM Detail'!$D27,RD!$U:$U,'Budget COGM Detail'!$B27)</f>
        <v>0</v>
      </c>
      <c r="M27" s="243">
        <f>SUMIFS(RD!$T:$T,RD!$B:$B,"6",RD!$H:$H,'Budget COGM Detail'!$D27,RD!$U:$U,'Budget COGM Detail'!$B27)</f>
        <v>0</v>
      </c>
      <c r="N27" s="243"/>
      <c r="O27" s="243"/>
      <c r="P27" s="243"/>
      <c r="Q27" s="243"/>
      <c r="R27" s="243"/>
      <c r="S27" s="243"/>
      <c r="T27" s="244">
        <f t="shared" si="0"/>
        <v>0</v>
      </c>
      <c r="U27" s="244">
        <f>SUMIFS(RD!AV:AV,RD!U:U,'Budget COGM Detail'!B27,RD!H:H,'Budget COGM Detail'!D27)</f>
        <v>0</v>
      </c>
      <c r="V27" s="245"/>
      <c r="W27" s="245"/>
      <c r="X27" s="245"/>
      <c r="Y27" s="245"/>
      <c r="Z27" s="245"/>
      <c r="AA27" s="245"/>
      <c r="AB27" s="245"/>
      <c r="AC27" s="245"/>
      <c r="AD27" s="245"/>
      <c r="AE27" s="245"/>
      <c r="AF27" s="245"/>
      <c r="AG27" s="245"/>
      <c r="AH27" s="246">
        <f t="shared" si="1"/>
        <v>0</v>
      </c>
      <c r="AI27" s="247">
        <f t="shared" si="2"/>
        <v>0</v>
      </c>
      <c r="AJ27" s="246"/>
      <c r="AK27" s="251"/>
      <c r="AL27" s="249"/>
      <c r="AM27" s="250"/>
      <c r="AN27" s="251"/>
      <c r="AO27" s="252"/>
      <c r="AP27" s="252"/>
      <c r="AQ27" s="253"/>
      <c r="AR27" s="254">
        <f t="shared" si="3"/>
        <v>0</v>
      </c>
      <c r="AS27" s="255"/>
      <c r="AT27" s="240" t="s">
        <v>1678</v>
      </c>
      <c r="AU27" s="240" t="s">
        <v>1748</v>
      </c>
      <c r="AV27" s="256" t="s">
        <v>1618</v>
      </c>
      <c r="AW27" s="256" t="e">
        <f>IF(#REF!="","",IF(#REF!&lt;&gt;"human resources",IF(LEFT(#REF!,6)="10301S","Selling","General Administrative"),IFERROR(IF(FIND("Selling",D27)&gt;0,"Selling","General Administrative"),"General Administrative")))</f>
        <v>#REF!</v>
      </c>
      <c r="AX27" s="256" t="s">
        <v>1618</v>
      </c>
    </row>
    <row r="28" spans="1:50" s="257" customFormat="1" x14ac:dyDescent="0.25">
      <c r="A28" s="240" t="s">
        <v>18</v>
      </c>
      <c r="B28" s="240" t="s">
        <v>308</v>
      </c>
      <c r="C28" s="240" t="s">
        <v>309</v>
      </c>
      <c r="D28" s="422">
        <v>51700030</v>
      </c>
      <c r="E28" s="241" t="s">
        <v>1401</v>
      </c>
      <c r="F28" s="242" t="str">
        <f>VLOOKUP(D28,'Master Data'!H:I,2,FALSE)</f>
        <v>Rental</v>
      </c>
      <c r="G28" s="242" t="str">
        <f>_xlfn.CONCAT(VLOOKUP(D28,'Master Data'!B:F,5,0)," ","Cost")</f>
        <v>Fixed Cost</v>
      </c>
      <c r="H28" s="243">
        <f>SUMIFS(RD!$T:$T,RD!$B:$B,"1",RD!$H:$H,'Budget COGM Detail'!$D28,RD!$U:$U,'Budget COGM Detail'!$B28)</f>
        <v>0</v>
      </c>
      <c r="I28" s="243">
        <f>SUMIFS(RD!$T:$T,RD!$B:$B,"2",RD!$H:$H,'Budget COGM Detail'!$D28,RD!$U:$U,'Budget COGM Detail'!$B28)</f>
        <v>0</v>
      </c>
      <c r="J28" s="243">
        <f>SUMIFS(RD!$T:$T,RD!$B:$B,"3",RD!$H:$H,'Budget COGM Detail'!$D28,RD!$U:$U,'Budget COGM Detail'!$B28)</f>
        <v>0</v>
      </c>
      <c r="K28" s="243">
        <f>SUMIFS(RD!$T:$T,RD!$B:$B,"4",RD!$H:$H,'Budget COGM Detail'!$D28,RD!$U:$U,'Budget COGM Detail'!$B28)</f>
        <v>0</v>
      </c>
      <c r="L28" s="243">
        <f>SUMIFS(RD!$T:$T,RD!$B:$B,"5",RD!$H:$H,'Budget COGM Detail'!$D28,RD!$U:$U,'Budget COGM Detail'!$B28)</f>
        <v>0</v>
      </c>
      <c r="M28" s="243">
        <f>SUMIFS(RD!$T:$T,RD!$B:$B,"6",RD!$H:$H,'Budget COGM Detail'!$D28,RD!$U:$U,'Budget COGM Detail'!$B28)</f>
        <v>0</v>
      </c>
      <c r="N28" s="243"/>
      <c r="O28" s="243"/>
      <c r="P28" s="243"/>
      <c r="Q28" s="243"/>
      <c r="R28" s="243"/>
      <c r="S28" s="243"/>
      <c r="T28" s="244">
        <f t="shared" si="0"/>
        <v>0</v>
      </c>
      <c r="U28" s="244">
        <f>SUMIFS(RD!AV:AV,RD!U:U,'Budget COGM Detail'!B28,RD!H:H,'Budget COGM Detail'!D28)</f>
        <v>0</v>
      </c>
      <c r="V28" s="245"/>
      <c r="W28" s="245"/>
      <c r="X28" s="245"/>
      <c r="Y28" s="245"/>
      <c r="Z28" s="245"/>
      <c r="AA28" s="245"/>
      <c r="AB28" s="245"/>
      <c r="AC28" s="245"/>
      <c r="AD28" s="245"/>
      <c r="AE28" s="245"/>
      <c r="AF28" s="245"/>
      <c r="AG28" s="245"/>
      <c r="AH28" s="246">
        <f t="shared" si="1"/>
        <v>0</v>
      </c>
      <c r="AI28" s="247">
        <f t="shared" si="2"/>
        <v>0</v>
      </c>
      <c r="AJ28" s="246"/>
      <c r="AK28" s="251"/>
      <c r="AL28" s="249"/>
      <c r="AM28" s="250"/>
      <c r="AN28" s="251"/>
      <c r="AO28" s="252"/>
      <c r="AP28" s="252"/>
      <c r="AQ28" s="253"/>
      <c r="AR28" s="254">
        <f t="shared" si="3"/>
        <v>0</v>
      </c>
      <c r="AS28" s="255"/>
      <c r="AT28" s="240" t="s">
        <v>1678</v>
      </c>
      <c r="AU28" s="240" t="s">
        <v>1748</v>
      </c>
      <c r="AV28" s="256" t="s">
        <v>1618</v>
      </c>
      <c r="AW28" s="256" t="e">
        <f>IF(#REF!="","",IF(#REF!&lt;&gt;"human resources",IF(LEFT(#REF!,6)="10301S","Selling","General Administrative"),IFERROR(IF(FIND("Selling",D28)&gt;0,"Selling","General Administrative"),"General Administrative")))</f>
        <v>#REF!</v>
      </c>
      <c r="AX28" s="256" t="s">
        <v>1618</v>
      </c>
    </row>
    <row r="29" spans="1:50" s="257" customFormat="1" x14ac:dyDescent="0.25">
      <c r="A29" s="240" t="s">
        <v>18</v>
      </c>
      <c r="B29" s="240" t="s">
        <v>308</v>
      </c>
      <c r="C29" s="240" t="s">
        <v>309</v>
      </c>
      <c r="D29" s="422">
        <v>52900020</v>
      </c>
      <c r="E29" s="241" t="s">
        <v>1465</v>
      </c>
      <c r="F29" s="242" t="str">
        <f>VLOOKUP(D29,'Master Data'!H:I,2,FALSE)</f>
        <v>Tax and license</v>
      </c>
      <c r="G29" s="242" t="str">
        <f>_xlfn.CONCAT(VLOOKUP(D29,'Master Data'!B:F,5,0)," ","Cost")</f>
        <v>Fixed Cost</v>
      </c>
      <c r="H29" s="243">
        <f>SUMIFS(RD!$T:$T,RD!$B:$B,"1",RD!$H:$H,'Budget COGM Detail'!$D29,RD!$U:$U,'Budget COGM Detail'!$B29)</f>
        <v>0</v>
      </c>
      <c r="I29" s="243">
        <f>SUMIFS(RD!$T:$T,RD!$B:$B,"2",RD!$H:$H,'Budget COGM Detail'!$D29,RD!$U:$U,'Budget COGM Detail'!$B29)</f>
        <v>0</v>
      </c>
      <c r="J29" s="243">
        <f>SUMIFS(RD!$T:$T,RD!$B:$B,"3",RD!$H:$H,'Budget COGM Detail'!$D29,RD!$U:$U,'Budget COGM Detail'!$B29)</f>
        <v>0</v>
      </c>
      <c r="K29" s="243">
        <f>SUMIFS(RD!$T:$T,RD!$B:$B,"4",RD!$H:$H,'Budget COGM Detail'!$D29,RD!$U:$U,'Budget COGM Detail'!$B29)</f>
        <v>0</v>
      </c>
      <c r="L29" s="243">
        <f>SUMIFS(RD!$T:$T,RD!$B:$B,"5",RD!$H:$H,'Budget COGM Detail'!$D29,RD!$U:$U,'Budget COGM Detail'!$B29)</f>
        <v>0</v>
      </c>
      <c r="M29" s="243">
        <f>SUMIFS(RD!$T:$T,RD!$B:$B,"6",RD!$H:$H,'Budget COGM Detail'!$D29,RD!$U:$U,'Budget COGM Detail'!$B29)</f>
        <v>0</v>
      </c>
      <c r="N29" s="258"/>
      <c r="O29" s="258"/>
      <c r="P29" s="258"/>
      <c r="Q29" s="258"/>
      <c r="R29" s="258"/>
      <c r="S29" s="258"/>
      <c r="T29" s="259">
        <f t="shared" si="0"/>
        <v>0</v>
      </c>
      <c r="U29" s="244">
        <f>SUMIFS(RD!AV:AV,RD!U:U,'Budget COGM Detail'!B29,RD!H:H,'Budget COGM Detail'!D29)</f>
        <v>0</v>
      </c>
      <c r="V29" s="245"/>
      <c r="W29" s="245"/>
      <c r="X29" s="245"/>
      <c r="Y29" s="245"/>
      <c r="Z29" s="245"/>
      <c r="AA29" s="245"/>
      <c r="AB29" s="245"/>
      <c r="AC29" s="245"/>
      <c r="AD29" s="245"/>
      <c r="AE29" s="245"/>
      <c r="AF29" s="245"/>
      <c r="AG29" s="245"/>
      <c r="AH29" s="246">
        <f t="shared" si="1"/>
        <v>0</v>
      </c>
      <c r="AI29" s="247">
        <f t="shared" si="2"/>
        <v>0</v>
      </c>
      <c r="AJ29" s="246"/>
      <c r="AK29" s="251"/>
      <c r="AL29" s="249"/>
      <c r="AM29" s="250"/>
      <c r="AN29" s="251"/>
      <c r="AO29" s="252"/>
      <c r="AP29" s="252"/>
      <c r="AQ29" s="253"/>
      <c r="AR29" s="254">
        <f t="shared" si="3"/>
        <v>0</v>
      </c>
      <c r="AS29" s="255"/>
      <c r="AT29" s="240" t="s">
        <v>1678</v>
      </c>
      <c r="AU29" s="240" t="s">
        <v>1748</v>
      </c>
      <c r="AV29" s="256" t="s">
        <v>1618</v>
      </c>
      <c r="AW29" s="256" t="e">
        <f>IF(#REF!="","",IF(#REF!&lt;&gt;"human resources",IF(LEFT(#REF!,6)="10301S","Selling","General Administrative"),IFERROR(IF(FIND("Selling",D29)&gt;0,"Selling","General Administrative"),"General Administrative")))</f>
        <v>#REF!</v>
      </c>
      <c r="AX29" s="256" t="s">
        <v>1618</v>
      </c>
    </row>
    <row r="30" spans="1:50" s="257" customFormat="1" x14ac:dyDescent="0.25">
      <c r="A30" s="240" t="s">
        <v>17</v>
      </c>
      <c r="B30" s="240" t="s">
        <v>284</v>
      </c>
      <c r="C30" s="240" t="s">
        <v>1720</v>
      </c>
      <c r="D30" s="422">
        <v>50200010</v>
      </c>
      <c r="E30" s="241" t="s">
        <v>1363</v>
      </c>
      <c r="F30" s="242" t="str">
        <f>VLOOKUP(D30,'Master Data'!H:I,2,FALSE)</f>
        <v>Consumables</v>
      </c>
      <c r="G30" s="242" t="str">
        <f>_xlfn.CONCAT(VLOOKUP(D30,'Master Data'!B:F,5,0)," ","Cost")</f>
        <v>Variable Cost</v>
      </c>
      <c r="H30" s="243">
        <f>SUMIFS(RD!$T:$T,RD!$B:$B,"1",RD!$H:$H,'Budget COGM Detail'!$D30,RD!$U:$U,'Budget COGM Detail'!$B30)</f>
        <v>678.56000000000006</v>
      </c>
      <c r="I30" s="243">
        <f>SUMIFS(RD!$T:$T,RD!$B:$B,"2",RD!$H:$H,'Budget COGM Detail'!$D30,RD!$U:$U,'Budget COGM Detail'!$B30)</f>
        <v>0</v>
      </c>
      <c r="J30" s="243">
        <f>SUMIFS(RD!$T:$T,RD!$B:$B,"3",RD!$H:$H,'Budget COGM Detail'!$D30,RD!$U:$U,'Budget COGM Detail'!$B30)</f>
        <v>0</v>
      </c>
      <c r="K30" s="243">
        <f>SUMIFS(RD!$T:$T,RD!$B:$B,"4",RD!$H:$H,'Budget COGM Detail'!$D30,RD!$U:$U,'Budget COGM Detail'!$B30)</f>
        <v>0</v>
      </c>
      <c r="L30" s="243">
        <f>SUMIFS(RD!$T:$T,RD!$B:$B,"5",RD!$H:$H,'Budget COGM Detail'!$D30,RD!$U:$U,'Budget COGM Detail'!$B30)</f>
        <v>0</v>
      </c>
      <c r="M30" s="243">
        <f>SUMIFS(RD!$T:$T,RD!$B:$B,"6",RD!$H:$H,'Budget COGM Detail'!$D30,RD!$U:$U,'Budget COGM Detail'!$B30)</f>
        <v>40.450000000000003</v>
      </c>
      <c r="N30" s="258"/>
      <c r="O30" s="258"/>
      <c r="P30" s="258"/>
      <c r="Q30" s="258"/>
      <c r="R30" s="258"/>
      <c r="S30" s="258"/>
      <c r="T30" s="259">
        <f t="shared" si="0"/>
        <v>719.0100000000001</v>
      </c>
      <c r="U30" s="244">
        <f>SUMIFS(RD!AV:AV,RD!U:U,'Budget COGM Detail'!B30,RD!H:H,'Budget COGM Detail'!D30)</f>
        <v>11863665</v>
      </c>
      <c r="V30" s="245"/>
      <c r="W30" s="245"/>
      <c r="X30" s="245"/>
      <c r="Y30" s="245"/>
      <c r="Z30" s="245"/>
      <c r="AA30" s="245"/>
      <c r="AB30" s="245"/>
      <c r="AC30" s="245"/>
      <c r="AD30" s="245"/>
      <c r="AE30" s="245"/>
      <c r="AF30" s="245"/>
      <c r="AG30" s="245"/>
      <c r="AH30" s="246">
        <f t="shared" si="1"/>
        <v>0</v>
      </c>
      <c r="AI30" s="247">
        <f t="shared" si="2"/>
        <v>0</v>
      </c>
      <c r="AJ30" s="246"/>
      <c r="AK30" s="251"/>
      <c r="AL30" s="249"/>
      <c r="AM30" s="250"/>
      <c r="AN30" s="251"/>
      <c r="AO30" s="252"/>
      <c r="AP30" s="252"/>
      <c r="AQ30" s="253"/>
      <c r="AR30" s="254">
        <f t="shared" si="3"/>
        <v>0</v>
      </c>
      <c r="AS30" s="255"/>
      <c r="AT30" s="240" t="s">
        <v>17</v>
      </c>
      <c r="AU30" s="240" t="s">
        <v>1748</v>
      </c>
      <c r="AV30" s="256" t="s">
        <v>1618</v>
      </c>
      <c r="AW30" s="256" t="e">
        <f>IF(#REF!="","",IF(#REF!&lt;&gt;"human resources",IF(LEFT(#REF!,6)="10301S","Selling","General Administrative"),IFERROR(IF(FIND("Selling",D30)&gt;0,"Selling","General Administrative"),"General Administrative")))</f>
        <v>#REF!</v>
      </c>
      <c r="AX30" s="256" t="s">
        <v>1618</v>
      </c>
    </row>
    <row r="31" spans="1:50" s="257" customFormat="1" x14ac:dyDescent="0.25">
      <c r="A31" s="240" t="s">
        <v>17</v>
      </c>
      <c r="B31" s="240" t="s">
        <v>284</v>
      </c>
      <c r="C31" s="240" t="s">
        <v>1720</v>
      </c>
      <c r="D31" s="422">
        <v>50500010</v>
      </c>
      <c r="E31" s="241" t="s">
        <v>1375</v>
      </c>
      <c r="F31" s="242" t="str">
        <f>VLOOKUP(D31,'Master Data'!H:I,2,FALSE)</f>
        <v>Third party services</v>
      </c>
      <c r="G31" s="242" t="str">
        <f>_xlfn.CONCAT(VLOOKUP(D31,'Master Data'!B:F,5,0)," ","Cost")</f>
        <v>Variable Cost</v>
      </c>
      <c r="H31" s="243">
        <f>SUMIFS(RD!$T:$T,RD!$B:$B,"1",RD!$H:$H,'Budget COGM Detail'!$D31,RD!$U:$U,'Budget COGM Detail'!$B31)</f>
        <v>0</v>
      </c>
      <c r="I31" s="243">
        <f>SUMIFS(RD!$T:$T,RD!$B:$B,"2",RD!$H:$H,'Budget COGM Detail'!$D31,RD!$U:$U,'Budget COGM Detail'!$B31)</f>
        <v>0</v>
      </c>
      <c r="J31" s="243">
        <f>SUMIFS(RD!$T:$T,RD!$B:$B,"3",RD!$H:$H,'Budget COGM Detail'!$D31,RD!$U:$U,'Budget COGM Detail'!$B31)</f>
        <v>0</v>
      </c>
      <c r="K31" s="243">
        <f>SUMIFS(RD!$T:$T,RD!$B:$B,"4",RD!$H:$H,'Budget COGM Detail'!$D31,RD!$U:$U,'Budget COGM Detail'!$B31)</f>
        <v>0</v>
      </c>
      <c r="L31" s="243">
        <f>SUMIFS(RD!$T:$T,RD!$B:$B,"5",RD!$H:$H,'Budget COGM Detail'!$D31,RD!$U:$U,'Budget COGM Detail'!$B31)</f>
        <v>0</v>
      </c>
      <c r="M31" s="243">
        <f>SUMIFS(RD!$T:$T,RD!$B:$B,"6",RD!$H:$H,'Budget COGM Detail'!$D31,RD!$U:$U,'Budget COGM Detail'!$B31)</f>
        <v>0</v>
      </c>
      <c r="N31" s="258"/>
      <c r="O31" s="258"/>
      <c r="P31" s="258"/>
      <c r="Q31" s="258"/>
      <c r="R31" s="258"/>
      <c r="S31" s="258"/>
      <c r="T31" s="259">
        <f t="shared" ref="T31:T61" si="4">SUM(H31:N31)</f>
        <v>0</v>
      </c>
      <c r="U31" s="244">
        <f>SUMIFS(RD!AV:AV,RD!U:U,'Budget COGM Detail'!B31,RD!H:H,'Budget COGM Detail'!D31)</f>
        <v>0</v>
      </c>
      <c r="V31" s="245"/>
      <c r="W31" s="245"/>
      <c r="X31" s="245"/>
      <c r="Y31" s="245"/>
      <c r="Z31" s="245"/>
      <c r="AA31" s="245"/>
      <c r="AB31" s="245"/>
      <c r="AC31" s="245"/>
      <c r="AD31" s="245"/>
      <c r="AE31" s="245"/>
      <c r="AF31" s="245"/>
      <c r="AG31" s="245"/>
      <c r="AH31" s="246">
        <f t="shared" ref="AH31:AH62" si="5">SUM(V31:AG31)</f>
        <v>0</v>
      </c>
      <c r="AI31" s="247">
        <f t="shared" ref="AI31:AI62" si="6">AR31-AH31</f>
        <v>0</v>
      </c>
      <c r="AJ31" s="246"/>
      <c r="AK31" s="251"/>
      <c r="AL31" s="249"/>
      <c r="AM31" s="250"/>
      <c r="AN31" s="251"/>
      <c r="AO31" s="252"/>
      <c r="AP31" s="252"/>
      <c r="AQ31" s="253"/>
      <c r="AR31" s="254">
        <f t="shared" ref="AR31:AR61" si="7">IF(AP31="USD",AQ31*$AQ$1,IF(AP31="IDR",AQ31,0))</f>
        <v>0</v>
      </c>
      <c r="AS31" s="255"/>
      <c r="AT31" s="240" t="s">
        <v>17</v>
      </c>
      <c r="AU31" s="240" t="s">
        <v>1748</v>
      </c>
      <c r="AV31" s="256" t="s">
        <v>1618</v>
      </c>
      <c r="AW31" s="256" t="e">
        <f>IF(#REF!="","",IF(#REF!&lt;&gt;"human resources",IF(LEFT(#REF!,6)="10301S","Selling","General Administrative"),IFERROR(IF(FIND("Selling",D31)&gt;0,"Selling","General Administrative"),"General Administrative")))</f>
        <v>#REF!</v>
      </c>
      <c r="AX31" s="256" t="s">
        <v>1618</v>
      </c>
    </row>
    <row r="32" spans="1:50" s="257" customFormat="1" x14ac:dyDescent="0.25">
      <c r="A32" s="240" t="s">
        <v>17</v>
      </c>
      <c r="B32" s="240" t="s">
        <v>284</v>
      </c>
      <c r="C32" s="240" t="s">
        <v>1720</v>
      </c>
      <c r="D32" s="422">
        <v>50500030</v>
      </c>
      <c r="E32" s="241" t="s">
        <v>1378</v>
      </c>
      <c r="F32" s="242" t="str">
        <f>VLOOKUP(D32,'Master Data'!H:I,2,FALSE)</f>
        <v>Third party services</v>
      </c>
      <c r="G32" s="242" t="str">
        <f>_xlfn.CONCAT(VLOOKUP(D32,'Master Data'!B:F,5,0)," ","Cost")</f>
        <v>Variable Cost</v>
      </c>
      <c r="H32" s="243">
        <f>SUMIFS(RD!$T:$T,RD!$B:$B,"1",RD!$H:$H,'Budget COGM Detail'!$D32,RD!$U:$U,'Budget COGM Detail'!$B32)</f>
        <v>1299.04</v>
      </c>
      <c r="I32" s="243">
        <f>SUMIFS(RD!$T:$T,RD!$B:$B,"2",RD!$H:$H,'Budget COGM Detail'!$D32,RD!$U:$U,'Budget COGM Detail'!$B32)</f>
        <v>7956.5700000000006</v>
      </c>
      <c r="J32" s="243">
        <f>SUMIFS(RD!$T:$T,RD!$B:$B,"3",RD!$H:$H,'Budget COGM Detail'!$D32,RD!$U:$U,'Budget COGM Detail'!$B32)</f>
        <v>7491.8999999999987</v>
      </c>
      <c r="K32" s="243">
        <f>SUMIFS(RD!$T:$T,RD!$B:$B,"4",RD!$H:$H,'Budget COGM Detail'!$D32,RD!$U:$U,'Budget COGM Detail'!$B32)</f>
        <v>6198.94</v>
      </c>
      <c r="L32" s="243">
        <f>SUMIFS(RD!$T:$T,RD!$B:$B,"5",RD!$H:$H,'Budget COGM Detail'!$D32,RD!$U:$U,'Budget COGM Detail'!$B32)</f>
        <v>5959.38</v>
      </c>
      <c r="M32" s="243">
        <f>SUMIFS(RD!$T:$T,RD!$B:$B,"6",RD!$H:$H,'Budget COGM Detail'!$D32,RD!$U:$U,'Budget COGM Detail'!$B32)</f>
        <v>6871.3499999999995</v>
      </c>
      <c r="N32" s="258"/>
      <c r="O32" s="258"/>
      <c r="P32" s="258"/>
      <c r="Q32" s="258"/>
      <c r="R32" s="258"/>
      <c r="S32" s="258"/>
      <c r="T32" s="259">
        <f t="shared" si="4"/>
        <v>35777.18</v>
      </c>
      <c r="U32" s="244">
        <f>SUMIFS(RD!AV:AV,RD!U:U,'Budget COGM Detail'!B32,RD!H:H,'Budget COGM Detail'!D32)</f>
        <v>588828366</v>
      </c>
      <c r="V32" s="245"/>
      <c r="W32" s="245"/>
      <c r="X32" s="245"/>
      <c r="Y32" s="245"/>
      <c r="Z32" s="245"/>
      <c r="AA32" s="245"/>
      <c r="AB32" s="245"/>
      <c r="AC32" s="245"/>
      <c r="AD32" s="245"/>
      <c r="AE32" s="245"/>
      <c r="AF32" s="245"/>
      <c r="AG32" s="245"/>
      <c r="AH32" s="246">
        <f t="shared" si="5"/>
        <v>0</v>
      </c>
      <c r="AI32" s="247">
        <f t="shared" si="6"/>
        <v>0</v>
      </c>
      <c r="AJ32" s="246"/>
      <c r="AK32" s="251"/>
      <c r="AL32" s="249"/>
      <c r="AM32" s="250"/>
      <c r="AN32" s="251"/>
      <c r="AO32" s="252"/>
      <c r="AP32" s="252"/>
      <c r="AQ32" s="253"/>
      <c r="AR32" s="254">
        <f t="shared" si="7"/>
        <v>0</v>
      </c>
      <c r="AS32" s="255"/>
      <c r="AT32" s="240" t="s">
        <v>17</v>
      </c>
      <c r="AU32" s="240" t="s">
        <v>1748</v>
      </c>
      <c r="AV32" s="256" t="s">
        <v>1618</v>
      </c>
      <c r="AW32" s="256" t="e">
        <f>IF(#REF!="","",IF(#REF!&lt;&gt;"human resources",IF(LEFT(#REF!,6)="10301S","Selling","General Administrative"),IFERROR(IF(FIND("Selling",D32)&gt;0,"Selling","General Administrative"),"General Administrative")))</f>
        <v>#REF!</v>
      </c>
      <c r="AX32" s="256" t="s">
        <v>1618</v>
      </c>
    </row>
    <row r="33" spans="1:50" s="257" customFormat="1" x14ac:dyDescent="0.25">
      <c r="A33" s="240" t="s">
        <v>17</v>
      </c>
      <c r="B33" s="240" t="s">
        <v>284</v>
      </c>
      <c r="C33" s="240" t="s">
        <v>1720</v>
      </c>
      <c r="D33" s="422">
        <v>50500040</v>
      </c>
      <c r="E33" s="241" t="s">
        <v>434</v>
      </c>
      <c r="F33" s="242" t="str">
        <f>VLOOKUP(D33,'Master Data'!H:I,2,FALSE)</f>
        <v>Third party services</v>
      </c>
      <c r="G33" s="242" t="str">
        <f>_xlfn.CONCAT(VLOOKUP(D33,'Master Data'!B:F,5,0)," ","Cost")</f>
        <v>Variable Cost</v>
      </c>
      <c r="H33" s="243">
        <f>SUMIFS(RD!$T:$T,RD!$B:$B,"1",RD!$H:$H,'Budget COGM Detail'!$D33,RD!$U:$U,'Budget COGM Detail'!$B33)</f>
        <v>0</v>
      </c>
      <c r="I33" s="243">
        <f>SUMIFS(RD!$T:$T,RD!$B:$B,"2",RD!$H:$H,'Budget COGM Detail'!$D33,RD!$U:$U,'Budget COGM Detail'!$B33)</f>
        <v>0</v>
      </c>
      <c r="J33" s="243">
        <f>SUMIFS(RD!$T:$T,RD!$B:$B,"3",RD!$H:$H,'Budget COGM Detail'!$D33,RD!$U:$U,'Budget COGM Detail'!$B33)</f>
        <v>0</v>
      </c>
      <c r="K33" s="243">
        <f>SUMIFS(RD!$T:$T,RD!$B:$B,"4",RD!$H:$H,'Budget COGM Detail'!$D33,RD!$U:$U,'Budget COGM Detail'!$B33)</f>
        <v>0</v>
      </c>
      <c r="L33" s="243">
        <f>SUMIFS(RD!$T:$T,RD!$B:$B,"5",RD!$H:$H,'Budget COGM Detail'!$D33,RD!$U:$U,'Budget COGM Detail'!$B33)</f>
        <v>0</v>
      </c>
      <c r="M33" s="243">
        <f>SUMIFS(RD!$T:$T,RD!$B:$B,"6",RD!$H:$H,'Budget COGM Detail'!$D33,RD!$U:$U,'Budget COGM Detail'!$B33)</f>
        <v>36.729999999999997</v>
      </c>
      <c r="N33" s="258"/>
      <c r="O33" s="258"/>
      <c r="P33" s="258"/>
      <c r="Q33" s="258"/>
      <c r="R33" s="258"/>
      <c r="S33" s="258"/>
      <c r="T33" s="259">
        <f t="shared" si="4"/>
        <v>36.729999999999997</v>
      </c>
      <c r="U33" s="244">
        <f>SUMIFS(RD!AV:AV,RD!U:U,'Budget COGM Detail'!B33,RD!H:H,'Budget COGM Detail'!D33)</f>
        <v>600000</v>
      </c>
      <c r="V33" s="245"/>
      <c r="W33" s="245"/>
      <c r="X33" s="245"/>
      <c r="Y33" s="245"/>
      <c r="Z33" s="245"/>
      <c r="AA33" s="245"/>
      <c r="AB33" s="245"/>
      <c r="AC33" s="245"/>
      <c r="AD33" s="245"/>
      <c r="AE33" s="245"/>
      <c r="AF33" s="245"/>
      <c r="AG33" s="245"/>
      <c r="AH33" s="246">
        <f t="shared" si="5"/>
        <v>0</v>
      </c>
      <c r="AI33" s="247">
        <f t="shared" si="6"/>
        <v>0</v>
      </c>
      <c r="AJ33" s="246"/>
      <c r="AK33" s="251"/>
      <c r="AL33" s="249"/>
      <c r="AM33" s="250"/>
      <c r="AN33" s="251"/>
      <c r="AO33" s="252"/>
      <c r="AP33" s="252"/>
      <c r="AQ33" s="253"/>
      <c r="AR33" s="254">
        <f t="shared" si="7"/>
        <v>0</v>
      </c>
      <c r="AS33" s="255"/>
      <c r="AT33" s="240" t="s">
        <v>17</v>
      </c>
      <c r="AU33" s="240" t="s">
        <v>1748</v>
      </c>
      <c r="AV33" s="256" t="s">
        <v>1618</v>
      </c>
      <c r="AW33" s="256" t="e">
        <f>IF(#REF!="","",IF(#REF!&lt;&gt;"human resources",IF(LEFT(#REF!,6)="10301S","Selling","General Administrative"),IFERROR(IF(FIND("Selling",D33)&gt;0,"Selling","General Administrative"),"General Administrative")))</f>
        <v>#REF!</v>
      </c>
      <c r="AX33" s="256" t="s">
        <v>1618</v>
      </c>
    </row>
    <row r="34" spans="1:50" s="257" customFormat="1" x14ac:dyDescent="0.25">
      <c r="A34" s="240" t="s">
        <v>17</v>
      </c>
      <c r="B34" s="240" t="s">
        <v>284</v>
      </c>
      <c r="C34" s="240" t="s">
        <v>1720</v>
      </c>
      <c r="D34" s="422">
        <v>50600010</v>
      </c>
      <c r="E34" s="241" t="s">
        <v>1379</v>
      </c>
      <c r="F34" s="242" t="str">
        <f>VLOOKUP(D34,'Master Data'!H:I,2,FALSE)</f>
        <v>Utilities - Electricity Expenses</v>
      </c>
      <c r="G34" s="242" t="str">
        <f>_xlfn.CONCAT(VLOOKUP(D34,'Master Data'!B:F,5,0)," ","Cost")</f>
        <v>Variable Cost</v>
      </c>
      <c r="H34" s="243">
        <f>SUMIFS(RD!$T:$T,RD!$B:$B,"1",RD!$H:$H,'Budget COGM Detail'!$D34,RD!$U:$U,'Budget COGM Detail'!$B34)</f>
        <v>0</v>
      </c>
      <c r="I34" s="243">
        <f>SUMIFS(RD!$T:$T,RD!$B:$B,"2",RD!$H:$H,'Budget COGM Detail'!$D34,RD!$U:$U,'Budget COGM Detail'!$B34)</f>
        <v>0</v>
      </c>
      <c r="J34" s="243">
        <f>SUMIFS(RD!$T:$T,RD!$B:$B,"3",RD!$H:$H,'Budget COGM Detail'!$D34,RD!$U:$U,'Budget COGM Detail'!$B34)</f>
        <v>0</v>
      </c>
      <c r="K34" s="243">
        <f>SUMIFS(RD!$T:$T,RD!$B:$B,"4",RD!$H:$H,'Budget COGM Detail'!$D34,RD!$U:$U,'Budget COGM Detail'!$B34)</f>
        <v>0</v>
      </c>
      <c r="L34" s="243">
        <f>SUMIFS(RD!$T:$T,RD!$B:$B,"5",RD!$H:$H,'Budget COGM Detail'!$D34,RD!$U:$U,'Budget COGM Detail'!$B34)</f>
        <v>0</v>
      </c>
      <c r="M34" s="243">
        <f>SUMIFS(RD!$T:$T,RD!$B:$B,"6",RD!$H:$H,'Budget COGM Detail'!$D34,RD!$U:$U,'Budget COGM Detail'!$B34)</f>
        <v>0</v>
      </c>
      <c r="N34" s="258"/>
      <c r="O34" s="258"/>
      <c r="P34" s="258"/>
      <c r="Q34" s="258"/>
      <c r="R34" s="258"/>
      <c r="S34" s="258"/>
      <c r="T34" s="259">
        <f t="shared" si="4"/>
        <v>0</v>
      </c>
      <c r="U34" s="244">
        <f>SUMIFS(RD!AV:AV,RD!U:U,'Budget COGM Detail'!B34,RD!H:H,'Budget COGM Detail'!D34)</f>
        <v>0</v>
      </c>
      <c r="V34" s="245"/>
      <c r="W34" s="245"/>
      <c r="X34" s="245"/>
      <c r="Y34" s="245"/>
      <c r="Z34" s="245"/>
      <c r="AA34" s="245"/>
      <c r="AB34" s="245"/>
      <c r="AC34" s="245"/>
      <c r="AD34" s="245"/>
      <c r="AE34" s="245"/>
      <c r="AF34" s="245"/>
      <c r="AG34" s="245"/>
      <c r="AH34" s="246">
        <f t="shared" si="5"/>
        <v>0</v>
      </c>
      <c r="AI34" s="247">
        <f t="shared" si="6"/>
        <v>0</v>
      </c>
      <c r="AJ34" s="246"/>
      <c r="AK34" s="251"/>
      <c r="AL34" s="249"/>
      <c r="AM34" s="250"/>
      <c r="AN34" s="251"/>
      <c r="AO34" s="252"/>
      <c r="AP34" s="252"/>
      <c r="AQ34" s="253"/>
      <c r="AR34" s="254">
        <f t="shared" si="7"/>
        <v>0</v>
      </c>
      <c r="AS34" s="255"/>
      <c r="AT34" s="240" t="s">
        <v>17</v>
      </c>
      <c r="AU34" s="240" t="s">
        <v>1748</v>
      </c>
      <c r="AV34" s="256" t="s">
        <v>1618</v>
      </c>
      <c r="AW34" s="256" t="e">
        <f>IF(#REF!="","",IF(#REF!&lt;&gt;"human resources",IF(LEFT(#REF!,6)="10301S","Selling","General Administrative"),IFERROR(IF(FIND("Selling",D34)&gt;0,"Selling","General Administrative"),"General Administrative")))</f>
        <v>#REF!</v>
      </c>
      <c r="AX34" s="256" t="s">
        <v>1618</v>
      </c>
    </row>
    <row r="35" spans="1:50" s="257" customFormat="1" x14ac:dyDescent="0.25">
      <c r="A35" s="240" t="s">
        <v>17</v>
      </c>
      <c r="B35" s="240" t="s">
        <v>284</v>
      </c>
      <c r="C35" s="240" t="s">
        <v>1720</v>
      </c>
      <c r="D35" s="422">
        <v>50600030</v>
      </c>
      <c r="E35" s="241" t="s">
        <v>1380</v>
      </c>
      <c r="F35" s="242" t="str">
        <f>VLOOKUP(D35,'Master Data'!H:I,2,FALSE)</f>
        <v>Utilities - Oxigent</v>
      </c>
      <c r="G35" s="242" t="str">
        <f>_xlfn.CONCAT(VLOOKUP(D35,'Master Data'!B:F,5,0)," ","Cost")</f>
        <v>Variable Cost</v>
      </c>
      <c r="H35" s="243">
        <f>SUMIFS(RD!$T:$T,RD!$B:$B,"1",RD!$H:$H,'Budget COGM Detail'!$D35,RD!$U:$U,'Budget COGM Detail'!$B35)</f>
        <v>0</v>
      </c>
      <c r="I35" s="243">
        <f>SUMIFS(RD!$T:$T,RD!$B:$B,"2",RD!$H:$H,'Budget COGM Detail'!$D35,RD!$U:$U,'Budget COGM Detail'!$B35)</f>
        <v>0</v>
      </c>
      <c r="J35" s="243">
        <f>SUMIFS(RD!$T:$T,RD!$B:$B,"3",RD!$H:$H,'Budget COGM Detail'!$D35,RD!$U:$U,'Budget COGM Detail'!$B35)</f>
        <v>0</v>
      </c>
      <c r="K35" s="243">
        <f>SUMIFS(RD!$T:$T,RD!$B:$B,"4",RD!$H:$H,'Budget COGM Detail'!$D35,RD!$U:$U,'Budget COGM Detail'!$B35)</f>
        <v>0</v>
      </c>
      <c r="L35" s="243">
        <f>SUMIFS(RD!$T:$T,RD!$B:$B,"5",RD!$H:$H,'Budget COGM Detail'!$D35,RD!$U:$U,'Budget COGM Detail'!$B35)</f>
        <v>0</v>
      </c>
      <c r="M35" s="243">
        <f>SUMIFS(RD!$T:$T,RD!$B:$B,"6",RD!$H:$H,'Budget COGM Detail'!$D35,RD!$U:$U,'Budget COGM Detail'!$B35)</f>
        <v>0</v>
      </c>
      <c r="N35" s="258"/>
      <c r="O35" s="258"/>
      <c r="P35" s="258"/>
      <c r="Q35" s="258"/>
      <c r="R35" s="258"/>
      <c r="S35" s="258"/>
      <c r="T35" s="259">
        <f t="shared" si="4"/>
        <v>0</v>
      </c>
      <c r="U35" s="244">
        <f>SUMIFS(RD!AV:AV,RD!U:U,'Budget COGM Detail'!B35,RD!H:H,'Budget COGM Detail'!D35)</f>
        <v>0</v>
      </c>
      <c r="V35" s="245"/>
      <c r="W35" s="245"/>
      <c r="X35" s="245"/>
      <c r="Y35" s="245"/>
      <c r="Z35" s="245"/>
      <c r="AA35" s="245"/>
      <c r="AB35" s="245"/>
      <c r="AC35" s="245"/>
      <c r="AD35" s="245"/>
      <c r="AE35" s="245"/>
      <c r="AF35" s="245"/>
      <c r="AG35" s="245"/>
      <c r="AH35" s="246">
        <f t="shared" si="5"/>
        <v>0</v>
      </c>
      <c r="AI35" s="247">
        <f t="shared" si="6"/>
        <v>0</v>
      </c>
      <c r="AJ35" s="246"/>
      <c r="AK35" s="251"/>
      <c r="AL35" s="249"/>
      <c r="AM35" s="250"/>
      <c r="AN35" s="251"/>
      <c r="AO35" s="252"/>
      <c r="AP35" s="252"/>
      <c r="AQ35" s="253"/>
      <c r="AR35" s="254">
        <f t="shared" si="7"/>
        <v>0</v>
      </c>
      <c r="AS35" s="255"/>
      <c r="AT35" s="240" t="s">
        <v>17</v>
      </c>
      <c r="AU35" s="240" t="s">
        <v>1748</v>
      </c>
      <c r="AV35" s="256" t="s">
        <v>1618</v>
      </c>
      <c r="AW35" s="256" t="e">
        <f>IF(#REF!="","",IF(#REF!&lt;&gt;"human resources",IF(LEFT(#REF!,6)="10301S","Selling","General Administrative"),IFERROR(IF(FIND("Selling",D35)&gt;0,"Selling","General Administrative"),"General Administrative")))</f>
        <v>#REF!</v>
      </c>
      <c r="AX35" s="256" t="s">
        <v>1618</v>
      </c>
    </row>
    <row r="36" spans="1:50" s="257" customFormat="1" x14ac:dyDescent="0.25">
      <c r="A36" s="240" t="s">
        <v>17</v>
      </c>
      <c r="B36" s="240" t="s">
        <v>284</v>
      </c>
      <c r="C36" s="240" t="s">
        <v>1720</v>
      </c>
      <c r="D36" s="422">
        <v>50600040</v>
      </c>
      <c r="E36" s="241" t="s">
        <v>1381</v>
      </c>
      <c r="F36" s="242" t="str">
        <f>VLOOKUP(D36,'Master Data'!H:I,2,FALSE)</f>
        <v>Utilities - Gas</v>
      </c>
      <c r="G36" s="242" t="str">
        <f>_xlfn.CONCAT(VLOOKUP(D36,'Master Data'!B:F,5,0)," ","Cost")</f>
        <v>Variable Cost</v>
      </c>
      <c r="H36" s="243">
        <f>SUMIFS(RD!$T:$T,RD!$B:$B,"1",RD!$H:$H,'Budget COGM Detail'!$D36,RD!$U:$U,'Budget COGM Detail'!$B36)</f>
        <v>0</v>
      </c>
      <c r="I36" s="243">
        <f>SUMIFS(RD!$T:$T,RD!$B:$B,"2",RD!$H:$H,'Budget COGM Detail'!$D36,RD!$U:$U,'Budget COGM Detail'!$B36)</f>
        <v>0</v>
      </c>
      <c r="J36" s="243">
        <f>SUMIFS(RD!$T:$T,RD!$B:$B,"3",RD!$H:$H,'Budget COGM Detail'!$D36,RD!$U:$U,'Budget COGM Detail'!$B36)</f>
        <v>0</v>
      </c>
      <c r="K36" s="243">
        <f>SUMIFS(RD!$T:$T,RD!$B:$B,"4",RD!$H:$H,'Budget COGM Detail'!$D36,RD!$U:$U,'Budget COGM Detail'!$B36)</f>
        <v>0</v>
      </c>
      <c r="L36" s="243">
        <f>SUMIFS(RD!$T:$T,RD!$B:$B,"5",RD!$H:$H,'Budget COGM Detail'!$D36,RD!$U:$U,'Budget COGM Detail'!$B36)</f>
        <v>0</v>
      </c>
      <c r="M36" s="243">
        <f>SUMIFS(RD!$T:$T,RD!$B:$B,"6",RD!$H:$H,'Budget COGM Detail'!$D36,RD!$U:$U,'Budget COGM Detail'!$B36)</f>
        <v>0</v>
      </c>
      <c r="N36" s="258"/>
      <c r="O36" s="258"/>
      <c r="P36" s="258"/>
      <c r="Q36" s="258"/>
      <c r="R36" s="258"/>
      <c r="S36" s="258"/>
      <c r="T36" s="259">
        <f t="shared" si="4"/>
        <v>0</v>
      </c>
      <c r="U36" s="244">
        <f>SUMIFS(RD!AV:AV,RD!U:U,'Budget COGM Detail'!B36,RD!H:H,'Budget COGM Detail'!D36)</f>
        <v>0</v>
      </c>
      <c r="V36" s="245"/>
      <c r="W36" s="245"/>
      <c r="X36" s="245"/>
      <c r="Y36" s="245"/>
      <c r="Z36" s="245"/>
      <c r="AA36" s="245"/>
      <c r="AB36" s="245"/>
      <c r="AC36" s="245"/>
      <c r="AD36" s="245"/>
      <c r="AE36" s="245"/>
      <c r="AF36" s="245"/>
      <c r="AG36" s="245"/>
      <c r="AH36" s="246">
        <f t="shared" si="5"/>
        <v>0</v>
      </c>
      <c r="AI36" s="247">
        <f t="shared" si="6"/>
        <v>0</v>
      </c>
      <c r="AJ36" s="246"/>
      <c r="AK36" s="251"/>
      <c r="AL36" s="249"/>
      <c r="AM36" s="250"/>
      <c r="AN36" s="251"/>
      <c r="AO36" s="252"/>
      <c r="AP36" s="252"/>
      <c r="AQ36" s="253"/>
      <c r="AR36" s="254">
        <f t="shared" si="7"/>
        <v>0</v>
      </c>
      <c r="AS36" s="255"/>
      <c r="AT36" s="240" t="s">
        <v>17</v>
      </c>
      <c r="AU36" s="240" t="s">
        <v>1748</v>
      </c>
      <c r="AV36" s="256" t="s">
        <v>1618</v>
      </c>
      <c r="AW36" s="256" t="e">
        <f>IF(#REF!="","",IF(#REF!&lt;&gt;"human resources",IF(LEFT(#REF!,6)="10301S","Selling","General Administrative"),IFERROR(IF(FIND("Selling",D36)&gt;0,"Selling","General Administrative"),"General Administrative")))</f>
        <v>#REF!</v>
      </c>
      <c r="AX36" s="256" t="s">
        <v>1618</v>
      </c>
    </row>
    <row r="37" spans="1:50" s="257" customFormat="1" x14ac:dyDescent="0.25">
      <c r="A37" s="240" t="s">
        <v>17</v>
      </c>
      <c r="B37" s="240" t="s">
        <v>284</v>
      </c>
      <c r="C37" s="240" t="s">
        <v>1720</v>
      </c>
      <c r="D37" s="422">
        <v>50800010</v>
      </c>
      <c r="E37" s="241" t="s">
        <v>1383</v>
      </c>
      <c r="F37" s="242" t="str">
        <f>VLOOKUP(D37,'Master Data'!H:I,2,FALSE)</f>
        <v>Repair &amp; Maintenance</v>
      </c>
      <c r="G37" s="242" t="str">
        <f>_xlfn.CONCAT(VLOOKUP(D37,'Master Data'!B:F,5,0)," ","Cost")</f>
        <v>Variable Cost</v>
      </c>
      <c r="H37" s="243">
        <f>SUMIFS(RD!$T:$T,RD!$B:$B,"1",RD!$H:$H,'Budget COGM Detail'!$D37,RD!$U:$U,'Budget COGM Detail'!$B37)</f>
        <v>0</v>
      </c>
      <c r="I37" s="243">
        <f>SUMIFS(RD!$T:$T,RD!$B:$B,"2",RD!$H:$H,'Budget COGM Detail'!$D37,RD!$U:$U,'Budget COGM Detail'!$B37)</f>
        <v>0</v>
      </c>
      <c r="J37" s="243">
        <f>SUMIFS(RD!$T:$T,RD!$B:$B,"3",RD!$H:$H,'Budget COGM Detail'!$D37,RD!$U:$U,'Budget COGM Detail'!$B37)</f>
        <v>0</v>
      </c>
      <c r="K37" s="243">
        <f>SUMIFS(RD!$T:$T,RD!$B:$B,"4",RD!$H:$H,'Budget COGM Detail'!$D37,RD!$U:$U,'Budget COGM Detail'!$B37)</f>
        <v>0</v>
      </c>
      <c r="L37" s="243">
        <f>SUMIFS(RD!$T:$T,RD!$B:$B,"5",RD!$H:$H,'Budget COGM Detail'!$D37,RD!$U:$U,'Budget COGM Detail'!$B37)</f>
        <v>0</v>
      </c>
      <c r="M37" s="243">
        <f>SUMIFS(RD!$T:$T,RD!$B:$B,"6",RD!$H:$H,'Budget COGM Detail'!$D37,RD!$U:$U,'Budget COGM Detail'!$B37)</f>
        <v>0</v>
      </c>
      <c r="N37" s="258"/>
      <c r="O37" s="258"/>
      <c r="P37" s="258"/>
      <c r="Q37" s="258"/>
      <c r="R37" s="258"/>
      <c r="S37" s="258"/>
      <c r="T37" s="259">
        <f t="shared" si="4"/>
        <v>0</v>
      </c>
      <c r="U37" s="244">
        <f>SUMIFS(RD!AV:AV,RD!U:U,'Budget COGM Detail'!B37,RD!H:H,'Budget COGM Detail'!D37)</f>
        <v>0</v>
      </c>
      <c r="V37" s="245">
        <f>SUMIFS('Production Target'!F$616:F$629,'Production Target'!$D$616:$D$629,'Budget COGM Detail'!$E37)</f>
        <v>0</v>
      </c>
      <c r="W37" s="245">
        <f>SUMIFS('Production Target'!G$616:G$629,'Production Target'!$D$616:$D$629,'Budget COGM Detail'!$E37)</f>
        <v>0</v>
      </c>
      <c r="X37" s="245">
        <f>SUMIFS('Production Target'!H$616:H$629,'Production Target'!$D$616:$D$629,'Budget COGM Detail'!$E37)</f>
        <v>0</v>
      </c>
      <c r="Y37" s="245">
        <f>SUMIFS('Production Target'!I$616:I$629,'Production Target'!$D$616:$D$629,'Budget COGM Detail'!$E37)</f>
        <v>0</v>
      </c>
      <c r="Z37" s="245">
        <f>SUMIFS('Production Target'!J$616:J$629,'Production Target'!$D$616:$D$629,'Budget COGM Detail'!$E37)</f>
        <v>0</v>
      </c>
      <c r="AA37" s="245">
        <f>SUMIFS('Production Target'!K$616:K$629,'Production Target'!$D$616:$D$629,'Budget COGM Detail'!$E37)</f>
        <v>0</v>
      </c>
      <c r="AB37" s="245">
        <f>SUMIFS('Production Target'!L$616:L$629,'Production Target'!$D$616:$D$629,'Budget COGM Detail'!$E37)</f>
        <v>0</v>
      </c>
      <c r="AC37" s="245">
        <f>SUMIFS('Production Target'!M$616:M$629,'Production Target'!$D$616:$D$629,'Budget COGM Detail'!$E37)</f>
        <v>0</v>
      </c>
      <c r="AD37" s="245">
        <f>SUMIFS('Production Target'!N$616:N$629,'Production Target'!$D$616:$D$629,'Budget COGM Detail'!$E37)</f>
        <v>0</v>
      </c>
      <c r="AE37" s="245">
        <f>SUMIFS('Production Target'!O$616:O$629,'Production Target'!$D$616:$D$629,'Budget COGM Detail'!$E37)</f>
        <v>0</v>
      </c>
      <c r="AF37" s="245">
        <f>SUMIFS('Production Target'!P$616:P$629,'Production Target'!$D$616:$D$629,'Budget COGM Detail'!$E37)</f>
        <v>0</v>
      </c>
      <c r="AG37" s="245">
        <f>SUMIFS('Production Target'!Q$616:Q$629,'Production Target'!$D$616:$D$629,'Budget COGM Detail'!$E37)</f>
        <v>0</v>
      </c>
      <c r="AH37" s="246">
        <f t="shared" si="5"/>
        <v>0</v>
      </c>
      <c r="AI37" s="247">
        <f t="shared" si="6"/>
        <v>0</v>
      </c>
      <c r="AJ37" s="246"/>
      <c r="AK37" s="251"/>
      <c r="AL37" s="249"/>
      <c r="AM37" s="250"/>
      <c r="AN37" s="251"/>
      <c r="AO37" s="252"/>
      <c r="AP37" s="252"/>
      <c r="AQ37" s="253"/>
      <c r="AR37" s="254">
        <f t="shared" si="7"/>
        <v>0</v>
      </c>
      <c r="AS37" s="255"/>
      <c r="AT37" s="240" t="s">
        <v>17</v>
      </c>
      <c r="AU37" s="240" t="s">
        <v>1748</v>
      </c>
      <c r="AV37" s="256" t="s">
        <v>1618</v>
      </c>
      <c r="AW37" s="256" t="e">
        <f>IF(#REF!="","",IF(#REF!&lt;&gt;"human resources",IF(LEFT(#REF!,6)="10301S","Selling","General Administrative"),IFERROR(IF(FIND("Selling",D37)&gt;0,"Selling","General Administrative"),"General Administrative")))</f>
        <v>#REF!</v>
      </c>
      <c r="AX37" s="256" t="s">
        <v>1618</v>
      </c>
    </row>
    <row r="38" spans="1:50" s="257" customFormat="1" x14ac:dyDescent="0.25">
      <c r="A38" s="240" t="s">
        <v>17</v>
      </c>
      <c r="B38" s="240" t="s">
        <v>284</v>
      </c>
      <c r="C38" s="240" t="s">
        <v>1720</v>
      </c>
      <c r="D38" s="422">
        <v>50800020</v>
      </c>
      <c r="E38" s="241" t="s">
        <v>1384</v>
      </c>
      <c r="F38" s="242" t="str">
        <f>VLOOKUP(D38,'Master Data'!H:I,2,FALSE)</f>
        <v>Repair &amp; Maintenance</v>
      </c>
      <c r="G38" s="242" t="str">
        <f>_xlfn.CONCAT(VLOOKUP(D38,'Master Data'!B:F,5,0)," ","Cost")</f>
        <v>Variable Cost</v>
      </c>
      <c r="H38" s="243">
        <f>SUMIFS(RD!$T:$T,RD!$B:$B,"1",RD!$H:$H,'Budget COGM Detail'!$D38,RD!$U:$U,'Budget COGM Detail'!$B38)</f>
        <v>0</v>
      </c>
      <c r="I38" s="243">
        <f>SUMIFS(RD!$T:$T,RD!$B:$B,"2",RD!$H:$H,'Budget COGM Detail'!$D38,RD!$U:$U,'Budget COGM Detail'!$B38)</f>
        <v>0</v>
      </c>
      <c r="J38" s="243">
        <f>SUMIFS(RD!$T:$T,RD!$B:$B,"3",RD!$H:$H,'Budget COGM Detail'!$D38,RD!$U:$U,'Budget COGM Detail'!$B38)</f>
        <v>497.34</v>
      </c>
      <c r="K38" s="243">
        <f>SUMIFS(RD!$T:$T,RD!$B:$B,"4",RD!$H:$H,'Budget COGM Detail'!$D38,RD!$U:$U,'Budget COGM Detail'!$B38)</f>
        <v>52.68</v>
      </c>
      <c r="L38" s="243">
        <f>SUMIFS(RD!$T:$T,RD!$B:$B,"5",RD!$H:$H,'Budget COGM Detail'!$D38,RD!$U:$U,'Budget COGM Detail'!$B38)</f>
        <v>0</v>
      </c>
      <c r="M38" s="243">
        <f>SUMIFS(RD!$T:$T,RD!$B:$B,"6",RD!$H:$H,'Budget COGM Detail'!$D38,RD!$U:$U,'Budget COGM Detail'!$B38)</f>
        <v>1932.2500000000002</v>
      </c>
      <c r="N38" s="258"/>
      <c r="O38" s="258"/>
      <c r="P38" s="258"/>
      <c r="Q38" s="258"/>
      <c r="R38" s="258"/>
      <c r="S38" s="258"/>
      <c r="T38" s="259">
        <f t="shared" si="4"/>
        <v>2482.2700000000004</v>
      </c>
      <c r="U38" s="244">
        <f>SUMIFS(RD!AV:AV,RD!U:U,'Budget COGM Detail'!B38,RD!H:H,'Budget COGM Detail'!D38)</f>
        <v>40520155</v>
      </c>
      <c r="V38" s="245">
        <f>SUMIFS('Production Target'!F$616:F$629,'Production Target'!$D$616:$D$629,'Budget COGM Detail'!$E38)</f>
        <v>0</v>
      </c>
      <c r="W38" s="245">
        <f>SUMIFS('Production Target'!G$616:G$629,'Production Target'!$D$616:$D$629,'Budget COGM Detail'!$E38)</f>
        <v>0</v>
      </c>
      <c r="X38" s="245">
        <f>SUMIFS('Production Target'!H$616:H$629,'Production Target'!$D$616:$D$629,'Budget COGM Detail'!$E38)</f>
        <v>0</v>
      </c>
      <c r="Y38" s="245">
        <f>SUMIFS('Production Target'!I$616:I$629,'Production Target'!$D$616:$D$629,'Budget COGM Detail'!$E38)</f>
        <v>0</v>
      </c>
      <c r="Z38" s="245">
        <f>SUMIFS('Production Target'!J$616:J$629,'Production Target'!$D$616:$D$629,'Budget COGM Detail'!$E38)</f>
        <v>0</v>
      </c>
      <c r="AA38" s="245">
        <f>SUMIFS('Production Target'!K$616:K$629,'Production Target'!$D$616:$D$629,'Budget COGM Detail'!$E38)</f>
        <v>0</v>
      </c>
      <c r="AB38" s="245">
        <f>SUMIFS('Production Target'!L$616:L$629,'Production Target'!$D$616:$D$629,'Budget COGM Detail'!$E38)</f>
        <v>0</v>
      </c>
      <c r="AC38" s="245">
        <f>SUMIFS('Production Target'!M$616:M$629,'Production Target'!$D$616:$D$629,'Budget COGM Detail'!$E38)</f>
        <v>0</v>
      </c>
      <c r="AD38" s="245">
        <f>SUMIFS('Production Target'!N$616:N$629,'Production Target'!$D$616:$D$629,'Budget COGM Detail'!$E38)</f>
        <v>0</v>
      </c>
      <c r="AE38" s="245">
        <f>SUMIFS('Production Target'!O$616:O$629,'Production Target'!$D$616:$D$629,'Budget COGM Detail'!$E38)</f>
        <v>0</v>
      </c>
      <c r="AF38" s="245">
        <f>SUMIFS('Production Target'!P$616:P$629,'Production Target'!$D$616:$D$629,'Budget COGM Detail'!$E38)</f>
        <v>0</v>
      </c>
      <c r="AG38" s="245">
        <f>SUMIFS('Production Target'!Q$616:Q$629,'Production Target'!$D$616:$D$629,'Budget COGM Detail'!$E38)</f>
        <v>0</v>
      </c>
      <c r="AH38" s="246">
        <f t="shared" si="5"/>
        <v>0</v>
      </c>
      <c r="AI38" s="247">
        <f t="shared" si="6"/>
        <v>0</v>
      </c>
      <c r="AJ38" s="246"/>
      <c r="AK38" s="251"/>
      <c r="AL38" s="249"/>
      <c r="AM38" s="250"/>
      <c r="AN38" s="251"/>
      <c r="AO38" s="252"/>
      <c r="AP38" s="252"/>
      <c r="AQ38" s="253"/>
      <c r="AR38" s="254">
        <f t="shared" si="7"/>
        <v>0</v>
      </c>
      <c r="AS38" s="255"/>
      <c r="AT38" s="240" t="s">
        <v>17</v>
      </c>
      <c r="AU38" s="240" t="s">
        <v>1748</v>
      </c>
      <c r="AV38" s="256" t="s">
        <v>1618</v>
      </c>
      <c r="AW38" s="256" t="e">
        <f>IF(#REF!="","",IF(#REF!&lt;&gt;"human resources",IF(LEFT(#REF!,6)="10301S","Selling","General Administrative"),IFERROR(IF(FIND("Selling",D38)&gt;0,"Selling","General Administrative"),"General Administrative")))</f>
        <v>#REF!</v>
      </c>
      <c r="AX38" s="256" t="s">
        <v>1618</v>
      </c>
    </row>
    <row r="39" spans="1:50" s="257" customFormat="1" x14ac:dyDescent="0.25">
      <c r="A39" s="240" t="s">
        <v>17</v>
      </c>
      <c r="B39" s="240" t="s">
        <v>284</v>
      </c>
      <c r="C39" s="240" t="s">
        <v>1720</v>
      </c>
      <c r="D39" s="422">
        <v>50800060</v>
      </c>
      <c r="E39" s="241" t="s">
        <v>1385</v>
      </c>
      <c r="F39" s="242" t="str">
        <f>VLOOKUP(D39,'Master Data'!H:I,2,FALSE)</f>
        <v>Repair &amp; Maintenance</v>
      </c>
      <c r="G39" s="242" t="str">
        <f>_xlfn.CONCAT(VLOOKUP(D39,'Master Data'!B:F,5,0)," ","Cost")</f>
        <v>Variable Cost</v>
      </c>
      <c r="H39" s="243">
        <f>SUMIFS(RD!$T:$T,RD!$B:$B,"1",RD!$H:$H,'Budget COGM Detail'!$D39,RD!$U:$U,'Budget COGM Detail'!$B39)</f>
        <v>0</v>
      </c>
      <c r="I39" s="243">
        <f>SUMIFS(RD!$T:$T,RD!$B:$B,"2",RD!$H:$H,'Budget COGM Detail'!$D39,RD!$U:$U,'Budget COGM Detail'!$B39)</f>
        <v>0</v>
      </c>
      <c r="J39" s="243">
        <f>SUMIFS(RD!$T:$T,RD!$B:$B,"3",RD!$H:$H,'Budget COGM Detail'!$D39,RD!$U:$U,'Budget COGM Detail'!$B39)</f>
        <v>0</v>
      </c>
      <c r="K39" s="243">
        <f>SUMIFS(RD!$T:$T,RD!$B:$B,"4",RD!$H:$H,'Budget COGM Detail'!$D39,RD!$U:$U,'Budget COGM Detail'!$B39)</f>
        <v>0</v>
      </c>
      <c r="L39" s="243">
        <f>SUMIFS(RD!$T:$T,RD!$B:$B,"5",RD!$H:$H,'Budget COGM Detail'!$D39,RD!$U:$U,'Budget COGM Detail'!$B39)</f>
        <v>0</v>
      </c>
      <c r="M39" s="243">
        <f>SUMIFS(RD!$T:$T,RD!$B:$B,"6",RD!$H:$H,'Budget COGM Detail'!$D39,RD!$U:$U,'Budget COGM Detail'!$B39)</f>
        <v>0</v>
      </c>
      <c r="N39" s="258"/>
      <c r="O39" s="258"/>
      <c r="P39" s="258"/>
      <c r="Q39" s="258"/>
      <c r="R39" s="258"/>
      <c r="S39" s="258"/>
      <c r="T39" s="259">
        <f t="shared" si="4"/>
        <v>0</v>
      </c>
      <c r="U39" s="244">
        <f>SUMIFS(RD!AV:AV,RD!U:U,'Budget COGM Detail'!B39,RD!H:H,'Budget COGM Detail'!D39)</f>
        <v>0</v>
      </c>
      <c r="V39" s="245">
        <f>SUMIFS('Production Target'!F$616:F$629,'Production Target'!$D$616:$D$629,'Budget COGM Detail'!$E39)</f>
        <v>0</v>
      </c>
      <c r="W39" s="245">
        <f>SUMIFS('Production Target'!G$616:G$629,'Production Target'!$D$616:$D$629,'Budget COGM Detail'!$E39)</f>
        <v>0</v>
      </c>
      <c r="X39" s="245">
        <f>SUMIFS('Production Target'!H$616:H$629,'Production Target'!$D$616:$D$629,'Budget COGM Detail'!$E39)</f>
        <v>0</v>
      </c>
      <c r="Y39" s="245">
        <f>SUMIFS('Production Target'!I$616:I$629,'Production Target'!$D$616:$D$629,'Budget COGM Detail'!$E39)</f>
        <v>0</v>
      </c>
      <c r="Z39" s="245">
        <f>SUMIFS('Production Target'!J$616:J$629,'Production Target'!$D$616:$D$629,'Budget COGM Detail'!$E39)</f>
        <v>0</v>
      </c>
      <c r="AA39" s="245">
        <f>SUMIFS('Production Target'!K$616:K$629,'Production Target'!$D$616:$D$629,'Budget COGM Detail'!$E39)</f>
        <v>0</v>
      </c>
      <c r="AB39" s="245">
        <f>SUMIFS('Production Target'!L$616:L$629,'Production Target'!$D$616:$D$629,'Budget COGM Detail'!$E39)</f>
        <v>0</v>
      </c>
      <c r="AC39" s="245">
        <f>SUMIFS('Production Target'!M$616:M$629,'Production Target'!$D$616:$D$629,'Budget COGM Detail'!$E39)</f>
        <v>0</v>
      </c>
      <c r="AD39" s="245">
        <f>SUMIFS('Production Target'!N$616:N$629,'Production Target'!$D$616:$D$629,'Budget COGM Detail'!$E39)</f>
        <v>0</v>
      </c>
      <c r="AE39" s="245">
        <f>SUMIFS('Production Target'!O$616:O$629,'Production Target'!$D$616:$D$629,'Budget COGM Detail'!$E39)</f>
        <v>0</v>
      </c>
      <c r="AF39" s="245">
        <f>SUMIFS('Production Target'!P$616:P$629,'Production Target'!$D$616:$D$629,'Budget COGM Detail'!$E39)</f>
        <v>0</v>
      </c>
      <c r="AG39" s="245">
        <f>SUMIFS('Production Target'!Q$616:Q$629,'Production Target'!$D$616:$D$629,'Budget COGM Detail'!$E39)</f>
        <v>0</v>
      </c>
      <c r="AH39" s="246">
        <f t="shared" si="5"/>
        <v>0</v>
      </c>
      <c r="AI39" s="247">
        <f t="shared" si="6"/>
        <v>0</v>
      </c>
      <c r="AJ39" s="246"/>
      <c r="AK39" s="251"/>
      <c r="AL39" s="249"/>
      <c r="AM39" s="250"/>
      <c r="AN39" s="251"/>
      <c r="AO39" s="252"/>
      <c r="AP39" s="252"/>
      <c r="AQ39" s="253"/>
      <c r="AR39" s="254">
        <f t="shared" si="7"/>
        <v>0</v>
      </c>
      <c r="AS39" s="255"/>
      <c r="AT39" s="240" t="s">
        <v>17</v>
      </c>
      <c r="AU39" s="240" t="s">
        <v>1748</v>
      </c>
      <c r="AV39" s="256" t="s">
        <v>1618</v>
      </c>
      <c r="AW39" s="256" t="e">
        <f>IF(#REF!="","",IF(#REF!&lt;&gt;"human resources",IF(LEFT(#REF!,6)="10301S","Selling","General Administrative"),IFERROR(IF(FIND("Selling",D39)&gt;0,"Selling","General Administrative"),"General Administrative")))</f>
        <v>#REF!</v>
      </c>
      <c r="AX39" s="256" t="s">
        <v>1618</v>
      </c>
    </row>
    <row r="40" spans="1:50" s="257" customFormat="1" x14ac:dyDescent="0.25">
      <c r="A40" s="240" t="s">
        <v>17</v>
      </c>
      <c r="B40" s="240" t="s">
        <v>284</v>
      </c>
      <c r="C40" s="240" t="s">
        <v>1720</v>
      </c>
      <c r="D40" s="422">
        <v>51700060</v>
      </c>
      <c r="E40" s="241" t="s">
        <v>1615</v>
      </c>
      <c r="F40" s="242" t="str">
        <f>VLOOKUP(D40,'Master Data'!H:I,2,FALSE)</f>
        <v>Rental</v>
      </c>
      <c r="G40" s="242" t="str">
        <f>_xlfn.CONCAT(VLOOKUP(D40,'Master Data'!B:F,5,0)," ","Cost")</f>
        <v>Fixed Cost</v>
      </c>
      <c r="H40" s="243">
        <f>SUMIFS(RD!$T:$T,RD!$B:$B,"1",RD!$H:$H,'Budget COGM Detail'!$D40,RD!$U:$U,'Budget COGM Detail'!$B40)</f>
        <v>0</v>
      </c>
      <c r="I40" s="243">
        <f>SUMIFS(RD!$T:$T,RD!$B:$B,"2",RD!$H:$H,'Budget COGM Detail'!$D40,RD!$U:$U,'Budget COGM Detail'!$B40)</f>
        <v>0</v>
      </c>
      <c r="J40" s="243">
        <f>SUMIFS(RD!$T:$T,RD!$B:$B,"3",RD!$H:$H,'Budget COGM Detail'!$D40,RD!$U:$U,'Budget COGM Detail'!$B40)</f>
        <v>0</v>
      </c>
      <c r="K40" s="243">
        <f>SUMIFS(RD!$T:$T,RD!$B:$B,"4",RD!$H:$H,'Budget COGM Detail'!$D40,RD!$U:$U,'Budget COGM Detail'!$B40)</f>
        <v>0</v>
      </c>
      <c r="L40" s="243">
        <f>SUMIFS(RD!$T:$T,RD!$B:$B,"5",RD!$H:$H,'Budget COGM Detail'!$D40,RD!$U:$U,'Budget COGM Detail'!$B40)</f>
        <v>0</v>
      </c>
      <c r="M40" s="243">
        <f>SUMIFS(RD!$T:$T,RD!$B:$B,"6",RD!$H:$H,'Budget COGM Detail'!$D40,RD!$U:$U,'Budget COGM Detail'!$B40)</f>
        <v>0</v>
      </c>
      <c r="N40" s="258"/>
      <c r="O40" s="258"/>
      <c r="P40" s="258"/>
      <c r="Q40" s="258"/>
      <c r="R40" s="258"/>
      <c r="S40" s="258"/>
      <c r="T40" s="259">
        <f t="shared" si="4"/>
        <v>0</v>
      </c>
      <c r="U40" s="244">
        <f>SUMIFS(RD!AV:AV,RD!U:U,'Budget COGM Detail'!B40,RD!H:H,'Budget COGM Detail'!D40)</f>
        <v>0</v>
      </c>
      <c r="V40" s="245"/>
      <c r="W40" s="245"/>
      <c r="X40" s="245"/>
      <c r="Y40" s="245"/>
      <c r="Z40" s="245"/>
      <c r="AA40" s="245"/>
      <c r="AB40" s="245"/>
      <c r="AC40" s="245"/>
      <c r="AD40" s="245"/>
      <c r="AE40" s="245"/>
      <c r="AF40" s="245"/>
      <c r="AG40" s="245"/>
      <c r="AH40" s="246">
        <f t="shared" si="5"/>
        <v>0</v>
      </c>
      <c r="AI40" s="247">
        <f t="shared" si="6"/>
        <v>0</v>
      </c>
      <c r="AJ40" s="246"/>
      <c r="AK40" s="251"/>
      <c r="AL40" s="249"/>
      <c r="AM40" s="250"/>
      <c r="AN40" s="251"/>
      <c r="AO40" s="252"/>
      <c r="AP40" s="252"/>
      <c r="AQ40" s="253"/>
      <c r="AR40" s="254">
        <f t="shared" si="7"/>
        <v>0</v>
      </c>
      <c r="AS40" s="255"/>
      <c r="AT40" s="240" t="s">
        <v>17</v>
      </c>
      <c r="AU40" s="240" t="s">
        <v>1748</v>
      </c>
      <c r="AV40" s="256" t="s">
        <v>1618</v>
      </c>
      <c r="AW40" s="256" t="e">
        <f>IF(#REF!="","",IF(#REF!&lt;&gt;"human resources",IF(LEFT(#REF!,6)="10301S","Selling","General Administrative"),IFERROR(IF(FIND("Selling",D40)&gt;0,"Selling","General Administrative"),"General Administrative")))</f>
        <v>#REF!</v>
      </c>
      <c r="AX40" s="256" t="s">
        <v>1618</v>
      </c>
    </row>
    <row r="41" spans="1:50" s="257" customFormat="1" x14ac:dyDescent="0.25">
      <c r="A41" s="240" t="s">
        <v>17</v>
      </c>
      <c r="B41" s="240" t="s">
        <v>284</v>
      </c>
      <c r="C41" s="240" t="s">
        <v>1720</v>
      </c>
      <c r="D41" s="422">
        <v>51700070</v>
      </c>
      <c r="E41" s="241" t="s">
        <v>1447</v>
      </c>
      <c r="F41" s="242" t="str">
        <f>VLOOKUP(D41,'Master Data'!H:I,2,FALSE)</f>
        <v>Rental</v>
      </c>
      <c r="G41" s="242" t="str">
        <f>_xlfn.CONCAT(VLOOKUP(D41,'Master Data'!B:F,5,0)," ","Cost")</f>
        <v>Fixed Cost</v>
      </c>
      <c r="H41" s="243">
        <f>SUMIFS(RD!$T:$T,RD!$B:$B,"1",RD!$H:$H,'Budget COGM Detail'!$D41,RD!$U:$U,'Budget COGM Detail'!$B41)</f>
        <v>0</v>
      </c>
      <c r="I41" s="243">
        <f>SUMIFS(RD!$T:$T,RD!$B:$B,"2",RD!$H:$H,'Budget COGM Detail'!$D41,RD!$U:$U,'Budget COGM Detail'!$B41)</f>
        <v>0</v>
      </c>
      <c r="J41" s="243">
        <f>SUMIFS(RD!$T:$T,RD!$B:$B,"3",RD!$H:$H,'Budget COGM Detail'!$D41,RD!$U:$U,'Budget COGM Detail'!$B41)</f>
        <v>0</v>
      </c>
      <c r="K41" s="243">
        <f>SUMIFS(RD!$T:$T,RD!$B:$B,"4",RD!$H:$H,'Budget COGM Detail'!$D41,RD!$U:$U,'Budget COGM Detail'!$B41)</f>
        <v>0</v>
      </c>
      <c r="L41" s="243">
        <f>SUMIFS(RD!$T:$T,RD!$B:$B,"5",RD!$H:$H,'Budget COGM Detail'!$D41,RD!$U:$U,'Budget COGM Detail'!$B41)</f>
        <v>0</v>
      </c>
      <c r="M41" s="243">
        <f>SUMIFS(RD!$T:$T,RD!$B:$B,"6",RD!$H:$H,'Budget COGM Detail'!$D41,RD!$U:$U,'Budget COGM Detail'!$B41)</f>
        <v>0</v>
      </c>
      <c r="N41" s="258"/>
      <c r="O41" s="258"/>
      <c r="P41" s="258"/>
      <c r="Q41" s="258"/>
      <c r="R41" s="258"/>
      <c r="S41" s="258"/>
      <c r="T41" s="259">
        <f t="shared" si="4"/>
        <v>0</v>
      </c>
      <c r="U41" s="244">
        <f>SUMIFS(RD!AV:AV,RD!U:U,'Budget COGM Detail'!B41,RD!H:H,'Budget COGM Detail'!D41)</f>
        <v>0</v>
      </c>
      <c r="V41" s="245"/>
      <c r="W41" s="245"/>
      <c r="X41" s="245"/>
      <c r="Y41" s="245"/>
      <c r="Z41" s="245"/>
      <c r="AA41" s="245"/>
      <c r="AB41" s="245"/>
      <c r="AC41" s="245"/>
      <c r="AD41" s="245"/>
      <c r="AE41" s="245"/>
      <c r="AF41" s="245"/>
      <c r="AG41" s="245"/>
      <c r="AH41" s="246">
        <f t="shared" si="5"/>
        <v>0</v>
      </c>
      <c r="AI41" s="247">
        <f t="shared" si="6"/>
        <v>0</v>
      </c>
      <c r="AJ41" s="246"/>
      <c r="AK41" s="251"/>
      <c r="AL41" s="249"/>
      <c r="AM41" s="250"/>
      <c r="AN41" s="251"/>
      <c r="AO41" s="252"/>
      <c r="AP41" s="252"/>
      <c r="AQ41" s="253"/>
      <c r="AR41" s="254">
        <f t="shared" si="7"/>
        <v>0</v>
      </c>
      <c r="AS41" s="255"/>
      <c r="AT41" s="240" t="s">
        <v>17</v>
      </c>
      <c r="AU41" s="240" t="s">
        <v>1748</v>
      </c>
      <c r="AV41" s="256" t="s">
        <v>1618</v>
      </c>
      <c r="AW41" s="256" t="e">
        <f>IF(#REF!="","",IF(#REF!&lt;&gt;"human resources",IF(LEFT(#REF!,6)="10301S","Selling","General Administrative"),IFERROR(IF(FIND("Selling",D41)&gt;0,"Selling","General Administrative"),"General Administrative")))</f>
        <v>#REF!</v>
      </c>
      <c r="AX41" s="256" t="s">
        <v>1618</v>
      </c>
    </row>
    <row r="42" spans="1:50" s="257" customFormat="1" x14ac:dyDescent="0.25">
      <c r="A42" s="240" t="s">
        <v>17</v>
      </c>
      <c r="B42" s="240" t="s">
        <v>284</v>
      </c>
      <c r="C42" s="240" t="s">
        <v>1720</v>
      </c>
      <c r="D42" s="422">
        <v>51800030</v>
      </c>
      <c r="E42" s="241" t="s">
        <v>575</v>
      </c>
      <c r="F42" s="242" t="str">
        <f>VLOOKUP(D42,'Master Data'!H:I,2,FALSE)</f>
        <v>Postage &amp; Telecommunication</v>
      </c>
      <c r="G42" s="242" t="str">
        <f>_xlfn.CONCAT(VLOOKUP(D42,'Master Data'!B:F,5,0)," ","Cost")</f>
        <v>Fixed Cost</v>
      </c>
      <c r="H42" s="243">
        <f>SUMIFS(RD!$T:$T,RD!$B:$B,"1",RD!$H:$H,'Budget COGM Detail'!$D42,RD!$U:$U,'Budget COGM Detail'!$B42)</f>
        <v>0</v>
      </c>
      <c r="I42" s="243">
        <f>SUMIFS(RD!$T:$T,RD!$B:$B,"2",RD!$H:$H,'Budget COGM Detail'!$D42,RD!$U:$U,'Budget COGM Detail'!$B42)</f>
        <v>0</v>
      </c>
      <c r="J42" s="243">
        <f>SUMIFS(RD!$T:$T,RD!$B:$B,"3",RD!$H:$H,'Budget COGM Detail'!$D42,RD!$U:$U,'Budget COGM Detail'!$B42)</f>
        <v>0</v>
      </c>
      <c r="K42" s="243">
        <f>SUMIFS(RD!$T:$T,RD!$B:$B,"4",RD!$H:$H,'Budget COGM Detail'!$D42,RD!$U:$U,'Budget COGM Detail'!$B42)</f>
        <v>0</v>
      </c>
      <c r="L42" s="243">
        <f>SUMIFS(RD!$T:$T,RD!$B:$B,"5",RD!$H:$H,'Budget COGM Detail'!$D42,RD!$U:$U,'Budget COGM Detail'!$B42)</f>
        <v>0</v>
      </c>
      <c r="M42" s="243">
        <f>SUMIFS(RD!$T:$T,RD!$B:$B,"6",RD!$H:$H,'Budget COGM Detail'!$D42,RD!$U:$U,'Budget COGM Detail'!$B42)</f>
        <v>0</v>
      </c>
      <c r="N42" s="258"/>
      <c r="O42" s="258"/>
      <c r="P42" s="258"/>
      <c r="Q42" s="258"/>
      <c r="R42" s="258"/>
      <c r="S42" s="258"/>
      <c r="T42" s="259">
        <f t="shared" si="4"/>
        <v>0</v>
      </c>
      <c r="U42" s="244">
        <f>SUMIFS(RD!AV:AV,RD!U:U,'Budget COGM Detail'!B42,RD!H:H,'Budget COGM Detail'!D42)</f>
        <v>0</v>
      </c>
      <c r="V42" s="245"/>
      <c r="W42" s="245"/>
      <c r="X42" s="245"/>
      <c r="Y42" s="245"/>
      <c r="Z42" s="245"/>
      <c r="AA42" s="245"/>
      <c r="AB42" s="245"/>
      <c r="AC42" s="245"/>
      <c r="AD42" s="245"/>
      <c r="AE42" s="245"/>
      <c r="AF42" s="245"/>
      <c r="AG42" s="245"/>
      <c r="AH42" s="246">
        <f t="shared" si="5"/>
        <v>0</v>
      </c>
      <c r="AI42" s="247">
        <f t="shared" si="6"/>
        <v>0</v>
      </c>
      <c r="AJ42" s="246"/>
      <c r="AK42" s="251"/>
      <c r="AL42" s="249"/>
      <c r="AM42" s="250"/>
      <c r="AN42" s="251"/>
      <c r="AO42" s="252"/>
      <c r="AP42" s="252"/>
      <c r="AQ42" s="253"/>
      <c r="AR42" s="254">
        <f t="shared" si="7"/>
        <v>0</v>
      </c>
      <c r="AS42" s="255"/>
      <c r="AT42" s="240" t="s">
        <v>17</v>
      </c>
      <c r="AU42" s="240" t="s">
        <v>1748</v>
      </c>
      <c r="AV42" s="256" t="s">
        <v>1618</v>
      </c>
      <c r="AW42" s="256" t="e">
        <f>IF(#REF!="","",IF(#REF!&lt;&gt;"human resources",IF(LEFT(#REF!,6)="10301S","Selling","General Administrative"),IFERROR(IF(FIND("Selling",D42)&gt;0,"Selling","General Administrative"),"General Administrative")))</f>
        <v>#REF!</v>
      </c>
      <c r="AX42" s="256" t="s">
        <v>1618</v>
      </c>
    </row>
    <row r="43" spans="1:50" s="257" customFormat="1" x14ac:dyDescent="0.25">
      <c r="A43" s="240" t="s">
        <v>17</v>
      </c>
      <c r="B43" s="240" t="s">
        <v>284</v>
      </c>
      <c r="C43" s="240" t="s">
        <v>1720</v>
      </c>
      <c r="D43" s="422">
        <v>51900090</v>
      </c>
      <c r="E43" s="241" t="s">
        <v>1452</v>
      </c>
      <c r="F43" s="242" t="str">
        <f>VLOOKUP(D43,'Master Data'!H:I,2,FALSE)</f>
        <v>Professional Fee</v>
      </c>
      <c r="G43" s="242" t="str">
        <f>_xlfn.CONCAT(VLOOKUP(D43,'Master Data'!B:F,5,0)," ","Cost")</f>
        <v>Fixed Cost</v>
      </c>
      <c r="H43" s="243">
        <f>SUMIFS(RD!$T:$T,RD!$B:$B,"1",RD!$H:$H,'Budget COGM Detail'!$D43,RD!$U:$U,'Budget COGM Detail'!$B43)</f>
        <v>0</v>
      </c>
      <c r="I43" s="243">
        <f>SUMIFS(RD!$T:$T,RD!$B:$B,"2",RD!$H:$H,'Budget COGM Detail'!$D43,RD!$U:$U,'Budget COGM Detail'!$B43)</f>
        <v>0</v>
      </c>
      <c r="J43" s="243">
        <f>SUMIFS(RD!$T:$T,RD!$B:$B,"3",RD!$H:$H,'Budget COGM Detail'!$D43,RD!$U:$U,'Budget COGM Detail'!$B43)</f>
        <v>0</v>
      </c>
      <c r="K43" s="243">
        <f>SUMIFS(RD!$T:$T,RD!$B:$B,"4",RD!$H:$H,'Budget COGM Detail'!$D43,RD!$U:$U,'Budget COGM Detail'!$B43)</f>
        <v>0</v>
      </c>
      <c r="L43" s="243">
        <f>SUMIFS(RD!$T:$T,RD!$B:$B,"5",RD!$H:$H,'Budget COGM Detail'!$D43,RD!$U:$U,'Budget COGM Detail'!$B43)</f>
        <v>0</v>
      </c>
      <c r="M43" s="243">
        <f>SUMIFS(RD!$T:$T,RD!$B:$B,"6",RD!$H:$H,'Budget COGM Detail'!$D43,RD!$U:$U,'Budget COGM Detail'!$B43)</f>
        <v>0</v>
      </c>
      <c r="N43" s="258"/>
      <c r="O43" s="258"/>
      <c r="P43" s="258"/>
      <c r="Q43" s="258"/>
      <c r="R43" s="258"/>
      <c r="S43" s="258"/>
      <c r="T43" s="259">
        <f t="shared" si="4"/>
        <v>0</v>
      </c>
      <c r="U43" s="244">
        <f>SUMIFS(RD!AV:AV,RD!U:U,'Budget COGM Detail'!B43,RD!H:H,'Budget COGM Detail'!D43)</f>
        <v>0</v>
      </c>
      <c r="V43" s="245"/>
      <c r="W43" s="245"/>
      <c r="X43" s="245"/>
      <c r="Y43" s="245"/>
      <c r="Z43" s="245"/>
      <c r="AA43" s="245"/>
      <c r="AB43" s="245"/>
      <c r="AC43" s="245"/>
      <c r="AD43" s="245"/>
      <c r="AE43" s="245"/>
      <c r="AF43" s="245"/>
      <c r="AG43" s="245"/>
      <c r="AH43" s="246">
        <f t="shared" si="5"/>
        <v>0</v>
      </c>
      <c r="AI43" s="247">
        <f t="shared" si="6"/>
        <v>0</v>
      </c>
      <c r="AJ43" s="246"/>
      <c r="AK43" s="251"/>
      <c r="AL43" s="249"/>
      <c r="AM43" s="250"/>
      <c r="AN43" s="251"/>
      <c r="AO43" s="252"/>
      <c r="AP43" s="252"/>
      <c r="AQ43" s="253"/>
      <c r="AR43" s="254">
        <f t="shared" si="7"/>
        <v>0</v>
      </c>
      <c r="AS43" s="255"/>
      <c r="AT43" s="240" t="s">
        <v>17</v>
      </c>
      <c r="AU43" s="240" t="s">
        <v>1748</v>
      </c>
      <c r="AV43" s="256" t="s">
        <v>1618</v>
      </c>
      <c r="AW43" s="256" t="e">
        <f>IF(#REF!="","",IF(#REF!&lt;&gt;"human resources",IF(LEFT(#REF!,6)="10301S","Selling","General Administrative"),IFERROR(IF(FIND("Selling",D43)&gt;0,"Selling","General Administrative"),"General Administrative")))</f>
        <v>#REF!</v>
      </c>
      <c r="AX43" s="256" t="s">
        <v>1618</v>
      </c>
    </row>
    <row r="44" spans="1:50" s="257" customFormat="1" x14ac:dyDescent="0.25">
      <c r="A44" s="240" t="s">
        <v>17</v>
      </c>
      <c r="B44" s="240" t="s">
        <v>284</v>
      </c>
      <c r="C44" s="240" t="s">
        <v>1720</v>
      </c>
      <c r="D44" s="422">
        <v>52200020</v>
      </c>
      <c r="E44" s="241" t="s">
        <v>1404</v>
      </c>
      <c r="F44" s="242" t="str">
        <f>VLOOKUP(D44,'Master Data'!H:I,2,FALSE)</f>
        <v>Stationery &amp; Printing</v>
      </c>
      <c r="G44" s="242" t="str">
        <f>_xlfn.CONCAT(VLOOKUP(D44,'Master Data'!B:F,5,0)," ","Cost")</f>
        <v>Fixed Cost</v>
      </c>
      <c r="H44" s="243">
        <f>SUMIFS(RD!$T:$T,RD!$B:$B,"1",RD!$H:$H,'Budget COGM Detail'!$D44,RD!$U:$U,'Budget COGM Detail'!$B44)</f>
        <v>0</v>
      </c>
      <c r="I44" s="243">
        <f>SUMIFS(RD!$T:$T,RD!$B:$B,"2",RD!$H:$H,'Budget COGM Detail'!$D44,RD!$U:$U,'Budget COGM Detail'!$B44)</f>
        <v>0</v>
      </c>
      <c r="J44" s="243">
        <f>SUMIFS(RD!$T:$T,RD!$B:$B,"3",RD!$H:$H,'Budget COGM Detail'!$D44,RD!$U:$U,'Budget COGM Detail'!$B44)</f>
        <v>0</v>
      </c>
      <c r="K44" s="243">
        <f>SUMIFS(RD!$T:$T,RD!$B:$B,"4",RD!$H:$H,'Budget COGM Detail'!$D44,RD!$U:$U,'Budget COGM Detail'!$B44)</f>
        <v>0</v>
      </c>
      <c r="L44" s="243">
        <f>SUMIFS(RD!$T:$T,RD!$B:$B,"5",RD!$H:$H,'Budget COGM Detail'!$D44,RD!$U:$U,'Budget COGM Detail'!$B44)</f>
        <v>0</v>
      </c>
      <c r="M44" s="243">
        <f>SUMIFS(RD!$T:$T,RD!$B:$B,"6",RD!$H:$H,'Budget COGM Detail'!$D44,RD!$U:$U,'Budget COGM Detail'!$B44)</f>
        <v>0</v>
      </c>
      <c r="N44" s="258"/>
      <c r="O44" s="258"/>
      <c r="P44" s="258"/>
      <c r="Q44" s="258"/>
      <c r="R44" s="258"/>
      <c r="S44" s="258"/>
      <c r="T44" s="259">
        <f t="shared" si="4"/>
        <v>0</v>
      </c>
      <c r="U44" s="244">
        <f>SUMIFS(RD!AV:AV,RD!U:U,'Budget COGM Detail'!B44,RD!H:H,'Budget COGM Detail'!D44)</f>
        <v>0</v>
      </c>
      <c r="V44" s="245"/>
      <c r="W44" s="245"/>
      <c r="X44" s="245"/>
      <c r="Y44" s="245"/>
      <c r="Z44" s="245"/>
      <c r="AA44" s="245"/>
      <c r="AB44" s="245"/>
      <c r="AC44" s="245"/>
      <c r="AD44" s="245"/>
      <c r="AE44" s="245"/>
      <c r="AF44" s="245"/>
      <c r="AG44" s="245"/>
      <c r="AH44" s="246">
        <f t="shared" si="5"/>
        <v>0</v>
      </c>
      <c r="AI44" s="247">
        <f t="shared" si="6"/>
        <v>0</v>
      </c>
      <c r="AJ44" s="246"/>
      <c r="AK44" s="251"/>
      <c r="AL44" s="249"/>
      <c r="AM44" s="250"/>
      <c r="AN44" s="251"/>
      <c r="AO44" s="252"/>
      <c r="AP44" s="252"/>
      <c r="AQ44" s="253"/>
      <c r="AR44" s="254">
        <f t="shared" si="7"/>
        <v>0</v>
      </c>
      <c r="AS44" s="255"/>
      <c r="AT44" s="240" t="s">
        <v>17</v>
      </c>
      <c r="AU44" s="240" t="s">
        <v>1748</v>
      </c>
      <c r="AV44" s="256" t="s">
        <v>1618</v>
      </c>
      <c r="AW44" s="256" t="e">
        <f>IF(#REF!="","",IF(#REF!&lt;&gt;"human resources",IF(LEFT(#REF!,6)="10301S","Selling","General Administrative"),IFERROR(IF(FIND("Selling",D44)&gt;0,"Selling","General Administrative"),"General Administrative")))</f>
        <v>#REF!</v>
      </c>
      <c r="AX44" s="256" t="s">
        <v>1618</v>
      </c>
    </row>
    <row r="45" spans="1:50" s="257" customFormat="1" x14ac:dyDescent="0.25">
      <c r="A45" s="240" t="s">
        <v>17</v>
      </c>
      <c r="B45" s="240" t="s">
        <v>284</v>
      </c>
      <c r="C45" s="240" t="s">
        <v>1720</v>
      </c>
      <c r="D45" s="422">
        <v>52400060</v>
      </c>
      <c r="E45" s="241" t="s">
        <v>1407</v>
      </c>
      <c r="F45" s="242" t="str">
        <f>VLOOKUP(D45,'Master Data'!H:I,2,FALSE)</f>
        <v>General transportation</v>
      </c>
      <c r="G45" s="242" t="str">
        <f>_xlfn.CONCAT(VLOOKUP(D45,'Master Data'!B:F,5,0)," ","Cost")</f>
        <v>Fixed Cost</v>
      </c>
      <c r="H45" s="243">
        <f>SUMIFS(RD!$T:$T,RD!$B:$B,"1",RD!$H:$H,'Budget COGM Detail'!$D45,RD!$U:$U,'Budget COGM Detail'!$B45)</f>
        <v>0</v>
      </c>
      <c r="I45" s="243">
        <f>SUMIFS(RD!$T:$T,RD!$B:$B,"2",RD!$H:$H,'Budget COGM Detail'!$D45,RD!$U:$U,'Budget COGM Detail'!$B45)</f>
        <v>0</v>
      </c>
      <c r="J45" s="243">
        <f>SUMIFS(RD!$T:$T,RD!$B:$B,"3",RD!$H:$H,'Budget COGM Detail'!$D45,RD!$U:$U,'Budget COGM Detail'!$B45)</f>
        <v>0</v>
      </c>
      <c r="K45" s="243">
        <f>SUMIFS(RD!$T:$T,RD!$B:$B,"4",RD!$H:$H,'Budget COGM Detail'!$D45,RD!$U:$U,'Budget COGM Detail'!$B45)</f>
        <v>0</v>
      </c>
      <c r="L45" s="243">
        <f>SUMIFS(RD!$T:$T,RD!$B:$B,"5",RD!$H:$H,'Budget COGM Detail'!$D45,RD!$U:$U,'Budget COGM Detail'!$B45)</f>
        <v>0</v>
      </c>
      <c r="M45" s="243">
        <f>SUMIFS(RD!$T:$T,RD!$B:$B,"6",RD!$H:$H,'Budget COGM Detail'!$D45,RD!$U:$U,'Budget COGM Detail'!$B45)</f>
        <v>0</v>
      </c>
      <c r="N45" s="258"/>
      <c r="O45" s="258"/>
      <c r="P45" s="258"/>
      <c r="Q45" s="258"/>
      <c r="R45" s="258"/>
      <c r="S45" s="258"/>
      <c r="T45" s="259">
        <f t="shared" si="4"/>
        <v>0</v>
      </c>
      <c r="U45" s="244">
        <f>SUMIFS(RD!AV:AV,RD!U:U,'Budget COGM Detail'!B45,RD!H:H,'Budget COGM Detail'!D45)</f>
        <v>0</v>
      </c>
      <c r="V45" s="245"/>
      <c r="W45" s="245"/>
      <c r="X45" s="245"/>
      <c r="Y45" s="245"/>
      <c r="Z45" s="245"/>
      <c r="AA45" s="245"/>
      <c r="AB45" s="245"/>
      <c r="AC45" s="245"/>
      <c r="AD45" s="245"/>
      <c r="AE45" s="245"/>
      <c r="AF45" s="245"/>
      <c r="AG45" s="245"/>
      <c r="AH45" s="246">
        <f t="shared" si="5"/>
        <v>0</v>
      </c>
      <c r="AI45" s="247">
        <f t="shared" si="6"/>
        <v>0</v>
      </c>
      <c r="AJ45" s="246"/>
      <c r="AK45" s="251"/>
      <c r="AL45" s="249"/>
      <c r="AM45" s="250"/>
      <c r="AN45" s="251"/>
      <c r="AO45" s="252"/>
      <c r="AP45" s="252"/>
      <c r="AQ45" s="253"/>
      <c r="AR45" s="254">
        <f t="shared" si="7"/>
        <v>0</v>
      </c>
      <c r="AS45" s="255"/>
      <c r="AT45" s="240" t="s">
        <v>17</v>
      </c>
      <c r="AU45" s="240" t="s">
        <v>1748</v>
      </c>
      <c r="AV45" s="256" t="s">
        <v>1618</v>
      </c>
      <c r="AW45" s="256" t="e">
        <f>IF(#REF!="","",IF(#REF!&lt;&gt;"human resources",IF(LEFT(#REF!,6)="10301S","Selling","General Administrative"),IFERROR(IF(FIND("Selling",D45)&gt;0,"Selling","General Administrative"),"General Administrative")))</f>
        <v>#REF!</v>
      </c>
      <c r="AX45" s="256" t="s">
        <v>1618</v>
      </c>
    </row>
    <row r="46" spans="1:50" s="257" customFormat="1" x14ac:dyDescent="0.25">
      <c r="A46" s="240" t="s">
        <v>17</v>
      </c>
      <c r="B46" s="240" t="s">
        <v>284</v>
      </c>
      <c r="C46" s="240" t="s">
        <v>1720</v>
      </c>
      <c r="D46" s="422">
        <v>52400030</v>
      </c>
      <c r="E46" s="241" t="s">
        <v>1406</v>
      </c>
      <c r="F46" s="242" t="str">
        <f>VLOOKUP(D46,'Master Data'!H:I,2,FALSE)</f>
        <v>General transportation</v>
      </c>
      <c r="G46" s="242" t="str">
        <f>_xlfn.CONCAT(VLOOKUP(D46,'Master Data'!B:F,5,0)," ","Cost")</f>
        <v>Fixed Cost</v>
      </c>
      <c r="H46" s="243">
        <f>SUMIFS(RD!$T:$T,RD!$B:$B,"1",RD!$H:$H,'Budget COGM Detail'!$D46,RD!$U:$U,'Budget COGM Detail'!$B46)</f>
        <v>0</v>
      </c>
      <c r="I46" s="243">
        <f>SUMIFS(RD!$T:$T,RD!$B:$B,"2",RD!$H:$H,'Budget COGM Detail'!$D46,RD!$U:$U,'Budget COGM Detail'!$B46)</f>
        <v>0</v>
      </c>
      <c r="J46" s="243">
        <f>SUMIFS(RD!$T:$T,RD!$B:$B,"3",RD!$H:$H,'Budget COGM Detail'!$D46,RD!$U:$U,'Budget COGM Detail'!$B46)</f>
        <v>0</v>
      </c>
      <c r="K46" s="243">
        <f>SUMIFS(RD!$T:$T,RD!$B:$B,"4",RD!$H:$H,'Budget COGM Detail'!$D46,RD!$U:$U,'Budget COGM Detail'!$B46)</f>
        <v>0</v>
      </c>
      <c r="L46" s="243">
        <f>SUMIFS(RD!$T:$T,RD!$B:$B,"5",RD!$H:$H,'Budget COGM Detail'!$D46,RD!$U:$U,'Budget COGM Detail'!$B46)</f>
        <v>0</v>
      </c>
      <c r="M46" s="243">
        <f>SUMIFS(RD!$T:$T,RD!$B:$B,"6",RD!$H:$H,'Budget COGM Detail'!$D46,RD!$U:$U,'Budget COGM Detail'!$B46)</f>
        <v>0</v>
      </c>
      <c r="N46" s="258"/>
      <c r="O46" s="258"/>
      <c r="P46" s="258"/>
      <c r="Q46" s="258"/>
      <c r="R46" s="258"/>
      <c r="S46" s="258"/>
      <c r="T46" s="259">
        <f t="shared" si="4"/>
        <v>0</v>
      </c>
      <c r="U46" s="244">
        <f>SUMIFS(RD!AV:AV,RD!U:U,'Budget COGM Detail'!B46,RD!H:H,'Budget COGM Detail'!D46)</f>
        <v>0</v>
      </c>
      <c r="V46" s="245"/>
      <c r="W46" s="245"/>
      <c r="X46" s="245"/>
      <c r="Y46" s="245"/>
      <c r="Z46" s="245"/>
      <c r="AA46" s="245"/>
      <c r="AB46" s="245"/>
      <c r="AC46" s="245"/>
      <c r="AD46" s="245"/>
      <c r="AE46" s="245"/>
      <c r="AF46" s="245"/>
      <c r="AG46" s="245"/>
      <c r="AH46" s="246">
        <f t="shared" si="5"/>
        <v>0</v>
      </c>
      <c r="AI46" s="247">
        <f t="shared" si="6"/>
        <v>0</v>
      </c>
      <c r="AJ46" s="246"/>
      <c r="AK46" s="251"/>
      <c r="AL46" s="249"/>
      <c r="AM46" s="250"/>
      <c r="AN46" s="251"/>
      <c r="AO46" s="252"/>
      <c r="AP46" s="252"/>
      <c r="AQ46" s="253"/>
      <c r="AR46" s="254">
        <f t="shared" si="7"/>
        <v>0</v>
      </c>
      <c r="AS46" s="255"/>
      <c r="AT46" s="240" t="s">
        <v>17</v>
      </c>
      <c r="AU46" s="240" t="s">
        <v>1748</v>
      </c>
      <c r="AV46" s="256" t="s">
        <v>1618</v>
      </c>
      <c r="AW46" s="256" t="e">
        <f>IF(#REF!="","",IF(#REF!&lt;&gt;"human resources",IF(LEFT(#REF!,6)="10301S","Selling","General Administrative"),IFERROR(IF(FIND("Selling",D46)&gt;0,"Selling","General Administrative"),"General Administrative")))</f>
        <v>#REF!</v>
      </c>
      <c r="AX46" s="256" t="s">
        <v>1618</v>
      </c>
    </row>
    <row r="47" spans="1:50" s="257" customFormat="1" x14ac:dyDescent="0.25">
      <c r="A47" s="240" t="s">
        <v>17</v>
      </c>
      <c r="B47" s="240" t="s">
        <v>284</v>
      </c>
      <c r="C47" s="240" t="s">
        <v>1720</v>
      </c>
      <c r="D47" s="422">
        <v>52600020</v>
      </c>
      <c r="E47" s="241" t="s">
        <v>1408</v>
      </c>
      <c r="F47" s="242" t="str">
        <f>VLOOKUP(D47,'Master Data'!H:I,2,FALSE)</f>
        <v>Equipment expenses</v>
      </c>
      <c r="G47" s="242" t="str">
        <f>_xlfn.CONCAT(VLOOKUP(D47,'Master Data'!B:F,5,0)," ","Cost")</f>
        <v>Fixed Cost</v>
      </c>
      <c r="H47" s="243">
        <f>SUMIFS(RD!$T:$T,RD!$B:$B,"1",RD!$H:$H,'Budget COGM Detail'!$D47,RD!$U:$U,'Budget COGM Detail'!$B47)</f>
        <v>0</v>
      </c>
      <c r="I47" s="243">
        <f>SUMIFS(RD!$T:$T,RD!$B:$B,"2",RD!$H:$H,'Budget COGM Detail'!$D47,RD!$U:$U,'Budget COGM Detail'!$B47)</f>
        <v>54.94</v>
      </c>
      <c r="J47" s="243">
        <f>SUMIFS(RD!$T:$T,RD!$B:$B,"3",RD!$H:$H,'Budget COGM Detail'!$D47,RD!$U:$U,'Budget COGM Detail'!$B47)</f>
        <v>1829.92</v>
      </c>
      <c r="K47" s="243">
        <f>SUMIFS(RD!$T:$T,RD!$B:$B,"4",RD!$H:$H,'Budget COGM Detail'!$D47,RD!$U:$U,'Budget COGM Detail'!$B47)</f>
        <v>58.87</v>
      </c>
      <c r="L47" s="243">
        <f>SUMIFS(RD!$T:$T,RD!$B:$B,"5",RD!$H:$H,'Budget COGM Detail'!$D47,RD!$U:$U,'Budget COGM Detail'!$B47)</f>
        <v>485.11</v>
      </c>
      <c r="M47" s="243">
        <f>SUMIFS(RD!$T:$T,RD!$B:$B,"6",RD!$H:$H,'Budget COGM Detail'!$D47,RD!$U:$U,'Budget COGM Detail'!$B47)</f>
        <v>0</v>
      </c>
      <c r="N47" s="258"/>
      <c r="O47" s="258"/>
      <c r="P47" s="258"/>
      <c r="Q47" s="258"/>
      <c r="R47" s="258"/>
      <c r="S47" s="258"/>
      <c r="T47" s="259">
        <f t="shared" si="4"/>
        <v>2428.84</v>
      </c>
      <c r="U47" s="244">
        <f>SUMIFS(RD!AV:AV,RD!U:U,'Budget COGM Detail'!B47,RD!H:H,'Budget COGM Detail'!D47)</f>
        <v>39890100</v>
      </c>
      <c r="V47" s="245"/>
      <c r="W47" s="245"/>
      <c r="X47" s="245"/>
      <c r="Y47" s="245"/>
      <c r="Z47" s="245"/>
      <c r="AA47" s="245"/>
      <c r="AB47" s="245"/>
      <c r="AC47" s="245"/>
      <c r="AD47" s="245"/>
      <c r="AE47" s="245"/>
      <c r="AF47" s="245"/>
      <c r="AG47" s="245"/>
      <c r="AH47" s="246">
        <f t="shared" si="5"/>
        <v>0</v>
      </c>
      <c r="AI47" s="247">
        <f t="shared" si="6"/>
        <v>0</v>
      </c>
      <c r="AJ47" s="246"/>
      <c r="AK47" s="251"/>
      <c r="AL47" s="249"/>
      <c r="AM47" s="250"/>
      <c r="AN47" s="251"/>
      <c r="AO47" s="252"/>
      <c r="AP47" s="252"/>
      <c r="AQ47" s="253"/>
      <c r="AR47" s="254">
        <f t="shared" si="7"/>
        <v>0</v>
      </c>
      <c r="AS47" s="255"/>
      <c r="AT47" s="240" t="s">
        <v>17</v>
      </c>
      <c r="AU47" s="240" t="s">
        <v>1748</v>
      </c>
      <c r="AV47" s="256" t="s">
        <v>1618</v>
      </c>
      <c r="AW47" s="256" t="e">
        <f>IF(#REF!="","",IF(#REF!&lt;&gt;"human resources",IF(LEFT(#REF!,6)="10301S","Selling","General Administrative"),IFERROR(IF(FIND("Selling",D47)&gt;0,"Selling","General Administrative"),"General Administrative")))</f>
        <v>#REF!</v>
      </c>
      <c r="AX47" s="256" t="s">
        <v>1618</v>
      </c>
    </row>
    <row r="48" spans="1:50" s="257" customFormat="1" x14ac:dyDescent="0.25">
      <c r="A48" s="240" t="s">
        <v>17</v>
      </c>
      <c r="B48" s="240" t="s">
        <v>284</v>
      </c>
      <c r="C48" s="240" t="s">
        <v>1720</v>
      </c>
      <c r="D48" s="422">
        <v>52600030</v>
      </c>
      <c r="E48" s="241" t="s">
        <v>1409</v>
      </c>
      <c r="F48" s="242" t="str">
        <f>VLOOKUP(D48,'Master Data'!H:I,2,FALSE)</f>
        <v>Equipment expenses</v>
      </c>
      <c r="G48" s="242" t="str">
        <f>_xlfn.CONCAT(VLOOKUP(D48,'Master Data'!B:F,5,0)," ","Cost")</f>
        <v>Fixed Cost</v>
      </c>
      <c r="H48" s="243">
        <f>SUMIFS(RD!$T:$T,RD!$B:$B,"1",RD!$H:$H,'Budget COGM Detail'!$D48,RD!$U:$U,'Budget COGM Detail'!$B48)</f>
        <v>0</v>
      </c>
      <c r="I48" s="243">
        <f>SUMIFS(RD!$T:$T,RD!$B:$B,"2",RD!$H:$H,'Budget COGM Detail'!$D48,RD!$U:$U,'Budget COGM Detail'!$B48)</f>
        <v>0</v>
      </c>
      <c r="J48" s="243">
        <f>SUMIFS(RD!$T:$T,RD!$B:$B,"3",RD!$H:$H,'Budget COGM Detail'!$D48,RD!$U:$U,'Budget COGM Detail'!$B48)</f>
        <v>0</v>
      </c>
      <c r="K48" s="243">
        <f>SUMIFS(RD!$T:$T,RD!$B:$B,"4",RD!$H:$H,'Budget COGM Detail'!$D48,RD!$U:$U,'Budget COGM Detail'!$B48)</f>
        <v>0</v>
      </c>
      <c r="L48" s="243">
        <f>SUMIFS(RD!$T:$T,RD!$B:$B,"5",RD!$H:$H,'Budget COGM Detail'!$D48,RD!$U:$U,'Budget COGM Detail'!$B48)</f>
        <v>0</v>
      </c>
      <c r="M48" s="243">
        <f>SUMIFS(RD!$T:$T,RD!$B:$B,"6",RD!$H:$H,'Budget COGM Detail'!$D48,RD!$U:$U,'Budget COGM Detail'!$B48)</f>
        <v>0</v>
      </c>
      <c r="N48" s="258"/>
      <c r="O48" s="258"/>
      <c r="P48" s="258"/>
      <c r="Q48" s="258"/>
      <c r="R48" s="258"/>
      <c r="S48" s="258"/>
      <c r="T48" s="259">
        <f t="shared" si="4"/>
        <v>0</v>
      </c>
      <c r="U48" s="244">
        <f>SUMIFS(RD!AV:AV,RD!U:U,'Budget COGM Detail'!B48,RD!H:H,'Budget COGM Detail'!D48)</f>
        <v>0</v>
      </c>
      <c r="V48" s="245"/>
      <c r="W48" s="245"/>
      <c r="X48" s="245"/>
      <c r="Y48" s="245"/>
      <c r="Z48" s="245"/>
      <c r="AA48" s="245"/>
      <c r="AB48" s="245"/>
      <c r="AC48" s="245"/>
      <c r="AD48" s="245"/>
      <c r="AE48" s="245"/>
      <c r="AF48" s="245"/>
      <c r="AG48" s="245"/>
      <c r="AH48" s="246">
        <f t="shared" si="5"/>
        <v>0</v>
      </c>
      <c r="AI48" s="247">
        <f t="shared" si="6"/>
        <v>0</v>
      </c>
      <c r="AJ48" s="246"/>
      <c r="AK48" s="251"/>
      <c r="AL48" s="249"/>
      <c r="AM48" s="250"/>
      <c r="AN48" s="251"/>
      <c r="AO48" s="252"/>
      <c r="AP48" s="252"/>
      <c r="AQ48" s="253"/>
      <c r="AR48" s="254">
        <f t="shared" si="7"/>
        <v>0</v>
      </c>
      <c r="AS48" s="255"/>
      <c r="AT48" s="240" t="s">
        <v>17</v>
      </c>
      <c r="AU48" s="240" t="s">
        <v>1748</v>
      </c>
      <c r="AV48" s="256" t="s">
        <v>1618</v>
      </c>
      <c r="AW48" s="256" t="e">
        <f>IF(#REF!="","",IF(#REF!&lt;&gt;"human resources",IF(LEFT(#REF!,6)="10301S","Selling","General Administrative"),IFERROR(IF(FIND("Selling",D48)&gt;0,"Selling","General Administrative"),"General Administrative")))</f>
        <v>#REF!</v>
      </c>
      <c r="AX48" s="256" t="s">
        <v>1618</v>
      </c>
    </row>
    <row r="49" spans="1:50" s="257" customFormat="1" x14ac:dyDescent="0.25">
      <c r="A49" s="240" t="s">
        <v>17</v>
      </c>
      <c r="B49" s="240" t="s">
        <v>284</v>
      </c>
      <c r="C49" s="240" t="s">
        <v>1720</v>
      </c>
      <c r="D49" s="422">
        <v>53100010</v>
      </c>
      <c r="E49" s="241" t="s">
        <v>1410</v>
      </c>
      <c r="F49" s="242" t="str">
        <f>VLOOKUP(D49,'Master Data'!H:I,2,FALSE)</f>
        <v>Repair &amp; Maintenance</v>
      </c>
      <c r="G49" s="242" t="str">
        <f>_xlfn.CONCAT(VLOOKUP(D49,'Master Data'!B:F,5,0)," ","Cost")</f>
        <v>Variable Cost</v>
      </c>
      <c r="H49" s="243">
        <f>SUMIFS(RD!$T:$T,RD!$B:$B,"1",RD!$H:$H,'Budget COGM Detail'!$D49,RD!$U:$U,'Budget COGM Detail'!$B49)</f>
        <v>0</v>
      </c>
      <c r="I49" s="243">
        <f>SUMIFS(RD!$T:$T,RD!$B:$B,"2",RD!$H:$H,'Budget COGM Detail'!$D49,RD!$U:$U,'Budget COGM Detail'!$B49)</f>
        <v>0</v>
      </c>
      <c r="J49" s="243">
        <f>SUMIFS(RD!$T:$T,RD!$B:$B,"3",RD!$H:$H,'Budget COGM Detail'!$D49,RD!$U:$U,'Budget COGM Detail'!$B49)</f>
        <v>0</v>
      </c>
      <c r="K49" s="243">
        <f>SUMIFS(RD!$T:$T,RD!$B:$B,"4",RD!$H:$H,'Budget COGM Detail'!$D49,RD!$U:$U,'Budget COGM Detail'!$B49)</f>
        <v>0</v>
      </c>
      <c r="L49" s="243">
        <f>SUMIFS(RD!$T:$T,RD!$B:$B,"5",RD!$H:$H,'Budget COGM Detail'!$D49,RD!$U:$U,'Budget COGM Detail'!$B49)</f>
        <v>0</v>
      </c>
      <c r="M49" s="243">
        <f>SUMIFS(RD!$T:$T,RD!$B:$B,"6",RD!$H:$H,'Budget COGM Detail'!$D49,RD!$U:$U,'Budget COGM Detail'!$B49)</f>
        <v>0</v>
      </c>
      <c r="N49" s="258"/>
      <c r="O49" s="258"/>
      <c r="P49" s="258"/>
      <c r="Q49" s="258"/>
      <c r="R49" s="258"/>
      <c r="S49" s="258"/>
      <c r="T49" s="259">
        <f t="shared" si="4"/>
        <v>0</v>
      </c>
      <c r="U49" s="244">
        <f>SUMIFS(RD!AV:AV,RD!U:U,'Budget COGM Detail'!B49,RD!H:H,'Budget COGM Detail'!D49)</f>
        <v>0</v>
      </c>
      <c r="V49" s="245"/>
      <c r="W49" s="245"/>
      <c r="X49" s="245"/>
      <c r="Y49" s="245"/>
      <c r="Z49" s="245"/>
      <c r="AA49" s="245"/>
      <c r="AB49" s="245"/>
      <c r="AC49" s="245"/>
      <c r="AD49" s="245"/>
      <c r="AE49" s="245"/>
      <c r="AF49" s="245"/>
      <c r="AG49" s="245"/>
      <c r="AH49" s="246">
        <f t="shared" si="5"/>
        <v>0</v>
      </c>
      <c r="AI49" s="247">
        <f t="shared" si="6"/>
        <v>0</v>
      </c>
      <c r="AJ49" s="246"/>
      <c r="AK49" s="251"/>
      <c r="AL49" s="249"/>
      <c r="AM49" s="250"/>
      <c r="AN49" s="251"/>
      <c r="AO49" s="252"/>
      <c r="AP49" s="252"/>
      <c r="AQ49" s="253"/>
      <c r="AR49" s="254">
        <f t="shared" si="7"/>
        <v>0</v>
      </c>
      <c r="AS49" s="255"/>
      <c r="AT49" s="240" t="s">
        <v>17</v>
      </c>
      <c r="AU49" s="240" t="s">
        <v>1748</v>
      </c>
      <c r="AV49" s="256" t="s">
        <v>1618</v>
      </c>
      <c r="AW49" s="256" t="e">
        <f>IF(#REF!="","",IF(#REF!&lt;&gt;"human resources",IF(LEFT(#REF!,6)="10301S","Selling","General Administrative"),IFERROR(IF(FIND("Selling",D49)&gt;0,"Selling","General Administrative"),"General Administrative")))</f>
        <v>#REF!</v>
      </c>
      <c r="AX49" s="256" t="s">
        <v>1618</v>
      </c>
    </row>
    <row r="50" spans="1:50" s="257" customFormat="1" x14ac:dyDescent="0.25">
      <c r="A50" s="240" t="s">
        <v>17</v>
      </c>
      <c r="B50" s="240" t="s">
        <v>284</v>
      </c>
      <c r="C50" s="240" t="s">
        <v>1720</v>
      </c>
      <c r="D50" s="422">
        <v>50800030</v>
      </c>
      <c r="E50" s="241" t="s">
        <v>1616</v>
      </c>
      <c r="F50" s="242" t="str">
        <f>VLOOKUP(D50,'Master Data'!H:I,2,FALSE)</f>
        <v>Repair &amp; Maintenance</v>
      </c>
      <c r="G50" s="242" t="str">
        <f>_xlfn.CONCAT(VLOOKUP(D50,'Master Data'!B:F,5,0)," ","Cost")</f>
        <v>Variable Cost</v>
      </c>
      <c r="H50" s="243">
        <f>SUMIFS(RD!$T:$T,RD!$B:$B,"1",RD!$H:$H,'Budget COGM Detail'!$D50,RD!$U:$U,'Budget COGM Detail'!$B50)</f>
        <v>0</v>
      </c>
      <c r="I50" s="243">
        <f>SUMIFS(RD!$T:$T,RD!$B:$B,"2",RD!$H:$H,'Budget COGM Detail'!$D50,RD!$U:$U,'Budget COGM Detail'!$B50)</f>
        <v>0</v>
      </c>
      <c r="J50" s="243">
        <f>SUMIFS(RD!$T:$T,RD!$B:$B,"3",RD!$H:$H,'Budget COGM Detail'!$D50,RD!$U:$U,'Budget COGM Detail'!$B50)</f>
        <v>0</v>
      </c>
      <c r="K50" s="243">
        <f>SUMIFS(RD!$T:$T,RD!$B:$B,"4",RD!$H:$H,'Budget COGM Detail'!$D50,RD!$U:$U,'Budget COGM Detail'!$B50)</f>
        <v>0</v>
      </c>
      <c r="L50" s="243">
        <f>SUMIFS(RD!$T:$T,RD!$B:$B,"5",RD!$H:$H,'Budget COGM Detail'!$D50,RD!$U:$U,'Budget COGM Detail'!$B50)</f>
        <v>0</v>
      </c>
      <c r="M50" s="243">
        <f>SUMIFS(RD!$T:$T,RD!$B:$B,"6",RD!$H:$H,'Budget COGM Detail'!$D50,RD!$U:$U,'Budget COGM Detail'!$B50)</f>
        <v>0</v>
      </c>
      <c r="N50" s="258"/>
      <c r="O50" s="258"/>
      <c r="P50" s="258"/>
      <c r="Q50" s="258"/>
      <c r="R50" s="258"/>
      <c r="S50" s="258"/>
      <c r="T50" s="259">
        <f t="shared" si="4"/>
        <v>0</v>
      </c>
      <c r="U50" s="244">
        <f>SUMIFS(RD!AV:AV,RD!U:U,'Budget COGM Detail'!B50,RD!H:H,'Budget COGM Detail'!D50)</f>
        <v>0</v>
      </c>
      <c r="V50" s="245">
        <f>SUMIFS('Production Target'!F$616:F$629,'Production Target'!$D$616:$D$629,'Budget COGM Detail'!$E50)</f>
        <v>0</v>
      </c>
      <c r="W50" s="245">
        <f>SUMIFS('Production Target'!G$616:G$629,'Production Target'!$D$616:$D$629,'Budget COGM Detail'!$E50)</f>
        <v>0</v>
      </c>
      <c r="X50" s="245">
        <f>SUMIFS('Production Target'!H$616:H$629,'Production Target'!$D$616:$D$629,'Budget COGM Detail'!$E50)</f>
        <v>0</v>
      </c>
      <c r="Y50" s="245">
        <f>SUMIFS('Production Target'!I$616:I$629,'Production Target'!$D$616:$D$629,'Budget COGM Detail'!$E50)</f>
        <v>0</v>
      </c>
      <c r="Z50" s="245">
        <f>SUMIFS('Production Target'!J$616:J$629,'Production Target'!$D$616:$D$629,'Budget COGM Detail'!$E50)</f>
        <v>0</v>
      </c>
      <c r="AA50" s="245">
        <f>SUMIFS('Production Target'!K$616:K$629,'Production Target'!$D$616:$D$629,'Budget COGM Detail'!$E50)</f>
        <v>0</v>
      </c>
      <c r="AB50" s="245">
        <f>SUMIFS('Production Target'!L$616:L$629,'Production Target'!$D$616:$D$629,'Budget COGM Detail'!$E50)</f>
        <v>0</v>
      </c>
      <c r="AC50" s="245">
        <f>SUMIFS('Production Target'!M$616:M$629,'Production Target'!$D$616:$D$629,'Budget COGM Detail'!$E50)</f>
        <v>0</v>
      </c>
      <c r="AD50" s="245">
        <f>SUMIFS('Production Target'!N$616:N$629,'Production Target'!$D$616:$D$629,'Budget COGM Detail'!$E50)</f>
        <v>0</v>
      </c>
      <c r="AE50" s="245">
        <f>SUMIFS('Production Target'!O$616:O$629,'Production Target'!$D$616:$D$629,'Budget COGM Detail'!$E50)</f>
        <v>0</v>
      </c>
      <c r="AF50" s="245">
        <f>SUMIFS('Production Target'!P$616:P$629,'Production Target'!$D$616:$D$629,'Budget COGM Detail'!$E50)</f>
        <v>0</v>
      </c>
      <c r="AG50" s="245">
        <f>SUMIFS('Production Target'!Q$616:Q$629,'Production Target'!$D$616:$D$629,'Budget COGM Detail'!$E50)</f>
        <v>0</v>
      </c>
      <c r="AH50" s="246">
        <f t="shared" si="5"/>
        <v>0</v>
      </c>
      <c r="AI50" s="247">
        <f t="shared" si="6"/>
        <v>0</v>
      </c>
      <c r="AJ50" s="246"/>
      <c r="AK50" s="251"/>
      <c r="AL50" s="249"/>
      <c r="AM50" s="250"/>
      <c r="AN50" s="251"/>
      <c r="AO50" s="252"/>
      <c r="AP50" s="252"/>
      <c r="AQ50" s="253"/>
      <c r="AR50" s="254">
        <f t="shared" si="7"/>
        <v>0</v>
      </c>
      <c r="AS50" s="255"/>
      <c r="AT50" s="240" t="s">
        <v>17</v>
      </c>
      <c r="AU50" s="240" t="s">
        <v>1748</v>
      </c>
      <c r="AV50" s="256" t="s">
        <v>1618</v>
      </c>
      <c r="AW50" s="256" t="e">
        <f>IF(#REF!="","",IF(#REF!&lt;&gt;"human resources",IF(LEFT(#REF!,6)="10301S","Selling","General Administrative"),IFERROR(IF(FIND("Selling",D50)&gt;0,"Selling","General Administrative"),"General Administrative")))</f>
        <v>#REF!</v>
      </c>
      <c r="AX50" s="256" t="s">
        <v>1618</v>
      </c>
    </row>
    <row r="51" spans="1:50" s="257" customFormat="1" x14ac:dyDescent="0.25">
      <c r="A51" s="240" t="s">
        <v>17</v>
      </c>
      <c r="B51" s="240" t="s">
        <v>284</v>
      </c>
      <c r="C51" s="240" t="s">
        <v>1720</v>
      </c>
      <c r="D51" s="422">
        <v>52400040</v>
      </c>
      <c r="E51" s="241" t="s">
        <v>616</v>
      </c>
      <c r="F51" s="242" t="str">
        <f>VLOOKUP(D51,'Master Data'!H:I,2,FALSE)</f>
        <v>General Transportation</v>
      </c>
      <c r="G51" s="242" t="str">
        <f>_xlfn.CONCAT(VLOOKUP(D51,'Master Data'!B:F,5,0)," ","Cost")</f>
        <v>Fixed Cost</v>
      </c>
      <c r="H51" s="243">
        <f>SUMIFS(RD!$T:$T,RD!$B:$B,"1",RD!$H:$H,'Budget COGM Detail'!$D51,RD!$U:$U,'Budget COGM Detail'!$B51)</f>
        <v>0</v>
      </c>
      <c r="I51" s="243">
        <f>SUMIFS(RD!$T:$T,RD!$B:$B,"2",RD!$H:$H,'Budget COGM Detail'!$D51,RD!$U:$U,'Budget COGM Detail'!$B51)</f>
        <v>0</v>
      </c>
      <c r="J51" s="243">
        <f>SUMIFS(RD!$T:$T,RD!$B:$B,"3",RD!$H:$H,'Budget COGM Detail'!$D51,RD!$U:$U,'Budget COGM Detail'!$B51)</f>
        <v>0</v>
      </c>
      <c r="K51" s="243">
        <f>SUMIFS(RD!$T:$T,RD!$B:$B,"4",RD!$H:$H,'Budget COGM Detail'!$D51,RD!$U:$U,'Budget COGM Detail'!$B51)</f>
        <v>0</v>
      </c>
      <c r="L51" s="243">
        <f>SUMIFS(RD!$T:$T,RD!$B:$B,"5",RD!$H:$H,'Budget COGM Detail'!$D51,RD!$U:$U,'Budget COGM Detail'!$B51)</f>
        <v>0</v>
      </c>
      <c r="M51" s="243">
        <f>SUMIFS(RD!$T:$T,RD!$B:$B,"6",RD!$H:$H,'Budget COGM Detail'!$D51,RD!$U:$U,'Budget COGM Detail'!$B51)</f>
        <v>0</v>
      </c>
      <c r="N51" s="258"/>
      <c r="O51" s="258"/>
      <c r="P51" s="258"/>
      <c r="Q51" s="258"/>
      <c r="R51" s="258"/>
      <c r="S51" s="258"/>
      <c r="T51" s="259">
        <f t="shared" si="4"/>
        <v>0</v>
      </c>
      <c r="U51" s="244">
        <f>SUMIFS(RD!AV:AV,RD!U:U,'Budget COGM Detail'!B51,RD!H:H,'Budget COGM Detail'!D51)</f>
        <v>0</v>
      </c>
      <c r="V51" s="245"/>
      <c r="W51" s="245"/>
      <c r="X51" s="245"/>
      <c r="Y51" s="245"/>
      <c r="Z51" s="245"/>
      <c r="AA51" s="245"/>
      <c r="AB51" s="245"/>
      <c r="AC51" s="245"/>
      <c r="AD51" s="245"/>
      <c r="AE51" s="245"/>
      <c r="AF51" s="245"/>
      <c r="AG51" s="245"/>
      <c r="AH51" s="246">
        <f t="shared" si="5"/>
        <v>0</v>
      </c>
      <c r="AI51" s="247">
        <f t="shared" si="6"/>
        <v>0</v>
      </c>
      <c r="AJ51" s="246"/>
      <c r="AK51" s="251"/>
      <c r="AL51" s="249"/>
      <c r="AM51" s="250"/>
      <c r="AN51" s="251"/>
      <c r="AO51" s="252"/>
      <c r="AP51" s="252"/>
      <c r="AQ51" s="253"/>
      <c r="AR51" s="254">
        <f t="shared" si="7"/>
        <v>0</v>
      </c>
      <c r="AS51" s="255"/>
      <c r="AT51" s="240" t="s">
        <v>17</v>
      </c>
      <c r="AU51" s="240" t="s">
        <v>1748</v>
      </c>
      <c r="AV51" s="256" t="s">
        <v>1618</v>
      </c>
      <c r="AW51" s="256" t="e">
        <f>IF(#REF!="","",IF(#REF!&lt;&gt;"human resources",IF(LEFT(#REF!,6)="10301S","Selling","General Administrative"),IFERROR(IF(FIND("Selling",D51)&gt;0,"Selling","General Administrative"),"General Administrative")))</f>
        <v>#REF!</v>
      </c>
      <c r="AX51" s="256" t="s">
        <v>1618</v>
      </c>
    </row>
    <row r="52" spans="1:50" s="257" customFormat="1" x14ac:dyDescent="0.25">
      <c r="A52" s="240" t="s">
        <v>17</v>
      </c>
      <c r="B52" s="240" t="s">
        <v>284</v>
      </c>
      <c r="C52" s="240" t="s">
        <v>1720</v>
      </c>
      <c r="D52" s="422">
        <v>52200010</v>
      </c>
      <c r="E52" s="241" t="s">
        <v>606</v>
      </c>
      <c r="F52" s="242" t="str">
        <f>VLOOKUP(D52,'Master Data'!H:I,2,FALSE)</f>
        <v>Stationery &amp; Printing</v>
      </c>
      <c r="G52" s="242" t="str">
        <f>_xlfn.CONCAT(VLOOKUP(D52,'Master Data'!B:F,5,0)," ","Cost")</f>
        <v>Fixed Cost</v>
      </c>
      <c r="H52" s="243">
        <f>SUMIFS(RD!$T:$T,RD!$B:$B,"1",RD!$H:$H,'Budget COGM Detail'!$D52,RD!$U:$U,'Budget COGM Detail'!$B52)</f>
        <v>0</v>
      </c>
      <c r="I52" s="243">
        <f>SUMIFS(RD!$T:$T,RD!$B:$B,"2",RD!$H:$H,'Budget COGM Detail'!$D52,RD!$U:$U,'Budget COGM Detail'!$B52)</f>
        <v>0</v>
      </c>
      <c r="J52" s="243">
        <f>SUMIFS(RD!$T:$T,RD!$B:$B,"3",RD!$H:$H,'Budget COGM Detail'!$D52,RD!$U:$U,'Budget COGM Detail'!$B52)</f>
        <v>0</v>
      </c>
      <c r="K52" s="243">
        <f>SUMIFS(RD!$T:$T,RD!$B:$B,"4",RD!$H:$H,'Budget COGM Detail'!$D52,RD!$U:$U,'Budget COGM Detail'!$B52)</f>
        <v>0</v>
      </c>
      <c r="L52" s="243">
        <f>SUMIFS(RD!$T:$T,RD!$B:$B,"5",RD!$H:$H,'Budget COGM Detail'!$D52,RD!$U:$U,'Budget COGM Detail'!$B52)</f>
        <v>0</v>
      </c>
      <c r="M52" s="243">
        <f>SUMIFS(RD!$T:$T,RD!$B:$B,"6",RD!$H:$H,'Budget COGM Detail'!$D52,RD!$U:$U,'Budget COGM Detail'!$B52)</f>
        <v>0</v>
      </c>
      <c r="N52" s="258"/>
      <c r="O52" s="258"/>
      <c r="P52" s="258"/>
      <c r="Q52" s="258"/>
      <c r="R52" s="258"/>
      <c r="S52" s="258"/>
      <c r="T52" s="259">
        <f t="shared" si="4"/>
        <v>0</v>
      </c>
      <c r="U52" s="244">
        <f>SUMIFS(RD!AV:AV,RD!U:U,'Budget COGM Detail'!B52,RD!H:H,'Budget COGM Detail'!D52)</f>
        <v>0</v>
      </c>
      <c r="V52" s="245"/>
      <c r="W52" s="245"/>
      <c r="X52" s="245"/>
      <c r="Y52" s="245"/>
      <c r="Z52" s="245"/>
      <c r="AA52" s="245"/>
      <c r="AB52" s="245"/>
      <c r="AC52" s="245"/>
      <c r="AD52" s="245"/>
      <c r="AE52" s="245"/>
      <c r="AF52" s="245"/>
      <c r="AG52" s="245"/>
      <c r="AH52" s="246">
        <f t="shared" si="5"/>
        <v>0</v>
      </c>
      <c r="AI52" s="247">
        <f t="shared" si="6"/>
        <v>0</v>
      </c>
      <c r="AJ52" s="246"/>
      <c r="AK52" s="251"/>
      <c r="AL52" s="249"/>
      <c r="AM52" s="250"/>
      <c r="AN52" s="251"/>
      <c r="AO52" s="252"/>
      <c r="AP52" s="252"/>
      <c r="AQ52" s="253"/>
      <c r="AR52" s="254">
        <f t="shared" si="7"/>
        <v>0</v>
      </c>
      <c r="AS52" s="255"/>
      <c r="AT52" s="240" t="s">
        <v>17</v>
      </c>
      <c r="AU52" s="240" t="s">
        <v>1748</v>
      </c>
      <c r="AV52" s="256" t="s">
        <v>1618</v>
      </c>
      <c r="AW52" s="256" t="e">
        <f>IF(#REF!="","",IF(#REF!&lt;&gt;"human resources",IF(LEFT(#REF!,6)="10301S","Selling","General Administrative"),IFERROR(IF(FIND("Selling",D52)&gt;0,"Selling","General Administrative"),"General Administrative")))</f>
        <v>#REF!</v>
      </c>
      <c r="AX52" s="256" t="s">
        <v>1618</v>
      </c>
    </row>
    <row r="53" spans="1:50" s="257" customFormat="1" x14ac:dyDescent="0.25">
      <c r="A53" s="240" t="s">
        <v>17</v>
      </c>
      <c r="B53" s="240" t="s">
        <v>284</v>
      </c>
      <c r="C53" s="240" t="s">
        <v>1720</v>
      </c>
      <c r="D53" s="422">
        <v>51900030</v>
      </c>
      <c r="E53" s="241" t="s">
        <v>583</v>
      </c>
      <c r="F53" s="242" t="str">
        <f>VLOOKUP(D53,'Master Data'!H:I,2,FALSE)</f>
        <v>Professional Fee</v>
      </c>
      <c r="G53" s="242" t="str">
        <f>_xlfn.CONCAT(VLOOKUP(D53,'Master Data'!B:F,5,0)," ","Cost")</f>
        <v>Fixed Cost</v>
      </c>
      <c r="H53" s="243">
        <f>SUMIFS(RD!$T:$T,RD!$B:$B,"1",RD!$H:$H,'Budget COGM Detail'!$D53,RD!$U:$U,'Budget COGM Detail'!$B53)</f>
        <v>0</v>
      </c>
      <c r="I53" s="243">
        <f>SUMIFS(RD!$T:$T,RD!$B:$B,"2",RD!$H:$H,'Budget COGM Detail'!$D53,RD!$U:$U,'Budget COGM Detail'!$B53)</f>
        <v>0</v>
      </c>
      <c r="J53" s="243">
        <f>SUMIFS(RD!$T:$T,RD!$B:$B,"3",RD!$H:$H,'Budget COGM Detail'!$D53,RD!$U:$U,'Budget COGM Detail'!$B53)</f>
        <v>0</v>
      </c>
      <c r="K53" s="243">
        <f>SUMIFS(RD!$T:$T,RD!$B:$B,"4",RD!$H:$H,'Budget COGM Detail'!$D53,RD!$U:$U,'Budget COGM Detail'!$B53)</f>
        <v>0</v>
      </c>
      <c r="L53" s="243">
        <f>SUMIFS(RD!$T:$T,RD!$B:$B,"5",RD!$H:$H,'Budget COGM Detail'!$D53,RD!$U:$U,'Budget COGM Detail'!$B53)</f>
        <v>0</v>
      </c>
      <c r="M53" s="243">
        <f>SUMIFS(RD!$T:$T,RD!$B:$B,"6",RD!$H:$H,'Budget COGM Detail'!$D53,RD!$U:$U,'Budget COGM Detail'!$B53)</f>
        <v>0</v>
      </c>
      <c r="N53" s="258"/>
      <c r="O53" s="258"/>
      <c r="P53" s="258"/>
      <c r="Q53" s="258"/>
      <c r="R53" s="258"/>
      <c r="S53" s="258"/>
      <c r="T53" s="259">
        <f t="shared" si="4"/>
        <v>0</v>
      </c>
      <c r="U53" s="244">
        <f>SUMIFS(RD!AV:AV,RD!U:U,'Budget COGM Detail'!B53,RD!H:H,'Budget COGM Detail'!D53)</f>
        <v>0</v>
      </c>
      <c r="V53" s="245"/>
      <c r="W53" s="245"/>
      <c r="X53" s="245"/>
      <c r="Y53" s="245"/>
      <c r="Z53" s="245"/>
      <c r="AA53" s="245"/>
      <c r="AB53" s="245"/>
      <c r="AC53" s="245"/>
      <c r="AD53" s="245"/>
      <c r="AE53" s="245"/>
      <c r="AF53" s="245"/>
      <c r="AG53" s="245"/>
      <c r="AH53" s="246">
        <f t="shared" si="5"/>
        <v>0</v>
      </c>
      <c r="AI53" s="247">
        <f t="shared" si="6"/>
        <v>0</v>
      </c>
      <c r="AJ53" s="246"/>
      <c r="AK53" s="251"/>
      <c r="AL53" s="249"/>
      <c r="AM53" s="250"/>
      <c r="AN53" s="251"/>
      <c r="AO53" s="252"/>
      <c r="AP53" s="252"/>
      <c r="AQ53" s="253"/>
      <c r="AR53" s="254">
        <f t="shared" si="7"/>
        <v>0</v>
      </c>
      <c r="AS53" s="255"/>
      <c r="AT53" s="240" t="s">
        <v>17</v>
      </c>
      <c r="AU53" s="240" t="s">
        <v>1748</v>
      </c>
      <c r="AV53" s="256" t="s">
        <v>1618</v>
      </c>
      <c r="AW53" s="256" t="e">
        <f>IF(#REF!="","",IF(#REF!&lt;&gt;"human resources",IF(LEFT(#REF!,6)="10301S","Selling","General Administrative"),IFERROR(IF(FIND("Selling",D53)&gt;0,"Selling","General Administrative"),"General Administrative")))</f>
        <v>#REF!</v>
      </c>
      <c r="AX53" s="256" t="s">
        <v>1618</v>
      </c>
    </row>
    <row r="54" spans="1:50" s="257" customFormat="1" x14ac:dyDescent="0.25">
      <c r="A54" s="240" t="s">
        <v>17</v>
      </c>
      <c r="B54" s="240" t="s">
        <v>284</v>
      </c>
      <c r="C54" s="240" t="s">
        <v>1720</v>
      </c>
      <c r="D54" s="422">
        <v>52100050</v>
      </c>
      <c r="E54" s="241" t="s">
        <v>1457</v>
      </c>
      <c r="F54" s="242" t="str">
        <f>VLOOKUP(D54,'Master Data'!H:I,2,FALSE)</f>
        <v>Tax and license</v>
      </c>
      <c r="G54" s="242" t="str">
        <f>_xlfn.CONCAT(VLOOKUP(D54,'Master Data'!B:F,5,0)," ","Cost")</f>
        <v>Fixed Cost</v>
      </c>
      <c r="H54" s="243">
        <f>SUMIFS(RD!$T:$T,RD!$B:$B,"1",RD!$H:$H,'Budget COGM Detail'!$D54,RD!$U:$U,'Budget COGM Detail'!$B54)</f>
        <v>0</v>
      </c>
      <c r="I54" s="243">
        <f>SUMIFS(RD!$T:$T,RD!$B:$B,"2",RD!$H:$H,'Budget COGM Detail'!$D54,RD!$U:$U,'Budget COGM Detail'!$B54)</f>
        <v>0</v>
      </c>
      <c r="J54" s="243">
        <f>SUMIFS(RD!$T:$T,RD!$B:$B,"3",RD!$H:$H,'Budget COGM Detail'!$D54,RD!$U:$U,'Budget COGM Detail'!$B54)</f>
        <v>0</v>
      </c>
      <c r="K54" s="243">
        <f>SUMIFS(RD!$T:$T,RD!$B:$B,"4",RD!$H:$H,'Budget COGM Detail'!$D54,RD!$U:$U,'Budget COGM Detail'!$B54)</f>
        <v>0</v>
      </c>
      <c r="L54" s="243">
        <f>SUMIFS(RD!$T:$T,RD!$B:$B,"5",RD!$H:$H,'Budget COGM Detail'!$D54,RD!$U:$U,'Budget COGM Detail'!$B54)</f>
        <v>0</v>
      </c>
      <c r="M54" s="243">
        <f>SUMIFS(RD!$T:$T,RD!$B:$B,"6",RD!$H:$H,'Budget COGM Detail'!$D54,RD!$U:$U,'Budget COGM Detail'!$B54)</f>
        <v>0</v>
      </c>
      <c r="N54" s="258"/>
      <c r="O54" s="258"/>
      <c r="P54" s="258"/>
      <c r="Q54" s="258"/>
      <c r="R54" s="258"/>
      <c r="S54" s="258"/>
      <c r="T54" s="259">
        <f t="shared" si="4"/>
        <v>0</v>
      </c>
      <c r="U54" s="244">
        <f>SUMIFS(RD!AV:AV,RD!U:U,'Budget COGM Detail'!B54,RD!H:H,'Budget COGM Detail'!D54)</f>
        <v>0</v>
      </c>
      <c r="V54" s="245"/>
      <c r="W54" s="245"/>
      <c r="X54" s="245"/>
      <c r="Y54" s="245"/>
      <c r="Z54" s="245"/>
      <c r="AA54" s="245"/>
      <c r="AB54" s="245"/>
      <c r="AC54" s="245"/>
      <c r="AD54" s="245"/>
      <c r="AE54" s="245"/>
      <c r="AF54" s="245"/>
      <c r="AG54" s="245"/>
      <c r="AH54" s="246">
        <f t="shared" si="5"/>
        <v>0</v>
      </c>
      <c r="AI54" s="247">
        <f t="shared" si="6"/>
        <v>0</v>
      </c>
      <c r="AJ54" s="246"/>
      <c r="AK54" s="251"/>
      <c r="AL54" s="249"/>
      <c r="AM54" s="250"/>
      <c r="AN54" s="251"/>
      <c r="AO54" s="252"/>
      <c r="AP54" s="252"/>
      <c r="AQ54" s="253"/>
      <c r="AR54" s="254">
        <f t="shared" si="7"/>
        <v>0</v>
      </c>
      <c r="AS54" s="255"/>
      <c r="AT54" s="240" t="s">
        <v>17</v>
      </c>
      <c r="AU54" s="240" t="s">
        <v>1748</v>
      </c>
      <c r="AV54" s="256" t="s">
        <v>1618</v>
      </c>
      <c r="AW54" s="256" t="e">
        <f>IF(#REF!="","",IF(#REF!&lt;&gt;"human resources",IF(LEFT(#REF!,6)="10301S","Selling","General Administrative"),IFERROR(IF(FIND("Selling",D54)&gt;0,"Selling","General Administrative"),"General Administrative")))</f>
        <v>#REF!</v>
      </c>
      <c r="AX54" s="256" t="s">
        <v>1618</v>
      </c>
    </row>
    <row r="55" spans="1:50" s="257" customFormat="1" x14ac:dyDescent="0.25">
      <c r="A55" s="240" t="s">
        <v>17</v>
      </c>
      <c r="B55" s="240" t="s">
        <v>284</v>
      </c>
      <c r="C55" s="240" t="s">
        <v>1720</v>
      </c>
      <c r="D55" s="422">
        <v>52900020</v>
      </c>
      <c r="E55" s="241" t="s">
        <v>1465</v>
      </c>
      <c r="F55" s="242" t="str">
        <f>VLOOKUP(D55,'Master Data'!H:I,2,FALSE)</f>
        <v>Tax and license</v>
      </c>
      <c r="G55" s="242" t="str">
        <f>_xlfn.CONCAT(VLOOKUP(D55,'Master Data'!B:F,5,0)," ","Cost")</f>
        <v>Fixed Cost</v>
      </c>
      <c r="H55" s="243">
        <f>SUMIFS(RD!$T:$T,RD!$B:$B,"1",RD!$H:$H,'Budget COGM Detail'!$D55,RD!$U:$U,'Budget COGM Detail'!$B55)</f>
        <v>0</v>
      </c>
      <c r="I55" s="243">
        <f>SUMIFS(RD!$T:$T,RD!$B:$B,"2",RD!$H:$H,'Budget COGM Detail'!$D55,RD!$U:$U,'Budget COGM Detail'!$B55)</f>
        <v>0</v>
      </c>
      <c r="J55" s="243">
        <f>SUMIFS(RD!$T:$T,RD!$B:$B,"3",RD!$H:$H,'Budget COGM Detail'!$D55,RD!$U:$U,'Budget COGM Detail'!$B55)</f>
        <v>0</v>
      </c>
      <c r="K55" s="243">
        <f>SUMIFS(RD!$T:$T,RD!$B:$B,"4",RD!$H:$H,'Budget COGM Detail'!$D55,RD!$U:$U,'Budget COGM Detail'!$B55)</f>
        <v>0</v>
      </c>
      <c r="L55" s="243">
        <f>SUMIFS(RD!$T:$T,RD!$B:$B,"5",RD!$H:$H,'Budget COGM Detail'!$D55,RD!$U:$U,'Budget COGM Detail'!$B55)</f>
        <v>0</v>
      </c>
      <c r="M55" s="243">
        <f>SUMIFS(RD!$T:$T,RD!$B:$B,"6",RD!$H:$H,'Budget COGM Detail'!$D55,RD!$U:$U,'Budget COGM Detail'!$B55)</f>
        <v>0</v>
      </c>
      <c r="N55" s="258"/>
      <c r="O55" s="258"/>
      <c r="P55" s="258"/>
      <c r="Q55" s="258"/>
      <c r="R55" s="258"/>
      <c r="S55" s="258"/>
      <c r="T55" s="259">
        <f t="shared" si="4"/>
        <v>0</v>
      </c>
      <c r="U55" s="244">
        <f>SUMIFS(RD!AV:AV,RD!U:U,'Budget COGM Detail'!B55,RD!H:H,'Budget COGM Detail'!D55)</f>
        <v>0</v>
      </c>
      <c r="V55" s="245"/>
      <c r="W55" s="245"/>
      <c r="X55" s="245"/>
      <c r="Y55" s="245"/>
      <c r="Z55" s="245"/>
      <c r="AA55" s="245"/>
      <c r="AB55" s="245"/>
      <c r="AC55" s="245"/>
      <c r="AD55" s="245"/>
      <c r="AE55" s="245"/>
      <c r="AF55" s="245"/>
      <c r="AG55" s="245"/>
      <c r="AH55" s="246">
        <f t="shared" si="5"/>
        <v>0</v>
      </c>
      <c r="AI55" s="247">
        <f t="shared" si="6"/>
        <v>0</v>
      </c>
      <c r="AJ55" s="246"/>
      <c r="AK55" s="251"/>
      <c r="AL55" s="249"/>
      <c r="AM55" s="250"/>
      <c r="AN55" s="251"/>
      <c r="AO55" s="252"/>
      <c r="AP55" s="252"/>
      <c r="AQ55" s="253"/>
      <c r="AR55" s="254">
        <f t="shared" si="7"/>
        <v>0</v>
      </c>
      <c r="AS55" s="255"/>
      <c r="AT55" s="240" t="s">
        <v>17</v>
      </c>
      <c r="AU55" s="240" t="s">
        <v>1748</v>
      </c>
      <c r="AV55" s="256" t="s">
        <v>1618</v>
      </c>
      <c r="AW55" s="256" t="e">
        <f>IF(#REF!="","",IF(#REF!&lt;&gt;"human resources",IF(LEFT(#REF!,6)="10301S","Selling","General Administrative"),IFERROR(IF(FIND("Selling",D55)&gt;0,"Selling","General Administrative"),"General Administrative")))</f>
        <v>#REF!</v>
      </c>
      <c r="AX55" s="256" t="s">
        <v>1618</v>
      </c>
    </row>
    <row r="56" spans="1:50" s="257" customFormat="1" x14ac:dyDescent="0.25">
      <c r="A56" s="240" t="s">
        <v>16</v>
      </c>
      <c r="B56" s="240" t="s">
        <v>328</v>
      </c>
      <c r="C56" s="240" t="s">
        <v>329</v>
      </c>
      <c r="D56" s="422">
        <v>50200010</v>
      </c>
      <c r="E56" s="241" t="s">
        <v>1363</v>
      </c>
      <c r="F56" s="242" t="str">
        <f>VLOOKUP(D56,'Master Data'!H:I,2,FALSE)</f>
        <v>Consumables</v>
      </c>
      <c r="G56" s="242" t="str">
        <f>_xlfn.CONCAT(VLOOKUP(D56,'Master Data'!B:F,5,0)," ","Cost")</f>
        <v>Variable Cost</v>
      </c>
      <c r="H56" s="243">
        <f>SUMIFS(RD!$T:$T,RD!$B:$B,"1",RD!$H:$H,'Budget COGM Detail'!$D56,RD!$U:$U,'Budget COGM Detail'!$B56)</f>
        <v>449.04999999999995</v>
      </c>
      <c r="I56" s="243">
        <f>SUMIFS(RD!$T:$T,RD!$B:$B,"2",RD!$H:$H,'Budget COGM Detail'!$D56,RD!$U:$U,'Budget COGM Detail'!$B56)</f>
        <v>102.70999999999998</v>
      </c>
      <c r="J56" s="243">
        <f>SUMIFS(RD!$T:$T,RD!$B:$B,"3",RD!$H:$H,'Budget COGM Detail'!$D56,RD!$U:$U,'Budget COGM Detail'!$B56)</f>
        <v>325.61999999999995</v>
      </c>
      <c r="K56" s="243">
        <f>SUMIFS(RD!$T:$T,RD!$B:$B,"4",RD!$H:$H,'Budget COGM Detail'!$D56,RD!$U:$U,'Budget COGM Detail'!$B56)</f>
        <v>551.27</v>
      </c>
      <c r="L56" s="243">
        <f>SUMIFS(RD!$T:$T,RD!$B:$B,"5",RD!$H:$H,'Budget COGM Detail'!$D56,RD!$U:$U,'Budget COGM Detail'!$B56)</f>
        <v>686.96</v>
      </c>
      <c r="M56" s="243">
        <f>SUMIFS(RD!$T:$T,RD!$B:$B,"6",RD!$H:$H,'Budget COGM Detail'!$D56,RD!$U:$U,'Budget COGM Detail'!$B56)</f>
        <v>12.2</v>
      </c>
      <c r="N56" s="258"/>
      <c r="O56" s="258"/>
      <c r="P56" s="258"/>
      <c r="Q56" s="258"/>
      <c r="R56" s="258"/>
      <c r="S56" s="258"/>
      <c r="T56" s="259">
        <f t="shared" si="4"/>
        <v>2127.8099999999995</v>
      </c>
      <c r="U56" s="244">
        <f>SUMIFS(RD!AV:AV,RD!U:U,'Budget COGM Detail'!B56,RD!H:H,'Budget COGM Detail'!D56)</f>
        <v>35119640</v>
      </c>
      <c r="V56" s="245"/>
      <c r="W56" s="245"/>
      <c r="X56" s="245"/>
      <c r="Y56" s="245"/>
      <c r="Z56" s="245"/>
      <c r="AA56" s="245"/>
      <c r="AB56" s="245"/>
      <c r="AC56" s="245"/>
      <c r="AD56" s="245"/>
      <c r="AE56" s="245"/>
      <c r="AF56" s="245"/>
      <c r="AG56" s="245"/>
      <c r="AH56" s="246">
        <f t="shared" si="5"/>
        <v>0</v>
      </c>
      <c r="AI56" s="247">
        <f t="shared" si="6"/>
        <v>0</v>
      </c>
      <c r="AJ56" s="246"/>
      <c r="AK56" s="251"/>
      <c r="AL56" s="249"/>
      <c r="AM56" s="250"/>
      <c r="AN56" s="251"/>
      <c r="AO56" s="252"/>
      <c r="AP56" s="252"/>
      <c r="AQ56" s="253"/>
      <c r="AR56" s="254">
        <f t="shared" si="7"/>
        <v>0</v>
      </c>
      <c r="AS56" s="255"/>
      <c r="AT56" s="240" t="s">
        <v>320</v>
      </c>
      <c r="AU56" s="240" t="s">
        <v>1748</v>
      </c>
      <c r="AV56" s="256" t="s">
        <v>1618</v>
      </c>
      <c r="AW56" s="256" t="e">
        <f>IF(#REF!="","",IF(#REF!&lt;&gt;"human resources",IF(LEFT(#REF!,6)="10301S","Selling","General Administrative"),IFERROR(IF(FIND("Selling",D56)&gt;0,"Selling","General Administrative"),"General Administrative")))</f>
        <v>#REF!</v>
      </c>
      <c r="AX56" s="256" t="s">
        <v>1618</v>
      </c>
    </row>
    <row r="57" spans="1:50" s="257" customFormat="1" x14ac:dyDescent="0.25">
      <c r="A57" s="240" t="s">
        <v>16</v>
      </c>
      <c r="B57" s="240" t="s">
        <v>328</v>
      </c>
      <c r="C57" s="240" t="s">
        <v>329</v>
      </c>
      <c r="D57" s="422">
        <v>50500010</v>
      </c>
      <c r="E57" s="241" t="s">
        <v>1375</v>
      </c>
      <c r="F57" s="242" t="str">
        <f>VLOOKUP(D57,'Master Data'!H:I,2,FALSE)</f>
        <v>Third party services</v>
      </c>
      <c r="G57" s="242" t="str">
        <f>_xlfn.CONCAT(VLOOKUP(D57,'Master Data'!B:F,5,0)," ","Cost")</f>
        <v>Variable Cost</v>
      </c>
      <c r="H57" s="243">
        <f>SUMIFS(RD!$T:$T,RD!$B:$B,"1",RD!$H:$H,'Budget COGM Detail'!$D57,RD!$U:$U,'Budget COGM Detail'!$B57)</f>
        <v>0</v>
      </c>
      <c r="I57" s="243">
        <f>SUMIFS(RD!$T:$T,RD!$B:$B,"2",RD!$H:$H,'Budget COGM Detail'!$D57,RD!$U:$U,'Budget COGM Detail'!$B57)</f>
        <v>0</v>
      </c>
      <c r="J57" s="243">
        <f>SUMIFS(RD!$T:$T,RD!$B:$B,"3",RD!$H:$H,'Budget COGM Detail'!$D57,RD!$U:$U,'Budget COGM Detail'!$B57)</f>
        <v>0</v>
      </c>
      <c r="K57" s="243">
        <f>SUMIFS(RD!$T:$T,RD!$B:$B,"4",RD!$H:$H,'Budget COGM Detail'!$D57,RD!$U:$U,'Budget COGM Detail'!$B57)</f>
        <v>0</v>
      </c>
      <c r="L57" s="243">
        <f>SUMIFS(RD!$T:$T,RD!$B:$B,"5",RD!$H:$H,'Budget COGM Detail'!$D57,RD!$U:$U,'Budget COGM Detail'!$B57)</f>
        <v>0</v>
      </c>
      <c r="M57" s="243">
        <f>SUMIFS(RD!$T:$T,RD!$B:$B,"6",RD!$H:$H,'Budget COGM Detail'!$D57,RD!$U:$U,'Budget COGM Detail'!$B57)</f>
        <v>0</v>
      </c>
      <c r="N57" s="258"/>
      <c r="O57" s="258"/>
      <c r="P57" s="258"/>
      <c r="Q57" s="258"/>
      <c r="R57" s="258"/>
      <c r="S57" s="258"/>
      <c r="T57" s="259">
        <f t="shared" si="4"/>
        <v>0</v>
      </c>
      <c r="U57" s="244">
        <f>SUMIFS(RD!AV:AV,RD!U:U,'Budget COGM Detail'!B57,RD!H:H,'Budget COGM Detail'!D57)</f>
        <v>0</v>
      </c>
      <c r="V57" s="245"/>
      <c r="W57" s="245"/>
      <c r="X57" s="245"/>
      <c r="Y57" s="245"/>
      <c r="Z57" s="245"/>
      <c r="AA57" s="245"/>
      <c r="AB57" s="245"/>
      <c r="AC57" s="245"/>
      <c r="AD57" s="245"/>
      <c r="AE57" s="245"/>
      <c r="AF57" s="245"/>
      <c r="AG57" s="245"/>
      <c r="AH57" s="246">
        <f t="shared" si="5"/>
        <v>0</v>
      </c>
      <c r="AI57" s="247">
        <f t="shared" si="6"/>
        <v>0</v>
      </c>
      <c r="AJ57" s="246"/>
      <c r="AK57" s="251"/>
      <c r="AL57" s="249"/>
      <c r="AM57" s="250"/>
      <c r="AN57" s="251"/>
      <c r="AO57" s="252"/>
      <c r="AP57" s="252"/>
      <c r="AQ57" s="253"/>
      <c r="AR57" s="254">
        <f t="shared" si="7"/>
        <v>0</v>
      </c>
      <c r="AS57" s="255"/>
      <c r="AT57" s="240" t="s">
        <v>320</v>
      </c>
      <c r="AU57" s="240" t="s">
        <v>1748</v>
      </c>
      <c r="AV57" s="256" t="s">
        <v>1618</v>
      </c>
      <c r="AW57" s="256" t="e">
        <f>IF(#REF!="","",IF(#REF!&lt;&gt;"human resources",IF(LEFT(#REF!,6)="10301S","Selling","General Administrative"),IFERROR(IF(FIND("Selling",D57)&gt;0,"Selling","General Administrative"),"General Administrative")))</f>
        <v>#REF!</v>
      </c>
      <c r="AX57" s="256" t="s">
        <v>1618</v>
      </c>
    </row>
    <row r="58" spans="1:50" s="257" customFormat="1" x14ac:dyDescent="0.25">
      <c r="A58" s="240" t="s">
        <v>16</v>
      </c>
      <c r="B58" s="240" t="s">
        <v>328</v>
      </c>
      <c r="C58" s="240" t="s">
        <v>329</v>
      </c>
      <c r="D58" s="422">
        <v>50500030</v>
      </c>
      <c r="E58" s="241" t="s">
        <v>1378</v>
      </c>
      <c r="F58" s="242" t="str">
        <f>VLOOKUP(D58,'Master Data'!H:I,2,FALSE)</f>
        <v>Third party services</v>
      </c>
      <c r="G58" s="242" t="str">
        <f>_xlfn.CONCAT(VLOOKUP(D58,'Master Data'!B:F,5,0)," ","Cost")</f>
        <v>Variable Cost</v>
      </c>
      <c r="H58" s="243">
        <f>SUMIFS(RD!$T:$T,RD!$B:$B,"1",RD!$H:$H,'Budget COGM Detail'!$D58,RD!$U:$U,'Budget COGM Detail'!$B58)</f>
        <v>1455.9499999999998</v>
      </c>
      <c r="I58" s="243">
        <f>SUMIFS(RD!$T:$T,RD!$B:$B,"2",RD!$H:$H,'Budget COGM Detail'!$D58,RD!$U:$U,'Budget COGM Detail'!$B58)</f>
        <v>2795.1499999999996</v>
      </c>
      <c r="J58" s="243">
        <f>SUMIFS(RD!$T:$T,RD!$B:$B,"3",RD!$H:$H,'Budget COGM Detail'!$D58,RD!$U:$U,'Budget COGM Detail'!$B58)</f>
        <v>3841.2999999999997</v>
      </c>
      <c r="K58" s="243">
        <f>SUMIFS(RD!$T:$T,RD!$B:$B,"4",RD!$H:$H,'Budget COGM Detail'!$D58,RD!$U:$U,'Budget COGM Detail'!$B58)</f>
        <v>2221.13</v>
      </c>
      <c r="L58" s="243">
        <f>SUMIFS(RD!$T:$T,RD!$B:$B,"5",RD!$H:$H,'Budget COGM Detail'!$D58,RD!$U:$U,'Budget COGM Detail'!$B58)</f>
        <v>2577.34</v>
      </c>
      <c r="M58" s="243">
        <f>SUMIFS(RD!$T:$T,RD!$B:$B,"6",RD!$H:$H,'Budget COGM Detail'!$D58,RD!$U:$U,'Budget COGM Detail'!$B58)</f>
        <v>2286.2300000000005</v>
      </c>
      <c r="N58" s="258"/>
      <c r="O58" s="258"/>
      <c r="P58" s="258"/>
      <c r="Q58" s="258"/>
      <c r="R58" s="258"/>
      <c r="S58" s="258"/>
      <c r="T58" s="259">
        <f t="shared" si="4"/>
        <v>15177.099999999999</v>
      </c>
      <c r="U58" s="244">
        <f>SUMIFS(RD!AV:AV,RD!U:U,'Budget COGM Detail'!B58,RD!H:H,'Budget COGM Detail'!D58)</f>
        <v>249652214</v>
      </c>
      <c r="V58" s="245"/>
      <c r="W58" s="245"/>
      <c r="X58" s="245"/>
      <c r="Y58" s="245"/>
      <c r="Z58" s="245"/>
      <c r="AA58" s="245"/>
      <c r="AB58" s="245"/>
      <c r="AC58" s="245"/>
      <c r="AD58" s="245"/>
      <c r="AE58" s="245"/>
      <c r="AF58" s="245"/>
      <c r="AG58" s="245"/>
      <c r="AH58" s="246">
        <f t="shared" si="5"/>
        <v>0</v>
      </c>
      <c r="AI58" s="247">
        <f t="shared" si="6"/>
        <v>0</v>
      </c>
      <c r="AJ58" s="246"/>
      <c r="AK58" s="251"/>
      <c r="AL58" s="249"/>
      <c r="AM58" s="250"/>
      <c r="AN58" s="251"/>
      <c r="AO58" s="252"/>
      <c r="AP58" s="252"/>
      <c r="AQ58" s="253"/>
      <c r="AR58" s="254">
        <f t="shared" si="7"/>
        <v>0</v>
      </c>
      <c r="AS58" s="255"/>
      <c r="AT58" s="240" t="s">
        <v>320</v>
      </c>
      <c r="AU58" s="240" t="s">
        <v>1748</v>
      </c>
      <c r="AV58" s="256" t="s">
        <v>1618</v>
      </c>
      <c r="AW58" s="256" t="e">
        <f>IF(#REF!="","",IF(#REF!&lt;&gt;"human resources",IF(LEFT(#REF!,6)="10301S","Selling","General Administrative"),IFERROR(IF(FIND("Selling",D58)&gt;0,"Selling","General Administrative"),"General Administrative")))</f>
        <v>#REF!</v>
      </c>
      <c r="AX58" s="256" t="s">
        <v>1618</v>
      </c>
    </row>
    <row r="59" spans="1:50" s="257" customFormat="1" x14ac:dyDescent="0.25">
      <c r="A59" s="240" t="s">
        <v>16</v>
      </c>
      <c r="B59" s="240" t="s">
        <v>328</v>
      </c>
      <c r="C59" s="240" t="s">
        <v>329</v>
      </c>
      <c r="D59" s="422">
        <v>50500040</v>
      </c>
      <c r="E59" s="241" t="s">
        <v>434</v>
      </c>
      <c r="F59" s="242" t="str">
        <f>VLOOKUP(D59,'Master Data'!H:I,2,FALSE)</f>
        <v>Third party services</v>
      </c>
      <c r="G59" s="242" t="str">
        <f>_xlfn.CONCAT(VLOOKUP(D59,'Master Data'!B:F,5,0)," ","Cost")</f>
        <v>Variable Cost</v>
      </c>
      <c r="H59" s="243">
        <f>SUMIFS(RD!$T:$T,RD!$B:$B,"1",RD!$H:$H,'Budget COGM Detail'!$D59,RD!$U:$U,'Budget COGM Detail'!$B59)</f>
        <v>0</v>
      </c>
      <c r="I59" s="243">
        <f>SUMIFS(RD!$T:$T,RD!$B:$B,"2",RD!$H:$H,'Budget COGM Detail'!$D59,RD!$U:$U,'Budget COGM Detail'!$B59)</f>
        <v>0</v>
      </c>
      <c r="J59" s="243">
        <f>SUMIFS(RD!$T:$T,RD!$B:$B,"3",RD!$H:$H,'Budget COGM Detail'!$D59,RD!$U:$U,'Budget COGM Detail'!$B59)</f>
        <v>0</v>
      </c>
      <c r="K59" s="243">
        <f>SUMIFS(RD!$T:$T,RD!$B:$B,"4",RD!$H:$H,'Budget COGM Detail'!$D59,RD!$U:$U,'Budget COGM Detail'!$B59)</f>
        <v>0</v>
      </c>
      <c r="L59" s="243">
        <f>SUMIFS(RD!$T:$T,RD!$B:$B,"5",RD!$H:$H,'Budget COGM Detail'!$D59,RD!$U:$U,'Budget COGM Detail'!$B59)</f>
        <v>0</v>
      </c>
      <c r="M59" s="243">
        <f>SUMIFS(RD!$T:$T,RD!$B:$B,"6",RD!$H:$H,'Budget COGM Detail'!$D59,RD!$U:$U,'Budget COGM Detail'!$B59)</f>
        <v>0</v>
      </c>
      <c r="N59" s="258"/>
      <c r="O59" s="258"/>
      <c r="P59" s="258"/>
      <c r="Q59" s="258"/>
      <c r="R59" s="258"/>
      <c r="S59" s="258"/>
      <c r="T59" s="259">
        <f t="shared" si="4"/>
        <v>0</v>
      </c>
      <c r="U59" s="244">
        <f>SUMIFS(RD!AV:AV,RD!U:U,'Budget COGM Detail'!B59,RD!H:H,'Budget COGM Detail'!D59)</f>
        <v>0</v>
      </c>
      <c r="V59" s="245"/>
      <c r="W59" s="245"/>
      <c r="X59" s="245"/>
      <c r="Y59" s="245"/>
      <c r="Z59" s="245"/>
      <c r="AA59" s="245"/>
      <c r="AB59" s="245"/>
      <c r="AC59" s="245"/>
      <c r="AD59" s="245"/>
      <c r="AE59" s="245"/>
      <c r="AF59" s="245"/>
      <c r="AG59" s="245"/>
      <c r="AH59" s="246">
        <f t="shared" si="5"/>
        <v>0</v>
      </c>
      <c r="AI59" s="247">
        <f t="shared" si="6"/>
        <v>0</v>
      </c>
      <c r="AJ59" s="246"/>
      <c r="AK59" s="251"/>
      <c r="AL59" s="249"/>
      <c r="AM59" s="250"/>
      <c r="AN59" s="251"/>
      <c r="AO59" s="252"/>
      <c r="AP59" s="252"/>
      <c r="AQ59" s="253"/>
      <c r="AR59" s="254">
        <f t="shared" si="7"/>
        <v>0</v>
      </c>
      <c r="AS59" s="255"/>
      <c r="AT59" s="240" t="s">
        <v>320</v>
      </c>
      <c r="AU59" s="240" t="s">
        <v>1748</v>
      </c>
      <c r="AV59" s="256" t="s">
        <v>1618</v>
      </c>
      <c r="AW59" s="256" t="e">
        <f>IF(#REF!="","",IF(#REF!&lt;&gt;"human resources",IF(LEFT(#REF!,6)="10301S","Selling","General Administrative"),IFERROR(IF(FIND("Selling",D59)&gt;0,"Selling","General Administrative"),"General Administrative")))</f>
        <v>#REF!</v>
      </c>
      <c r="AX59" s="256" t="s">
        <v>1618</v>
      </c>
    </row>
    <row r="60" spans="1:50" s="257" customFormat="1" x14ac:dyDescent="0.25">
      <c r="A60" s="240" t="s">
        <v>16</v>
      </c>
      <c r="B60" s="240" t="s">
        <v>328</v>
      </c>
      <c r="C60" s="240" t="s">
        <v>329</v>
      </c>
      <c r="D60" s="422">
        <v>50600010</v>
      </c>
      <c r="E60" s="241" t="s">
        <v>1379</v>
      </c>
      <c r="F60" s="242" t="str">
        <f>VLOOKUP(D60,'Master Data'!H:I,2,FALSE)</f>
        <v>Utilities - Electricity Expenses</v>
      </c>
      <c r="G60" s="242" t="str">
        <f>_xlfn.CONCAT(VLOOKUP(D60,'Master Data'!B:F,5,0)," ","Cost")</f>
        <v>Variable Cost</v>
      </c>
      <c r="H60" s="243">
        <f>SUMIFS(RD!$T:$T,RD!$B:$B,"1",RD!$H:$H,'Budget COGM Detail'!$D60,RD!$U:$U,'Budget COGM Detail'!$B60)</f>
        <v>0</v>
      </c>
      <c r="I60" s="243">
        <f>SUMIFS(RD!$T:$T,RD!$B:$B,"2",RD!$H:$H,'Budget COGM Detail'!$D60,RD!$U:$U,'Budget COGM Detail'!$B60)</f>
        <v>0</v>
      </c>
      <c r="J60" s="243">
        <f>SUMIFS(RD!$T:$T,RD!$B:$B,"3",RD!$H:$H,'Budget COGM Detail'!$D60,RD!$U:$U,'Budget COGM Detail'!$B60)</f>
        <v>0</v>
      </c>
      <c r="K60" s="243">
        <f>SUMIFS(RD!$T:$T,RD!$B:$B,"4",RD!$H:$H,'Budget COGM Detail'!$D60,RD!$U:$U,'Budget COGM Detail'!$B60)</f>
        <v>0</v>
      </c>
      <c r="L60" s="243">
        <f>SUMIFS(RD!$T:$T,RD!$B:$B,"5",RD!$H:$H,'Budget COGM Detail'!$D60,RD!$U:$U,'Budget COGM Detail'!$B60)</f>
        <v>0</v>
      </c>
      <c r="M60" s="243">
        <f>SUMIFS(RD!$T:$T,RD!$B:$B,"6",RD!$H:$H,'Budget COGM Detail'!$D60,RD!$U:$U,'Budget COGM Detail'!$B60)</f>
        <v>0</v>
      </c>
      <c r="N60" s="258"/>
      <c r="O60" s="258"/>
      <c r="P60" s="258"/>
      <c r="Q60" s="258"/>
      <c r="R60" s="258"/>
      <c r="S60" s="258"/>
      <c r="T60" s="259">
        <f t="shared" si="4"/>
        <v>0</v>
      </c>
      <c r="U60" s="244">
        <f>SUMIFS(RD!AV:AV,RD!U:U,'Budget COGM Detail'!B60,RD!H:H,'Budget COGM Detail'!D60)</f>
        <v>0</v>
      </c>
      <c r="V60" s="245"/>
      <c r="W60" s="245"/>
      <c r="X60" s="245"/>
      <c r="Y60" s="245"/>
      <c r="Z60" s="245"/>
      <c r="AA60" s="245"/>
      <c r="AB60" s="245"/>
      <c r="AC60" s="245"/>
      <c r="AD60" s="245"/>
      <c r="AE60" s="245"/>
      <c r="AF60" s="245"/>
      <c r="AG60" s="245"/>
      <c r="AH60" s="246">
        <f t="shared" si="5"/>
        <v>0</v>
      </c>
      <c r="AI60" s="247">
        <f t="shared" si="6"/>
        <v>0</v>
      </c>
      <c r="AJ60" s="246"/>
      <c r="AK60" s="251"/>
      <c r="AL60" s="249"/>
      <c r="AM60" s="250"/>
      <c r="AN60" s="251"/>
      <c r="AO60" s="252"/>
      <c r="AP60" s="252"/>
      <c r="AQ60" s="253"/>
      <c r="AR60" s="254">
        <f t="shared" si="7"/>
        <v>0</v>
      </c>
      <c r="AS60" s="255"/>
      <c r="AT60" s="240" t="s">
        <v>320</v>
      </c>
      <c r="AU60" s="240" t="s">
        <v>1748</v>
      </c>
      <c r="AV60" s="256" t="s">
        <v>1618</v>
      </c>
      <c r="AW60" s="256" t="e">
        <f>IF(#REF!="","",IF(#REF!&lt;&gt;"human resources",IF(LEFT(#REF!,6)="10301S","Selling","General Administrative"),IFERROR(IF(FIND("Selling",D60)&gt;0,"Selling","General Administrative"),"General Administrative")))</f>
        <v>#REF!</v>
      </c>
      <c r="AX60" s="256" t="s">
        <v>1618</v>
      </c>
    </row>
    <row r="61" spans="1:50" s="257" customFormat="1" x14ac:dyDescent="0.25">
      <c r="A61" s="240" t="s">
        <v>16</v>
      </c>
      <c r="B61" s="240" t="s">
        <v>328</v>
      </c>
      <c r="C61" s="240" t="s">
        <v>329</v>
      </c>
      <c r="D61" s="422">
        <v>50600030</v>
      </c>
      <c r="E61" s="241" t="s">
        <v>1380</v>
      </c>
      <c r="F61" s="242" t="str">
        <f>VLOOKUP(D61,'Master Data'!H:I,2,FALSE)</f>
        <v>Utilities - Oxigent</v>
      </c>
      <c r="G61" s="242" t="str">
        <f>_xlfn.CONCAT(VLOOKUP(D61,'Master Data'!B:F,5,0)," ","Cost")</f>
        <v>Variable Cost</v>
      </c>
      <c r="H61" s="243">
        <f>SUMIFS(RD!$T:$T,RD!$B:$B,"1",RD!$H:$H,'Budget COGM Detail'!$D61,RD!$U:$U,'Budget COGM Detail'!$B61)</f>
        <v>0</v>
      </c>
      <c r="I61" s="243">
        <f>SUMIFS(RD!$T:$T,RD!$B:$B,"2",RD!$H:$H,'Budget COGM Detail'!$D61,RD!$U:$U,'Budget COGM Detail'!$B61)</f>
        <v>0</v>
      </c>
      <c r="J61" s="243">
        <f>SUMIFS(RD!$T:$T,RD!$B:$B,"3",RD!$H:$H,'Budget COGM Detail'!$D61,RD!$U:$U,'Budget COGM Detail'!$B61)</f>
        <v>0</v>
      </c>
      <c r="K61" s="243">
        <f>SUMIFS(RD!$T:$T,RD!$B:$B,"4",RD!$H:$H,'Budget COGM Detail'!$D61,RD!$U:$U,'Budget COGM Detail'!$B61)</f>
        <v>0</v>
      </c>
      <c r="L61" s="243">
        <f>SUMIFS(RD!$T:$T,RD!$B:$B,"5",RD!$H:$H,'Budget COGM Detail'!$D61,RD!$U:$U,'Budget COGM Detail'!$B61)</f>
        <v>0</v>
      </c>
      <c r="M61" s="243">
        <f>SUMIFS(RD!$T:$T,RD!$B:$B,"6",RD!$H:$H,'Budget COGM Detail'!$D61,RD!$U:$U,'Budget COGM Detail'!$B61)</f>
        <v>0</v>
      </c>
      <c r="N61" s="258"/>
      <c r="O61" s="258"/>
      <c r="P61" s="258"/>
      <c r="Q61" s="258"/>
      <c r="R61" s="258"/>
      <c r="S61" s="258"/>
      <c r="T61" s="259">
        <f t="shared" si="4"/>
        <v>0</v>
      </c>
      <c r="U61" s="244">
        <f>SUMIFS(RD!AV:AV,RD!U:U,'Budget COGM Detail'!B61,RD!H:H,'Budget COGM Detail'!D61)</f>
        <v>0</v>
      </c>
      <c r="V61" s="245"/>
      <c r="W61" s="245"/>
      <c r="X61" s="245"/>
      <c r="Y61" s="245"/>
      <c r="Z61" s="245"/>
      <c r="AA61" s="245"/>
      <c r="AB61" s="245"/>
      <c r="AC61" s="245"/>
      <c r="AD61" s="245"/>
      <c r="AE61" s="245"/>
      <c r="AF61" s="245"/>
      <c r="AG61" s="245"/>
      <c r="AH61" s="246">
        <f t="shared" si="5"/>
        <v>0</v>
      </c>
      <c r="AI61" s="247">
        <f t="shared" si="6"/>
        <v>0</v>
      </c>
      <c r="AJ61" s="246"/>
      <c r="AK61" s="251"/>
      <c r="AL61" s="249"/>
      <c r="AM61" s="250"/>
      <c r="AN61" s="251"/>
      <c r="AO61" s="252"/>
      <c r="AP61" s="252"/>
      <c r="AQ61" s="253"/>
      <c r="AR61" s="254">
        <f t="shared" si="7"/>
        <v>0</v>
      </c>
      <c r="AS61" s="255"/>
      <c r="AT61" s="240" t="s">
        <v>320</v>
      </c>
      <c r="AU61" s="240" t="s">
        <v>1748</v>
      </c>
      <c r="AV61" s="256" t="s">
        <v>1618</v>
      </c>
      <c r="AW61" s="256" t="e">
        <f>IF(#REF!="","",IF(#REF!&lt;&gt;"human resources",IF(LEFT(#REF!,6)="10301S","Selling","General Administrative"),IFERROR(IF(FIND("Selling",D61)&gt;0,"Selling","General Administrative"),"General Administrative")))</f>
        <v>#REF!</v>
      </c>
      <c r="AX61" s="256" t="s">
        <v>1618</v>
      </c>
    </row>
    <row r="62" spans="1:50" s="257" customFormat="1" x14ac:dyDescent="0.25">
      <c r="A62" s="240" t="s">
        <v>16</v>
      </c>
      <c r="B62" s="240" t="s">
        <v>328</v>
      </c>
      <c r="C62" s="240" t="s">
        <v>329</v>
      </c>
      <c r="D62" s="422">
        <v>50600040</v>
      </c>
      <c r="E62" s="241" t="s">
        <v>1381</v>
      </c>
      <c r="F62" s="242" t="str">
        <f>VLOOKUP(D62,'Master Data'!H:I,2,FALSE)</f>
        <v>Utilities - Gas</v>
      </c>
      <c r="G62" s="242" t="str">
        <f>_xlfn.CONCAT(VLOOKUP(D62,'Master Data'!B:F,5,0)," ","Cost")</f>
        <v>Variable Cost</v>
      </c>
      <c r="H62" s="243">
        <f>SUMIFS(RD!$T:$T,RD!$B:$B,"1",RD!$H:$H,'Budget COGM Detail'!$D62,RD!$U:$U,'Budget COGM Detail'!$B62)</f>
        <v>0</v>
      </c>
      <c r="I62" s="243">
        <f>SUMIFS(RD!$T:$T,RD!$B:$B,"2",RD!$H:$H,'Budget COGM Detail'!$D62,RD!$U:$U,'Budget COGM Detail'!$B62)</f>
        <v>0</v>
      </c>
      <c r="J62" s="243">
        <f>SUMIFS(RD!$T:$T,RD!$B:$B,"3",RD!$H:$H,'Budget COGM Detail'!$D62,RD!$U:$U,'Budget COGM Detail'!$B62)</f>
        <v>0</v>
      </c>
      <c r="K62" s="243">
        <f>SUMIFS(RD!$T:$T,RD!$B:$B,"4",RD!$H:$H,'Budget COGM Detail'!$D62,RD!$U:$U,'Budget COGM Detail'!$B62)</f>
        <v>0</v>
      </c>
      <c r="L62" s="243">
        <f>SUMIFS(RD!$T:$T,RD!$B:$B,"5",RD!$H:$H,'Budget COGM Detail'!$D62,RD!$U:$U,'Budget COGM Detail'!$B62)</f>
        <v>0</v>
      </c>
      <c r="M62" s="243">
        <f>SUMIFS(RD!$T:$T,RD!$B:$B,"6",RD!$H:$H,'Budget COGM Detail'!$D62,RD!$U:$U,'Budget COGM Detail'!$B62)</f>
        <v>0</v>
      </c>
      <c r="N62" s="258"/>
      <c r="O62" s="258"/>
      <c r="P62" s="258"/>
      <c r="Q62" s="258"/>
      <c r="R62" s="258"/>
      <c r="S62" s="258"/>
      <c r="T62" s="259">
        <f t="shared" ref="T62:T92" si="8">SUM(H62:N62)</f>
        <v>0</v>
      </c>
      <c r="U62" s="244">
        <f>SUMIFS(RD!AV:AV,RD!U:U,'Budget COGM Detail'!B62,RD!H:H,'Budget COGM Detail'!D62)</f>
        <v>0</v>
      </c>
      <c r="V62" s="245"/>
      <c r="W62" s="245"/>
      <c r="X62" s="245"/>
      <c r="Y62" s="245"/>
      <c r="Z62" s="245"/>
      <c r="AA62" s="245"/>
      <c r="AB62" s="245"/>
      <c r="AC62" s="245"/>
      <c r="AD62" s="245"/>
      <c r="AE62" s="245"/>
      <c r="AF62" s="245"/>
      <c r="AG62" s="245"/>
      <c r="AH62" s="246">
        <f t="shared" si="5"/>
        <v>0</v>
      </c>
      <c r="AI62" s="247">
        <f t="shared" si="6"/>
        <v>0</v>
      </c>
      <c r="AJ62" s="246"/>
      <c r="AK62" s="251"/>
      <c r="AL62" s="249"/>
      <c r="AM62" s="250"/>
      <c r="AN62" s="251"/>
      <c r="AO62" s="252"/>
      <c r="AP62" s="252"/>
      <c r="AQ62" s="253"/>
      <c r="AR62" s="254">
        <f t="shared" ref="AR62:AR92" si="9">IF(AP62="USD",AQ62*$AQ$1,IF(AP62="IDR",AQ62,0))</f>
        <v>0</v>
      </c>
      <c r="AS62" s="255"/>
      <c r="AT62" s="240" t="s">
        <v>320</v>
      </c>
      <c r="AU62" s="240" t="s">
        <v>1748</v>
      </c>
      <c r="AV62" s="256" t="s">
        <v>1618</v>
      </c>
      <c r="AW62" s="256" t="e">
        <f>IF(#REF!="","",IF(#REF!&lt;&gt;"human resources",IF(LEFT(#REF!,6)="10301S","Selling","General Administrative"),IFERROR(IF(FIND("Selling",D62)&gt;0,"Selling","General Administrative"),"General Administrative")))</f>
        <v>#REF!</v>
      </c>
      <c r="AX62" s="256" t="s">
        <v>1618</v>
      </c>
    </row>
    <row r="63" spans="1:50" s="257" customFormat="1" x14ac:dyDescent="0.25">
      <c r="A63" s="240" t="s">
        <v>16</v>
      </c>
      <c r="B63" s="240" t="s">
        <v>328</v>
      </c>
      <c r="C63" s="240" t="s">
        <v>329</v>
      </c>
      <c r="D63" s="422">
        <v>50800010</v>
      </c>
      <c r="E63" s="241" t="s">
        <v>1383</v>
      </c>
      <c r="F63" s="242" t="str">
        <f>VLOOKUP(D63,'Master Data'!H:I,2,FALSE)</f>
        <v>Repair &amp; Maintenance</v>
      </c>
      <c r="G63" s="242" t="str">
        <f>_xlfn.CONCAT(VLOOKUP(D63,'Master Data'!B:F,5,0)," ","Cost")</f>
        <v>Variable Cost</v>
      </c>
      <c r="H63" s="243">
        <f>SUMIFS(RD!$T:$T,RD!$B:$B,"1",RD!$H:$H,'Budget COGM Detail'!$D63,RD!$U:$U,'Budget COGM Detail'!$B63)</f>
        <v>0</v>
      </c>
      <c r="I63" s="243">
        <f>SUMIFS(RD!$T:$T,RD!$B:$B,"2",RD!$H:$H,'Budget COGM Detail'!$D63,RD!$U:$U,'Budget COGM Detail'!$B63)</f>
        <v>0</v>
      </c>
      <c r="J63" s="243">
        <f>SUMIFS(RD!$T:$T,RD!$B:$B,"3",RD!$H:$H,'Budget COGM Detail'!$D63,RD!$U:$U,'Budget COGM Detail'!$B63)</f>
        <v>0</v>
      </c>
      <c r="K63" s="243">
        <f>SUMIFS(RD!$T:$T,RD!$B:$B,"4",RD!$H:$H,'Budget COGM Detail'!$D63,RD!$U:$U,'Budget COGM Detail'!$B63)</f>
        <v>0</v>
      </c>
      <c r="L63" s="243">
        <f>SUMIFS(RD!$T:$T,RD!$B:$B,"5",RD!$H:$H,'Budget COGM Detail'!$D63,RD!$U:$U,'Budget COGM Detail'!$B63)</f>
        <v>0</v>
      </c>
      <c r="M63" s="243">
        <f>SUMIFS(RD!$T:$T,RD!$B:$B,"6",RD!$H:$H,'Budget COGM Detail'!$D63,RD!$U:$U,'Budget COGM Detail'!$B63)</f>
        <v>0</v>
      </c>
      <c r="N63" s="258"/>
      <c r="O63" s="258"/>
      <c r="P63" s="258"/>
      <c r="Q63" s="258"/>
      <c r="R63" s="258"/>
      <c r="S63" s="258"/>
      <c r="T63" s="259">
        <f t="shared" si="8"/>
        <v>0</v>
      </c>
      <c r="U63" s="244">
        <f>SUMIFS(RD!AV:AV,RD!U:U,'Budget COGM Detail'!B63,RD!H:H,'Budget COGM Detail'!D63)</f>
        <v>0</v>
      </c>
      <c r="V63" s="245">
        <f>SUMIFS('Production Target'!F$616:F$629,'Production Target'!$D$616:$D$629,'Budget COGM Detail'!$E63)</f>
        <v>0</v>
      </c>
      <c r="W63" s="245">
        <f>SUMIFS('Production Target'!G$616:G$629,'Production Target'!$D$616:$D$629,'Budget COGM Detail'!$E63)</f>
        <v>0</v>
      </c>
      <c r="X63" s="245">
        <f>SUMIFS('Production Target'!H$616:H$629,'Production Target'!$D$616:$D$629,'Budget COGM Detail'!$E63)</f>
        <v>0</v>
      </c>
      <c r="Y63" s="245">
        <f>SUMIFS('Production Target'!I$616:I$629,'Production Target'!$D$616:$D$629,'Budget COGM Detail'!$E63)</f>
        <v>0</v>
      </c>
      <c r="Z63" s="245">
        <f>SUMIFS('Production Target'!J$616:J$629,'Production Target'!$D$616:$D$629,'Budget COGM Detail'!$E63)</f>
        <v>0</v>
      </c>
      <c r="AA63" s="245">
        <f>SUMIFS('Production Target'!K$616:K$629,'Production Target'!$D$616:$D$629,'Budget COGM Detail'!$E63)</f>
        <v>0</v>
      </c>
      <c r="AB63" s="245">
        <f>SUMIFS('Production Target'!L$616:L$629,'Production Target'!$D$616:$D$629,'Budget COGM Detail'!$E63)</f>
        <v>0</v>
      </c>
      <c r="AC63" s="245">
        <f>SUMIFS('Production Target'!M$616:M$629,'Production Target'!$D$616:$D$629,'Budget COGM Detail'!$E63)</f>
        <v>0</v>
      </c>
      <c r="AD63" s="245">
        <f>SUMIFS('Production Target'!N$616:N$629,'Production Target'!$D$616:$D$629,'Budget COGM Detail'!$E63)</f>
        <v>0</v>
      </c>
      <c r="AE63" s="245">
        <f>SUMIFS('Production Target'!O$616:O$629,'Production Target'!$D$616:$D$629,'Budget COGM Detail'!$E63)</f>
        <v>0</v>
      </c>
      <c r="AF63" s="245">
        <f>SUMIFS('Production Target'!P$616:P$629,'Production Target'!$D$616:$D$629,'Budget COGM Detail'!$E63)</f>
        <v>0</v>
      </c>
      <c r="AG63" s="245">
        <f>SUMIFS('Production Target'!Q$616:Q$629,'Production Target'!$D$616:$D$629,'Budget COGM Detail'!$E63)</f>
        <v>0</v>
      </c>
      <c r="AH63" s="246">
        <f t="shared" ref="AH63:AH92" si="10">SUM(V63:AG63)</f>
        <v>0</v>
      </c>
      <c r="AI63" s="247">
        <f t="shared" ref="AI63:AI92" si="11">AR63-AH63</f>
        <v>0</v>
      </c>
      <c r="AJ63" s="246"/>
      <c r="AK63" s="251"/>
      <c r="AL63" s="249"/>
      <c r="AM63" s="250"/>
      <c r="AN63" s="251"/>
      <c r="AO63" s="252"/>
      <c r="AP63" s="252"/>
      <c r="AQ63" s="253"/>
      <c r="AR63" s="254">
        <f t="shared" si="9"/>
        <v>0</v>
      </c>
      <c r="AS63" s="255"/>
      <c r="AT63" s="240" t="s">
        <v>320</v>
      </c>
      <c r="AU63" s="240" t="s">
        <v>1748</v>
      </c>
      <c r="AV63" s="256" t="s">
        <v>1618</v>
      </c>
      <c r="AW63" s="256" t="e">
        <f>IF(#REF!="","",IF(#REF!&lt;&gt;"human resources",IF(LEFT(#REF!,6)="10301S","Selling","General Administrative"),IFERROR(IF(FIND("Selling",D63)&gt;0,"Selling","General Administrative"),"General Administrative")))</f>
        <v>#REF!</v>
      </c>
      <c r="AX63" s="256" t="s">
        <v>1618</v>
      </c>
    </row>
    <row r="64" spans="1:50" s="257" customFormat="1" x14ac:dyDescent="0.25">
      <c r="A64" s="240" t="s">
        <v>16</v>
      </c>
      <c r="B64" s="240" t="s">
        <v>328</v>
      </c>
      <c r="C64" s="240" t="s">
        <v>329</v>
      </c>
      <c r="D64" s="422">
        <v>50800020</v>
      </c>
      <c r="E64" s="241" t="s">
        <v>1384</v>
      </c>
      <c r="F64" s="242" t="str">
        <f>VLOOKUP(D64,'Master Data'!H:I,2,FALSE)</f>
        <v>Repair &amp; Maintenance</v>
      </c>
      <c r="G64" s="242" t="str">
        <f>_xlfn.CONCAT(VLOOKUP(D64,'Master Data'!B:F,5,0)," ","Cost")</f>
        <v>Variable Cost</v>
      </c>
      <c r="H64" s="243">
        <f>SUMIFS(RD!$T:$T,RD!$B:$B,"1",RD!$H:$H,'Budget COGM Detail'!$D64,RD!$U:$U,'Budget COGM Detail'!$B64)</f>
        <v>0</v>
      </c>
      <c r="I64" s="243">
        <f>SUMIFS(RD!$T:$T,RD!$B:$B,"2",RD!$H:$H,'Budget COGM Detail'!$D64,RD!$U:$U,'Budget COGM Detail'!$B64)</f>
        <v>187.23</v>
      </c>
      <c r="J64" s="243">
        <f>SUMIFS(RD!$T:$T,RD!$B:$B,"3",RD!$H:$H,'Budget COGM Detail'!$D64,RD!$U:$U,'Budget COGM Detail'!$B64)</f>
        <v>876.58</v>
      </c>
      <c r="K64" s="243">
        <f>SUMIFS(RD!$T:$T,RD!$B:$B,"4",RD!$H:$H,'Budget COGM Detail'!$D64,RD!$U:$U,'Budget COGM Detail'!$B64)</f>
        <v>191.23000000000002</v>
      </c>
      <c r="L64" s="243">
        <f>SUMIFS(RD!$T:$T,RD!$B:$B,"5",RD!$H:$H,'Budget COGM Detail'!$D64,RD!$U:$U,'Budget COGM Detail'!$B64)</f>
        <v>1711.86</v>
      </c>
      <c r="M64" s="243">
        <f>SUMIFS(RD!$T:$T,RD!$B:$B,"6",RD!$H:$H,'Budget COGM Detail'!$D64,RD!$U:$U,'Budget COGM Detail'!$B64)</f>
        <v>0</v>
      </c>
      <c r="N64" s="258"/>
      <c r="O64" s="258"/>
      <c r="P64" s="258"/>
      <c r="Q64" s="258"/>
      <c r="R64" s="258"/>
      <c r="S64" s="258"/>
      <c r="T64" s="259">
        <f t="shared" si="8"/>
        <v>2966.8999999999996</v>
      </c>
      <c r="U64" s="244">
        <f>SUMIFS(RD!AV:AV,RD!U:U,'Budget COGM Detail'!B64,RD!H:H,'Budget COGM Detail'!D64)</f>
        <v>49069450</v>
      </c>
      <c r="V64" s="245">
        <f>SUMIFS('Production Target'!F$616:F$629,'Production Target'!$D$616:$D$629,'Budget COGM Detail'!$E64)</f>
        <v>0</v>
      </c>
      <c r="W64" s="245">
        <f>SUMIFS('Production Target'!G$616:G$629,'Production Target'!$D$616:$D$629,'Budget COGM Detail'!$E64)</f>
        <v>0</v>
      </c>
      <c r="X64" s="245">
        <f>SUMIFS('Production Target'!H$616:H$629,'Production Target'!$D$616:$D$629,'Budget COGM Detail'!$E64)</f>
        <v>0</v>
      </c>
      <c r="Y64" s="245">
        <f>SUMIFS('Production Target'!I$616:I$629,'Production Target'!$D$616:$D$629,'Budget COGM Detail'!$E64)</f>
        <v>0</v>
      </c>
      <c r="Z64" s="245">
        <f>SUMIFS('Production Target'!J$616:J$629,'Production Target'!$D$616:$D$629,'Budget COGM Detail'!$E64)</f>
        <v>0</v>
      </c>
      <c r="AA64" s="245">
        <f>SUMIFS('Production Target'!K$616:K$629,'Production Target'!$D$616:$D$629,'Budget COGM Detail'!$E64)</f>
        <v>0</v>
      </c>
      <c r="AB64" s="245">
        <f>SUMIFS('Production Target'!L$616:L$629,'Production Target'!$D$616:$D$629,'Budget COGM Detail'!$E64)</f>
        <v>0</v>
      </c>
      <c r="AC64" s="245">
        <f>SUMIFS('Production Target'!M$616:M$629,'Production Target'!$D$616:$D$629,'Budget COGM Detail'!$E64)</f>
        <v>0</v>
      </c>
      <c r="AD64" s="245">
        <f>SUMIFS('Production Target'!N$616:N$629,'Production Target'!$D$616:$D$629,'Budget COGM Detail'!$E64)</f>
        <v>0</v>
      </c>
      <c r="AE64" s="245">
        <f>SUMIFS('Production Target'!O$616:O$629,'Production Target'!$D$616:$D$629,'Budget COGM Detail'!$E64)</f>
        <v>0</v>
      </c>
      <c r="AF64" s="245">
        <f>SUMIFS('Production Target'!P$616:P$629,'Production Target'!$D$616:$D$629,'Budget COGM Detail'!$E64)</f>
        <v>0</v>
      </c>
      <c r="AG64" s="245">
        <f>SUMIFS('Production Target'!Q$616:Q$629,'Production Target'!$D$616:$D$629,'Budget COGM Detail'!$E64)</f>
        <v>0</v>
      </c>
      <c r="AH64" s="246">
        <f t="shared" si="10"/>
        <v>0</v>
      </c>
      <c r="AI64" s="247">
        <f t="shared" si="11"/>
        <v>0</v>
      </c>
      <c r="AJ64" s="246"/>
      <c r="AK64" s="251"/>
      <c r="AL64" s="249"/>
      <c r="AM64" s="250"/>
      <c r="AN64" s="251"/>
      <c r="AO64" s="252"/>
      <c r="AP64" s="252"/>
      <c r="AQ64" s="253"/>
      <c r="AR64" s="254">
        <f t="shared" si="9"/>
        <v>0</v>
      </c>
      <c r="AS64" s="255"/>
      <c r="AT64" s="240" t="s">
        <v>320</v>
      </c>
      <c r="AU64" s="240" t="s">
        <v>1748</v>
      </c>
      <c r="AV64" s="256" t="s">
        <v>1618</v>
      </c>
      <c r="AW64" s="256" t="e">
        <f>IF(#REF!="","",IF(#REF!&lt;&gt;"human resources",IF(LEFT(#REF!,6)="10301S","Selling","General Administrative"),IFERROR(IF(FIND("Selling",D64)&gt;0,"Selling","General Administrative"),"General Administrative")))</f>
        <v>#REF!</v>
      </c>
      <c r="AX64" s="256" t="s">
        <v>1618</v>
      </c>
    </row>
    <row r="65" spans="1:50" s="257" customFormat="1" x14ac:dyDescent="0.25">
      <c r="A65" s="240" t="s">
        <v>16</v>
      </c>
      <c r="B65" s="240" t="s">
        <v>328</v>
      </c>
      <c r="C65" s="240" t="s">
        <v>329</v>
      </c>
      <c r="D65" s="422">
        <v>50800060</v>
      </c>
      <c r="E65" s="241" t="s">
        <v>1385</v>
      </c>
      <c r="F65" s="242" t="str">
        <f>VLOOKUP(D65,'Master Data'!H:I,2,FALSE)</f>
        <v>Repair &amp; Maintenance</v>
      </c>
      <c r="G65" s="242" t="str">
        <f>_xlfn.CONCAT(VLOOKUP(D65,'Master Data'!B:F,5,0)," ","Cost")</f>
        <v>Variable Cost</v>
      </c>
      <c r="H65" s="243">
        <f>SUMIFS(RD!$T:$T,RD!$B:$B,"1",RD!$H:$H,'Budget COGM Detail'!$D65,RD!$U:$U,'Budget COGM Detail'!$B65)</f>
        <v>0</v>
      </c>
      <c r="I65" s="243">
        <f>SUMIFS(RD!$T:$T,RD!$B:$B,"2",RD!$H:$H,'Budget COGM Detail'!$D65,RD!$U:$U,'Budget COGM Detail'!$B65)</f>
        <v>12.23</v>
      </c>
      <c r="J65" s="243">
        <f>SUMIFS(RD!$T:$T,RD!$B:$B,"3",RD!$H:$H,'Budget COGM Detail'!$D65,RD!$U:$U,'Budget COGM Detail'!$B65)</f>
        <v>0</v>
      </c>
      <c r="K65" s="243">
        <f>SUMIFS(RD!$T:$T,RD!$B:$B,"4",RD!$H:$H,'Budget COGM Detail'!$D65,RD!$U:$U,'Budget COGM Detail'!$B65)</f>
        <v>0</v>
      </c>
      <c r="L65" s="243">
        <f>SUMIFS(RD!$T:$T,RD!$B:$B,"5",RD!$H:$H,'Budget COGM Detail'!$D65,RD!$U:$U,'Budget COGM Detail'!$B65)</f>
        <v>0</v>
      </c>
      <c r="M65" s="243">
        <f>SUMIFS(RD!$T:$T,RD!$B:$B,"6",RD!$H:$H,'Budget COGM Detail'!$D65,RD!$U:$U,'Budget COGM Detail'!$B65)</f>
        <v>0</v>
      </c>
      <c r="N65" s="258"/>
      <c r="O65" s="258"/>
      <c r="P65" s="258"/>
      <c r="Q65" s="258"/>
      <c r="R65" s="258"/>
      <c r="S65" s="258"/>
      <c r="T65" s="259">
        <f t="shared" si="8"/>
        <v>12.23</v>
      </c>
      <c r="U65" s="244">
        <f>SUMIFS(RD!AV:AV,RD!U:U,'Budget COGM Detail'!B65,RD!H:H,'Budget COGM Detail'!D65)</f>
        <v>200000</v>
      </c>
      <c r="V65" s="245">
        <f>SUMIFS('Production Target'!F$616:F$629,'Production Target'!$D$616:$D$629,'Budget COGM Detail'!$E65)</f>
        <v>0</v>
      </c>
      <c r="W65" s="245">
        <f>SUMIFS('Production Target'!G$616:G$629,'Production Target'!$D$616:$D$629,'Budget COGM Detail'!$E65)</f>
        <v>0</v>
      </c>
      <c r="X65" s="245">
        <f>SUMIFS('Production Target'!H$616:H$629,'Production Target'!$D$616:$D$629,'Budget COGM Detail'!$E65)</f>
        <v>0</v>
      </c>
      <c r="Y65" s="245">
        <f>SUMIFS('Production Target'!I$616:I$629,'Production Target'!$D$616:$D$629,'Budget COGM Detail'!$E65)</f>
        <v>0</v>
      </c>
      <c r="Z65" s="245">
        <f>SUMIFS('Production Target'!J$616:J$629,'Production Target'!$D$616:$D$629,'Budget COGM Detail'!$E65)</f>
        <v>0</v>
      </c>
      <c r="AA65" s="245">
        <f>SUMIFS('Production Target'!K$616:K$629,'Production Target'!$D$616:$D$629,'Budget COGM Detail'!$E65)</f>
        <v>0</v>
      </c>
      <c r="AB65" s="245">
        <f>SUMIFS('Production Target'!L$616:L$629,'Production Target'!$D$616:$D$629,'Budget COGM Detail'!$E65)</f>
        <v>0</v>
      </c>
      <c r="AC65" s="245">
        <f>SUMIFS('Production Target'!M$616:M$629,'Production Target'!$D$616:$D$629,'Budget COGM Detail'!$E65)</f>
        <v>0</v>
      </c>
      <c r="AD65" s="245">
        <f>SUMIFS('Production Target'!N$616:N$629,'Production Target'!$D$616:$D$629,'Budget COGM Detail'!$E65)</f>
        <v>0</v>
      </c>
      <c r="AE65" s="245">
        <f>SUMIFS('Production Target'!O$616:O$629,'Production Target'!$D$616:$D$629,'Budget COGM Detail'!$E65)</f>
        <v>0</v>
      </c>
      <c r="AF65" s="245">
        <f>SUMIFS('Production Target'!P$616:P$629,'Production Target'!$D$616:$D$629,'Budget COGM Detail'!$E65)</f>
        <v>0</v>
      </c>
      <c r="AG65" s="245">
        <f>SUMIFS('Production Target'!Q$616:Q$629,'Production Target'!$D$616:$D$629,'Budget COGM Detail'!$E65)</f>
        <v>0</v>
      </c>
      <c r="AH65" s="246">
        <f t="shared" si="10"/>
        <v>0</v>
      </c>
      <c r="AI65" s="247">
        <f t="shared" si="11"/>
        <v>0</v>
      </c>
      <c r="AJ65" s="246"/>
      <c r="AK65" s="251"/>
      <c r="AL65" s="249"/>
      <c r="AM65" s="250"/>
      <c r="AN65" s="251"/>
      <c r="AO65" s="252"/>
      <c r="AP65" s="252"/>
      <c r="AQ65" s="253"/>
      <c r="AR65" s="254">
        <f t="shared" si="9"/>
        <v>0</v>
      </c>
      <c r="AS65" s="255"/>
      <c r="AT65" s="240" t="s">
        <v>320</v>
      </c>
      <c r="AU65" s="240" t="s">
        <v>1748</v>
      </c>
      <c r="AV65" s="256" t="s">
        <v>1618</v>
      </c>
      <c r="AW65" s="256" t="e">
        <f>IF(#REF!="","",IF(#REF!&lt;&gt;"human resources",IF(LEFT(#REF!,6)="10301S","Selling","General Administrative"),IFERROR(IF(FIND("Selling",D65)&gt;0,"Selling","General Administrative"),"General Administrative")))</f>
        <v>#REF!</v>
      </c>
      <c r="AX65" s="256" t="s">
        <v>1618</v>
      </c>
    </row>
    <row r="66" spans="1:50" s="257" customFormat="1" x14ac:dyDescent="0.25">
      <c r="A66" s="240" t="s">
        <v>16</v>
      </c>
      <c r="B66" s="240" t="s">
        <v>328</v>
      </c>
      <c r="C66" s="240" t="s">
        <v>329</v>
      </c>
      <c r="D66" s="422">
        <v>51700060</v>
      </c>
      <c r="E66" s="241" t="s">
        <v>1615</v>
      </c>
      <c r="F66" s="242" t="str">
        <f>VLOOKUP(D66,'Master Data'!H:I,2,FALSE)</f>
        <v>Rental</v>
      </c>
      <c r="G66" s="242" t="str">
        <f>_xlfn.CONCAT(VLOOKUP(D66,'Master Data'!B:F,5,0)," ","Cost")</f>
        <v>Fixed Cost</v>
      </c>
      <c r="H66" s="243">
        <f>SUMIFS(RD!$T:$T,RD!$B:$B,"1",RD!$H:$H,'Budget COGM Detail'!$D66,RD!$U:$U,'Budget COGM Detail'!$B66)</f>
        <v>0</v>
      </c>
      <c r="I66" s="243">
        <f>SUMIFS(RD!$T:$T,RD!$B:$B,"2",RD!$H:$H,'Budget COGM Detail'!$D66,RD!$U:$U,'Budget COGM Detail'!$B66)</f>
        <v>0</v>
      </c>
      <c r="J66" s="243">
        <f>SUMIFS(RD!$T:$T,RD!$B:$B,"3",RD!$H:$H,'Budget COGM Detail'!$D66,RD!$U:$U,'Budget COGM Detail'!$B66)</f>
        <v>0</v>
      </c>
      <c r="K66" s="243">
        <f>SUMIFS(RD!$T:$T,RD!$B:$B,"4",RD!$H:$H,'Budget COGM Detail'!$D66,RD!$U:$U,'Budget COGM Detail'!$B66)</f>
        <v>0</v>
      </c>
      <c r="L66" s="243">
        <f>SUMIFS(RD!$T:$T,RD!$B:$B,"5",RD!$H:$H,'Budget COGM Detail'!$D66,RD!$U:$U,'Budget COGM Detail'!$B66)</f>
        <v>0</v>
      </c>
      <c r="M66" s="243">
        <f>SUMIFS(RD!$T:$T,RD!$B:$B,"6",RD!$H:$H,'Budget COGM Detail'!$D66,RD!$U:$U,'Budget COGM Detail'!$B66)</f>
        <v>0</v>
      </c>
      <c r="N66" s="258"/>
      <c r="O66" s="258"/>
      <c r="P66" s="258"/>
      <c r="Q66" s="258"/>
      <c r="R66" s="258"/>
      <c r="S66" s="258"/>
      <c r="T66" s="259">
        <f t="shared" si="8"/>
        <v>0</v>
      </c>
      <c r="U66" s="244">
        <f>SUMIFS(RD!AV:AV,RD!U:U,'Budget COGM Detail'!B66,RD!H:H,'Budget COGM Detail'!D66)</f>
        <v>0</v>
      </c>
      <c r="V66" s="245"/>
      <c r="W66" s="245"/>
      <c r="X66" s="245"/>
      <c r="Y66" s="245"/>
      <c r="Z66" s="245"/>
      <c r="AA66" s="245"/>
      <c r="AB66" s="245"/>
      <c r="AC66" s="245"/>
      <c r="AD66" s="245"/>
      <c r="AE66" s="245"/>
      <c r="AF66" s="245"/>
      <c r="AG66" s="245"/>
      <c r="AH66" s="246">
        <f t="shared" si="10"/>
        <v>0</v>
      </c>
      <c r="AI66" s="247">
        <f t="shared" si="11"/>
        <v>0</v>
      </c>
      <c r="AJ66" s="246"/>
      <c r="AK66" s="251"/>
      <c r="AL66" s="249"/>
      <c r="AM66" s="250"/>
      <c r="AN66" s="251"/>
      <c r="AO66" s="252"/>
      <c r="AP66" s="252"/>
      <c r="AQ66" s="253"/>
      <c r="AR66" s="254">
        <f t="shared" si="9"/>
        <v>0</v>
      </c>
      <c r="AS66" s="255"/>
      <c r="AT66" s="240" t="s">
        <v>320</v>
      </c>
      <c r="AU66" s="240" t="s">
        <v>1748</v>
      </c>
      <c r="AV66" s="256" t="s">
        <v>1618</v>
      </c>
      <c r="AW66" s="256" t="e">
        <f>IF(#REF!="","",IF(#REF!&lt;&gt;"human resources",IF(LEFT(#REF!,6)="10301S","Selling","General Administrative"),IFERROR(IF(FIND("Selling",D66)&gt;0,"Selling","General Administrative"),"General Administrative")))</f>
        <v>#REF!</v>
      </c>
      <c r="AX66" s="256" t="s">
        <v>1618</v>
      </c>
    </row>
    <row r="67" spans="1:50" s="257" customFormat="1" x14ac:dyDescent="0.25">
      <c r="A67" s="240" t="s">
        <v>16</v>
      </c>
      <c r="B67" s="240" t="s">
        <v>328</v>
      </c>
      <c r="C67" s="240" t="s">
        <v>329</v>
      </c>
      <c r="D67" s="422">
        <v>51700070</v>
      </c>
      <c r="E67" s="241" t="s">
        <v>1447</v>
      </c>
      <c r="F67" s="242" t="str">
        <f>VLOOKUP(D67,'Master Data'!H:I,2,FALSE)</f>
        <v>Rental</v>
      </c>
      <c r="G67" s="242" t="str">
        <f>_xlfn.CONCAT(VLOOKUP(D67,'Master Data'!B:F,5,0)," ","Cost")</f>
        <v>Fixed Cost</v>
      </c>
      <c r="H67" s="243">
        <f>SUMIFS(RD!$T:$T,RD!$B:$B,"1",RD!$H:$H,'Budget COGM Detail'!$D67,RD!$U:$U,'Budget COGM Detail'!$B67)</f>
        <v>0</v>
      </c>
      <c r="I67" s="243">
        <f>SUMIFS(RD!$T:$T,RD!$B:$B,"2",RD!$H:$H,'Budget COGM Detail'!$D67,RD!$U:$U,'Budget COGM Detail'!$B67)</f>
        <v>0</v>
      </c>
      <c r="J67" s="243">
        <f>SUMIFS(RD!$T:$T,RD!$B:$B,"3",RD!$H:$H,'Budget COGM Detail'!$D67,RD!$U:$U,'Budget COGM Detail'!$B67)</f>
        <v>0</v>
      </c>
      <c r="K67" s="243">
        <f>SUMIFS(RD!$T:$T,RD!$B:$B,"4",RD!$H:$H,'Budget COGM Detail'!$D67,RD!$U:$U,'Budget COGM Detail'!$B67)</f>
        <v>0</v>
      </c>
      <c r="L67" s="243">
        <f>SUMIFS(RD!$T:$T,RD!$B:$B,"5",RD!$H:$H,'Budget COGM Detail'!$D67,RD!$U:$U,'Budget COGM Detail'!$B67)</f>
        <v>0</v>
      </c>
      <c r="M67" s="243">
        <f>SUMIFS(RD!$T:$T,RD!$B:$B,"6",RD!$H:$H,'Budget COGM Detail'!$D67,RD!$U:$U,'Budget COGM Detail'!$B67)</f>
        <v>0</v>
      </c>
      <c r="N67" s="258"/>
      <c r="O67" s="258"/>
      <c r="P67" s="258"/>
      <c r="Q67" s="258"/>
      <c r="R67" s="258"/>
      <c r="S67" s="258"/>
      <c r="T67" s="259">
        <f t="shared" si="8"/>
        <v>0</v>
      </c>
      <c r="U67" s="244">
        <f>SUMIFS(RD!AV:AV,RD!U:U,'Budget COGM Detail'!B67,RD!H:H,'Budget COGM Detail'!D67)</f>
        <v>0</v>
      </c>
      <c r="V67" s="245"/>
      <c r="W67" s="245"/>
      <c r="X67" s="245"/>
      <c r="Y67" s="245"/>
      <c r="Z67" s="245"/>
      <c r="AA67" s="245"/>
      <c r="AB67" s="245"/>
      <c r="AC67" s="245"/>
      <c r="AD67" s="245"/>
      <c r="AE67" s="245"/>
      <c r="AF67" s="245"/>
      <c r="AG67" s="245"/>
      <c r="AH67" s="246">
        <f t="shared" si="10"/>
        <v>0</v>
      </c>
      <c r="AI67" s="247">
        <f t="shared" si="11"/>
        <v>0</v>
      </c>
      <c r="AJ67" s="246"/>
      <c r="AK67" s="251"/>
      <c r="AL67" s="249"/>
      <c r="AM67" s="250"/>
      <c r="AN67" s="251"/>
      <c r="AO67" s="252"/>
      <c r="AP67" s="252"/>
      <c r="AQ67" s="253"/>
      <c r="AR67" s="254">
        <f t="shared" si="9"/>
        <v>0</v>
      </c>
      <c r="AS67" s="255"/>
      <c r="AT67" s="240" t="s">
        <v>320</v>
      </c>
      <c r="AU67" s="240" t="s">
        <v>1748</v>
      </c>
      <c r="AV67" s="256" t="s">
        <v>1618</v>
      </c>
      <c r="AW67" s="256" t="e">
        <f>IF(#REF!="","",IF(#REF!&lt;&gt;"human resources",IF(LEFT(#REF!,6)="10301S","Selling","General Administrative"),IFERROR(IF(FIND("Selling",D67)&gt;0,"Selling","General Administrative"),"General Administrative")))</f>
        <v>#REF!</v>
      </c>
      <c r="AX67" s="256" t="s">
        <v>1618</v>
      </c>
    </row>
    <row r="68" spans="1:50" s="257" customFormat="1" x14ac:dyDescent="0.25">
      <c r="A68" s="240" t="s">
        <v>16</v>
      </c>
      <c r="B68" s="240" t="s">
        <v>328</v>
      </c>
      <c r="C68" s="240" t="s">
        <v>329</v>
      </c>
      <c r="D68" s="422">
        <v>51800030</v>
      </c>
      <c r="E68" s="241" t="s">
        <v>575</v>
      </c>
      <c r="F68" s="242" t="str">
        <f>VLOOKUP(D68,'Master Data'!H:I,2,FALSE)</f>
        <v>Postage &amp; Telecommunication</v>
      </c>
      <c r="G68" s="242" t="str">
        <f>_xlfn.CONCAT(VLOOKUP(D68,'Master Data'!B:F,5,0)," ","Cost")</f>
        <v>Fixed Cost</v>
      </c>
      <c r="H68" s="243">
        <f>SUMIFS(RD!$T:$T,RD!$B:$B,"1",RD!$H:$H,'Budget COGM Detail'!$D68,RD!$U:$U,'Budget COGM Detail'!$B68)</f>
        <v>0</v>
      </c>
      <c r="I68" s="243">
        <f>SUMIFS(RD!$T:$T,RD!$B:$B,"2",RD!$H:$H,'Budget COGM Detail'!$D68,RD!$U:$U,'Budget COGM Detail'!$B68)</f>
        <v>0</v>
      </c>
      <c r="J68" s="243">
        <f>SUMIFS(RD!$T:$T,RD!$B:$B,"3",RD!$H:$H,'Budget COGM Detail'!$D68,RD!$U:$U,'Budget COGM Detail'!$B68)</f>
        <v>0</v>
      </c>
      <c r="K68" s="243">
        <f>SUMIFS(RD!$T:$T,RD!$B:$B,"4",RD!$H:$H,'Budget COGM Detail'!$D68,RD!$U:$U,'Budget COGM Detail'!$B68)</f>
        <v>0</v>
      </c>
      <c r="L68" s="243">
        <f>SUMIFS(RD!$T:$T,RD!$B:$B,"5",RD!$H:$H,'Budget COGM Detail'!$D68,RD!$U:$U,'Budget COGM Detail'!$B68)</f>
        <v>0</v>
      </c>
      <c r="M68" s="243">
        <f>SUMIFS(RD!$T:$T,RD!$B:$B,"6",RD!$H:$H,'Budget COGM Detail'!$D68,RD!$U:$U,'Budget COGM Detail'!$B68)</f>
        <v>0</v>
      </c>
      <c r="N68" s="258"/>
      <c r="O68" s="258"/>
      <c r="P68" s="258"/>
      <c r="Q68" s="258"/>
      <c r="R68" s="258"/>
      <c r="S68" s="258"/>
      <c r="T68" s="259">
        <f t="shared" si="8"/>
        <v>0</v>
      </c>
      <c r="U68" s="244">
        <f>SUMIFS(RD!AV:AV,RD!U:U,'Budget COGM Detail'!B68,RD!H:H,'Budget COGM Detail'!D68)</f>
        <v>0</v>
      </c>
      <c r="V68" s="245"/>
      <c r="W68" s="245"/>
      <c r="X68" s="245"/>
      <c r="Y68" s="245"/>
      <c r="Z68" s="245"/>
      <c r="AA68" s="245"/>
      <c r="AB68" s="245"/>
      <c r="AC68" s="245"/>
      <c r="AD68" s="245"/>
      <c r="AE68" s="245"/>
      <c r="AF68" s="245"/>
      <c r="AG68" s="245"/>
      <c r="AH68" s="246">
        <f t="shared" si="10"/>
        <v>0</v>
      </c>
      <c r="AI68" s="247">
        <f t="shared" si="11"/>
        <v>0</v>
      </c>
      <c r="AJ68" s="246"/>
      <c r="AK68" s="251"/>
      <c r="AL68" s="249"/>
      <c r="AM68" s="250"/>
      <c r="AN68" s="251"/>
      <c r="AO68" s="252"/>
      <c r="AP68" s="252"/>
      <c r="AQ68" s="253"/>
      <c r="AR68" s="254">
        <f t="shared" si="9"/>
        <v>0</v>
      </c>
      <c r="AS68" s="255"/>
      <c r="AT68" s="240" t="s">
        <v>320</v>
      </c>
      <c r="AU68" s="240" t="s">
        <v>1748</v>
      </c>
      <c r="AV68" s="256" t="s">
        <v>1618</v>
      </c>
      <c r="AW68" s="256" t="e">
        <f>IF(#REF!="","",IF(#REF!&lt;&gt;"human resources",IF(LEFT(#REF!,6)="10301S","Selling","General Administrative"),IFERROR(IF(FIND("Selling",D68)&gt;0,"Selling","General Administrative"),"General Administrative")))</f>
        <v>#REF!</v>
      </c>
      <c r="AX68" s="256" t="s">
        <v>1618</v>
      </c>
    </row>
    <row r="69" spans="1:50" s="257" customFormat="1" x14ac:dyDescent="0.25">
      <c r="A69" s="240" t="s">
        <v>16</v>
      </c>
      <c r="B69" s="240" t="s">
        <v>328</v>
      </c>
      <c r="C69" s="240" t="s">
        <v>329</v>
      </c>
      <c r="D69" s="422">
        <v>51900090</v>
      </c>
      <c r="E69" s="241" t="s">
        <v>1452</v>
      </c>
      <c r="F69" s="242" t="str">
        <f>VLOOKUP(D69,'Master Data'!H:I,2,FALSE)</f>
        <v>Professional Fee</v>
      </c>
      <c r="G69" s="242" t="str">
        <f>_xlfn.CONCAT(VLOOKUP(D69,'Master Data'!B:F,5,0)," ","Cost")</f>
        <v>Fixed Cost</v>
      </c>
      <c r="H69" s="243">
        <f>SUMIFS(RD!$T:$T,RD!$B:$B,"1",RD!$H:$H,'Budget COGM Detail'!$D69,RD!$U:$U,'Budget COGM Detail'!$B69)</f>
        <v>0</v>
      </c>
      <c r="I69" s="243">
        <f>SUMIFS(RD!$T:$T,RD!$B:$B,"2",RD!$H:$H,'Budget COGM Detail'!$D69,RD!$U:$U,'Budget COGM Detail'!$B69)</f>
        <v>24044.03</v>
      </c>
      <c r="J69" s="243">
        <f>SUMIFS(RD!$T:$T,RD!$B:$B,"3",RD!$H:$H,'Budget COGM Detail'!$D69,RD!$U:$U,'Budget COGM Detail'!$B69)</f>
        <v>4845.79</v>
      </c>
      <c r="K69" s="243">
        <f>SUMIFS(RD!$T:$T,RD!$B:$B,"4",RD!$H:$H,'Budget COGM Detail'!$D69,RD!$U:$U,'Budget COGM Detail'!$B69)</f>
        <v>6118.41</v>
      </c>
      <c r="L69" s="243">
        <f>SUMIFS(RD!$T:$T,RD!$B:$B,"5",RD!$H:$H,'Budget COGM Detail'!$D69,RD!$U:$U,'Budget COGM Detail'!$B69)</f>
        <v>2830.35</v>
      </c>
      <c r="M69" s="243">
        <f>SUMIFS(RD!$T:$T,RD!$B:$B,"6",RD!$H:$H,'Budget COGM Detail'!$D69,RD!$U:$U,'Budget COGM Detail'!$B69)</f>
        <v>0</v>
      </c>
      <c r="N69" s="258"/>
      <c r="O69" s="258"/>
      <c r="P69" s="258"/>
      <c r="Q69" s="258"/>
      <c r="R69" s="258"/>
      <c r="S69" s="258"/>
      <c r="T69" s="259">
        <f t="shared" si="8"/>
        <v>37838.579999999994</v>
      </c>
      <c r="U69" s="244">
        <f>SUMIFS(RD!AV:AV,RD!U:U,'Budget COGM Detail'!B69,RD!H:H,'Budget COGM Detail'!D69)</f>
        <v>621900000</v>
      </c>
      <c r="V69" s="245"/>
      <c r="W69" s="245"/>
      <c r="X69" s="245"/>
      <c r="Y69" s="245"/>
      <c r="Z69" s="245"/>
      <c r="AA69" s="245"/>
      <c r="AB69" s="245"/>
      <c r="AC69" s="245"/>
      <c r="AD69" s="245"/>
      <c r="AE69" s="245"/>
      <c r="AF69" s="245"/>
      <c r="AG69" s="245"/>
      <c r="AH69" s="246">
        <f t="shared" si="10"/>
        <v>0</v>
      </c>
      <c r="AI69" s="247">
        <f t="shared" si="11"/>
        <v>0</v>
      </c>
      <c r="AJ69" s="246"/>
      <c r="AK69" s="251"/>
      <c r="AL69" s="249"/>
      <c r="AM69" s="250"/>
      <c r="AN69" s="251"/>
      <c r="AO69" s="252"/>
      <c r="AP69" s="252"/>
      <c r="AQ69" s="253"/>
      <c r="AR69" s="254">
        <f t="shared" si="9"/>
        <v>0</v>
      </c>
      <c r="AS69" s="255"/>
      <c r="AT69" s="240" t="s">
        <v>320</v>
      </c>
      <c r="AU69" s="240" t="s">
        <v>1748</v>
      </c>
      <c r="AV69" s="256" t="s">
        <v>1618</v>
      </c>
      <c r="AW69" s="256" t="e">
        <f>IF(#REF!="","",IF(#REF!&lt;&gt;"human resources",IF(LEFT(#REF!,6)="10301S","Selling","General Administrative"),IFERROR(IF(FIND("Selling",D69)&gt;0,"Selling","General Administrative"),"General Administrative")))</f>
        <v>#REF!</v>
      </c>
      <c r="AX69" s="256" t="s">
        <v>1618</v>
      </c>
    </row>
    <row r="70" spans="1:50" s="257" customFormat="1" x14ac:dyDescent="0.25">
      <c r="A70" s="240" t="s">
        <v>16</v>
      </c>
      <c r="B70" s="240" t="s">
        <v>328</v>
      </c>
      <c r="C70" s="240" t="s">
        <v>329</v>
      </c>
      <c r="D70" s="422">
        <v>52200020</v>
      </c>
      <c r="E70" s="241" t="s">
        <v>1404</v>
      </c>
      <c r="F70" s="242" t="str">
        <f>VLOOKUP(D70,'Master Data'!H:I,2,FALSE)</f>
        <v>Stationery &amp; Printing</v>
      </c>
      <c r="G70" s="242" t="str">
        <f>_xlfn.CONCAT(VLOOKUP(D70,'Master Data'!B:F,5,0)," ","Cost")</f>
        <v>Fixed Cost</v>
      </c>
      <c r="H70" s="243">
        <f>SUMIFS(RD!$T:$T,RD!$B:$B,"1",RD!$H:$H,'Budget COGM Detail'!$D70,RD!$U:$U,'Budget COGM Detail'!$B70)</f>
        <v>0</v>
      </c>
      <c r="I70" s="243">
        <f>SUMIFS(RD!$T:$T,RD!$B:$B,"2",RD!$H:$H,'Budget COGM Detail'!$D70,RD!$U:$U,'Budget COGM Detail'!$B70)</f>
        <v>217.23</v>
      </c>
      <c r="J70" s="243">
        <f>SUMIFS(RD!$T:$T,RD!$B:$B,"3",RD!$H:$H,'Budget COGM Detail'!$D70,RD!$U:$U,'Budget COGM Detail'!$B70)</f>
        <v>0</v>
      </c>
      <c r="K70" s="243">
        <f>SUMIFS(RD!$T:$T,RD!$B:$B,"4",RD!$H:$H,'Budget COGM Detail'!$D70,RD!$U:$U,'Budget COGM Detail'!$B70)</f>
        <v>0</v>
      </c>
      <c r="L70" s="243">
        <f>SUMIFS(RD!$T:$T,RD!$B:$B,"5",RD!$H:$H,'Budget COGM Detail'!$D70,RD!$U:$U,'Budget COGM Detail'!$B70)</f>
        <v>0</v>
      </c>
      <c r="M70" s="243">
        <f>SUMIFS(RD!$T:$T,RD!$B:$B,"6",RD!$H:$H,'Budget COGM Detail'!$D70,RD!$U:$U,'Budget COGM Detail'!$B70)</f>
        <v>0</v>
      </c>
      <c r="N70" s="258"/>
      <c r="O70" s="258"/>
      <c r="P70" s="258"/>
      <c r="Q70" s="258"/>
      <c r="R70" s="258"/>
      <c r="S70" s="258"/>
      <c r="T70" s="259">
        <f t="shared" si="8"/>
        <v>217.23</v>
      </c>
      <c r="U70" s="244">
        <f>SUMIFS(RD!AV:AV,RD!U:U,'Budget COGM Detail'!B70,RD!H:H,'Budget COGM Detail'!D70)</f>
        <v>3540000</v>
      </c>
      <c r="V70" s="245"/>
      <c r="W70" s="245"/>
      <c r="X70" s="245"/>
      <c r="Y70" s="245"/>
      <c r="Z70" s="245"/>
      <c r="AA70" s="245"/>
      <c r="AB70" s="245"/>
      <c r="AC70" s="245"/>
      <c r="AD70" s="245"/>
      <c r="AE70" s="245"/>
      <c r="AF70" s="245"/>
      <c r="AG70" s="245"/>
      <c r="AH70" s="246">
        <f t="shared" si="10"/>
        <v>0</v>
      </c>
      <c r="AI70" s="247">
        <f t="shared" si="11"/>
        <v>0</v>
      </c>
      <c r="AJ70" s="246"/>
      <c r="AK70" s="251"/>
      <c r="AL70" s="249"/>
      <c r="AM70" s="250"/>
      <c r="AN70" s="251"/>
      <c r="AO70" s="252"/>
      <c r="AP70" s="252"/>
      <c r="AQ70" s="253"/>
      <c r="AR70" s="254">
        <f t="shared" si="9"/>
        <v>0</v>
      </c>
      <c r="AS70" s="255"/>
      <c r="AT70" s="240" t="s">
        <v>320</v>
      </c>
      <c r="AU70" s="240" t="s">
        <v>1748</v>
      </c>
      <c r="AV70" s="256" t="s">
        <v>1618</v>
      </c>
      <c r="AW70" s="256" t="e">
        <f>IF(#REF!="","",IF(#REF!&lt;&gt;"human resources",IF(LEFT(#REF!,6)="10301S","Selling","General Administrative"),IFERROR(IF(FIND("Selling",D70)&gt;0,"Selling","General Administrative"),"General Administrative")))</f>
        <v>#REF!</v>
      </c>
      <c r="AX70" s="256" t="s">
        <v>1618</v>
      </c>
    </row>
    <row r="71" spans="1:50" s="257" customFormat="1" x14ac:dyDescent="0.25">
      <c r="A71" s="240" t="s">
        <v>16</v>
      </c>
      <c r="B71" s="240" t="s">
        <v>328</v>
      </c>
      <c r="C71" s="240" t="s">
        <v>329</v>
      </c>
      <c r="D71" s="422">
        <v>52400030</v>
      </c>
      <c r="E71" s="241" t="s">
        <v>1406</v>
      </c>
      <c r="F71" s="242" t="str">
        <f>VLOOKUP(D71,'Master Data'!H:I,2,FALSE)</f>
        <v>General transportation</v>
      </c>
      <c r="G71" s="242" t="str">
        <f>_xlfn.CONCAT(VLOOKUP(D71,'Master Data'!B:F,5,0)," ","Cost")</f>
        <v>Fixed Cost</v>
      </c>
      <c r="H71" s="243">
        <f>SUMIFS(RD!$T:$T,RD!$B:$B,"1",RD!$H:$H,'Budget COGM Detail'!$D71,RD!$U:$U,'Budget COGM Detail'!$B71)</f>
        <v>0</v>
      </c>
      <c r="I71" s="243">
        <f>SUMIFS(RD!$T:$T,RD!$B:$B,"2",RD!$H:$H,'Budget COGM Detail'!$D71,RD!$U:$U,'Budget COGM Detail'!$B71)</f>
        <v>0</v>
      </c>
      <c r="J71" s="243">
        <f>SUMIFS(RD!$T:$T,RD!$B:$B,"3",RD!$H:$H,'Budget COGM Detail'!$D71,RD!$U:$U,'Budget COGM Detail'!$B71)</f>
        <v>0</v>
      </c>
      <c r="K71" s="243">
        <f>SUMIFS(RD!$T:$T,RD!$B:$B,"4",RD!$H:$H,'Budget COGM Detail'!$D71,RD!$U:$U,'Budget COGM Detail'!$B71)</f>
        <v>0</v>
      </c>
      <c r="L71" s="243">
        <f>SUMIFS(RD!$T:$T,RD!$B:$B,"5",RD!$H:$H,'Budget COGM Detail'!$D71,RD!$U:$U,'Budget COGM Detail'!$B71)</f>
        <v>0</v>
      </c>
      <c r="M71" s="243">
        <f>SUMIFS(RD!$T:$T,RD!$B:$B,"6",RD!$H:$H,'Budget COGM Detail'!$D71,RD!$U:$U,'Budget COGM Detail'!$B71)</f>
        <v>0</v>
      </c>
      <c r="N71" s="258"/>
      <c r="O71" s="258"/>
      <c r="P71" s="258"/>
      <c r="Q71" s="258"/>
      <c r="R71" s="258"/>
      <c r="S71" s="258"/>
      <c r="T71" s="259">
        <f t="shared" si="8"/>
        <v>0</v>
      </c>
      <c r="U71" s="244">
        <f>SUMIFS(RD!AV:AV,RD!U:U,'Budget COGM Detail'!B71,RD!H:H,'Budget COGM Detail'!D71)</f>
        <v>0</v>
      </c>
      <c r="V71" s="245"/>
      <c r="W71" s="245"/>
      <c r="X71" s="245"/>
      <c r="Y71" s="245"/>
      <c r="Z71" s="245"/>
      <c r="AA71" s="245"/>
      <c r="AB71" s="245"/>
      <c r="AC71" s="245"/>
      <c r="AD71" s="245"/>
      <c r="AE71" s="245"/>
      <c r="AF71" s="245"/>
      <c r="AG71" s="245"/>
      <c r="AH71" s="246">
        <f t="shared" si="10"/>
        <v>0</v>
      </c>
      <c r="AI71" s="247">
        <f t="shared" si="11"/>
        <v>0</v>
      </c>
      <c r="AJ71" s="246"/>
      <c r="AK71" s="251"/>
      <c r="AL71" s="249"/>
      <c r="AM71" s="250"/>
      <c r="AN71" s="251"/>
      <c r="AO71" s="252"/>
      <c r="AP71" s="252"/>
      <c r="AQ71" s="253"/>
      <c r="AR71" s="254">
        <f t="shared" si="9"/>
        <v>0</v>
      </c>
      <c r="AS71" s="255"/>
      <c r="AT71" s="240" t="s">
        <v>320</v>
      </c>
      <c r="AU71" s="240" t="s">
        <v>1748</v>
      </c>
      <c r="AV71" s="256" t="s">
        <v>1618</v>
      </c>
      <c r="AW71" s="256" t="e">
        <f>IF(#REF!="","",IF(#REF!&lt;&gt;"human resources",IF(LEFT(#REF!,6)="10301S","Selling","General Administrative"),IFERROR(IF(FIND("Selling",D71)&gt;0,"Selling","General Administrative"),"General Administrative")))</f>
        <v>#REF!</v>
      </c>
      <c r="AX71" s="256" t="s">
        <v>1618</v>
      </c>
    </row>
    <row r="72" spans="1:50" s="257" customFormat="1" x14ac:dyDescent="0.25">
      <c r="A72" s="240" t="s">
        <v>16</v>
      </c>
      <c r="B72" s="240" t="s">
        <v>328</v>
      </c>
      <c r="C72" s="240" t="s">
        <v>329</v>
      </c>
      <c r="D72" s="422">
        <v>52400060</v>
      </c>
      <c r="E72" s="241" t="s">
        <v>1407</v>
      </c>
      <c r="F72" s="242" t="str">
        <f>VLOOKUP(D72,'Master Data'!H:I,2,FALSE)</f>
        <v>General transportation</v>
      </c>
      <c r="G72" s="242" t="str">
        <f>_xlfn.CONCAT(VLOOKUP(D72,'Master Data'!B:F,5,0)," ","Cost")</f>
        <v>Fixed Cost</v>
      </c>
      <c r="H72" s="243">
        <f>SUMIFS(RD!$T:$T,RD!$B:$B,"1",RD!$H:$H,'Budget COGM Detail'!$D72,RD!$U:$U,'Budget COGM Detail'!$B72)</f>
        <v>0</v>
      </c>
      <c r="I72" s="243">
        <f>SUMIFS(RD!$T:$T,RD!$B:$B,"2",RD!$H:$H,'Budget COGM Detail'!$D72,RD!$U:$U,'Budget COGM Detail'!$B72)</f>
        <v>0</v>
      </c>
      <c r="J72" s="243">
        <f>SUMIFS(RD!$T:$T,RD!$B:$B,"3",RD!$H:$H,'Budget COGM Detail'!$D72,RD!$U:$U,'Budget COGM Detail'!$B72)</f>
        <v>0</v>
      </c>
      <c r="K72" s="243">
        <f>SUMIFS(RD!$T:$T,RD!$B:$B,"4",RD!$H:$H,'Budget COGM Detail'!$D72,RD!$U:$U,'Budget COGM Detail'!$B72)</f>
        <v>0</v>
      </c>
      <c r="L72" s="243">
        <f>SUMIFS(RD!$T:$T,RD!$B:$B,"5",RD!$H:$H,'Budget COGM Detail'!$D72,RD!$U:$U,'Budget COGM Detail'!$B72)</f>
        <v>0</v>
      </c>
      <c r="M72" s="243">
        <f>SUMIFS(RD!$T:$T,RD!$B:$B,"6",RD!$H:$H,'Budget COGM Detail'!$D72,RD!$U:$U,'Budget COGM Detail'!$B72)</f>
        <v>0</v>
      </c>
      <c r="N72" s="258"/>
      <c r="O72" s="258"/>
      <c r="P72" s="258"/>
      <c r="Q72" s="258"/>
      <c r="R72" s="258"/>
      <c r="S72" s="258"/>
      <c r="T72" s="259">
        <f t="shared" si="8"/>
        <v>0</v>
      </c>
      <c r="U72" s="244">
        <f>SUMIFS(RD!AV:AV,RD!U:U,'Budget COGM Detail'!B72,RD!H:H,'Budget COGM Detail'!D72)</f>
        <v>0</v>
      </c>
      <c r="V72" s="245"/>
      <c r="W72" s="245"/>
      <c r="X72" s="245"/>
      <c r="Y72" s="245"/>
      <c r="Z72" s="245"/>
      <c r="AA72" s="245"/>
      <c r="AB72" s="245"/>
      <c r="AC72" s="245"/>
      <c r="AD72" s="245"/>
      <c r="AE72" s="245"/>
      <c r="AF72" s="245"/>
      <c r="AG72" s="245"/>
      <c r="AH72" s="246">
        <f t="shared" si="10"/>
        <v>0</v>
      </c>
      <c r="AI72" s="247">
        <f t="shared" si="11"/>
        <v>0</v>
      </c>
      <c r="AJ72" s="246"/>
      <c r="AK72" s="251"/>
      <c r="AL72" s="249"/>
      <c r="AM72" s="250"/>
      <c r="AN72" s="251"/>
      <c r="AO72" s="252"/>
      <c r="AP72" s="252"/>
      <c r="AQ72" s="253"/>
      <c r="AR72" s="254">
        <f t="shared" si="9"/>
        <v>0</v>
      </c>
      <c r="AS72" s="255"/>
      <c r="AT72" s="240" t="s">
        <v>320</v>
      </c>
      <c r="AU72" s="240" t="s">
        <v>1748</v>
      </c>
      <c r="AV72" s="256" t="s">
        <v>1618</v>
      </c>
      <c r="AW72" s="256" t="e">
        <f>IF(#REF!="","",IF(#REF!&lt;&gt;"human resources",IF(LEFT(#REF!,6)="10301S","Selling","General Administrative"),IFERROR(IF(FIND("Selling",D72)&gt;0,"Selling","General Administrative"),"General Administrative")))</f>
        <v>#REF!</v>
      </c>
      <c r="AX72" s="256" t="s">
        <v>1618</v>
      </c>
    </row>
    <row r="73" spans="1:50" s="257" customFormat="1" x14ac:dyDescent="0.25">
      <c r="A73" s="240" t="s">
        <v>16</v>
      </c>
      <c r="B73" s="240" t="s">
        <v>328</v>
      </c>
      <c r="C73" s="240" t="s">
        <v>329</v>
      </c>
      <c r="D73" s="422">
        <v>52600020</v>
      </c>
      <c r="E73" s="241" t="s">
        <v>1408</v>
      </c>
      <c r="F73" s="242" t="str">
        <f>VLOOKUP(D73,'Master Data'!H:I,2,FALSE)</f>
        <v>Equipment expenses</v>
      </c>
      <c r="G73" s="242" t="str">
        <f>_xlfn.CONCAT(VLOOKUP(D73,'Master Data'!B:F,5,0)," ","Cost")</f>
        <v>Fixed Cost</v>
      </c>
      <c r="H73" s="243">
        <f>SUMIFS(RD!$T:$T,RD!$B:$B,"1",RD!$H:$H,'Budget COGM Detail'!$D73,RD!$U:$U,'Budget COGM Detail'!$B73)</f>
        <v>0</v>
      </c>
      <c r="I73" s="243">
        <f>SUMIFS(RD!$T:$T,RD!$B:$B,"2",RD!$H:$H,'Budget COGM Detail'!$D73,RD!$U:$U,'Budget COGM Detail'!$B73)</f>
        <v>0</v>
      </c>
      <c r="J73" s="243">
        <f>SUMIFS(RD!$T:$T,RD!$B:$B,"3",RD!$H:$H,'Budget COGM Detail'!$D73,RD!$U:$U,'Budget COGM Detail'!$B73)</f>
        <v>0</v>
      </c>
      <c r="K73" s="243">
        <f>SUMIFS(RD!$T:$T,RD!$B:$B,"4",RD!$H:$H,'Budget COGM Detail'!$D73,RD!$U:$U,'Budget COGM Detail'!$B73)</f>
        <v>0</v>
      </c>
      <c r="L73" s="243">
        <f>SUMIFS(RD!$T:$T,RD!$B:$B,"5",RD!$H:$H,'Budget COGM Detail'!$D73,RD!$U:$U,'Budget COGM Detail'!$B73)</f>
        <v>0</v>
      </c>
      <c r="M73" s="243">
        <f>SUMIFS(RD!$T:$T,RD!$B:$B,"6",RD!$H:$H,'Budget COGM Detail'!$D73,RD!$U:$U,'Budget COGM Detail'!$B73)</f>
        <v>0</v>
      </c>
      <c r="N73" s="258"/>
      <c r="O73" s="258"/>
      <c r="P73" s="258"/>
      <c r="Q73" s="258"/>
      <c r="R73" s="258"/>
      <c r="S73" s="258"/>
      <c r="T73" s="259">
        <f t="shared" si="8"/>
        <v>0</v>
      </c>
      <c r="U73" s="244">
        <f>SUMIFS(RD!AV:AV,RD!U:U,'Budget COGM Detail'!B73,RD!H:H,'Budget COGM Detail'!D73)</f>
        <v>0</v>
      </c>
      <c r="V73" s="245"/>
      <c r="W73" s="245"/>
      <c r="X73" s="245"/>
      <c r="Y73" s="245"/>
      <c r="Z73" s="245"/>
      <c r="AA73" s="245"/>
      <c r="AB73" s="245"/>
      <c r="AC73" s="245"/>
      <c r="AD73" s="245"/>
      <c r="AE73" s="245"/>
      <c r="AF73" s="245"/>
      <c r="AG73" s="245"/>
      <c r="AH73" s="246">
        <f t="shared" si="10"/>
        <v>0</v>
      </c>
      <c r="AI73" s="247">
        <f t="shared" si="11"/>
        <v>0</v>
      </c>
      <c r="AJ73" s="246"/>
      <c r="AK73" s="251"/>
      <c r="AL73" s="249"/>
      <c r="AM73" s="250"/>
      <c r="AN73" s="251"/>
      <c r="AO73" s="252"/>
      <c r="AP73" s="252"/>
      <c r="AQ73" s="253"/>
      <c r="AR73" s="254">
        <f t="shared" si="9"/>
        <v>0</v>
      </c>
      <c r="AS73" s="255"/>
      <c r="AT73" s="240" t="s">
        <v>320</v>
      </c>
      <c r="AU73" s="240" t="s">
        <v>1748</v>
      </c>
      <c r="AV73" s="256" t="s">
        <v>1618</v>
      </c>
      <c r="AW73" s="256" t="e">
        <f>IF(#REF!="","",IF(#REF!&lt;&gt;"human resources",IF(LEFT(#REF!,6)="10301S","Selling","General Administrative"),IFERROR(IF(FIND("Selling",D73)&gt;0,"Selling","General Administrative"),"General Administrative")))</f>
        <v>#REF!</v>
      </c>
      <c r="AX73" s="256" t="s">
        <v>1618</v>
      </c>
    </row>
    <row r="74" spans="1:50" s="257" customFormat="1" x14ac:dyDescent="0.25">
      <c r="A74" s="240" t="s">
        <v>16</v>
      </c>
      <c r="B74" s="240" t="s">
        <v>328</v>
      </c>
      <c r="C74" s="240" t="s">
        <v>329</v>
      </c>
      <c r="D74" s="422">
        <v>52600030</v>
      </c>
      <c r="E74" s="241" t="s">
        <v>1409</v>
      </c>
      <c r="F74" s="242" t="str">
        <f>VLOOKUP(D74,'Master Data'!H:I,2,FALSE)</f>
        <v>Equipment expenses</v>
      </c>
      <c r="G74" s="242" t="str">
        <f>_xlfn.CONCAT(VLOOKUP(D74,'Master Data'!B:F,5,0)," ","Cost")</f>
        <v>Fixed Cost</v>
      </c>
      <c r="H74" s="243">
        <f>SUMIFS(RD!$T:$T,RD!$B:$B,"1",RD!$H:$H,'Budget COGM Detail'!$D74,RD!$U:$U,'Budget COGM Detail'!$B74)</f>
        <v>0</v>
      </c>
      <c r="I74" s="243">
        <f>SUMIFS(RD!$T:$T,RD!$B:$B,"2",RD!$H:$H,'Budget COGM Detail'!$D74,RD!$U:$U,'Budget COGM Detail'!$B74)</f>
        <v>0</v>
      </c>
      <c r="J74" s="243">
        <f>SUMIFS(RD!$T:$T,RD!$B:$B,"3",RD!$H:$H,'Budget COGM Detail'!$D74,RD!$U:$U,'Budget COGM Detail'!$B74)</f>
        <v>0</v>
      </c>
      <c r="K74" s="243">
        <f>SUMIFS(RD!$T:$T,RD!$B:$B,"4",RD!$H:$H,'Budget COGM Detail'!$D74,RD!$U:$U,'Budget COGM Detail'!$B74)</f>
        <v>0</v>
      </c>
      <c r="L74" s="243">
        <f>SUMIFS(RD!$T:$T,RD!$B:$B,"5",RD!$H:$H,'Budget COGM Detail'!$D74,RD!$U:$U,'Budget COGM Detail'!$B74)</f>
        <v>0</v>
      </c>
      <c r="M74" s="243">
        <f>SUMIFS(RD!$T:$T,RD!$B:$B,"6",RD!$H:$H,'Budget COGM Detail'!$D74,RD!$U:$U,'Budget COGM Detail'!$B74)</f>
        <v>0</v>
      </c>
      <c r="N74" s="258"/>
      <c r="O74" s="258"/>
      <c r="P74" s="258"/>
      <c r="Q74" s="258"/>
      <c r="R74" s="258"/>
      <c r="S74" s="258"/>
      <c r="T74" s="259">
        <f t="shared" si="8"/>
        <v>0</v>
      </c>
      <c r="U74" s="244">
        <f>SUMIFS(RD!AV:AV,RD!U:U,'Budget COGM Detail'!B74,RD!H:H,'Budget COGM Detail'!D74)</f>
        <v>0</v>
      </c>
      <c r="V74" s="245"/>
      <c r="W74" s="245"/>
      <c r="X74" s="245"/>
      <c r="Y74" s="245"/>
      <c r="Z74" s="245"/>
      <c r="AA74" s="245"/>
      <c r="AB74" s="245"/>
      <c r="AC74" s="245"/>
      <c r="AD74" s="245"/>
      <c r="AE74" s="245"/>
      <c r="AF74" s="245"/>
      <c r="AG74" s="245"/>
      <c r="AH74" s="246">
        <f t="shared" si="10"/>
        <v>0</v>
      </c>
      <c r="AI74" s="247">
        <f t="shared" si="11"/>
        <v>0</v>
      </c>
      <c r="AJ74" s="246"/>
      <c r="AK74" s="251"/>
      <c r="AL74" s="249"/>
      <c r="AM74" s="250"/>
      <c r="AN74" s="251"/>
      <c r="AO74" s="252"/>
      <c r="AP74" s="252"/>
      <c r="AQ74" s="253"/>
      <c r="AR74" s="254">
        <f t="shared" si="9"/>
        <v>0</v>
      </c>
      <c r="AS74" s="255"/>
      <c r="AT74" s="240" t="s">
        <v>320</v>
      </c>
      <c r="AU74" s="240" t="s">
        <v>1748</v>
      </c>
      <c r="AV74" s="256" t="s">
        <v>1618</v>
      </c>
      <c r="AW74" s="256" t="e">
        <f>IF(#REF!="","",IF(#REF!&lt;&gt;"human resources",IF(LEFT(#REF!,6)="10301S","Selling","General Administrative"),IFERROR(IF(FIND("Selling",D74)&gt;0,"Selling","General Administrative"),"General Administrative")))</f>
        <v>#REF!</v>
      </c>
      <c r="AX74" s="256" t="s">
        <v>1618</v>
      </c>
    </row>
    <row r="75" spans="1:50" s="257" customFormat="1" x14ac:dyDescent="0.25">
      <c r="A75" s="240" t="s">
        <v>16</v>
      </c>
      <c r="B75" s="240" t="s">
        <v>328</v>
      </c>
      <c r="C75" s="240" t="s">
        <v>329</v>
      </c>
      <c r="D75" s="422">
        <v>53100010</v>
      </c>
      <c r="E75" s="241" t="s">
        <v>1410</v>
      </c>
      <c r="F75" s="242" t="str">
        <f>VLOOKUP(D75,'Master Data'!H:I,2,FALSE)</f>
        <v>Repair &amp; Maintenance</v>
      </c>
      <c r="G75" s="242" t="str">
        <f>_xlfn.CONCAT(VLOOKUP(D75,'Master Data'!B:F,5,0)," ","Cost")</f>
        <v>Variable Cost</v>
      </c>
      <c r="H75" s="243">
        <f>SUMIFS(RD!$T:$T,RD!$B:$B,"1",RD!$H:$H,'Budget COGM Detail'!$D75,RD!$U:$U,'Budget COGM Detail'!$B75)</f>
        <v>0</v>
      </c>
      <c r="I75" s="243">
        <f>SUMIFS(RD!$T:$T,RD!$B:$B,"2",RD!$H:$H,'Budget COGM Detail'!$D75,RD!$U:$U,'Budget COGM Detail'!$B75)</f>
        <v>18.350000000000001</v>
      </c>
      <c r="J75" s="243">
        <f>SUMIFS(RD!$T:$T,RD!$B:$B,"3",RD!$H:$H,'Budget COGM Detail'!$D75,RD!$U:$U,'Budget COGM Detail'!$B75)</f>
        <v>0</v>
      </c>
      <c r="K75" s="243">
        <f>SUMIFS(RD!$T:$T,RD!$B:$B,"4",RD!$H:$H,'Budget COGM Detail'!$D75,RD!$U:$U,'Budget COGM Detail'!$B75)</f>
        <v>0</v>
      </c>
      <c r="L75" s="243">
        <f>SUMIFS(RD!$T:$T,RD!$B:$B,"5",RD!$H:$H,'Budget COGM Detail'!$D75,RD!$U:$U,'Budget COGM Detail'!$B75)</f>
        <v>11.28</v>
      </c>
      <c r="M75" s="243">
        <f>SUMIFS(RD!$T:$T,RD!$B:$B,"6",RD!$H:$H,'Budget COGM Detail'!$D75,RD!$U:$U,'Budget COGM Detail'!$B75)</f>
        <v>0</v>
      </c>
      <c r="N75" s="258"/>
      <c r="O75" s="258"/>
      <c r="P75" s="258"/>
      <c r="Q75" s="258"/>
      <c r="R75" s="258"/>
      <c r="S75" s="258"/>
      <c r="T75" s="259">
        <f t="shared" si="8"/>
        <v>29.630000000000003</v>
      </c>
      <c r="U75" s="244">
        <f>SUMIFS(RD!AV:AV,RD!U:U,'Budget COGM Detail'!B75,RD!H:H,'Budget COGM Detail'!D75)</f>
        <v>478120</v>
      </c>
      <c r="V75" s="245"/>
      <c r="W75" s="245"/>
      <c r="X75" s="245"/>
      <c r="Y75" s="245"/>
      <c r="Z75" s="245"/>
      <c r="AA75" s="245"/>
      <c r="AB75" s="245"/>
      <c r="AC75" s="245"/>
      <c r="AD75" s="245"/>
      <c r="AE75" s="245"/>
      <c r="AF75" s="245"/>
      <c r="AG75" s="245"/>
      <c r="AH75" s="246">
        <f t="shared" si="10"/>
        <v>0</v>
      </c>
      <c r="AI75" s="247">
        <f t="shared" si="11"/>
        <v>0</v>
      </c>
      <c r="AJ75" s="246"/>
      <c r="AK75" s="251"/>
      <c r="AL75" s="249"/>
      <c r="AM75" s="250"/>
      <c r="AN75" s="251"/>
      <c r="AO75" s="252"/>
      <c r="AP75" s="252"/>
      <c r="AQ75" s="253"/>
      <c r="AR75" s="254">
        <f t="shared" si="9"/>
        <v>0</v>
      </c>
      <c r="AS75" s="255"/>
      <c r="AT75" s="240" t="s">
        <v>320</v>
      </c>
      <c r="AU75" s="240" t="s">
        <v>1748</v>
      </c>
      <c r="AV75" s="256" t="s">
        <v>1618</v>
      </c>
      <c r="AW75" s="256" t="e">
        <f>IF(#REF!="","",IF(#REF!&lt;&gt;"human resources",IF(LEFT(#REF!,6)="10301S","Selling","General Administrative"),IFERROR(IF(FIND("Selling",D75)&gt;0,"Selling","General Administrative"),"General Administrative")))</f>
        <v>#REF!</v>
      </c>
      <c r="AX75" s="256" t="s">
        <v>1618</v>
      </c>
    </row>
    <row r="76" spans="1:50" s="257" customFormat="1" x14ac:dyDescent="0.25">
      <c r="A76" s="240" t="s">
        <v>16</v>
      </c>
      <c r="B76" s="240" t="s">
        <v>328</v>
      </c>
      <c r="C76" s="240" t="s">
        <v>329</v>
      </c>
      <c r="D76" s="422">
        <v>50800030</v>
      </c>
      <c r="E76" s="241" t="s">
        <v>1616</v>
      </c>
      <c r="F76" s="242" t="str">
        <f>VLOOKUP(D76,'Master Data'!H:I,2,FALSE)</f>
        <v>Repair &amp; Maintenance</v>
      </c>
      <c r="G76" s="242" t="str">
        <f>_xlfn.CONCAT(VLOOKUP(D76,'Master Data'!B:F,5,0)," ","Cost")</f>
        <v>Variable Cost</v>
      </c>
      <c r="H76" s="243">
        <f>SUMIFS(RD!$T:$T,RD!$B:$B,"1",RD!$H:$H,'Budget COGM Detail'!$D76,RD!$U:$U,'Budget COGM Detail'!$B76)</f>
        <v>0</v>
      </c>
      <c r="I76" s="243">
        <f>SUMIFS(RD!$T:$T,RD!$B:$B,"2",RD!$H:$H,'Budget COGM Detail'!$D76,RD!$U:$U,'Budget COGM Detail'!$B76)</f>
        <v>0</v>
      </c>
      <c r="J76" s="243">
        <f>SUMIFS(RD!$T:$T,RD!$B:$B,"3",RD!$H:$H,'Budget COGM Detail'!$D76,RD!$U:$U,'Budget COGM Detail'!$B76)</f>
        <v>0</v>
      </c>
      <c r="K76" s="243">
        <f>SUMIFS(RD!$T:$T,RD!$B:$B,"4",RD!$H:$H,'Budget COGM Detail'!$D76,RD!$U:$U,'Budget COGM Detail'!$B76)</f>
        <v>0</v>
      </c>
      <c r="L76" s="243">
        <f>SUMIFS(RD!$T:$T,RD!$B:$B,"5",RD!$H:$H,'Budget COGM Detail'!$D76,RD!$U:$U,'Budget COGM Detail'!$B76)</f>
        <v>0</v>
      </c>
      <c r="M76" s="243">
        <f>SUMIFS(RD!$T:$T,RD!$B:$B,"6",RD!$H:$H,'Budget COGM Detail'!$D76,RD!$U:$U,'Budget COGM Detail'!$B76)</f>
        <v>0</v>
      </c>
      <c r="N76" s="258"/>
      <c r="O76" s="258"/>
      <c r="P76" s="258"/>
      <c r="Q76" s="258"/>
      <c r="R76" s="258"/>
      <c r="S76" s="258"/>
      <c r="T76" s="259">
        <f t="shared" si="8"/>
        <v>0</v>
      </c>
      <c r="U76" s="244">
        <f>SUMIFS(RD!AV:AV,RD!U:U,'Budget COGM Detail'!B76,RD!H:H,'Budget COGM Detail'!D76)</f>
        <v>0</v>
      </c>
      <c r="V76" s="245">
        <f>SUMIFS('Production Target'!F$616:F$629,'Production Target'!$D$616:$D$629,'Budget COGM Detail'!$E76)</f>
        <v>0</v>
      </c>
      <c r="W76" s="245">
        <f>SUMIFS('Production Target'!G$616:G$629,'Production Target'!$D$616:$D$629,'Budget COGM Detail'!$E76)</f>
        <v>0</v>
      </c>
      <c r="X76" s="245">
        <f>SUMIFS('Production Target'!H$616:H$629,'Production Target'!$D$616:$D$629,'Budget COGM Detail'!$E76)</f>
        <v>0</v>
      </c>
      <c r="Y76" s="245">
        <f>SUMIFS('Production Target'!I$616:I$629,'Production Target'!$D$616:$D$629,'Budget COGM Detail'!$E76)</f>
        <v>0</v>
      </c>
      <c r="Z76" s="245">
        <f>SUMIFS('Production Target'!J$616:J$629,'Production Target'!$D$616:$D$629,'Budget COGM Detail'!$E76)</f>
        <v>0</v>
      </c>
      <c r="AA76" s="245">
        <f>SUMIFS('Production Target'!K$616:K$629,'Production Target'!$D$616:$D$629,'Budget COGM Detail'!$E76)</f>
        <v>0</v>
      </c>
      <c r="AB76" s="245">
        <f>SUMIFS('Production Target'!L$616:L$629,'Production Target'!$D$616:$D$629,'Budget COGM Detail'!$E76)</f>
        <v>0</v>
      </c>
      <c r="AC76" s="245">
        <f>SUMIFS('Production Target'!M$616:M$629,'Production Target'!$D$616:$D$629,'Budget COGM Detail'!$E76)</f>
        <v>0</v>
      </c>
      <c r="AD76" s="245">
        <f>SUMIFS('Production Target'!N$616:N$629,'Production Target'!$D$616:$D$629,'Budget COGM Detail'!$E76)</f>
        <v>0</v>
      </c>
      <c r="AE76" s="245">
        <f>SUMIFS('Production Target'!O$616:O$629,'Production Target'!$D$616:$D$629,'Budget COGM Detail'!$E76)</f>
        <v>0</v>
      </c>
      <c r="AF76" s="245">
        <f>SUMIFS('Production Target'!P$616:P$629,'Production Target'!$D$616:$D$629,'Budget COGM Detail'!$E76)</f>
        <v>0</v>
      </c>
      <c r="AG76" s="245">
        <f>SUMIFS('Production Target'!Q$616:Q$629,'Production Target'!$D$616:$D$629,'Budget COGM Detail'!$E76)</f>
        <v>0</v>
      </c>
      <c r="AH76" s="246">
        <f t="shared" si="10"/>
        <v>0</v>
      </c>
      <c r="AI76" s="247">
        <f t="shared" si="11"/>
        <v>0</v>
      </c>
      <c r="AJ76" s="246"/>
      <c r="AK76" s="251"/>
      <c r="AL76" s="249"/>
      <c r="AM76" s="250"/>
      <c r="AN76" s="251"/>
      <c r="AO76" s="252"/>
      <c r="AP76" s="252"/>
      <c r="AQ76" s="253"/>
      <c r="AR76" s="254">
        <f t="shared" si="9"/>
        <v>0</v>
      </c>
      <c r="AS76" s="255"/>
      <c r="AT76" s="240" t="s">
        <v>320</v>
      </c>
      <c r="AU76" s="240" t="s">
        <v>1748</v>
      </c>
      <c r="AV76" s="256" t="s">
        <v>1618</v>
      </c>
      <c r="AW76" s="256" t="e">
        <f>IF(#REF!="","",IF(#REF!&lt;&gt;"human resources",IF(LEFT(#REF!,6)="10301S","Selling","General Administrative"),IFERROR(IF(FIND("Selling",D76)&gt;0,"Selling","General Administrative"),"General Administrative")))</f>
        <v>#REF!</v>
      </c>
      <c r="AX76" s="256" t="s">
        <v>1618</v>
      </c>
    </row>
    <row r="77" spans="1:50" s="257" customFormat="1" x14ac:dyDescent="0.25">
      <c r="A77" s="240" t="s">
        <v>16</v>
      </c>
      <c r="B77" s="240" t="s">
        <v>328</v>
      </c>
      <c r="C77" s="240" t="s">
        <v>329</v>
      </c>
      <c r="D77" s="422">
        <v>52400040</v>
      </c>
      <c r="E77" s="241" t="s">
        <v>616</v>
      </c>
      <c r="F77" s="242" t="str">
        <f>VLOOKUP(D77,'Master Data'!H:I,2,FALSE)</f>
        <v>General Transportation</v>
      </c>
      <c r="G77" s="242" t="str">
        <f>_xlfn.CONCAT(VLOOKUP(D77,'Master Data'!B:F,5,0)," ","Cost")</f>
        <v>Fixed Cost</v>
      </c>
      <c r="H77" s="243">
        <f>SUMIFS(RD!$T:$T,RD!$B:$B,"1",RD!$H:$H,'Budget COGM Detail'!$D77,RD!$U:$U,'Budget COGM Detail'!$B77)</f>
        <v>0</v>
      </c>
      <c r="I77" s="243">
        <f>SUMIFS(RD!$T:$T,RD!$B:$B,"2",RD!$H:$H,'Budget COGM Detail'!$D77,RD!$U:$U,'Budget COGM Detail'!$B77)</f>
        <v>0</v>
      </c>
      <c r="J77" s="243">
        <f>SUMIFS(RD!$T:$T,RD!$B:$B,"3",RD!$H:$H,'Budget COGM Detail'!$D77,RD!$U:$U,'Budget COGM Detail'!$B77)</f>
        <v>0</v>
      </c>
      <c r="K77" s="243">
        <f>SUMIFS(RD!$T:$T,RD!$B:$B,"4",RD!$H:$H,'Budget COGM Detail'!$D77,RD!$U:$U,'Budget COGM Detail'!$B77)</f>
        <v>0</v>
      </c>
      <c r="L77" s="243">
        <f>SUMIFS(RD!$T:$T,RD!$B:$B,"5",RD!$H:$H,'Budget COGM Detail'!$D77,RD!$U:$U,'Budget COGM Detail'!$B77)</f>
        <v>0</v>
      </c>
      <c r="M77" s="243">
        <f>SUMIFS(RD!$T:$T,RD!$B:$B,"6",RD!$H:$H,'Budget COGM Detail'!$D77,RD!$U:$U,'Budget COGM Detail'!$B77)</f>
        <v>0</v>
      </c>
      <c r="N77" s="258"/>
      <c r="O77" s="258"/>
      <c r="P77" s="258"/>
      <c r="Q77" s="258"/>
      <c r="R77" s="258"/>
      <c r="S77" s="258"/>
      <c r="T77" s="259">
        <f t="shared" si="8"/>
        <v>0</v>
      </c>
      <c r="U77" s="244">
        <f>SUMIFS(RD!AV:AV,RD!U:U,'Budget COGM Detail'!B77,RD!H:H,'Budget COGM Detail'!D77)</f>
        <v>0</v>
      </c>
      <c r="V77" s="245"/>
      <c r="W77" s="245"/>
      <c r="X77" s="245"/>
      <c r="Y77" s="245"/>
      <c r="Z77" s="245"/>
      <c r="AA77" s="245"/>
      <c r="AB77" s="245"/>
      <c r="AC77" s="245"/>
      <c r="AD77" s="245"/>
      <c r="AE77" s="245"/>
      <c r="AF77" s="245"/>
      <c r="AG77" s="245"/>
      <c r="AH77" s="246">
        <f t="shared" si="10"/>
        <v>0</v>
      </c>
      <c r="AI77" s="247">
        <f t="shared" si="11"/>
        <v>0</v>
      </c>
      <c r="AJ77" s="246"/>
      <c r="AK77" s="251"/>
      <c r="AL77" s="249"/>
      <c r="AM77" s="250"/>
      <c r="AN77" s="251"/>
      <c r="AO77" s="252"/>
      <c r="AP77" s="252"/>
      <c r="AQ77" s="253"/>
      <c r="AR77" s="254">
        <f t="shared" si="9"/>
        <v>0</v>
      </c>
      <c r="AS77" s="255"/>
      <c r="AT77" s="240" t="s">
        <v>320</v>
      </c>
      <c r="AU77" s="240" t="s">
        <v>1748</v>
      </c>
      <c r="AV77" s="256" t="s">
        <v>1618</v>
      </c>
      <c r="AW77" s="256" t="e">
        <f>IF(#REF!="","",IF(#REF!&lt;&gt;"human resources",IF(LEFT(#REF!,6)="10301S","Selling","General Administrative"),IFERROR(IF(FIND("Selling",D77)&gt;0,"Selling","General Administrative"),"General Administrative")))</f>
        <v>#REF!</v>
      </c>
      <c r="AX77" s="256" t="s">
        <v>1618</v>
      </c>
    </row>
    <row r="78" spans="1:50" s="257" customFormat="1" x14ac:dyDescent="0.25">
      <c r="A78" s="240" t="s">
        <v>16</v>
      </c>
      <c r="B78" s="240" t="s">
        <v>328</v>
      </c>
      <c r="C78" s="240" t="s">
        <v>329</v>
      </c>
      <c r="D78" s="422">
        <v>52200010</v>
      </c>
      <c r="E78" s="241" t="s">
        <v>606</v>
      </c>
      <c r="F78" s="242" t="str">
        <f>VLOOKUP(D78,'Master Data'!H:I,2,FALSE)</f>
        <v>Stationery &amp; Printing</v>
      </c>
      <c r="G78" s="242" t="str">
        <f>_xlfn.CONCAT(VLOOKUP(D78,'Master Data'!B:F,5,0)," ","Cost")</f>
        <v>Fixed Cost</v>
      </c>
      <c r="H78" s="243">
        <f>SUMIFS(RD!$T:$T,RD!$B:$B,"1",RD!$H:$H,'Budget COGM Detail'!$D78,RD!$U:$U,'Budget COGM Detail'!$B78)</f>
        <v>0</v>
      </c>
      <c r="I78" s="243">
        <f>SUMIFS(RD!$T:$T,RD!$B:$B,"2",RD!$H:$H,'Budget COGM Detail'!$D78,RD!$U:$U,'Budget COGM Detail'!$B78)</f>
        <v>0</v>
      </c>
      <c r="J78" s="243">
        <f>SUMIFS(RD!$T:$T,RD!$B:$B,"3",RD!$H:$H,'Budget COGM Detail'!$D78,RD!$U:$U,'Budget COGM Detail'!$B78)</f>
        <v>0</v>
      </c>
      <c r="K78" s="243">
        <f>SUMIFS(RD!$T:$T,RD!$B:$B,"4",RD!$H:$H,'Budget COGM Detail'!$D78,RD!$U:$U,'Budget COGM Detail'!$B78)</f>
        <v>0</v>
      </c>
      <c r="L78" s="243">
        <f>SUMIFS(RD!$T:$T,RD!$B:$B,"5",RD!$H:$H,'Budget COGM Detail'!$D78,RD!$U:$U,'Budget COGM Detail'!$B78)</f>
        <v>0</v>
      </c>
      <c r="M78" s="243">
        <f>SUMIFS(RD!$T:$T,RD!$B:$B,"6",RD!$H:$H,'Budget COGM Detail'!$D78,RD!$U:$U,'Budget COGM Detail'!$B78)</f>
        <v>0</v>
      </c>
      <c r="N78" s="258"/>
      <c r="O78" s="258"/>
      <c r="P78" s="258"/>
      <c r="Q78" s="258"/>
      <c r="R78" s="258"/>
      <c r="S78" s="258"/>
      <c r="T78" s="259">
        <f t="shared" si="8"/>
        <v>0</v>
      </c>
      <c r="U78" s="244">
        <f>SUMIFS(RD!AV:AV,RD!U:U,'Budget COGM Detail'!B78,RD!H:H,'Budget COGM Detail'!D78)</f>
        <v>0</v>
      </c>
      <c r="V78" s="245"/>
      <c r="W78" s="245"/>
      <c r="X78" s="245"/>
      <c r="Y78" s="245"/>
      <c r="Z78" s="245"/>
      <c r="AA78" s="245"/>
      <c r="AB78" s="245"/>
      <c r="AC78" s="245"/>
      <c r="AD78" s="245"/>
      <c r="AE78" s="245"/>
      <c r="AF78" s="245"/>
      <c r="AG78" s="245"/>
      <c r="AH78" s="246">
        <f t="shared" si="10"/>
        <v>0</v>
      </c>
      <c r="AI78" s="247">
        <f t="shared" si="11"/>
        <v>0</v>
      </c>
      <c r="AJ78" s="246"/>
      <c r="AK78" s="251"/>
      <c r="AL78" s="249"/>
      <c r="AM78" s="250"/>
      <c r="AN78" s="251"/>
      <c r="AO78" s="252"/>
      <c r="AP78" s="252"/>
      <c r="AQ78" s="253"/>
      <c r="AR78" s="254">
        <f t="shared" si="9"/>
        <v>0</v>
      </c>
      <c r="AS78" s="255"/>
      <c r="AT78" s="240" t="s">
        <v>320</v>
      </c>
      <c r="AU78" s="240" t="s">
        <v>1748</v>
      </c>
      <c r="AV78" s="256" t="s">
        <v>1618</v>
      </c>
      <c r="AW78" s="256" t="e">
        <f>IF(#REF!="","",IF(#REF!&lt;&gt;"human resources",IF(LEFT(#REF!,6)="10301S","Selling","General Administrative"),IFERROR(IF(FIND("Selling",D78)&gt;0,"Selling","General Administrative"),"General Administrative")))</f>
        <v>#REF!</v>
      </c>
      <c r="AX78" s="256" t="s">
        <v>1618</v>
      </c>
    </row>
    <row r="79" spans="1:50" s="257" customFormat="1" x14ac:dyDescent="0.25">
      <c r="A79" s="240" t="s">
        <v>16</v>
      </c>
      <c r="B79" s="240" t="s">
        <v>328</v>
      </c>
      <c r="C79" s="240" t="s">
        <v>329</v>
      </c>
      <c r="D79" s="422">
        <v>51900030</v>
      </c>
      <c r="E79" s="241" t="s">
        <v>583</v>
      </c>
      <c r="F79" s="242" t="str">
        <f>VLOOKUP(D79,'Master Data'!H:I,2,FALSE)</f>
        <v>Professional Fee</v>
      </c>
      <c r="G79" s="242" t="str">
        <f>_xlfn.CONCAT(VLOOKUP(D79,'Master Data'!B:F,5,0)," ","Cost")</f>
        <v>Fixed Cost</v>
      </c>
      <c r="H79" s="243">
        <f>SUMIFS(RD!$T:$T,RD!$B:$B,"1",RD!$H:$H,'Budget COGM Detail'!$D79,RD!$U:$U,'Budget COGM Detail'!$B79)</f>
        <v>0</v>
      </c>
      <c r="I79" s="243">
        <f>SUMIFS(RD!$T:$T,RD!$B:$B,"2",RD!$H:$H,'Budget COGM Detail'!$D79,RD!$U:$U,'Budget COGM Detail'!$B79)</f>
        <v>0</v>
      </c>
      <c r="J79" s="243">
        <f>SUMIFS(RD!$T:$T,RD!$B:$B,"3",RD!$H:$H,'Budget COGM Detail'!$D79,RD!$U:$U,'Budget COGM Detail'!$B79)</f>
        <v>0</v>
      </c>
      <c r="K79" s="243">
        <f>SUMIFS(RD!$T:$T,RD!$B:$B,"4",RD!$H:$H,'Budget COGM Detail'!$D79,RD!$U:$U,'Budget COGM Detail'!$B79)</f>
        <v>0</v>
      </c>
      <c r="L79" s="243">
        <f>SUMIFS(RD!$T:$T,RD!$B:$B,"5",RD!$H:$H,'Budget COGM Detail'!$D79,RD!$U:$U,'Budget COGM Detail'!$B79)</f>
        <v>0</v>
      </c>
      <c r="M79" s="243">
        <f>SUMIFS(RD!$T:$T,RD!$B:$B,"6",RD!$H:$H,'Budget COGM Detail'!$D79,RD!$U:$U,'Budget COGM Detail'!$B79)</f>
        <v>0</v>
      </c>
      <c r="N79" s="258"/>
      <c r="O79" s="258"/>
      <c r="P79" s="258"/>
      <c r="Q79" s="258"/>
      <c r="R79" s="258"/>
      <c r="S79" s="258"/>
      <c r="T79" s="259">
        <f t="shared" si="8"/>
        <v>0</v>
      </c>
      <c r="U79" s="244">
        <f>SUMIFS(RD!AV:AV,RD!U:U,'Budget COGM Detail'!B79,RD!H:H,'Budget COGM Detail'!D79)</f>
        <v>0</v>
      </c>
      <c r="V79" s="245"/>
      <c r="W79" s="245"/>
      <c r="X79" s="245"/>
      <c r="Y79" s="245"/>
      <c r="Z79" s="245"/>
      <c r="AA79" s="245"/>
      <c r="AB79" s="245"/>
      <c r="AC79" s="245"/>
      <c r="AD79" s="245"/>
      <c r="AE79" s="245"/>
      <c r="AF79" s="245"/>
      <c r="AG79" s="245"/>
      <c r="AH79" s="246">
        <f t="shared" si="10"/>
        <v>0</v>
      </c>
      <c r="AI79" s="247">
        <f t="shared" si="11"/>
        <v>0</v>
      </c>
      <c r="AJ79" s="246"/>
      <c r="AK79" s="251"/>
      <c r="AL79" s="249"/>
      <c r="AM79" s="250"/>
      <c r="AN79" s="251"/>
      <c r="AO79" s="252"/>
      <c r="AP79" s="252"/>
      <c r="AQ79" s="253"/>
      <c r="AR79" s="254">
        <f t="shared" si="9"/>
        <v>0</v>
      </c>
      <c r="AS79" s="255"/>
      <c r="AT79" s="240" t="s">
        <v>320</v>
      </c>
      <c r="AU79" s="240" t="s">
        <v>1748</v>
      </c>
      <c r="AV79" s="256" t="s">
        <v>1618</v>
      </c>
      <c r="AW79" s="256" t="e">
        <f>IF(#REF!="","",IF(#REF!&lt;&gt;"human resources",IF(LEFT(#REF!,6)="10301S","Selling","General Administrative"),IFERROR(IF(FIND("Selling",D79)&gt;0,"Selling","General Administrative"),"General Administrative")))</f>
        <v>#REF!</v>
      </c>
      <c r="AX79" s="256" t="s">
        <v>1618</v>
      </c>
    </row>
    <row r="80" spans="1:50" s="257" customFormat="1" x14ac:dyDescent="0.25">
      <c r="A80" s="240" t="s">
        <v>16</v>
      </c>
      <c r="B80" s="240" t="s">
        <v>328</v>
      </c>
      <c r="C80" s="240" t="s">
        <v>329</v>
      </c>
      <c r="D80" s="422">
        <v>52100050</v>
      </c>
      <c r="E80" s="241" t="s">
        <v>1457</v>
      </c>
      <c r="F80" s="242" t="str">
        <f>VLOOKUP(D80,'Master Data'!H:I,2,FALSE)</f>
        <v>Tax and license</v>
      </c>
      <c r="G80" s="242" t="str">
        <f>_xlfn.CONCAT(VLOOKUP(D80,'Master Data'!B:F,5,0)," ","Cost")</f>
        <v>Fixed Cost</v>
      </c>
      <c r="H80" s="243">
        <f>SUMIFS(RD!$T:$T,RD!$B:$B,"1",RD!$H:$H,'Budget COGM Detail'!$D80,RD!$U:$U,'Budget COGM Detail'!$B80)</f>
        <v>0</v>
      </c>
      <c r="I80" s="243">
        <f>SUMIFS(RD!$T:$T,RD!$B:$B,"2",RD!$H:$H,'Budget COGM Detail'!$D80,RD!$U:$U,'Budget COGM Detail'!$B80)</f>
        <v>0</v>
      </c>
      <c r="J80" s="243">
        <f>SUMIFS(RD!$T:$T,RD!$B:$B,"3",RD!$H:$H,'Budget COGM Detail'!$D80,RD!$U:$U,'Budget COGM Detail'!$B80)</f>
        <v>0</v>
      </c>
      <c r="K80" s="243">
        <f>SUMIFS(RD!$T:$T,RD!$B:$B,"4",RD!$H:$H,'Budget COGM Detail'!$D80,RD!$U:$U,'Budget COGM Detail'!$B80)</f>
        <v>0</v>
      </c>
      <c r="L80" s="243">
        <f>SUMIFS(RD!$T:$T,RD!$B:$B,"5",RD!$H:$H,'Budget COGM Detail'!$D80,RD!$U:$U,'Budget COGM Detail'!$B80)</f>
        <v>0</v>
      </c>
      <c r="M80" s="243">
        <f>SUMIFS(RD!$T:$T,RD!$B:$B,"6",RD!$H:$H,'Budget COGM Detail'!$D80,RD!$U:$U,'Budget COGM Detail'!$B80)</f>
        <v>0</v>
      </c>
      <c r="N80" s="258"/>
      <c r="O80" s="258"/>
      <c r="P80" s="258"/>
      <c r="Q80" s="258"/>
      <c r="R80" s="258"/>
      <c r="S80" s="258"/>
      <c r="T80" s="259">
        <f t="shared" si="8"/>
        <v>0</v>
      </c>
      <c r="U80" s="244">
        <f>SUMIFS(RD!AV:AV,RD!U:U,'Budget COGM Detail'!B80,RD!H:H,'Budget COGM Detail'!D80)</f>
        <v>0</v>
      </c>
      <c r="V80" s="245"/>
      <c r="W80" s="245"/>
      <c r="X80" s="245"/>
      <c r="Y80" s="245"/>
      <c r="Z80" s="245"/>
      <c r="AA80" s="245"/>
      <c r="AB80" s="245"/>
      <c r="AC80" s="245"/>
      <c r="AD80" s="245"/>
      <c r="AE80" s="245"/>
      <c r="AF80" s="245"/>
      <c r="AG80" s="245"/>
      <c r="AH80" s="246">
        <f t="shared" si="10"/>
        <v>0</v>
      </c>
      <c r="AI80" s="247">
        <f t="shared" si="11"/>
        <v>0</v>
      </c>
      <c r="AJ80" s="246"/>
      <c r="AK80" s="251"/>
      <c r="AL80" s="249"/>
      <c r="AM80" s="250"/>
      <c r="AN80" s="251"/>
      <c r="AO80" s="252"/>
      <c r="AP80" s="252"/>
      <c r="AQ80" s="253"/>
      <c r="AR80" s="254">
        <f t="shared" si="9"/>
        <v>0</v>
      </c>
      <c r="AS80" s="255"/>
      <c r="AT80" s="240" t="s">
        <v>320</v>
      </c>
      <c r="AU80" s="240" t="s">
        <v>1748</v>
      </c>
      <c r="AV80" s="256" t="s">
        <v>1618</v>
      </c>
      <c r="AW80" s="256" t="e">
        <f>IF(#REF!="","",IF(#REF!&lt;&gt;"human resources",IF(LEFT(#REF!,6)="10301S","Selling","General Administrative"),IFERROR(IF(FIND("Selling",D80)&gt;0,"Selling","General Administrative"),"General Administrative")))</f>
        <v>#REF!</v>
      </c>
      <c r="AX80" s="256" t="s">
        <v>1618</v>
      </c>
    </row>
    <row r="81" spans="1:50" s="257" customFormat="1" x14ac:dyDescent="0.25">
      <c r="A81" s="240" t="s">
        <v>16</v>
      </c>
      <c r="B81" s="240" t="s">
        <v>328</v>
      </c>
      <c r="C81" s="240" t="s">
        <v>329</v>
      </c>
      <c r="D81" s="422">
        <v>51700030</v>
      </c>
      <c r="E81" s="241" t="s">
        <v>1401</v>
      </c>
      <c r="F81" s="242" t="str">
        <f>VLOOKUP(D81,'Master Data'!H:I,2,FALSE)</f>
        <v>Rental</v>
      </c>
      <c r="G81" s="242" t="str">
        <f>_xlfn.CONCAT(VLOOKUP(D81,'Master Data'!B:F,5,0)," ","Cost")</f>
        <v>Fixed Cost</v>
      </c>
      <c r="H81" s="243">
        <f>SUMIFS(RD!$T:$T,RD!$B:$B,"1",RD!$H:$H,'Budget COGM Detail'!$D81,RD!$U:$U,'Budget COGM Detail'!$B81)</f>
        <v>0</v>
      </c>
      <c r="I81" s="243">
        <f>SUMIFS(RD!$T:$T,RD!$B:$B,"2",RD!$H:$H,'Budget COGM Detail'!$D81,RD!$U:$U,'Budget COGM Detail'!$B81)</f>
        <v>0</v>
      </c>
      <c r="J81" s="243">
        <f>SUMIFS(RD!$T:$T,RD!$B:$B,"3",RD!$H:$H,'Budget COGM Detail'!$D81,RD!$U:$U,'Budget COGM Detail'!$B81)</f>
        <v>0</v>
      </c>
      <c r="K81" s="243">
        <f>SUMIFS(RD!$T:$T,RD!$B:$B,"4",RD!$H:$H,'Budget COGM Detail'!$D81,RD!$U:$U,'Budget COGM Detail'!$B81)</f>
        <v>0</v>
      </c>
      <c r="L81" s="243">
        <f>SUMIFS(RD!$T:$T,RD!$B:$B,"5",RD!$H:$H,'Budget COGM Detail'!$D81,RD!$U:$U,'Budget COGM Detail'!$B81)</f>
        <v>0</v>
      </c>
      <c r="M81" s="243">
        <f>SUMIFS(RD!$T:$T,RD!$B:$B,"6",RD!$H:$H,'Budget COGM Detail'!$D81,RD!$U:$U,'Budget COGM Detail'!$B81)</f>
        <v>0</v>
      </c>
      <c r="N81" s="258"/>
      <c r="O81" s="258"/>
      <c r="P81" s="258"/>
      <c r="Q81" s="258"/>
      <c r="R81" s="258"/>
      <c r="S81" s="258"/>
      <c r="T81" s="259">
        <f t="shared" si="8"/>
        <v>0</v>
      </c>
      <c r="U81" s="244">
        <f>SUMIFS(RD!AV:AV,RD!U:U,'Budget COGM Detail'!B81,RD!H:H,'Budget COGM Detail'!D81)</f>
        <v>0</v>
      </c>
      <c r="V81" s="245"/>
      <c r="W81" s="245"/>
      <c r="X81" s="245"/>
      <c r="Y81" s="245"/>
      <c r="Z81" s="245"/>
      <c r="AA81" s="245"/>
      <c r="AB81" s="245"/>
      <c r="AC81" s="245"/>
      <c r="AD81" s="245"/>
      <c r="AE81" s="245"/>
      <c r="AF81" s="245"/>
      <c r="AG81" s="245"/>
      <c r="AH81" s="246">
        <f t="shared" si="10"/>
        <v>0</v>
      </c>
      <c r="AI81" s="247">
        <f t="shared" si="11"/>
        <v>0</v>
      </c>
      <c r="AJ81" s="246"/>
      <c r="AK81" s="251"/>
      <c r="AL81" s="249"/>
      <c r="AM81" s="250"/>
      <c r="AN81" s="251"/>
      <c r="AO81" s="252"/>
      <c r="AP81" s="252"/>
      <c r="AQ81" s="253"/>
      <c r="AR81" s="254">
        <f t="shared" si="9"/>
        <v>0</v>
      </c>
      <c r="AS81" s="255"/>
      <c r="AT81" s="240" t="s">
        <v>320</v>
      </c>
      <c r="AU81" s="240" t="s">
        <v>1748</v>
      </c>
      <c r="AV81" s="256" t="s">
        <v>1618</v>
      </c>
      <c r="AW81" s="256" t="e">
        <f>IF(#REF!="","",IF(#REF!&lt;&gt;"human resources",IF(LEFT(#REF!,6)="10301S","Selling","General Administrative"),IFERROR(IF(FIND("Selling",D81)&gt;0,"Selling","General Administrative"),"General Administrative")))</f>
        <v>#REF!</v>
      </c>
      <c r="AX81" s="256" t="s">
        <v>1618</v>
      </c>
    </row>
    <row r="82" spans="1:50" s="257" customFormat="1" x14ac:dyDescent="0.25">
      <c r="A82" s="240" t="s">
        <v>16</v>
      </c>
      <c r="B82" s="240" t="s">
        <v>328</v>
      </c>
      <c r="C82" s="240" t="s">
        <v>329</v>
      </c>
      <c r="D82" s="422">
        <v>52900020</v>
      </c>
      <c r="E82" s="241" t="s">
        <v>1465</v>
      </c>
      <c r="F82" s="242" t="str">
        <f>VLOOKUP(D82,'Master Data'!H:I,2,FALSE)</f>
        <v>Tax and license</v>
      </c>
      <c r="G82" s="242" t="str">
        <f>_xlfn.CONCAT(VLOOKUP(D82,'Master Data'!B:F,5,0)," ","Cost")</f>
        <v>Fixed Cost</v>
      </c>
      <c r="H82" s="243">
        <f>SUMIFS(RD!$T:$T,RD!$B:$B,"1",RD!$H:$H,'Budget COGM Detail'!$D82,RD!$U:$U,'Budget COGM Detail'!$B82)</f>
        <v>0</v>
      </c>
      <c r="I82" s="243">
        <f>SUMIFS(RD!$T:$T,RD!$B:$B,"2",RD!$H:$H,'Budget COGM Detail'!$D82,RD!$U:$U,'Budget COGM Detail'!$B82)</f>
        <v>0</v>
      </c>
      <c r="J82" s="243">
        <f>SUMIFS(RD!$T:$T,RD!$B:$B,"3",RD!$H:$H,'Budget COGM Detail'!$D82,RD!$U:$U,'Budget COGM Detail'!$B82)</f>
        <v>0</v>
      </c>
      <c r="K82" s="243">
        <f>SUMIFS(RD!$T:$T,RD!$B:$B,"4",RD!$H:$H,'Budget COGM Detail'!$D82,RD!$U:$U,'Budget COGM Detail'!$B82)</f>
        <v>0</v>
      </c>
      <c r="L82" s="243">
        <f>SUMIFS(RD!$T:$T,RD!$B:$B,"5",RD!$H:$H,'Budget COGM Detail'!$D82,RD!$U:$U,'Budget COGM Detail'!$B82)</f>
        <v>0</v>
      </c>
      <c r="M82" s="243">
        <f>SUMIFS(RD!$T:$T,RD!$B:$B,"6",RD!$H:$H,'Budget COGM Detail'!$D82,RD!$U:$U,'Budget COGM Detail'!$B82)</f>
        <v>0</v>
      </c>
      <c r="N82" s="258"/>
      <c r="O82" s="258"/>
      <c r="P82" s="258"/>
      <c r="Q82" s="258"/>
      <c r="R82" s="258"/>
      <c r="S82" s="258"/>
      <c r="T82" s="259">
        <f t="shared" si="8"/>
        <v>0</v>
      </c>
      <c r="U82" s="244">
        <f>SUMIFS(RD!AV:AV,RD!U:U,'Budget COGM Detail'!B82,RD!H:H,'Budget COGM Detail'!D82)</f>
        <v>0</v>
      </c>
      <c r="V82" s="245"/>
      <c r="W82" s="245"/>
      <c r="X82" s="245"/>
      <c r="Y82" s="245"/>
      <c r="Z82" s="245"/>
      <c r="AA82" s="245"/>
      <c r="AB82" s="245"/>
      <c r="AC82" s="245"/>
      <c r="AD82" s="245"/>
      <c r="AE82" s="245"/>
      <c r="AF82" s="245"/>
      <c r="AG82" s="245"/>
      <c r="AH82" s="246">
        <f t="shared" si="10"/>
        <v>0</v>
      </c>
      <c r="AI82" s="247">
        <f t="shared" si="11"/>
        <v>0</v>
      </c>
      <c r="AJ82" s="246"/>
      <c r="AK82" s="251"/>
      <c r="AL82" s="249"/>
      <c r="AM82" s="250"/>
      <c r="AN82" s="251"/>
      <c r="AO82" s="252"/>
      <c r="AP82" s="252"/>
      <c r="AQ82" s="253"/>
      <c r="AR82" s="254">
        <f t="shared" si="9"/>
        <v>0</v>
      </c>
      <c r="AS82" s="255"/>
      <c r="AT82" s="240" t="s">
        <v>320</v>
      </c>
      <c r="AU82" s="240" t="s">
        <v>1748</v>
      </c>
      <c r="AV82" s="256" t="s">
        <v>1618</v>
      </c>
      <c r="AW82" s="256" t="e">
        <f>IF(#REF!="","",IF(#REF!&lt;&gt;"human resources",IF(LEFT(#REF!,6)="10301S","Selling","General Administrative"),IFERROR(IF(FIND("Selling",D82)&gt;0,"Selling","General Administrative"),"General Administrative")))</f>
        <v>#REF!</v>
      </c>
      <c r="AX82" s="256" t="s">
        <v>1618</v>
      </c>
    </row>
    <row r="83" spans="1:50" s="257" customFormat="1" x14ac:dyDescent="0.25">
      <c r="A83" s="240" t="s">
        <v>23</v>
      </c>
      <c r="B83" s="240" t="s">
        <v>340</v>
      </c>
      <c r="C83" s="240" t="s">
        <v>341</v>
      </c>
      <c r="D83" s="422">
        <v>50200010</v>
      </c>
      <c r="E83" s="241" t="s">
        <v>1363</v>
      </c>
      <c r="F83" s="242" t="str">
        <f>VLOOKUP(D83,'Master Data'!H:I,2,FALSE)</f>
        <v>Consumables</v>
      </c>
      <c r="G83" s="242" t="str">
        <f>_xlfn.CONCAT(VLOOKUP(D83,'Master Data'!B:F,5,0)," ","Cost")</f>
        <v>Variable Cost</v>
      </c>
      <c r="H83" s="243">
        <f>SUMIFS(RD!$T:$T,RD!$B:$B,"1",RD!$H:$H,'Budget COGM Detail'!$D83,RD!$U:$U,'Budget COGM Detail'!$B83)</f>
        <v>0</v>
      </c>
      <c r="I83" s="243">
        <f>SUMIFS(RD!$T:$T,RD!$B:$B,"2",RD!$H:$H,'Budget COGM Detail'!$D83,RD!$U:$U,'Budget COGM Detail'!$B83)</f>
        <v>0</v>
      </c>
      <c r="J83" s="243">
        <f>SUMIFS(RD!$T:$T,RD!$B:$B,"3",RD!$H:$H,'Budget COGM Detail'!$D83,RD!$U:$U,'Budget COGM Detail'!$B83)</f>
        <v>0</v>
      </c>
      <c r="K83" s="243">
        <f>SUMIFS(RD!$T:$T,RD!$B:$B,"4",RD!$H:$H,'Budget COGM Detail'!$D83,RD!$U:$U,'Budget COGM Detail'!$B83)</f>
        <v>0</v>
      </c>
      <c r="L83" s="243">
        <f>SUMIFS(RD!$T:$T,RD!$B:$B,"5",RD!$H:$H,'Budget COGM Detail'!$D83,RD!$U:$U,'Budget COGM Detail'!$B83)</f>
        <v>0</v>
      </c>
      <c r="M83" s="243">
        <f>SUMIFS(RD!$T:$T,RD!$B:$B,"6",RD!$H:$H,'Budget COGM Detail'!$D83,RD!$U:$U,'Budget COGM Detail'!$B83)</f>
        <v>0</v>
      </c>
      <c r="N83" s="258"/>
      <c r="O83" s="258"/>
      <c r="P83" s="258"/>
      <c r="Q83" s="258"/>
      <c r="R83" s="258"/>
      <c r="S83" s="258"/>
      <c r="T83" s="259">
        <f t="shared" si="8"/>
        <v>0</v>
      </c>
      <c r="U83" s="244">
        <f>SUMIFS(RD!AV:AV,RD!U:U,'Budget COGM Detail'!B83,RD!H:H,'Budget COGM Detail'!D83)</f>
        <v>0</v>
      </c>
      <c r="V83" s="245"/>
      <c r="W83" s="245"/>
      <c r="X83" s="245"/>
      <c r="Y83" s="245"/>
      <c r="Z83" s="245"/>
      <c r="AA83" s="245"/>
      <c r="AB83" s="245"/>
      <c r="AC83" s="245"/>
      <c r="AD83" s="245"/>
      <c r="AE83" s="245"/>
      <c r="AF83" s="245"/>
      <c r="AG83" s="245"/>
      <c r="AH83" s="246">
        <f t="shared" si="10"/>
        <v>0</v>
      </c>
      <c r="AI83" s="247">
        <f t="shared" si="11"/>
        <v>0</v>
      </c>
      <c r="AJ83" s="246"/>
      <c r="AK83" s="251"/>
      <c r="AL83" s="249"/>
      <c r="AM83" s="250"/>
      <c r="AN83" s="251"/>
      <c r="AO83" s="252"/>
      <c r="AP83" s="252"/>
      <c r="AQ83" s="253"/>
      <c r="AR83" s="254">
        <f t="shared" si="9"/>
        <v>0</v>
      </c>
      <c r="AS83" s="255"/>
      <c r="AT83" s="240" t="s">
        <v>23</v>
      </c>
      <c r="AU83" s="240" t="s">
        <v>1748</v>
      </c>
      <c r="AV83" s="256" t="s">
        <v>1618</v>
      </c>
      <c r="AW83" s="256" t="e">
        <f>IF(#REF!="","",IF(#REF!&lt;&gt;"human resources",IF(LEFT(#REF!,6)="10301S","Selling","General Administrative"),IFERROR(IF(FIND("Selling",D83)&gt;0,"Selling","General Administrative"),"General Administrative")))</f>
        <v>#REF!</v>
      </c>
      <c r="AX83" s="256" t="s">
        <v>1618</v>
      </c>
    </row>
    <row r="84" spans="1:50" s="257" customFormat="1" x14ac:dyDescent="0.25">
      <c r="A84" s="240" t="s">
        <v>23</v>
      </c>
      <c r="B84" s="240" t="s">
        <v>340</v>
      </c>
      <c r="C84" s="240" t="s">
        <v>341</v>
      </c>
      <c r="D84" s="422">
        <v>50500010</v>
      </c>
      <c r="E84" s="241" t="s">
        <v>1375</v>
      </c>
      <c r="F84" s="242" t="str">
        <f>VLOOKUP(D84,'Master Data'!H:I,2,FALSE)</f>
        <v>Third party services</v>
      </c>
      <c r="G84" s="242" t="str">
        <f>_xlfn.CONCAT(VLOOKUP(D84,'Master Data'!B:F,5,0)," ","Cost")</f>
        <v>Variable Cost</v>
      </c>
      <c r="H84" s="243">
        <f>SUMIFS(RD!$T:$T,RD!$B:$B,"1",RD!$H:$H,'Budget COGM Detail'!$D84,RD!$U:$U,'Budget COGM Detail'!$B84)</f>
        <v>0</v>
      </c>
      <c r="I84" s="243">
        <f>SUMIFS(RD!$T:$T,RD!$B:$B,"2",RD!$H:$H,'Budget COGM Detail'!$D84,RD!$U:$U,'Budget COGM Detail'!$B84)</f>
        <v>0</v>
      </c>
      <c r="J84" s="243">
        <f>SUMIFS(RD!$T:$T,RD!$B:$B,"3",RD!$H:$H,'Budget COGM Detail'!$D84,RD!$U:$U,'Budget COGM Detail'!$B84)</f>
        <v>0</v>
      </c>
      <c r="K84" s="243">
        <f>SUMIFS(RD!$T:$T,RD!$B:$B,"4",RD!$H:$H,'Budget COGM Detail'!$D84,RD!$U:$U,'Budget COGM Detail'!$B84)</f>
        <v>0</v>
      </c>
      <c r="L84" s="243">
        <f>SUMIFS(RD!$T:$T,RD!$B:$B,"5",RD!$H:$H,'Budget COGM Detail'!$D84,RD!$U:$U,'Budget COGM Detail'!$B84)</f>
        <v>0</v>
      </c>
      <c r="M84" s="243">
        <f>SUMIFS(RD!$T:$T,RD!$B:$B,"6",RD!$H:$H,'Budget COGM Detail'!$D84,RD!$U:$U,'Budget COGM Detail'!$B84)</f>
        <v>0</v>
      </c>
      <c r="N84" s="258"/>
      <c r="O84" s="258"/>
      <c r="P84" s="258"/>
      <c r="Q84" s="258"/>
      <c r="R84" s="258"/>
      <c r="S84" s="258"/>
      <c r="T84" s="259">
        <f t="shared" si="8"/>
        <v>0</v>
      </c>
      <c r="U84" s="244">
        <f>SUMIFS(RD!AV:AV,RD!U:U,'Budget COGM Detail'!B84,RD!H:H,'Budget COGM Detail'!D84)</f>
        <v>0</v>
      </c>
      <c r="V84" s="245"/>
      <c r="W84" s="245"/>
      <c r="X84" s="245"/>
      <c r="Y84" s="245"/>
      <c r="Z84" s="245"/>
      <c r="AA84" s="245"/>
      <c r="AB84" s="245"/>
      <c r="AC84" s="245"/>
      <c r="AD84" s="245"/>
      <c r="AE84" s="245"/>
      <c r="AF84" s="245"/>
      <c r="AG84" s="245"/>
      <c r="AH84" s="246">
        <f t="shared" si="10"/>
        <v>0</v>
      </c>
      <c r="AI84" s="247">
        <f t="shared" si="11"/>
        <v>0</v>
      </c>
      <c r="AJ84" s="246"/>
      <c r="AK84" s="251"/>
      <c r="AL84" s="249"/>
      <c r="AM84" s="250"/>
      <c r="AN84" s="251"/>
      <c r="AO84" s="252"/>
      <c r="AP84" s="252"/>
      <c r="AQ84" s="253"/>
      <c r="AR84" s="254">
        <f t="shared" si="9"/>
        <v>0</v>
      </c>
      <c r="AS84" s="255"/>
      <c r="AT84" s="240" t="s">
        <v>23</v>
      </c>
      <c r="AU84" s="240" t="s">
        <v>1748</v>
      </c>
      <c r="AV84" s="256" t="s">
        <v>1618</v>
      </c>
      <c r="AW84" s="256" t="e">
        <f>IF(#REF!="","",IF(#REF!&lt;&gt;"human resources",IF(LEFT(#REF!,6)="10301S","Selling","General Administrative"),IFERROR(IF(FIND("Selling",D84)&gt;0,"Selling","General Administrative"),"General Administrative")))</f>
        <v>#REF!</v>
      </c>
      <c r="AX84" s="256" t="s">
        <v>1618</v>
      </c>
    </row>
    <row r="85" spans="1:50" s="257" customFormat="1" x14ac:dyDescent="0.25">
      <c r="A85" s="240" t="s">
        <v>23</v>
      </c>
      <c r="B85" s="240" t="s">
        <v>340</v>
      </c>
      <c r="C85" s="240" t="s">
        <v>341</v>
      </c>
      <c r="D85" s="422">
        <v>50500030</v>
      </c>
      <c r="E85" s="241" t="s">
        <v>1378</v>
      </c>
      <c r="F85" s="242" t="str">
        <f>VLOOKUP(D85,'Master Data'!H:I,2,FALSE)</f>
        <v>Third party services</v>
      </c>
      <c r="G85" s="242" t="str">
        <f>_xlfn.CONCAT(VLOOKUP(D85,'Master Data'!B:F,5,0)," ","Cost")</f>
        <v>Variable Cost</v>
      </c>
      <c r="H85" s="243">
        <f>SUMIFS(RD!$T:$T,RD!$B:$B,"1",RD!$H:$H,'Budget COGM Detail'!$D85,RD!$U:$U,'Budget COGM Detail'!$B85)</f>
        <v>0</v>
      </c>
      <c r="I85" s="243">
        <f>SUMIFS(RD!$T:$T,RD!$B:$B,"2",RD!$H:$H,'Budget COGM Detail'!$D85,RD!$U:$U,'Budget COGM Detail'!$B85)</f>
        <v>0</v>
      </c>
      <c r="J85" s="243">
        <f>SUMIFS(RD!$T:$T,RD!$B:$B,"3",RD!$H:$H,'Budget COGM Detail'!$D85,RD!$U:$U,'Budget COGM Detail'!$B85)</f>
        <v>0</v>
      </c>
      <c r="K85" s="243">
        <f>SUMIFS(RD!$T:$T,RD!$B:$B,"4",RD!$H:$H,'Budget COGM Detail'!$D85,RD!$U:$U,'Budget COGM Detail'!$B85)</f>
        <v>0</v>
      </c>
      <c r="L85" s="243">
        <f>SUMIFS(RD!$T:$T,RD!$B:$B,"5",RD!$H:$H,'Budget COGM Detail'!$D85,RD!$U:$U,'Budget COGM Detail'!$B85)</f>
        <v>0</v>
      </c>
      <c r="M85" s="243">
        <f>SUMIFS(RD!$T:$T,RD!$B:$B,"6",RD!$H:$H,'Budget COGM Detail'!$D85,RD!$U:$U,'Budget COGM Detail'!$B85)</f>
        <v>0</v>
      </c>
      <c r="N85" s="258"/>
      <c r="O85" s="258"/>
      <c r="P85" s="258"/>
      <c r="Q85" s="258"/>
      <c r="R85" s="258"/>
      <c r="S85" s="258"/>
      <c r="T85" s="259">
        <f t="shared" si="8"/>
        <v>0</v>
      </c>
      <c r="U85" s="244">
        <f>SUMIFS(RD!AV:AV,RD!U:U,'Budget COGM Detail'!B85,RD!H:H,'Budget COGM Detail'!D85)</f>
        <v>0</v>
      </c>
      <c r="V85" s="245"/>
      <c r="W85" s="245"/>
      <c r="X85" s="245"/>
      <c r="Y85" s="245"/>
      <c r="Z85" s="245"/>
      <c r="AA85" s="245"/>
      <c r="AB85" s="245"/>
      <c r="AC85" s="245"/>
      <c r="AD85" s="245"/>
      <c r="AE85" s="245"/>
      <c r="AF85" s="245"/>
      <c r="AG85" s="245"/>
      <c r="AH85" s="246">
        <f t="shared" si="10"/>
        <v>0</v>
      </c>
      <c r="AI85" s="247">
        <f t="shared" si="11"/>
        <v>0</v>
      </c>
      <c r="AJ85" s="246"/>
      <c r="AK85" s="251"/>
      <c r="AL85" s="249"/>
      <c r="AM85" s="250"/>
      <c r="AN85" s="251"/>
      <c r="AO85" s="252"/>
      <c r="AP85" s="252"/>
      <c r="AQ85" s="253"/>
      <c r="AR85" s="254">
        <f t="shared" si="9"/>
        <v>0</v>
      </c>
      <c r="AS85" s="255"/>
      <c r="AT85" s="240" t="s">
        <v>23</v>
      </c>
      <c r="AU85" s="240" t="s">
        <v>1748</v>
      </c>
      <c r="AV85" s="256" t="s">
        <v>1618</v>
      </c>
      <c r="AW85" s="256" t="e">
        <f>IF(#REF!="","",IF(#REF!&lt;&gt;"human resources",IF(LEFT(#REF!,6)="10301S","Selling","General Administrative"),IFERROR(IF(FIND("Selling",D85)&gt;0,"Selling","General Administrative"),"General Administrative")))</f>
        <v>#REF!</v>
      </c>
      <c r="AX85" s="256" t="s">
        <v>1618</v>
      </c>
    </row>
    <row r="86" spans="1:50" s="257" customFormat="1" x14ac:dyDescent="0.25">
      <c r="A86" s="240" t="s">
        <v>23</v>
      </c>
      <c r="B86" s="240" t="s">
        <v>340</v>
      </c>
      <c r="C86" s="240" t="s">
        <v>341</v>
      </c>
      <c r="D86" s="422">
        <v>50500040</v>
      </c>
      <c r="E86" s="241" t="s">
        <v>434</v>
      </c>
      <c r="F86" s="242" t="str">
        <f>VLOOKUP(D86,'Master Data'!H:I,2,FALSE)</f>
        <v>Third party services</v>
      </c>
      <c r="G86" s="242" t="str">
        <f>_xlfn.CONCAT(VLOOKUP(D86,'Master Data'!B:F,5,0)," ","Cost")</f>
        <v>Variable Cost</v>
      </c>
      <c r="H86" s="243">
        <f>SUMIFS(RD!$T:$T,RD!$B:$B,"1",RD!$H:$H,'Budget COGM Detail'!$D86,RD!$U:$U,'Budget COGM Detail'!$B86)</f>
        <v>0</v>
      </c>
      <c r="I86" s="243">
        <f>SUMIFS(RD!$T:$T,RD!$B:$B,"2",RD!$H:$H,'Budget COGM Detail'!$D86,RD!$U:$U,'Budget COGM Detail'!$B86)</f>
        <v>0</v>
      </c>
      <c r="J86" s="243">
        <f>SUMIFS(RD!$T:$T,RD!$B:$B,"3",RD!$H:$H,'Budget COGM Detail'!$D86,RD!$U:$U,'Budget COGM Detail'!$B86)</f>
        <v>0</v>
      </c>
      <c r="K86" s="243">
        <f>SUMIFS(RD!$T:$T,RD!$B:$B,"4",RD!$H:$H,'Budget COGM Detail'!$D86,RD!$U:$U,'Budget COGM Detail'!$B86)</f>
        <v>0</v>
      </c>
      <c r="L86" s="243">
        <f>SUMIFS(RD!$T:$T,RD!$B:$B,"5",RD!$H:$H,'Budget COGM Detail'!$D86,RD!$U:$U,'Budget COGM Detail'!$B86)</f>
        <v>0</v>
      </c>
      <c r="M86" s="243">
        <f>SUMIFS(RD!$T:$T,RD!$B:$B,"6",RD!$H:$H,'Budget COGM Detail'!$D86,RD!$U:$U,'Budget COGM Detail'!$B86)</f>
        <v>0</v>
      </c>
      <c r="N86" s="258"/>
      <c r="O86" s="258"/>
      <c r="P86" s="258"/>
      <c r="Q86" s="258"/>
      <c r="R86" s="258"/>
      <c r="S86" s="258"/>
      <c r="T86" s="259">
        <f t="shared" si="8"/>
        <v>0</v>
      </c>
      <c r="U86" s="244">
        <f>SUMIFS(RD!AV:AV,RD!U:U,'Budget COGM Detail'!B86,RD!H:H,'Budget COGM Detail'!D86)</f>
        <v>0</v>
      </c>
      <c r="V86" s="245"/>
      <c r="W86" s="245"/>
      <c r="X86" s="245"/>
      <c r="Y86" s="245"/>
      <c r="Z86" s="245"/>
      <c r="AA86" s="245"/>
      <c r="AB86" s="245"/>
      <c r="AC86" s="245"/>
      <c r="AD86" s="245"/>
      <c r="AE86" s="245"/>
      <c r="AF86" s="245"/>
      <c r="AG86" s="245"/>
      <c r="AH86" s="246">
        <f t="shared" si="10"/>
        <v>0</v>
      </c>
      <c r="AI86" s="247">
        <f t="shared" si="11"/>
        <v>0</v>
      </c>
      <c r="AJ86" s="246"/>
      <c r="AK86" s="251"/>
      <c r="AL86" s="249"/>
      <c r="AM86" s="250"/>
      <c r="AN86" s="251"/>
      <c r="AO86" s="252"/>
      <c r="AP86" s="252"/>
      <c r="AQ86" s="253"/>
      <c r="AR86" s="254">
        <f t="shared" si="9"/>
        <v>0</v>
      </c>
      <c r="AS86" s="255"/>
      <c r="AT86" s="240" t="s">
        <v>23</v>
      </c>
      <c r="AU86" s="240" t="s">
        <v>1748</v>
      </c>
      <c r="AV86" s="256" t="s">
        <v>1618</v>
      </c>
      <c r="AW86" s="256" t="e">
        <f>IF(#REF!="","",IF(#REF!&lt;&gt;"human resources",IF(LEFT(#REF!,6)="10301S","Selling","General Administrative"),IFERROR(IF(FIND("Selling",D86)&gt;0,"Selling","General Administrative"),"General Administrative")))</f>
        <v>#REF!</v>
      </c>
      <c r="AX86" s="256" t="s">
        <v>1618</v>
      </c>
    </row>
    <row r="87" spans="1:50" s="257" customFormat="1" x14ac:dyDescent="0.25">
      <c r="A87" s="240" t="s">
        <v>23</v>
      </c>
      <c r="B87" s="240" t="s">
        <v>340</v>
      </c>
      <c r="C87" s="240" t="s">
        <v>341</v>
      </c>
      <c r="D87" s="422">
        <v>50600010</v>
      </c>
      <c r="E87" s="241" t="s">
        <v>1379</v>
      </c>
      <c r="F87" s="242" t="str">
        <f>VLOOKUP(D87,'Master Data'!H:I,2,FALSE)</f>
        <v>Utilities - Electricity Expenses</v>
      </c>
      <c r="G87" s="242" t="str">
        <f>_xlfn.CONCAT(VLOOKUP(D87,'Master Data'!B:F,5,0)," ","Cost")</f>
        <v>Variable Cost</v>
      </c>
      <c r="H87" s="243">
        <f>SUMIFS(RD!$T:$T,RD!$B:$B,"1",RD!$H:$H,'Budget COGM Detail'!$D87,RD!$U:$U,'Budget COGM Detail'!$B87)</f>
        <v>0</v>
      </c>
      <c r="I87" s="243">
        <f>SUMIFS(RD!$T:$T,RD!$B:$B,"2",RD!$H:$H,'Budget COGM Detail'!$D87,RD!$U:$U,'Budget COGM Detail'!$B87)</f>
        <v>0</v>
      </c>
      <c r="J87" s="243">
        <f>SUMIFS(RD!$T:$T,RD!$B:$B,"3",RD!$H:$H,'Budget COGM Detail'!$D87,RD!$U:$U,'Budget COGM Detail'!$B87)</f>
        <v>0</v>
      </c>
      <c r="K87" s="243">
        <f>SUMIFS(RD!$T:$T,RD!$B:$B,"4",RD!$H:$H,'Budget COGM Detail'!$D87,RD!$U:$U,'Budget COGM Detail'!$B87)</f>
        <v>0</v>
      </c>
      <c r="L87" s="243">
        <f>SUMIFS(RD!$T:$T,RD!$B:$B,"5",RD!$H:$H,'Budget COGM Detail'!$D87,RD!$U:$U,'Budget COGM Detail'!$B87)</f>
        <v>0</v>
      </c>
      <c r="M87" s="243">
        <f>SUMIFS(RD!$T:$T,RD!$B:$B,"6",RD!$H:$H,'Budget COGM Detail'!$D87,RD!$U:$U,'Budget COGM Detail'!$B87)</f>
        <v>0</v>
      </c>
      <c r="N87" s="258"/>
      <c r="O87" s="258"/>
      <c r="P87" s="258"/>
      <c r="Q87" s="258"/>
      <c r="R87" s="258"/>
      <c r="S87" s="258"/>
      <c r="T87" s="259">
        <f t="shared" si="8"/>
        <v>0</v>
      </c>
      <c r="U87" s="244">
        <f>SUMIFS(RD!AV:AV,RD!U:U,'Budget COGM Detail'!B87,RD!H:H,'Budget COGM Detail'!D87)</f>
        <v>0</v>
      </c>
      <c r="V87" s="245"/>
      <c r="W87" s="245"/>
      <c r="X87" s="245"/>
      <c r="Y87" s="245"/>
      <c r="Z87" s="245"/>
      <c r="AA87" s="245"/>
      <c r="AB87" s="245"/>
      <c r="AC87" s="245"/>
      <c r="AD87" s="245"/>
      <c r="AE87" s="245"/>
      <c r="AF87" s="245"/>
      <c r="AG87" s="245"/>
      <c r="AH87" s="246">
        <f t="shared" si="10"/>
        <v>0</v>
      </c>
      <c r="AI87" s="247">
        <f t="shared" si="11"/>
        <v>0</v>
      </c>
      <c r="AJ87" s="246"/>
      <c r="AK87" s="251"/>
      <c r="AL87" s="249"/>
      <c r="AM87" s="250"/>
      <c r="AN87" s="251"/>
      <c r="AO87" s="252"/>
      <c r="AP87" s="252"/>
      <c r="AQ87" s="253"/>
      <c r="AR87" s="254">
        <f t="shared" si="9"/>
        <v>0</v>
      </c>
      <c r="AS87" s="255"/>
      <c r="AT87" s="240" t="s">
        <v>23</v>
      </c>
      <c r="AU87" s="240" t="s">
        <v>1748</v>
      </c>
      <c r="AV87" s="256" t="s">
        <v>1618</v>
      </c>
      <c r="AW87" s="256" t="e">
        <f>IF(#REF!="","",IF(#REF!&lt;&gt;"human resources",IF(LEFT(#REF!,6)="10301S","Selling","General Administrative"),IFERROR(IF(FIND("Selling",D87)&gt;0,"Selling","General Administrative"),"General Administrative")))</f>
        <v>#REF!</v>
      </c>
      <c r="AX87" s="256" t="s">
        <v>1618</v>
      </c>
    </row>
    <row r="88" spans="1:50" s="257" customFormat="1" x14ac:dyDescent="0.25">
      <c r="A88" s="240" t="s">
        <v>23</v>
      </c>
      <c r="B88" s="240" t="s">
        <v>340</v>
      </c>
      <c r="C88" s="240" t="s">
        <v>341</v>
      </c>
      <c r="D88" s="422">
        <v>50600030</v>
      </c>
      <c r="E88" s="241" t="s">
        <v>1380</v>
      </c>
      <c r="F88" s="242" t="str">
        <f>VLOOKUP(D88,'Master Data'!H:I,2,FALSE)</f>
        <v>Utilities - Oxigent</v>
      </c>
      <c r="G88" s="242" t="str">
        <f>_xlfn.CONCAT(VLOOKUP(D88,'Master Data'!B:F,5,0)," ","Cost")</f>
        <v>Variable Cost</v>
      </c>
      <c r="H88" s="243">
        <f>SUMIFS(RD!$T:$T,RD!$B:$B,"1",RD!$H:$H,'Budget COGM Detail'!$D88,RD!$U:$U,'Budget COGM Detail'!$B88)</f>
        <v>0</v>
      </c>
      <c r="I88" s="243">
        <f>SUMIFS(RD!$T:$T,RD!$B:$B,"2",RD!$H:$H,'Budget COGM Detail'!$D88,RD!$U:$U,'Budget COGM Detail'!$B88)</f>
        <v>0</v>
      </c>
      <c r="J88" s="243">
        <f>SUMIFS(RD!$T:$T,RD!$B:$B,"3",RD!$H:$H,'Budget COGM Detail'!$D88,RD!$U:$U,'Budget COGM Detail'!$B88)</f>
        <v>0</v>
      </c>
      <c r="K88" s="243">
        <f>SUMIFS(RD!$T:$T,RD!$B:$B,"4",RD!$H:$H,'Budget COGM Detail'!$D88,RD!$U:$U,'Budget COGM Detail'!$B88)</f>
        <v>0</v>
      </c>
      <c r="L88" s="243">
        <f>SUMIFS(RD!$T:$T,RD!$B:$B,"5",RD!$H:$H,'Budget COGM Detail'!$D88,RD!$U:$U,'Budget COGM Detail'!$B88)</f>
        <v>0</v>
      </c>
      <c r="M88" s="243">
        <f>SUMIFS(RD!$T:$T,RD!$B:$B,"6",RD!$H:$H,'Budget COGM Detail'!$D88,RD!$U:$U,'Budget COGM Detail'!$B88)</f>
        <v>0</v>
      </c>
      <c r="N88" s="258"/>
      <c r="O88" s="258"/>
      <c r="P88" s="258"/>
      <c r="Q88" s="258"/>
      <c r="R88" s="258"/>
      <c r="S88" s="258"/>
      <c r="T88" s="259">
        <f t="shared" si="8"/>
        <v>0</v>
      </c>
      <c r="U88" s="244">
        <f>SUMIFS(RD!AV:AV,RD!U:U,'Budget COGM Detail'!B88,RD!H:H,'Budget COGM Detail'!D88)</f>
        <v>0</v>
      </c>
      <c r="V88" s="245"/>
      <c r="W88" s="245"/>
      <c r="X88" s="245"/>
      <c r="Y88" s="245"/>
      <c r="Z88" s="245"/>
      <c r="AA88" s="245"/>
      <c r="AB88" s="245"/>
      <c r="AC88" s="245"/>
      <c r="AD88" s="245"/>
      <c r="AE88" s="245"/>
      <c r="AF88" s="245"/>
      <c r="AG88" s="245"/>
      <c r="AH88" s="246">
        <f t="shared" si="10"/>
        <v>0</v>
      </c>
      <c r="AI88" s="247">
        <f t="shared" si="11"/>
        <v>0</v>
      </c>
      <c r="AJ88" s="246"/>
      <c r="AK88" s="251"/>
      <c r="AL88" s="249"/>
      <c r="AM88" s="250"/>
      <c r="AN88" s="251"/>
      <c r="AO88" s="252"/>
      <c r="AP88" s="252"/>
      <c r="AQ88" s="253"/>
      <c r="AR88" s="254">
        <f t="shared" si="9"/>
        <v>0</v>
      </c>
      <c r="AS88" s="255"/>
      <c r="AT88" s="240" t="s">
        <v>23</v>
      </c>
      <c r="AU88" s="240" t="s">
        <v>1748</v>
      </c>
      <c r="AV88" s="256" t="s">
        <v>1618</v>
      </c>
      <c r="AW88" s="256" t="e">
        <f>IF(#REF!="","",IF(#REF!&lt;&gt;"human resources",IF(LEFT(#REF!,6)="10301S","Selling","General Administrative"),IFERROR(IF(FIND("Selling",D88)&gt;0,"Selling","General Administrative"),"General Administrative")))</f>
        <v>#REF!</v>
      </c>
      <c r="AX88" s="256" t="s">
        <v>1618</v>
      </c>
    </row>
    <row r="89" spans="1:50" s="257" customFormat="1" x14ac:dyDescent="0.25">
      <c r="A89" s="240" t="s">
        <v>23</v>
      </c>
      <c r="B89" s="240" t="s">
        <v>340</v>
      </c>
      <c r="C89" s="240" t="s">
        <v>341</v>
      </c>
      <c r="D89" s="422">
        <v>50600040</v>
      </c>
      <c r="E89" s="241" t="s">
        <v>1381</v>
      </c>
      <c r="F89" s="242" t="str">
        <f>VLOOKUP(D89,'Master Data'!H:I,2,FALSE)</f>
        <v>Utilities - Gas</v>
      </c>
      <c r="G89" s="242" t="str">
        <f>_xlfn.CONCAT(VLOOKUP(D89,'Master Data'!B:F,5,0)," ","Cost")</f>
        <v>Variable Cost</v>
      </c>
      <c r="H89" s="243">
        <f>SUMIFS(RD!$T:$T,RD!$B:$B,"1",RD!$H:$H,'Budget COGM Detail'!$D89,RD!$U:$U,'Budget COGM Detail'!$B89)</f>
        <v>0</v>
      </c>
      <c r="I89" s="243">
        <f>SUMIFS(RD!$T:$T,RD!$B:$B,"2",RD!$H:$H,'Budget COGM Detail'!$D89,RD!$U:$U,'Budget COGM Detail'!$B89)</f>
        <v>0</v>
      </c>
      <c r="J89" s="243">
        <f>SUMIFS(RD!$T:$T,RD!$B:$B,"3",RD!$H:$H,'Budget COGM Detail'!$D89,RD!$U:$U,'Budget COGM Detail'!$B89)</f>
        <v>0</v>
      </c>
      <c r="K89" s="243">
        <f>SUMIFS(RD!$T:$T,RD!$B:$B,"4",RD!$H:$H,'Budget COGM Detail'!$D89,RD!$U:$U,'Budget COGM Detail'!$B89)</f>
        <v>0</v>
      </c>
      <c r="L89" s="243">
        <f>SUMIFS(RD!$T:$T,RD!$B:$B,"5",RD!$H:$H,'Budget COGM Detail'!$D89,RD!$U:$U,'Budget COGM Detail'!$B89)</f>
        <v>0</v>
      </c>
      <c r="M89" s="243">
        <f>SUMIFS(RD!$T:$T,RD!$B:$B,"6",RD!$H:$H,'Budget COGM Detail'!$D89,RD!$U:$U,'Budget COGM Detail'!$B89)</f>
        <v>0</v>
      </c>
      <c r="N89" s="258"/>
      <c r="O89" s="258"/>
      <c r="P89" s="258"/>
      <c r="Q89" s="258"/>
      <c r="R89" s="258"/>
      <c r="S89" s="258"/>
      <c r="T89" s="259">
        <f t="shared" si="8"/>
        <v>0</v>
      </c>
      <c r="U89" s="244">
        <f>SUMIFS(RD!AV:AV,RD!U:U,'Budget COGM Detail'!B89,RD!H:H,'Budget COGM Detail'!D89)</f>
        <v>0</v>
      </c>
      <c r="V89" s="245"/>
      <c r="W89" s="245"/>
      <c r="X89" s="245"/>
      <c r="Y89" s="245"/>
      <c r="Z89" s="245"/>
      <c r="AA89" s="245"/>
      <c r="AB89" s="245"/>
      <c r="AC89" s="245"/>
      <c r="AD89" s="245"/>
      <c r="AE89" s="245"/>
      <c r="AF89" s="245"/>
      <c r="AG89" s="245"/>
      <c r="AH89" s="246">
        <f t="shared" si="10"/>
        <v>0</v>
      </c>
      <c r="AI89" s="247">
        <f t="shared" si="11"/>
        <v>0</v>
      </c>
      <c r="AJ89" s="246"/>
      <c r="AK89" s="251"/>
      <c r="AL89" s="249"/>
      <c r="AM89" s="250"/>
      <c r="AN89" s="251"/>
      <c r="AO89" s="252"/>
      <c r="AP89" s="252"/>
      <c r="AQ89" s="253"/>
      <c r="AR89" s="254">
        <f t="shared" si="9"/>
        <v>0</v>
      </c>
      <c r="AS89" s="255"/>
      <c r="AT89" s="240" t="s">
        <v>23</v>
      </c>
      <c r="AU89" s="240" t="s">
        <v>1748</v>
      </c>
      <c r="AV89" s="256" t="s">
        <v>1618</v>
      </c>
      <c r="AW89" s="256" t="e">
        <f>IF(#REF!="","",IF(#REF!&lt;&gt;"human resources",IF(LEFT(#REF!,6)="10301S","Selling","General Administrative"),IFERROR(IF(FIND("Selling",D89)&gt;0,"Selling","General Administrative"),"General Administrative")))</f>
        <v>#REF!</v>
      </c>
      <c r="AX89" s="256" t="s">
        <v>1618</v>
      </c>
    </row>
    <row r="90" spans="1:50" s="257" customFormat="1" x14ac:dyDescent="0.25">
      <c r="A90" s="240" t="s">
        <v>23</v>
      </c>
      <c r="B90" s="240" t="s">
        <v>340</v>
      </c>
      <c r="C90" s="240" t="s">
        <v>341</v>
      </c>
      <c r="D90" s="422">
        <v>50800010</v>
      </c>
      <c r="E90" s="241" t="s">
        <v>1383</v>
      </c>
      <c r="F90" s="242" t="str">
        <f>VLOOKUP(D90,'Master Data'!H:I,2,FALSE)</f>
        <v>Repair &amp; Maintenance</v>
      </c>
      <c r="G90" s="242" t="str">
        <f>_xlfn.CONCAT(VLOOKUP(D90,'Master Data'!B:F,5,0)," ","Cost")</f>
        <v>Variable Cost</v>
      </c>
      <c r="H90" s="243">
        <f>SUMIFS(RD!$T:$T,RD!$B:$B,"1",RD!$H:$H,'Budget COGM Detail'!$D90,RD!$U:$U,'Budget COGM Detail'!$B90)</f>
        <v>0</v>
      </c>
      <c r="I90" s="243">
        <f>SUMIFS(RD!$T:$T,RD!$B:$B,"2",RD!$H:$H,'Budget COGM Detail'!$D90,RD!$U:$U,'Budget COGM Detail'!$B90)</f>
        <v>0</v>
      </c>
      <c r="J90" s="243">
        <f>SUMIFS(RD!$T:$T,RD!$B:$B,"3",RD!$H:$H,'Budget COGM Detail'!$D90,RD!$U:$U,'Budget COGM Detail'!$B90)</f>
        <v>0</v>
      </c>
      <c r="K90" s="243">
        <f>SUMIFS(RD!$T:$T,RD!$B:$B,"4",RD!$H:$H,'Budget COGM Detail'!$D90,RD!$U:$U,'Budget COGM Detail'!$B90)</f>
        <v>0</v>
      </c>
      <c r="L90" s="243">
        <f>SUMIFS(RD!$T:$T,RD!$B:$B,"5",RD!$H:$H,'Budget COGM Detail'!$D90,RD!$U:$U,'Budget COGM Detail'!$B90)</f>
        <v>0</v>
      </c>
      <c r="M90" s="243">
        <f>SUMIFS(RD!$T:$T,RD!$B:$B,"6",RD!$H:$H,'Budget COGM Detail'!$D90,RD!$U:$U,'Budget COGM Detail'!$B90)</f>
        <v>0</v>
      </c>
      <c r="N90" s="258"/>
      <c r="O90" s="258"/>
      <c r="P90" s="258"/>
      <c r="Q90" s="258"/>
      <c r="R90" s="258"/>
      <c r="S90" s="258"/>
      <c r="T90" s="259">
        <f t="shared" si="8"/>
        <v>0</v>
      </c>
      <c r="U90" s="244">
        <f>SUMIFS(RD!AV:AV,RD!U:U,'Budget COGM Detail'!B90,RD!H:H,'Budget COGM Detail'!D90)</f>
        <v>0</v>
      </c>
      <c r="V90" s="245">
        <f>SUMIFS('Production Target'!F$616:F$629,'Production Target'!$D$616:$D$629,'Budget COGM Detail'!$E90)</f>
        <v>0</v>
      </c>
      <c r="W90" s="245">
        <f>SUMIFS('Production Target'!G$616:G$629,'Production Target'!$D$616:$D$629,'Budget COGM Detail'!$E90)</f>
        <v>0</v>
      </c>
      <c r="X90" s="245">
        <f>SUMIFS('Production Target'!H$616:H$629,'Production Target'!$D$616:$D$629,'Budget COGM Detail'!$E90)</f>
        <v>0</v>
      </c>
      <c r="Y90" s="245">
        <f>SUMIFS('Production Target'!I$616:I$629,'Production Target'!$D$616:$D$629,'Budget COGM Detail'!$E90)</f>
        <v>0</v>
      </c>
      <c r="Z90" s="245">
        <f>SUMIFS('Production Target'!J$616:J$629,'Production Target'!$D$616:$D$629,'Budget COGM Detail'!$E90)</f>
        <v>0</v>
      </c>
      <c r="AA90" s="245">
        <f>SUMIFS('Production Target'!K$616:K$629,'Production Target'!$D$616:$D$629,'Budget COGM Detail'!$E90)</f>
        <v>0</v>
      </c>
      <c r="AB90" s="245">
        <f>SUMIFS('Production Target'!L$616:L$629,'Production Target'!$D$616:$D$629,'Budget COGM Detail'!$E90)</f>
        <v>0</v>
      </c>
      <c r="AC90" s="245">
        <f>SUMIFS('Production Target'!M$616:M$629,'Production Target'!$D$616:$D$629,'Budget COGM Detail'!$E90)</f>
        <v>0</v>
      </c>
      <c r="AD90" s="245">
        <f>SUMIFS('Production Target'!N$616:N$629,'Production Target'!$D$616:$D$629,'Budget COGM Detail'!$E90)</f>
        <v>0</v>
      </c>
      <c r="AE90" s="245">
        <f>SUMIFS('Production Target'!O$616:O$629,'Production Target'!$D$616:$D$629,'Budget COGM Detail'!$E90)</f>
        <v>0</v>
      </c>
      <c r="AF90" s="245">
        <f>SUMIFS('Production Target'!P$616:P$629,'Production Target'!$D$616:$D$629,'Budget COGM Detail'!$E90)</f>
        <v>0</v>
      </c>
      <c r="AG90" s="245">
        <f>SUMIFS('Production Target'!Q$616:Q$629,'Production Target'!$D$616:$D$629,'Budget COGM Detail'!$E90)</f>
        <v>0</v>
      </c>
      <c r="AH90" s="246">
        <f t="shared" si="10"/>
        <v>0</v>
      </c>
      <c r="AI90" s="247">
        <f t="shared" si="11"/>
        <v>0</v>
      </c>
      <c r="AJ90" s="246"/>
      <c r="AK90" s="251"/>
      <c r="AL90" s="249"/>
      <c r="AM90" s="250"/>
      <c r="AN90" s="251"/>
      <c r="AO90" s="252"/>
      <c r="AP90" s="252"/>
      <c r="AQ90" s="253"/>
      <c r="AR90" s="254">
        <f t="shared" si="9"/>
        <v>0</v>
      </c>
      <c r="AS90" s="255"/>
      <c r="AT90" s="240" t="s">
        <v>23</v>
      </c>
      <c r="AU90" s="240" t="s">
        <v>1748</v>
      </c>
      <c r="AV90" s="256" t="s">
        <v>1618</v>
      </c>
      <c r="AW90" s="256" t="e">
        <f>IF(#REF!="","",IF(#REF!&lt;&gt;"human resources",IF(LEFT(#REF!,6)="10301S","Selling","General Administrative"),IFERROR(IF(FIND("Selling",D90)&gt;0,"Selling","General Administrative"),"General Administrative")))</f>
        <v>#REF!</v>
      </c>
      <c r="AX90" s="256" t="s">
        <v>1618</v>
      </c>
    </row>
    <row r="91" spans="1:50" s="257" customFormat="1" x14ac:dyDescent="0.25">
      <c r="A91" s="240" t="s">
        <v>23</v>
      </c>
      <c r="B91" s="240" t="s">
        <v>340</v>
      </c>
      <c r="C91" s="240" t="s">
        <v>341</v>
      </c>
      <c r="D91" s="422">
        <v>50800020</v>
      </c>
      <c r="E91" s="241" t="s">
        <v>1384</v>
      </c>
      <c r="F91" s="242" t="str">
        <f>VLOOKUP(D91,'Master Data'!H:I,2,FALSE)</f>
        <v>Repair &amp; Maintenance</v>
      </c>
      <c r="G91" s="242" t="str">
        <f>_xlfn.CONCAT(VLOOKUP(D91,'Master Data'!B:F,5,0)," ","Cost")</f>
        <v>Variable Cost</v>
      </c>
      <c r="H91" s="243">
        <f>SUMIFS(RD!$T:$T,RD!$B:$B,"1",RD!$H:$H,'Budget COGM Detail'!$D91,RD!$U:$U,'Budget COGM Detail'!$B91)</f>
        <v>0</v>
      </c>
      <c r="I91" s="243">
        <f>SUMIFS(RD!$T:$T,RD!$B:$B,"2",RD!$H:$H,'Budget COGM Detail'!$D91,RD!$U:$U,'Budget COGM Detail'!$B91)</f>
        <v>0</v>
      </c>
      <c r="J91" s="243">
        <f>SUMIFS(RD!$T:$T,RD!$B:$B,"3",RD!$H:$H,'Budget COGM Detail'!$D91,RD!$U:$U,'Budget COGM Detail'!$B91)</f>
        <v>0</v>
      </c>
      <c r="K91" s="243">
        <f>SUMIFS(RD!$T:$T,RD!$B:$B,"4",RD!$H:$H,'Budget COGM Detail'!$D91,RD!$U:$U,'Budget COGM Detail'!$B91)</f>
        <v>0</v>
      </c>
      <c r="L91" s="243">
        <f>SUMIFS(RD!$T:$T,RD!$B:$B,"5",RD!$H:$H,'Budget COGM Detail'!$D91,RD!$U:$U,'Budget COGM Detail'!$B91)</f>
        <v>0</v>
      </c>
      <c r="M91" s="243">
        <f>SUMIFS(RD!$T:$T,RD!$B:$B,"6",RD!$H:$H,'Budget COGM Detail'!$D91,RD!$U:$U,'Budget COGM Detail'!$B91)</f>
        <v>0</v>
      </c>
      <c r="N91" s="258"/>
      <c r="O91" s="258"/>
      <c r="P91" s="258"/>
      <c r="Q91" s="258"/>
      <c r="R91" s="258"/>
      <c r="S91" s="258"/>
      <c r="T91" s="259">
        <f t="shared" si="8"/>
        <v>0</v>
      </c>
      <c r="U91" s="244">
        <f>SUMIFS(RD!AV:AV,RD!U:U,'Budget COGM Detail'!B91,RD!H:H,'Budget COGM Detail'!D91)</f>
        <v>0</v>
      </c>
      <c r="V91" s="245">
        <f>SUMIFS('Production Target'!F$616:F$629,'Production Target'!$D$616:$D$629,'Budget COGM Detail'!$E91)</f>
        <v>0</v>
      </c>
      <c r="W91" s="245">
        <f>SUMIFS('Production Target'!G$616:G$629,'Production Target'!$D$616:$D$629,'Budget COGM Detail'!$E91)</f>
        <v>0</v>
      </c>
      <c r="X91" s="245">
        <f>SUMIFS('Production Target'!H$616:H$629,'Production Target'!$D$616:$D$629,'Budget COGM Detail'!$E91)</f>
        <v>0</v>
      </c>
      <c r="Y91" s="245">
        <f>SUMIFS('Production Target'!I$616:I$629,'Production Target'!$D$616:$D$629,'Budget COGM Detail'!$E91)</f>
        <v>0</v>
      </c>
      <c r="Z91" s="245">
        <f>SUMIFS('Production Target'!J$616:J$629,'Production Target'!$D$616:$D$629,'Budget COGM Detail'!$E91)</f>
        <v>0</v>
      </c>
      <c r="AA91" s="245">
        <f>SUMIFS('Production Target'!K$616:K$629,'Production Target'!$D$616:$D$629,'Budget COGM Detail'!$E91)</f>
        <v>0</v>
      </c>
      <c r="AB91" s="245">
        <f>SUMIFS('Production Target'!L$616:L$629,'Production Target'!$D$616:$D$629,'Budget COGM Detail'!$E91)</f>
        <v>0</v>
      </c>
      <c r="AC91" s="245">
        <f>SUMIFS('Production Target'!M$616:M$629,'Production Target'!$D$616:$D$629,'Budget COGM Detail'!$E91)</f>
        <v>0</v>
      </c>
      <c r="AD91" s="245">
        <f>SUMIFS('Production Target'!N$616:N$629,'Production Target'!$D$616:$D$629,'Budget COGM Detail'!$E91)</f>
        <v>0</v>
      </c>
      <c r="AE91" s="245">
        <f>SUMIFS('Production Target'!O$616:O$629,'Production Target'!$D$616:$D$629,'Budget COGM Detail'!$E91)</f>
        <v>0</v>
      </c>
      <c r="AF91" s="245">
        <f>SUMIFS('Production Target'!P$616:P$629,'Production Target'!$D$616:$D$629,'Budget COGM Detail'!$E91)</f>
        <v>0</v>
      </c>
      <c r="AG91" s="245">
        <f>SUMIFS('Production Target'!Q$616:Q$629,'Production Target'!$D$616:$D$629,'Budget COGM Detail'!$E91)</f>
        <v>0</v>
      </c>
      <c r="AH91" s="246">
        <f t="shared" si="10"/>
        <v>0</v>
      </c>
      <c r="AI91" s="247">
        <f t="shared" si="11"/>
        <v>0</v>
      </c>
      <c r="AJ91" s="246"/>
      <c r="AK91" s="251"/>
      <c r="AL91" s="249"/>
      <c r="AM91" s="250"/>
      <c r="AN91" s="251"/>
      <c r="AO91" s="252"/>
      <c r="AP91" s="252"/>
      <c r="AQ91" s="253"/>
      <c r="AR91" s="254">
        <f t="shared" si="9"/>
        <v>0</v>
      </c>
      <c r="AS91" s="255"/>
      <c r="AT91" s="240" t="s">
        <v>23</v>
      </c>
      <c r="AU91" s="240" t="s">
        <v>1748</v>
      </c>
      <c r="AV91" s="256" t="s">
        <v>1618</v>
      </c>
      <c r="AW91" s="256" t="e">
        <f>IF(#REF!="","",IF(#REF!&lt;&gt;"human resources",IF(LEFT(#REF!,6)="10301S","Selling","General Administrative"),IFERROR(IF(FIND("Selling",D91)&gt;0,"Selling","General Administrative"),"General Administrative")))</f>
        <v>#REF!</v>
      </c>
      <c r="AX91" s="256" t="s">
        <v>1618</v>
      </c>
    </row>
    <row r="92" spans="1:50" s="257" customFormat="1" x14ac:dyDescent="0.25">
      <c r="A92" s="240" t="s">
        <v>23</v>
      </c>
      <c r="B92" s="240" t="s">
        <v>340</v>
      </c>
      <c r="C92" s="240" t="s">
        <v>341</v>
      </c>
      <c r="D92" s="422">
        <v>50800060</v>
      </c>
      <c r="E92" s="241" t="s">
        <v>1385</v>
      </c>
      <c r="F92" s="242" t="str">
        <f>VLOOKUP(D92,'Master Data'!H:I,2,FALSE)</f>
        <v>Repair &amp; Maintenance</v>
      </c>
      <c r="G92" s="242" t="str">
        <f>_xlfn.CONCAT(VLOOKUP(D92,'Master Data'!B:F,5,0)," ","Cost")</f>
        <v>Variable Cost</v>
      </c>
      <c r="H92" s="243">
        <f>SUMIFS(RD!$T:$T,RD!$B:$B,"1",RD!$H:$H,'Budget COGM Detail'!$D92,RD!$U:$U,'Budget COGM Detail'!$B92)</f>
        <v>0</v>
      </c>
      <c r="I92" s="243">
        <f>SUMIFS(RD!$T:$T,RD!$B:$B,"2",RD!$H:$H,'Budget COGM Detail'!$D92,RD!$U:$U,'Budget COGM Detail'!$B92)</f>
        <v>0</v>
      </c>
      <c r="J92" s="243">
        <f>SUMIFS(RD!$T:$T,RD!$B:$B,"3",RD!$H:$H,'Budget COGM Detail'!$D92,RD!$U:$U,'Budget COGM Detail'!$B92)</f>
        <v>0</v>
      </c>
      <c r="K92" s="243">
        <f>SUMIFS(RD!$T:$T,RD!$B:$B,"4",RD!$H:$H,'Budget COGM Detail'!$D92,RD!$U:$U,'Budget COGM Detail'!$B92)</f>
        <v>0</v>
      </c>
      <c r="L92" s="243">
        <f>SUMIFS(RD!$T:$T,RD!$B:$B,"5",RD!$H:$H,'Budget COGM Detail'!$D92,RD!$U:$U,'Budget COGM Detail'!$B92)</f>
        <v>0</v>
      </c>
      <c r="M92" s="243">
        <f>SUMIFS(RD!$T:$T,RD!$B:$B,"6",RD!$H:$H,'Budget COGM Detail'!$D92,RD!$U:$U,'Budget COGM Detail'!$B92)</f>
        <v>0</v>
      </c>
      <c r="N92" s="258"/>
      <c r="O92" s="258"/>
      <c r="P92" s="258"/>
      <c r="Q92" s="258"/>
      <c r="R92" s="258"/>
      <c r="S92" s="258"/>
      <c r="T92" s="259">
        <f t="shared" si="8"/>
        <v>0</v>
      </c>
      <c r="U92" s="244">
        <f>SUMIFS(RD!AV:AV,RD!U:U,'Budget COGM Detail'!B92,RD!H:H,'Budget COGM Detail'!D92)</f>
        <v>0</v>
      </c>
      <c r="V92" s="245">
        <f>SUMIFS('Production Target'!F$616:F$629,'Production Target'!$D$616:$D$629,'Budget COGM Detail'!$E92)</f>
        <v>0</v>
      </c>
      <c r="W92" s="245">
        <f>SUMIFS('Production Target'!G$616:G$629,'Production Target'!$D$616:$D$629,'Budget COGM Detail'!$E92)</f>
        <v>0</v>
      </c>
      <c r="X92" s="245">
        <f>SUMIFS('Production Target'!H$616:H$629,'Production Target'!$D$616:$D$629,'Budget COGM Detail'!$E92)</f>
        <v>0</v>
      </c>
      <c r="Y92" s="245">
        <f>SUMIFS('Production Target'!I$616:I$629,'Production Target'!$D$616:$D$629,'Budget COGM Detail'!$E92)</f>
        <v>0</v>
      </c>
      <c r="Z92" s="245">
        <f>SUMIFS('Production Target'!J$616:J$629,'Production Target'!$D$616:$D$629,'Budget COGM Detail'!$E92)</f>
        <v>0</v>
      </c>
      <c r="AA92" s="245">
        <f>SUMIFS('Production Target'!K$616:K$629,'Production Target'!$D$616:$D$629,'Budget COGM Detail'!$E92)</f>
        <v>0</v>
      </c>
      <c r="AB92" s="245">
        <f>SUMIFS('Production Target'!L$616:L$629,'Production Target'!$D$616:$D$629,'Budget COGM Detail'!$E92)</f>
        <v>0</v>
      </c>
      <c r="AC92" s="245">
        <f>SUMIFS('Production Target'!M$616:M$629,'Production Target'!$D$616:$D$629,'Budget COGM Detail'!$E92)</f>
        <v>0</v>
      </c>
      <c r="AD92" s="245">
        <f>SUMIFS('Production Target'!N$616:N$629,'Production Target'!$D$616:$D$629,'Budget COGM Detail'!$E92)</f>
        <v>0</v>
      </c>
      <c r="AE92" s="245">
        <f>SUMIFS('Production Target'!O$616:O$629,'Production Target'!$D$616:$D$629,'Budget COGM Detail'!$E92)</f>
        <v>0</v>
      </c>
      <c r="AF92" s="245">
        <f>SUMIFS('Production Target'!P$616:P$629,'Production Target'!$D$616:$D$629,'Budget COGM Detail'!$E92)</f>
        <v>0</v>
      </c>
      <c r="AG92" s="245">
        <f>SUMIFS('Production Target'!Q$616:Q$629,'Production Target'!$D$616:$D$629,'Budget COGM Detail'!$E92)</f>
        <v>0</v>
      </c>
      <c r="AH92" s="246">
        <f t="shared" si="10"/>
        <v>0</v>
      </c>
      <c r="AI92" s="247">
        <f t="shared" si="11"/>
        <v>0</v>
      </c>
      <c r="AJ92" s="246"/>
      <c r="AK92" s="251"/>
      <c r="AL92" s="249"/>
      <c r="AM92" s="250"/>
      <c r="AN92" s="251"/>
      <c r="AO92" s="252"/>
      <c r="AP92" s="252"/>
      <c r="AQ92" s="253"/>
      <c r="AR92" s="254">
        <f t="shared" si="9"/>
        <v>0</v>
      </c>
      <c r="AS92" s="255"/>
      <c r="AT92" s="240" t="s">
        <v>23</v>
      </c>
      <c r="AU92" s="240" t="s">
        <v>1748</v>
      </c>
      <c r="AV92" s="256" t="s">
        <v>1618</v>
      </c>
      <c r="AW92" s="256" t="e">
        <f>IF(#REF!="","",IF(#REF!&lt;&gt;"human resources",IF(LEFT(#REF!,6)="10301S","Selling","General Administrative"),IFERROR(IF(FIND("Selling",D92)&gt;0,"Selling","General Administrative"),"General Administrative")))</f>
        <v>#REF!</v>
      </c>
      <c r="AX92" s="256" t="s">
        <v>1618</v>
      </c>
    </row>
    <row r="93" spans="1:50" s="257" customFormat="1" x14ac:dyDescent="0.25">
      <c r="A93" s="240" t="s">
        <v>23</v>
      </c>
      <c r="B93" s="240" t="s">
        <v>340</v>
      </c>
      <c r="C93" s="240" t="s">
        <v>341</v>
      </c>
      <c r="D93" s="422">
        <v>51700060</v>
      </c>
      <c r="E93" s="241" t="s">
        <v>1615</v>
      </c>
      <c r="F93" s="242" t="str">
        <f>VLOOKUP(D93,'Master Data'!H:I,2,FALSE)</f>
        <v>Rental</v>
      </c>
      <c r="G93" s="242" t="str">
        <f>_xlfn.CONCAT(VLOOKUP(D93,'Master Data'!B:F,5,0)," ","Cost")</f>
        <v>Fixed Cost</v>
      </c>
      <c r="H93" s="243">
        <f>SUMIFS(RD!$T:$T,RD!$B:$B,"1",RD!$H:$H,'Budget COGM Detail'!$D93,RD!$U:$U,'Budget COGM Detail'!$B93)</f>
        <v>0</v>
      </c>
      <c r="I93" s="243">
        <f>SUMIFS(RD!$T:$T,RD!$B:$B,"2",RD!$H:$H,'Budget COGM Detail'!$D93,RD!$U:$U,'Budget COGM Detail'!$B93)</f>
        <v>0</v>
      </c>
      <c r="J93" s="243">
        <f>SUMIFS(RD!$T:$T,RD!$B:$B,"3",RD!$H:$H,'Budget COGM Detail'!$D93,RD!$U:$U,'Budget COGM Detail'!$B93)</f>
        <v>0</v>
      </c>
      <c r="K93" s="243">
        <f>SUMIFS(RD!$T:$T,RD!$B:$B,"4",RD!$H:$H,'Budget COGM Detail'!$D93,RD!$U:$U,'Budget COGM Detail'!$B93)</f>
        <v>0</v>
      </c>
      <c r="L93" s="243">
        <f>SUMIFS(RD!$T:$T,RD!$B:$B,"5",RD!$H:$H,'Budget COGM Detail'!$D93,RD!$U:$U,'Budget COGM Detail'!$B93)</f>
        <v>0</v>
      </c>
      <c r="M93" s="243">
        <f>SUMIFS(RD!$T:$T,RD!$B:$B,"6",RD!$H:$H,'Budget COGM Detail'!$D93,RD!$U:$U,'Budget COGM Detail'!$B93)</f>
        <v>0</v>
      </c>
      <c r="N93" s="258"/>
      <c r="O93" s="258"/>
      <c r="P93" s="258"/>
      <c r="Q93" s="258"/>
      <c r="R93" s="258"/>
      <c r="S93" s="258"/>
      <c r="T93" s="259">
        <f t="shared" ref="T93:T119" si="12">SUM(H93:N93)</f>
        <v>0</v>
      </c>
      <c r="U93" s="244">
        <f>SUMIFS(RD!AV:AV,RD!U:U,'Budget COGM Detail'!B93,RD!H:H,'Budget COGM Detail'!D93)</f>
        <v>0</v>
      </c>
      <c r="V93" s="245"/>
      <c r="W93" s="245"/>
      <c r="X93" s="245"/>
      <c r="Y93" s="245"/>
      <c r="Z93" s="245"/>
      <c r="AA93" s="245"/>
      <c r="AB93" s="245"/>
      <c r="AC93" s="245"/>
      <c r="AD93" s="245"/>
      <c r="AE93" s="245"/>
      <c r="AF93" s="245"/>
      <c r="AG93" s="245"/>
      <c r="AH93" s="246">
        <f t="shared" ref="AH93:AH119" si="13">SUM(V93:AG93)</f>
        <v>0</v>
      </c>
      <c r="AI93" s="247">
        <f t="shared" ref="AI93:AI121" si="14">AR93-AH93</f>
        <v>0</v>
      </c>
      <c r="AJ93" s="246"/>
      <c r="AK93" s="251"/>
      <c r="AL93" s="249"/>
      <c r="AM93" s="250"/>
      <c r="AN93" s="251"/>
      <c r="AO93" s="252"/>
      <c r="AP93" s="252"/>
      <c r="AQ93" s="253"/>
      <c r="AR93" s="254">
        <f t="shared" ref="AR93:AR119" si="15">IF(AP93="USD",AQ93*$AQ$1,IF(AP93="IDR",AQ93,0))</f>
        <v>0</v>
      </c>
      <c r="AS93" s="255"/>
      <c r="AT93" s="240" t="s">
        <v>23</v>
      </c>
      <c r="AU93" s="240" t="s">
        <v>1748</v>
      </c>
      <c r="AV93" s="256" t="s">
        <v>1618</v>
      </c>
      <c r="AW93" s="256" t="e">
        <f>IF(#REF!="","",IF(#REF!&lt;&gt;"human resources",IF(LEFT(#REF!,6)="10301S","Selling","General Administrative"),IFERROR(IF(FIND("Selling",D93)&gt;0,"Selling","General Administrative"),"General Administrative")))</f>
        <v>#REF!</v>
      </c>
      <c r="AX93" s="256" t="s">
        <v>1618</v>
      </c>
    </row>
    <row r="94" spans="1:50" s="257" customFormat="1" x14ac:dyDescent="0.25">
      <c r="A94" s="240" t="s">
        <v>23</v>
      </c>
      <c r="B94" s="240" t="s">
        <v>340</v>
      </c>
      <c r="C94" s="240" t="s">
        <v>341</v>
      </c>
      <c r="D94" s="422">
        <v>51700070</v>
      </c>
      <c r="E94" s="241" t="s">
        <v>1447</v>
      </c>
      <c r="F94" s="242" t="str">
        <f>VLOOKUP(D94,'Master Data'!H:I,2,FALSE)</f>
        <v>Rental</v>
      </c>
      <c r="G94" s="242" t="str">
        <f>_xlfn.CONCAT(VLOOKUP(D94,'Master Data'!B:F,5,0)," ","Cost")</f>
        <v>Fixed Cost</v>
      </c>
      <c r="H94" s="243">
        <f>SUMIFS(RD!$T:$T,RD!$B:$B,"1",RD!$H:$H,'Budget COGM Detail'!$D94,RD!$U:$U,'Budget COGM Detail'!$B94)</f>
        <v>0</v>
      </c>
      <c r="I94" s="243">
        <f>SUMIFS(RD!$T:$T,RD!$B:$B,"2",RD!$H:$H,'Budget COGM Detail'!$D94,RD!$U:$U,'Budget COGM Detail'!$B94)</f>
        <v>0</v>
      </c>
      <c r="J94" s="243">
        <f>SUMIFS(RD!$T:$T,RD!$B:$B,"3",RD!$H:$H,'Budget COGM Detail'!$D94,RD!$U:$U,'Budget COGM Detail'!$B94)</f>
        <v>0</v>
      </c>
      <c r="K94" s="243">
        <f>SUMIFS(RD!$T:$T,RD!$B:$B,"4",RD!$H:$H,'Budget COGM Detail'!$D94,RD!$U:$U,'Budget COGM Detail'!$B94)</f>
        <v>0</v>
      </c>
      <c r="L94" s="243">
        <f>SUMIFS(RD!$T:$T,RD!$B:$B,"5",RD!$H:$H,'Budget COGM Detail'!$D94,RD!$U:$U,'Budget COGM Detail'!$B94)</f>
        <v>0</v>
      </c>
      <c r="M94" s="243">
        <f>SUMIFS(RD!$T:$T,RD!$B:$B,"6",RD!$H:$H,'Budget COGM Detail'!$D94,RD!$U:$U,'Budget COGM Detail'!$B94)</f>
        <v>0</v>
      </c>
      <c r="N94" s="258"/>
      <c r="O94" s="258"/>
      <c r="P94" s="258"/>
      <c r="Q94" s="258"/>
      <c r="R94" s="258"/>
      <c r="S94" s="258"/>
      <c r="T94" s="259">
        <f t="shared" si="12"/>
        <v>0</v>
      </c>
      <c r="U94" s="244">
        <f>SUMIFS(RD!AV:AV,RD!U:U,'Budget COGM Detail'!B94,RD!H:H,'Budget COGM Detail'!D94)</f>
        <v>0</v>
      </c>
      <c r="V94" s="245"/>
      <c r="W94" s="245"/>
      <c r="X94" s="245"/>
      <c r="Y94" s="245"/>
      <c r="Z94" s="245"/>
      <c r="AA94" s="245"/>
      <c r="AB94" s="245"/>
      <c r="AC94" s="245"/>
      <c r="AD94" s="245"/>
      <c r="AE94" s="245"/>
      <c r="AF94" s="245"/>
      <c r="AG94" s="245"/>
      <c r="AH94" s="246">
        <f t="shared" si="13"/>
        <v>0</v>
      </c>
      <c r="AI94" s="247">
        <f t="shared" si="14"/>
        <v>0</v>
      </c>
      <c r="AJ94" s="246"/>
      <c r="AK94" s="251"/>
      <c r="AL94" s="249"/>
      <c r="AM94" s="250"/>
      <c r="AN94" s="251"/>
      <c r="AO94" s="252"/>
      <c r="AP94" s="252"/>
      <c r="AQ94" s="253"/>
      <c r="AR94" s="254">
        <f t="shared" si="15"/>
        <v>0</v>
      </c>
      <c r="AS94" s="255"/>
      <c r="AT94" s="240" t="s">
        <v>23</v>
      </c>
      <c r="AU94" s="240" t="s">
        <v>1748</v>
      </c>
      <c r="AV94" s="256" t="s">
        <v>1618</v>
      </c>
      <c r="AW94" s="256" t="e">
        <f>IF(#REF!="","",IF(#REF!&lt;&gt;"human resources",IF(LEFT(#REF!,6)="10301S","Selling","General Administrative"),IFERROR(IF(FIND("Selling",D94)&gt;0,"Selling","General Administrative"),"General Administrative")))</f>
        <v>#REF!</v>
      </c>
      <c r="AX94" s="256" t="s">
        <v>1618</v>
      </c>
    </row>
    <row r="95" spans="1:50" s="257" customFormat="1" x14ac:dyDescent="0.25">
      <c r="A95" s="240" t="s">
        <v>23</v>
      </c>
      <c r="B95" s="240" t="s">
        <v>340</v>
      </c>
      <c r="C95" s="240" t="s">
        <v>341</v>
      </c>
      <c r="D95" s="422">
        <v>51800030</v>
      </c>
      <c r="E95" s="241" t="s">
        <v>575</v>
      </c>
      <c r="F95" s="242" t="str">
        <f>VLOOKUP(D95,'Master Data'!H:I,2,FALSE)</f>
        <v>Postage &amp; Telecommunication</v>
      </c>
      <c r="G95" s="242" t="str">
        <f>_xlfn.CONCAT(VLOOKUP(D95,'Master Data'!B:F,5,0)," ","Cost")</f>
        <v>Fixed Cost</v>
      </c>
      <c r="H95" s="243">
        <f>SUMIFS(RD!$T:$T,RD!$B:$B,"1",RD!$H:$H,'Budget COGM Detail'!$D95,RD!$U:$U,'Budget COGM Detail'!$B95)</f>
        <v>0</v>
      </c>
      <c r="I95" s="243">
        <f>SUMIFS(RD!$T:$T,RD!$B:$B,"2",RD!$H:$H,'Budget COGM Detail'!$D95,RD!$U:$U,'Budget COGM Detail'!$B95)</f>
        <v>0</v>
      </c>
      <c r="J95" s="243">
        <f>SUMIFS(RD!$T:$T,RD!$B:$B,"3",RD!$H:$H,'Budget COGM Detail'!$D95,RD!$U:$U,'Budget COGM Detail'!$B95)</f>
        <v>0</v>
      </c>
      <c r="K95" s="243">
        <f>SUMIFS(RD!$T:$T,RD!$B:$B,"4",RD!$H:$H,'Budget COGM Detail'!$D95,RD!$U:$U,'Budget COGM Detail'!$B95)</f>
        <v>0</v>
      </c>
      <c r="L95" s="243">
        <f>SUMIFS(RD!$T:$T,RD!$B:$B,"5",RD!$H:$H,'Budget COGM Detail'!$D95,RD!$U:$U,'Budget COGM Detail'!$B95)</f>
        <v>0</v>
      </c>
      <c r="M95" s="243">
        <f>SUMIFS(RD!$T:$T,RD!$B:$B,"6",RD!$H:$H,'Budget COGM Detail'!$D95,RD!$U:$U,'Budget COGM Detail'!$B95)</f>
        <v>0</v>
      </c>
      <c r="N95" s="258"/>
      <c r="O95" s="258"/>
      <c r="P95" s="258"/>
      <c r="Q95" s="258"/>
      <c r="R95" s="258"/>
      <c r="S95" s="258"/>
      <c r="T95" s="259">
        <f t="shared" si="12"/>
        <v>0</v>
      </c>
      <c r="U95" s="244">
        <f>SUMIFS(RD!AV:AV,RD!U:U,'Budget COGM Detail'!B95,RD!H:H,'Budget COGM Detail'!D95)</f>
        <v>0</v>
      </c>
      <c r="V95" s="245"/>
      <c r="W95" s="245"/>
      <c r="X95" s="245"/>
      <c r="Y95" s="245"/>
      <c r="Z95" s="245"/>
      <c r="AA95" s="245"/>
      <c r="AB95" s="245"/>
      <c r="AC95" s="245"/>
      <c r="AD95" s="245"/>
      <c r="AE95" s="245"/>
      <c r="AF95" s="245"/>
      <c r="AG95" s="245"/>
      <c r="AH95" s="246">
        <f t="shared" si="13"/>
        <v>0</v>
      </c>
      <c r="AI95" s="247">
        <f t="shared" si="14"/>
        <v>0</v>
      </c>
      <c r="AJ95" s="246"/>
      <c r="AK95" s="251"/>
      <c r="AL95" s="249"/>
      <c r="AM95" s="250"/>
      <c r="AN95" s="251"/>
      <c r="AO95" s="252"/>
      <c r="AP95" s="252"/>
      <c r="AQ95" s="253"/>
      <c r="AR95" s="254">
        <f t="shared" si="15"/>
        <v>0</v>
      </c>
      <c r="AS95" s="255"/>
      <c r="AT95" s="240" t="s">
        <v>23</v>
      </c>
      <c r="AU95" s="240" t="s">
        <v>1748</v>
      </c>
      <c r="AV95" s="256" t="s">
        <v>1618</v>
      </c>
      <c r="AW95" s="256" t="e">
        <f>IF(#REF!="","",IF(#REF!&lt;&gt;"human resources",IF(LEFT(#REF!,6)="10301S","Selling","General Administrative"),IFERROR(IF(FIND("Selling",D95)&gt;0,"Selling","General Administrative"),"General Administrative")))</f>
        <v>#REF!</v>
      </c>
      <c r="AX95" s="256" t="s">
        <v>1618</v>
      </c>
    </row>
    <row r="96" spans="1:50" s="257" customFormat="1" x14ac:dyDescent="0.25">
      <c r="A96" s="240" t="s">
        <v>23</v>
      </c>
      <c r="B96" s="240" t="s">
        <v>340</v>
      </c>
      <c r="C96" s="240" t="s">
        <v>341</v>
      </c>
      <c r="D96" s="422">
        <v>51900090</v>
      </c>
      <c r="E96" s="241" t="s">
        <v>1452</v>
      </c>
      <c r="F96" s="242" t="str">
        <f>VLOOKUP(D96,'Master Data'!H:I,2,FALSE)</f>
        <v>Professional Fee</v>
      </c>
      <c r="G96" s="242" t="str">
        <f>_xlfn.CONCAT(VLOOKUP(D96,'Master Data'!B:F,5,0)," ","Cost")</f>
        <v>Fixed Cost</v>
      </c>
      <c r="H96" s="243">
        <f>SUMIFS(RD!$T:$T,RD!$B:$B,"1",RD!$H:$H,'Budget COGM Detail'!$D96,RD!$U:$U,'Budget COGM Detail'!$B96)</f>
        <v>0</v>
      </c>
      <c r="I96" s="243">
        <f>SUMIFS(RD!$T:$T,RD!$B:$B,"2",RD!$H:$H,'Budget COGM Detail'!$D96,RD!$U:$U,'Budget COGM Detail'!$B96)</f>
        <v>0</v>
      </c>
      <c r="J96" s="243">
        <f>SUMIFS(RD!$T:$T,RD!$B:$B,"3",RD!$H:$H,'Budget COGM Detail'!$D96,RD!$U:$U,'Budget COGM Detail'!$B96)</f>
        <v>0</v>
      </c>
      <c r="K96" s="243">
        <f>SUMIFS(RD!$T:$T,RD!$B:$B,"4",RD!$H:$H,'Budget COGM Detail'!$D96,RD!$U:$U,'Budget COGM Detail'!$B96)</f>
        <v>0</v>
      </c>
      <c r="L96" s="243">
        <f>SUMIFS(RD!$T:$T,RD!$B:$B,"5",RD!$H:$H,'Budget COGM Detail'!$D96,RD!$U:$U,'Budget COGM Detail'!$B96)</f>
        <v>0</v>
      </c>
      <c r="M96" s="243">
        <f>SUMIFS(RD!$T:$T,RD!$B:$B,"6",RD!$H:$H,'Budget COGM Detail'!$D96,RD!$U:$U,'Budget COGM Detail'!$B96)</f>
        <v>0</v>
      </c>
      <c r="N96" s="258"/>
      <c r="O96" s="258"/>
      <c r="P96" s="258"/>
      <c r="Q96" s="258"/>
      <c r="R96" s="258"/>
      <c r="S96" s="258"/>
      <c r="T96" s="259">
        <f t="shared" si="12"/>
        <v>0</v>
      </c>
      <c r="U96" s="244">
        <f>SUMIFS(RD!AV:AV,RD!U:U,'Budget COGM Detail'!B96,RD!H:H,'Budget COGM Detail'!D96)</f>
        <v>0</v>
      </c>
      <c r="V96" s="245"/>
      <c r="W96" s="245"/>
      <c r="X96" s="245"/>
      <c r="Y96" s="245"/>
      <c r="Z96" s="245"/>
      <c r="AA96" s="245"/>
      <c r="AB96" s="245"/>
      <c r="AC96" s="245"/>
      <c r="AD96" s="245"/>
      <c r="AE96" s="245"/>
      <c r="AF96" s="245"/>
      <c r="AG96" s="245"/>
      <c r="AH96" s="246">
        <f t="shared" si="13"/>
        <v>0</v>
      </c>
      <c r="AI96" s="247">
        <f t="shared" si="14"/>
        <v>0</v>
      </c>
      <c r="AJ96" s="246"/>
      <c r="AK96" s="251"/>
      <c r="AL96" s="249"/>
      <c r="AM96" s="250"/>
      <c r="AN96" s="251"/>
      <c r="AO96" s="252"/>
      <c r="AP96" s="252"/>
      <c r="AQ96" s="253"/>
      <c r="AR96" s="254">
        <f t="shared" si="15"/>
        <v>0</v>
      </c>
      <c r="AS96" s="255"/>
      <c r="AT96" s="240" t="s">
        <v>23</v>
      </c>
      <c r="AU96" s="240" t="s">
        <v>1748</v>
      </c>
      <c r="AV96" s="256" t="s">
        <v>1618</v>
      </c>
      <c r="AW96" s="256" t="e">
        <f>IF(#REF!="","",IF(#REF!&lt;&gt;"human resources",IF(LEFT(#REF!,6)="10301S","Selling","General Administrative"),IFERROR(IF(FIND("Selling",D96)&gt;0,"Selling","General Administrative"),"General Administrative")))</f>
        <v>#REF!</v>
      </c>
      <c r="AX96" s="256" t="s">
        <v>1618</v>
      </c>
    </row>
    <row r="97" spans="1:50" s="257" customFormat="1" x14ac:dyDescent="0.25">
      <c r="A97" s="240" t="s">
        <v>23</v>
      </c>
      <c r="B97" s="240" t="s">
        <v>340</v>
      </c>
      <c r="C97" s="240" t="s">
        <v>341</v>
      </c>
      <c r="D97" s="422">
        <v>52200020</v>
      </c>
      <c r="E97" s="241" t="s">
        <v>1404</v>
      </c>
      <c r="F97" s="242" t="str">
        <f>VLOOKUP(D97,'Master Data'!H:I,2,FALSE)</f>
        <v>Stationery &amp; Printing</v>
      </c>
      <c r="G97" s="242" t="str">
        <f>_xlfn.CONCAT(VLOOKUP(D97,'Master Data'!B:F,5,0)," ","Cost")</f>
        <v>Fixed Cost</v>
      </c>
      <c r="H97" s="243">
        <f>SUMIFS(RD!$T:$T,RD!$B:$B,"1",RD!$H:$H,'Budget COGM Detail'!$D97,RD!$U:$U,'Budget COGM Detail'!$B97)</f>
        <v>0</v>
      </c>
      <c r="I97" s="243">
        <f>SUMIFS(RD!$T:$T,RD!$B:$B,"2",RD!$H:$H,'Budget COGM Detail'!$D97,RD!$U:$U,'Budget COGM Detail'!$B97)</f>
        <v>0</v>
      </c>
      <c r="J97" s="243">
        <f>SUMIFS(RD!$T:$T,RD!$B:$B,"3",RD!$H:$H,'Budget COGM Detail'!$D97,RD!$U:$U,'Budget COGM Detail'!$B97)</f>
        <v>0</v>
      </c>
      <c r="K97" s="243">
        <f>SUMIFS(RD!$T:$T,RD!$B:$B,"4",RD!$H:$H,'Budget COGM Detail'!$D97,RD!$U:$U,'Budget COGM Detail'!$B97)</f>
        <v>0</v>
      </c>
      <c r="L97" s="243">
        <f>SUMIFS(RD!$T:$T,RD!$B:$B,"5",RD!$H:$H,'Budget COGM Detail'!$D97,RD!$U:$U,'Budget COGM Detail'!$B97)</f>
        <v>0</v>
      </c>
      <c r="M97" s="243">
        <f>SUMIFS(RD!$T:$T,RD!$B:$B,"6",RD!$H:$H,'Budget COGM Detail'!$D97,RD!$U:$U,'Budget COGM Detail'!$B97)</f>
        <v>0</v>
      </c>
      <c r="N97" s="258"/>
      <c r="O97" s="258"/>
      <c r="P97" s="258"/>
      <c r="Q97" s="258"/>
      <c r="R97" s="258"/>
      <c r="S97" s="258"/>
      <c r="T97" s="259">
        <f t="shared" si="12"/>
        <v>0</v>
      </c>
      <c r="U97" s="244">
        <f>SUMIFS(RD!AV:AV,RD!U:U,'Budget COGM Detail'!B97,RD!H:H,'Budget COGM Detail'!D97)</f>
        <v>0</v>
      </c>
      <c r="V97" s="245"/>
      <c r="W97" s="245"/>
      <c r="X97" s="245"/>
      <c r="Y97" s="245"/>
      <c r="Z97" s="245"/>
      <c r="AA97" s="245"/>
      <c r="AB97" s="245"/>
      <c r="AC97" s="245"/>
      <c r="AD97" s="245"/>
      <c r="AE97" s="245"/>
      <c r="AF97" s="245"/>
      <c r="AG97" s="245"/>
      <c r="AH97" s="246">
        <f t="shared" si="13"/>
        <v>0</v>
      </c>
      <c r="AI97" s="247">
        <f t="shared" si="14"/>
        <v>0</v>
      </c>
      <c r="AJ97" s="246"/>
      <c r="AK97" s="251"/>
      <c r="AL97" s="249"/>
      <c r="AM97" s="250"/>
      <c r="AN97" s="251"/>
      <c r="AO97" s="252"/>
      <c r="AP97" s="252"/>
      <c r="AQ97" s="253"/>
      <c r="AR97" s="254">
        <f t="shared" si="15"/>
        <v>0</v>
      </c>
      <c r="AS97" s="255"/>
      <c r="AT97" s="240" t="s">
        <v>23</v>
      </c>
      <c r="AU97" s="240" t="s">
        <v>1748</v>
      </c>
      <c r="AV97" s="256" t="s">
        <v>1618</v>
      </c>
      <c r="AW97" s="256" t="e">
        <f>IF(#REF!="","",IF(#REF!&lt;&gt;"human resources",IF(LEFT(#REF!,6)="10301S","Selling","General Administrative"),IFERROR(IF(FIND("Selling",D97)&gt;0,"Selling","General Administrative"),"General Administrative")))</f>
        <v>#REF!</v>
      </c>
      <c r="AX97" s="256" t="s">
        <v>1618</v>
      </c>
    </row>
    <row r="98" spans="1:50" s="257" customFormat="1" x14ac:dyDescent="0.25">
      <c r="A98" s="240" t="s">
        <v>23</v>
      </c>
      <c r="B98" s="240" t="s">
        <v>340</v>
      </c>
      <c r="C98" s="240" t="s">
        <v>341</v>
      </c>
      <c r="D98" s="422">
        <v>52400030</v>
      </c>
      <c r="E98" s="241" t="s">
        <v>1406</v>
      </c>
      <c r="F98" s="242" t="str">
        <f>VLOOKUP(D98,'Master Data'!H:I,2,FALSE)</f>
        <v>General transportation</v>
      </c>
      <c r="G98" s="242" t="str">
        <f>_xlfn.CONCAT(VLOOKUP(D98,'Master Data'!B:F,5,0)," ","Cost")</f>
        <v>Fixed Cost</v>
      </c>
      <c r="H98" s="243">
        <f>SUMIFS(RD!$T:$T,RD!$B:$B,"1",RD!$H:$H,'Budget COGM Detail'!$D98,RD!$U:$U,'Budget COGM Detail'!$B98)</f>
        <v>0</v>
      </c>
      <c r="I98" s="243">
        <f>SUMIFS(RD!$T:$T,RD!$B:$B,"2",RD!$H:$H,'Budget COGM Detail'!$D98,RD!$U:$U,'Budget COGM Detail'!$B98)</f>
        <v>0</v>
      </c>
      <c r="J98" s="243">
        <f>SUMIFS(RD!$T:$T,RD!$B:$B,"3",RD!$H:$H,'Budget COGM Detail'!$D98,RD!$U:$U,'Budget COGM Detail'!$B98)</f>
        <v>0</v>
      </c>
      <c r="K98" s="243">
        <f>SUMIFS(RD!$T:$T,RD!$B:$B,"4",RD!$H:$H,'Budget COGM Detail'!$D98,RD!$U:$U,'Budget COGM Detail'!$B98)</f>
        <v>0</v>
      </c>
      <c r="L98" s="243">
        <f>SUMIFS(RD!$T:$T,RD!$B:$B,"5",RD!$H:$H,'Budget COGM Detail'!$D98,RD!$U:$U,'Budget COGM Detail'!$B98)</f>
        <v>0</v>
      </c>
      <c r="M98" s="243">
        <f>SUMIFS(RD!$T:$T,RD!$B:$B,"6",RD!$H:$H,'Budget COGM Detail'!$D98,RD!$U:$U,'Budget COGM Detail'!$B98)</f>
        <v>0</v>
      </c>
      <c r="N98" s="258"/>
      <c r="O98" s="258"/>
      <c r="P98" s="258"/>
      <c r="Q98" s="258"/>
      <c r="R98" s="258"/>
      <c r="S98" s="258"/>
      <c r="T98" s="259">
        <f t="shared" si="12"/>
        <v>0</v>
      </c>
      <c r="U98" s="244">
        <f>SUMIFS(RD!AV:AV,RD!U:U,'Budget COGM Detail'!B98,RD!H:H,'Budget COGM Detail'!D98)</f>
        <v>0</v>
      </c>
      <c r="V98" s="245"/>
      <c r="W98" s="245"/>
      <c r="X98" s="245"/>
      <c r="Y98" s="245"/>
      <c r="Z98" s="245"/>
      <c r="AA98" s="245"/>
      <c r="AB98" s="245"/>
      <c r="AC98" s="245"/>
      <c r="AD98" s="245"/>
      <c r="AE98" s="245"/>
      <c r="AF98" s="245"/>
      <c r="AG98" s="245"/>
      <c r="AH98" s="246">
        <f t="shared" si="13"/>
        <v>0</v>
      </c>
      <c r="AI98" s="247">
        <f t="shared" si="14"/>
        <v>0</v>
      </c>
      <c r="AJ98" s="246"/>
      <c r="AK98" s="251"/>
      <c r="AL98" s="249"/>
      <c r="AM98" s="250"/>
      <c r="AN98" s="251"/>
      <c r="AO98" s="252"/>
      <c r="AP98" s="252"/>
      <c r="AQ98" s="253"/>
      <c r="AR98" s="254">
        <f t="shared" si="15"/>
        <v>0</v>
      </c>
      <c r="AS98" s="255"/>
      <c r="AT98" s="240" t="s">
        <v>23</v>
      </c>
      <c r="AU98" s="240" t="s">
        <v>1748</v>
      </c>
      <c r="AV98" s="256" t="s">
        <v>1618</v>
      </c>
      <c r="AW98" s="256" t="e">
        <f>IF(#REF!="","",IF(#REF!&lt;&gt;"human resources",IF(LEFT(#REF!,6)="10301S","Selling","General Administrative"),IFERROR(IF(FIND("Selling",D98)&gt;0,"Selling","General Administrative"),"General Administrative")))</f>
        <v>#REF!</v>
      </c>
      <c r="AX98" s="256" t="s">
        <v>1618</v>
      </c>
    </row>
    <row r="99" spans="1:50" s="257" customFormat="1" x14ac:dyDescent="0.25">
      <c r="A99" s="240" t="s">
        <v>23</v>
      </c>
      <c r="B99" s="240" t="s">
        <v>340</v>
      </c>
      <c r="C99" s="240" t="s">
        <v>341</v>
      </c>
      <c r="D99" s="422">
        <v>52400060</v>
      </c>
      <c r="E99" s="241" t="s">
        <v>1407</v>
      </c>
      <c r="F99" s="242" t="str">
        <f>VLOOKUP(D99,'Master Data'!H:I,2,FALSE)</f>
        <v>General transportation</v>
      </c>
      <c r="G99" s="242" t="str">
        <f>_xlfn.CONCAT(VLOOKUP(D99,'Master Data'!B:F,5,0)," ","Cost")</f>
        <v>Fixed Cost</v>
      </c>
      <c r="H99" s="243">
        <f>SUMIFS(RD!$T:$T,RD!$B:$B,"1",RD!$H:$H,'Budget COGM Detail'!$D99,RD!$U:$U,'Budget COGM Detail'!$B99)</f>
        <v>0</v>
      </c>
      <c r="I99" s="243">
        <f>SUMIFS(RD!$T:$T,RD!$B:$B,"2",RD!$H:$H,'Budget COGM Detail'!$D99,RD!$U:$U,'Budget COGM Detail'!$B99)</f>
        <v>0</v>
      </c>
      <c r="J99" s="243">
        <f>SUMIFS(RD!$T:$T,RD!$B:$B,"3",RD!$H:$H,'Budget COGM Detail'!$D99,RD!$U:$U,'Budget COGM Detail'!$B99)</f>
        <v>0</v>
      </c>
      <c r="K99" s="243">
        <f>SUMIFS(RD!$T:$T,RD!$B:$B,"4",RD!$H:$H,'Budget COGM Detail'!$D99,RD!$U:$U,'Budget COGM Detail'!$B99)</f>
        <v>0</v>
      </c>
      <c r="L99" s="243">
        <f>SUMIFS(RD!$T:$T,RD!$B:$B,"5",RD!$H:$H,'Budget COGM Detail'!$D99,RD!$U:$U,'Budget COGM Detail'!$B99)</f>
        <v>0</v>
      </c>
      <c r="M99" s="243">
        <f>SUMIFS(RD!$T:$T,RD!$B:$B,"6",RD!$H:$H,'Budget COGM Detail'!$D99,RD!$U:$U,'Budget COGM Detail'!$B99)</f>
        <v>0</v>
      </c>
      <c r="N99" s="258"/>
      <c r="O99" s="258"/>
      <c r="P99" s="258"/>
      <c r="Q99" s="258"/>
      <c r="R99" s="258"/>
      <c r="S99" s="258"/>
      <c r="T99" s="259">
        <f t="shared" si="12"/>
        <v>0</v>
      </c>
      <c r="U99" s="244">
        <f>SUMIFS(RD!AV:AV,RD!U:U,'Budget COGM Detail'!B99,RD!H:H,'Budget COGM Detail'!D99)</f>
        <v>0</v>
      </c>
      <c r="V99" s="245"/>
      <c r="W99" s="245"/>
      <c r="X99" s="245"/>
      <c r="Y99" s="245"/>
      <c r="Z99" s="245"/>
      <c r="AA99" s="245"/>
      <c r="AB99" s="245"/>
      <c r="AC99" s="245"/>
      <c r="AD99" s="245"/>
      <c r="AE99" s="245"/>
      <c r="AF99" s="245"/>
      <c r="AG99" s="245"/>
      <c r="AH99" s="246">
        <f t="shared" si="13"/>
        <v>0</v>
      </c>
      <c r="AI99" s="247">
        <f t="shared" si="14"/>
        <v>0</v>
      </c>
      <c r="AJ99" s="246"/>
      <c r="AK99" s="251"/>
      <c r="AL99" s="249"/>
      <c r="AM99" s="250"/>
      <c r="AN99" s="251"/>
      <c r="AO99" s="252"/>
      <c r="AP99" s="252"/>
      <c r="AQ99" s="253"/>
      <c r="AR99" s="254">
        <f t="shared" si="15"/>
        <v>0</v>
      </c>
      <c r="AS99" s="255"/>
      <c r="AT99" s="240" t="s">
        <v>23</v>
      </c>
      <c r="AU99" s="240" t="s">
        <v>1748</v>
      </c>
      <c r="AV99" s="256" t="s">
        <v>1618</v>
      </c>
      <c r="AW99" s="256" t="e">
        <f>IF(#REF!="","",IF(#REF!&lt;&gt;"human resources",IF(LEFT(#REF!,6)="10301S","Selling","General Administrative"),IFERROR(IF(FIND("Selling",D99)&gt;0,"Selling","General Administrative"),"General Administrative")))</f>
        <v>#REF!</v>
      </c>
      <c r="AX99" s="256" t="s">
        <v>1618</v>
      </c>
    </row>
    <row r="100" spans="1:50" s="257" customFormat="1" x14ac:dyDescent="0.25">
      <c r="A100" s="240" t="s">
        <v>23</v>
      </c>
      <c r="B100" s="240" t="s">
        <v>340</v>
      </c>
      <c r="C100" s="240" t="s">
        <v>341</v>
      </c>
      <c r="D100" s="422">
        <v>52600020</v>
      </c>
      <c r="E100" s="241" t="s">
        <v>1408</v>
      </c>
      <c r="F100" s="242" t="str">
        <f>VLOOKUP(D100,'Master Data'!H:I,2,FALSE)</f>
        <v>Equipment expenses</v>
      </c>
      <c r="G100" s="242" t="str">
        <f>_xlfn.CONCAT(VLOOKUP(D100,'Master Data'!B:F,5,0)," ","Cost")</f>
        <v>Fixed Cost</v>
      </c>
      <c r="H100" s="243">
        <f>SUMIFS(RD!$T:$T,RD!$B:$B,"1",RD!$H:$H,'Budget COGM Detail'!$D100,RD!$U:$U,'Budget COGM Detail'!$B100)</f>
        <v>0</v>
      </c>
      <c r="I100" s="243">
        <f>SUMIFS(RD!$T:$T,RD!$B:$B,"2",RD!$H:$H,'Budget COGM Detail'!$D100,RD!$U:$U,'Budget COGM Detail'!$B100)</f>
        <v>0</v>
      </c>
      <c r="J100" s="243">
        <f>SUMIFS(RD!$T:$T,RD!$B:$B,"3",RD!$H:$H,'Budget COGM Detail'!$D100,RD!$U:$U,'Budget COGM Detail'!$B100)</f>
        <v>0</v>
      </c>
      <c r="K100" s="243">
        <f>SUMIFS(RD!$T:$T,RD!$B:$B,"4",RD!$H:$H,'Budget COGM Detail'!$D100,RD!$U:$U,'Budget COGM Detail'!$B100)</f>
        <v>16.53</v>
      </c>
      <c r="L100" s="243">
        <f>SUMIFS(RD!$T:$T,RD!$B:$B,"5",RD!$H:$H,'Budget COGM Detail'!$D100,RD!$U:$U,'Budget COGM Detail'!$B100)</f>
        <v>0</v>
      </c>
      <c r="M100" s="243">
        <f>SUMIFS(RD!$T:$T,RD!$B:$B,"6",RD!$H:$H,'Budget COGM Detail'!$D100,RD!$U:$U,'Budget COGM Detail'!$B100)</f>
        <v>0</v>
      </c>
      <c r="N100" s="258"/>
      <c r="O100" s="258"/>
      <c r="P100" s="258"/>
      <c r="Q100" s="258"/>
      <c r="R100" s="258"/>
      <c r="S100" s="258"/>
      <c r="T100" s="259">
        <f t="shared" si="12"/>
        <v>16.53</v>
      </c>
      <c r="U100" s="244">
        <f>SUMIFS(RD!AV:AV,RD!U:U,'Budget COGM Detail'!B100,RD!H:H,'Budget COGM Detail'!D100)</f>
        <v>277290</v>
      </c>
      <c r="V100" s="245"/>
      <c r="W100" s="245"/>
      <c r="X100" s="245"/>
      <c r="Y100" s="245"/>
      <c r="Z100" s="245"/>
      <c r="AA100" s="245"/>
      <c r="AB100" s="245"/>
      <c r="AC100" s="245"/>
      <c r="AD100" s="245"/>
      <c r="AE100" s="245"/>
      <c r="AF100" s="245"/>
      <c r="AG100" s="245"/>
      <c r="AH100" s="246">
        <f t="shared" si="13"/>
        <v>0</v>
      </c>
      <c r="AI100" s="247">
        <f t="shared" si="14"/>
        <v>0</v>
      </c>
      <c r="AJ100" s="246"/>
      <c r="AK100" s="251"/>
      <c r="AL100" s="249"/>
      <c r="AM100" s="250"/>
      <c r="AN100" s="251"/>
      <c r="AO100" s="252"/>
      <c r="AP100" s="252"/>
      <c r="AQ100" s="253"/>
      <c r="AR100" s="254">
        <f t="shared" si="15"/>
        <v>0</v>
      </c>
      <c r="AS100" s="255"/>
      <c r="AT100" s="240" t="s">
        <v>23</v>
      </c>
      <c r="AU100" s="240" t="s">
        <v>1748</v>
      </c>
      <c r="AV100" s="256" t="s">
        <v>1618</v>
      </c>
      <c r="AW100" s="256" t="e">
        <f>IF(#REF!="","",IF(#REF!&lt;&gt;"human resources",IF(LEFT(#REF!,6)="10301S","Selling","General Administrative"),IFERROR(IF(FIND("Selling",D100)&gt;0,"Selling","General Administrative"),"General Administrative")))</f>
        <v>#REF!</v>
      </c>
      <c r="AX100" s="256" t="s">
        <v>1618</v>
      </c>
    </row>
    <row r="101" spans="1:50" s="257" customFormat="1" x14ac:dyDescent="0.25">
      <c r="A101" s="240" t="s">
        <v>23</v>
      </c>
      <c r="B101" s="240" t="s">
        <v>340</v>
      </c>
      <c r="C101" s="240" t="s">
        <v>341</v>
      </c>
      <c r="D101" s="422">
        <v>52600030</v>
      </c>
      <c r="E101" s="241" t="s">
        <v>1409</v>
      </c>
      <c r="F101" s="242" t="str">
        <f>VLOOKUP(D101,'Master Data'!H:I,2,FALSE)</f>
        <v>Equipment expenses</v>
      </c>
      <c r="G101" s="242" t="str">
        <f>_xlfn.CONCAT(VLOOKUP(D101,'Master Data'!B:F,5,0)," ","Cost")</f>
        <v>Fixed Cost</v>
      </c>
      <c r="H101" s="243">
        <f>SUMIFS(RD!$T:$T,RD!$B:$B,"1",RD!$H:$H,'Budget COGM Detail'!$D101,RD!$U:$U,'Budget COGM Detail'!$B101)</f>
        <v>0</v>
      </c>
      <c r="I101" s="243">
        <f>SUMIFS(RD!$T:$T,RD!$B:$B,"2",RD!$H:$H,'Budget COGM Detail'!$D101,RD!$U:$U,'Budget COGM Detail'!$B101)</f>
        <v>0</v>
      </c>
      <c r="J101" s="243">
        <f>SUMIFS(RD!$T:$T,RD!$B:$B,"3",RD!$H:$H,'Budget COGM Detail'!$D101,RD!$U:$U,'Budget COGM Detail'!$B101)</f>
        <v>0</v>
      </c>
      <c r="K101" s="243">
        <f>SUMIFS(RD!$T:$T,RD!$B:$B,"4",RD!$H:$H,'Budget COGM Detail'!$D101,RD!$U:$U,'Budget COGM Detail'!$B101)</f>
        <v>0</v>
      </c>
      <c r="L101" s="243">
        <f>SUMIFS(RD!$T:$T,RD!$B:$B,"5",RD!$H:$H,'Budget COGM Detail'!$D101,RD!$U:$U,'Budget COGM Detail'!$B101)</f>
        <v>0</v>
      </c>
      <c r="M101" s="243">
        <f>SUMIFS(RD!$T:$T,RD!$B:$B,"6",RD!$H:$H,'Budget COGM Detail'!$D101,RD!$U:$U,'Budget COGM Detail'!$B101)</f>
        <v>0</v>
      </c>
      <c r="N101" s="258"/>
      <c r="O101" s="258"/>
      <c r="P101" s="258"/>
      <c r="Q101" s="258"/>
      <c r="R101" s="258"/>
      <c r="S101" s="258"/>
      <c r="T101" s="259">
        <f t="shared" si="12"/>
        <v>0</v>
      </c>
      <c r="U101" s="244">
        <f>SUMIFS(RD!AV:AV,RD!U:U,'Budget COGM Detail'!B101,RD!H:H,'Budget COGM Detail'!D101)</f>
        <v>0</v>
      </c>
      <c r="V101" s="245"/>
      <c r="W101" s="245"/>
      <c r="X101" s="245"/>
      <c r="Y101" s="245"/>
      <c r="Z101" s="245"/>
      <c r="AA101" s="245"/>
      <c r="AB101" s="245"/>
      <c r="AC101" s="245"/>
      <c r="AD101" s="245"/>
      <c r="AE101" s="245"/>
      <c r="AF101" s="245"/>
      <c r="AG101" s="245"/>
      <c r="AH101" s="246">
        <f t="shared" si="13"/>
        <v>0</v>
      </c>
      <c r="AI101" s="247">
        <f t="shared" si="14"/>
        <v>0</v>
      </c>
      <c r="AJ101" s="246"/>
      <c r="AK101" s="251"/>
      <c r="AL101" s="249"/>
      <c r="AM101" s="250"/>
      <c r="AN101" s="251"/>
      <c r="AO101" s="252"/>
      <c r="AP101" s="252"/>
      <c r="AQ101" s="253"/>
      <c r="AR101" s="254">
        <f t="shared" si="15"/>
        <v>0</v>
      </c>
      <c r="AS101" s="255"/>
      <c r="AT101" s="240" t="s">
        <v>23</v>
      </c>
      <c r="AU101" s="240" t="s">
        <v>1748</v>
      </c>
      <c r="AV101" s="256" t="s">
        <v>1618</v>
      </c>
      <c r="AW101" s="256" t="e">
        <f>IF(#REF!="","",IF(#REF!&lt;&gt;"human resources",IF(LEFT(#REF!,6)="10301S","Selling","General Administrative"),IFERROR(IF(FIND("Selling",D101)&gt;0,"Selling","General Administrative"),"General Administrative")))</f>
        <v>#REF!</v>
      </c>
      <c r="AX101" s="256" t="s">
        <v>1618</v>
      </c>
    </row>
    <row r="102" spans="1:50" s="257" customFormat="1" x14ac:dyDescent="0.25">
      <c r="A102" s="240" t="s">
        <v>23</v>
      </c>
      <c r="B102" s="240" t="s">
        <v>340</v>
      </c>
      <c r="C102" s="240" t="s">
        <v>341</v>
      </c>
      <c r="D102" s="422">
        <v>53100010</v>
      </c>
      <c r="E102" s="241" t="s">
        <v>1410</v>
      </c>
      <c r="F102" s="242" t="str">
        <f>VLOOKUP(D102,'Master Data'!H:I,2,FALSE)</f>
        <v>Repair &amp; Maintenance</v>
      </c>
      <c r="G102" s="242" t="str">
        <f>_xlfn.CONCAT(VLOOKUP(D102,'Master Data'!B:F,5,0)," ","Cost")</f>
        <v>Variable Cost</v>
      </c>
      <c r="H102" s="243">
        <f>SUMIFS(RD!$T:$T,RD!$B:$B,"1",RD!$H:$H,'Budget COGM Detail'!$D102,RD!$U:$U,'Budget COGM Detail'!$B102)</f>
        <v>0</v>
      </c>
      <c r="I102" s="243">
        <f>SUMIFS(RD!$T:$T,RD!$B:$B,"2",RD!$H:$H,'Budget COGM Detail'!$D102,RD!$U:$U,'Budget COGM Detail'!$B102)</f>
        <v>0</v>
      </c>
      <c r="J102" s="243">
        <f>SUMIFS(RD!$T:$T,RD!$B:$B,"3",RD!$H:$H,'Budget COGM Detail'!$D102,RD!$U:$U,'Budget COGM Detail'!$B102)</f>
        <v>0</v>
      </c>
      <c r="K102" s="243">
        <f>SUMIFS(RD!$T:$T,RD!$B:$B,"4",RD!$H:$H,'Budget COGM Detail'!$D102,RD!$U:$U,'Budget COGM Detail'!$B102)</f>
        <v>0</v>
      </c>
      <c r="L102" s="243">
        <f>SUMIFS(RD!$T:$T,RD!$B:$B,"5",RD!$H:$H,'Budget COGM Detail'!$D102,RD!$U:$U,'Budget COGM Detail'!$B102)</f>
        <v>0</v>
      </c>
      <c r="M102" s="243">
        <f>SUMIFS(RD!$T:$T,RD!$B:$B,"6",RD!$H:$H,'Budget COGM Detail'!$D102,RD!$U:$U,'Budget COGM Detail'!$B102)</f>
        <v>0</v>
      </c>
      <c r="N102" s="258"/>
      <c r="O102" s="258"/>
      <c r="P102" s="258"/>
      <c r="Q102" s="258"/>
      <c r="R102" s="258"/>
      <c r="S102" s="258"/>
      <c r="T102" s="259">
        <f t="shared" si="12"/>
        <v>0</v>
      </c>
      <c r="U102" s="244">
        <f>SUMIFS(RD!AV:AV,RD!U:U,'Budget COGM Detail'!B102,RD!H:H,'Budget COGM Detail'!D102)</f>
        <v>0</v>
      </c>
      <c r="V102" s="245"/>
      <c r="W102" s="245"/>
      <c r="X102" s="245"/>
      <c r="Y102" s="245"/>
      <c r="Z102" s="245"/>
      <c r="AA102" s="245"/>
      <c r="AB102" s="245"/>
      <c r="AC102" s="245"/>
      <c r="AD102" s="245"/>
      <c r="AE102" s="245"/>
      <c r="AF102" s="245"/>
      <c r="AG102" s="245"/>
      <c r="AH102" s="246">
        <f t="shared" si="13"/>
        <v>0</v>
      </c>
      <c r="AI102" s="247">
        <f t="shared" si="14"/>
        <v>0</v>
      </c>
      <c r="AJ102" s="246"/>
      <c r="AK102" s="251"/>
      <c r="AL102" s="249"/>
      <c r="AM102" s="250"/>
      <c r="AN102" s="251"/>
      <c r="AO102" s="252"/>
      <c r="AP102" s="252"/>
      <c r="AQ102" s="253"/>
      <c r="AR102" s="254">
        <f t="shared" si="15"/>
        <v>0</v>
      </c>
      <c r="AS102" s="255"/>
      <c r="AT102" s="240" t="s">
        <v>23</v>
      </c>
      <c r="AU102" s="240" t="s">
        <v>1748</v>
      </c>
      <c r="AV102" s="256" t="s">
        <v>1618</v>
      </c>
      <c r="AW102" s="256" t="e">
        <f>IF(#REF!="","",IF(#REF!&lt;&gt;"human resources",IF(LEFT(#REF!,6)="10301S","Selling","General Administrative"),IFERROR(IF(FIND("Selling",D102)&gt;0,"Selling","General Administrative"),"General Administrative")))</f>
        <v>#REF!</v>
      </c>
      <c r="AX102" s="256" t="s">
        <v>1618</v>
      </c>
    </row>
    <row r="103" spans="1:50" s="257" customFormat="1" x14ac:dyDescent="0.25">
      <c r="A103" s="240" t="s">
        <v>23</v>
      </c>
      <c r="B103" s="240" t="s">
        <v>340</v>
      </c>
      <c r="C103" s="240" t="s">
        <v>341</v>
      </c>
      <c r="D103" s="422">
        <v>50800030</v>
      </c>
      <c r="E103" s="241" t="s">
        <v>1616</v>
      </c>
      <c r="F103" s="242" t="str">
        <f>VLOOKUP(D103,'Master Data'!H:I,2,FALSE)</f>
        <v>Repair &amp; Maintenance</v>
      </c>
      <c r="G103" s="242" t="str">
        <f>_xlfn.CONCAT(VLOOKUP(D103,'Master Data'!B:F,5,0)," ","Cost")</f>
        <v>Variable Cost</v>
      </c>
      <c r="H103" s="243">
        <f>SUMIFS(RD!$T:$T,RD!$B:$B,"1",RD!$H:$H,'Budget COGM Detail'!$D103,RD!$U:$U,'Budget COGM Detail'!$B103)</f>
        <v>0</v>
      </c>
      <c r="I103" s="243">
        <f>SUMIFS(RD!$T:$T,RD!$B:$B,"2",RD!$H:$H,'Budget COGM Detail'!$D103,RD!$U:$U,'Budget COGM Detail'!$B103)</f>
        <v>0</v>
      </c>
      <c r="J103" s="243">
        <f>SUMIFS(RD!$T:$T,RD!$B:$B,"3",RD!$H:$H,'Budget COGM Detail'!$D103,RD!$U:$U,'Budget COGM Detail'!$B103)</f>
        <v>0</v>
      </c>
      <c r="K103" s="243">
        <f>SUMIFS(RD!$T:$T,RD!$B:$B,"4",RD!$H:$H,'Budget COGM Detail'!$D103,RD!$U:$U,'Budget COGM Detail'!$B103)</f>
        <v>0</v>
      </c>
      <c r="L103" s="243">
        <f>SUMIFS(RD!$T:$T,RD!$B:$B,"5",RD!$H:$H,'Budget COGM Detail'!$D103,RD!$U:$U,'Budget COGM Detail'!$B103)</f>
        <v>0</v>
      </c>
      <c r="M103" s="243">
        <f>SUMIFS(RD!$T:$T,RD!$B:$B,"6",RD!$H:$H,'Budget COGM Detail'!$D103,RD!$U:$U,'Budget COGM Detail'!$B103)</f>
        <v>0</v>
      </c>
      <c r="N103" s="258"/>
      <c r="O103" s="258"/>
      <c r="P103" s="258"/>
      <c r="Q103" s="258"/>
      <c r="R103" s="258"/>
      <c r="S103" s="258"/>
      <c r="T103" s="259">
        <f t="shared" si="12"/>
        <v>0</v>
      </c>
      <c r="U103" s="244">
        <f>SUMIFS(RD!AV:AV,RD!U:U,'Budget COGM Detail'!B103,RD!H:H,'Budget COGM Detail'!D103)</f>
        <v>0</v>
      </c>
      <c r="V103" s="245">
        <f>SUMIFS('Production Target'!F$616:F$629,'Production Target'!$D$616:$D$629,'Budget COGM Detail'!$E103)</f>
        <v>0</v>
      </c>
      <c r="W103" s="245">
        <f>SUMIFS('Production Target'!G$616:G$629,'Production Target'!$D$616:$D$629,'Budget COGM Detail'!$E103)</f>
        <v>0</v>
      </c>
      <c r="X103" s="245">
        <f>SUMIFS('Production Target'!H$616:H$629,'Production Target'!$D$616:$D$629,'Budget COGM Detail'!$E103)</f>
        <v>0</v>
      </c>
      <c r="Y103" s="245">
        <f>SUMIFS('Production Target'!I$616:I$629,'Production Target'!$D$616:$D$629,'Budget COGM Detail'!$E103)</f>
        <v>0</v>
      </c>
      <c r="Z103" s="245">
        <f>SUMIFS('Production Target'!J$616:J$629,'Production Target'!$D$616:$D$629,'Budget COGM Detail'!$E103)</f>
        <v>0</v>
      </c>
      <c r="AA103" s="245">
        <f>SUMIFS('Production Target'!K$616:K$629,'Production Target'!$D$616:$D$629,'Budget COGM Detail'!$E103)</f>
        <v>0</v>
      </c>
      <c r="AB103" s="245">
        <f>SUMIFS('Production Target'!L$616:L$629,'Production Target'!$D$616:$D$629,'Budget COGM Detail'!$E103)</f>
        <v>0</v>
      </c>
      <c r="AC103" s="245">
        <f>SUMIFS('Production Target'!M$616:M$629,'Production Target'!$D$616:$D$629,'Budget COGM Detail'!$E103)</f>
        <v>0</v>
      </c>
      <c r="AD103" s="245">
        <f>SUMIFS('Production Target'!N$616:N$629,'Production Target'!$D$616:$D$629,'Budget COGM Detail'!$E103)</f>
        <v>0</v>
      </c>
      <c r="AE103" s="245">
        <f>SUMIFS('Production Target'!O$616:O$629,'Production Target'!$D$616:$D$629,'Budget COGM Detail'!$E103)</f>
        <v>0</v>
      </c>
      <c r="AF103" s="245">
        <f>SUMIFS('Production Target'!P$616:P$629,'Production Target'!$D$616:$D$629,'Budget COGM Detail'!$E103)</f>
        <v>0</v>
      </c>
      <c r="AG103" s="245">
        <f>SUMIFS('Production Target'!Q$616:Q$629,'Production Target'!$D$616:$D$629,'Budget COGM Detail'!$E103)</f>
        <v>0</v>
      </c>
      <c r="AH103" s="246">
        <f t="shared" si="13"/>
        <v>0</v>
      </c>
      <c r="AI103" s="247">
        <f t="shared" si="14"/>
        <v>0</v>
      </c>
      <c r="AJ103" s="246"/>
      <c r="AK103" s="251"/>
      <c r="AL103" s="249"/>
      <c r="AM103" s="250"/>
      <c r="AN103" s="251"/>
      <c r="AO103" s="252"/>
      <c r="AP103" s="252"/>
      <c r="AQ103" s="253"/>
      <c r="AR103" s="254">
        <f t="shared" si="15"/>
        <v>0</v>
      </c>
      <c r="AS103" s="255"/>
      <c r="AT103" s="240" t="s">
        <v>23</v>
      </c>
      <c r="AU103" s="240" t="s">
        <v>1748</v>
      </c>
      <c r="AV103" s="256" t="s">
        <v>1618</v>
      </c>
      <c r="AW103" s="256" t="e">
        <f>IF(#REF!="","",IF(#REF!&lt;&gt;"human resources",IF(LEFT(#REF!,6)="10301S","Selling","General Administrative"),IFERROR(IF(FIND("Selling",D103)&gt;0,"Selling","General Administrative"),"General Administrative")))</f>
        <v>#REF!</v>
      </c>
      <c r="AX103" s="256" t="s">
        <v>1618</v>
      </c>
    </row>
    <row r="104" spans="1:50" s="257" customFormat="1" x14ac:dyDescent="0.25">
      <c r="A104" s="240" t="s">
        <v>23</v>
      </c>
      <c r="B104" s="240" t="s">
        <v>340</v>
      </c>
      <c r="C104" s="240" t="s">
        <v>341</v>
      </c>
      <c r="D104" s="422">
        <v>52400040</v>
      </c>
      <c r="E104" s="241" t="s">
        <v>616</v>
      </c>
      <c r="F104" s="242" t="str">
        <f>VLOOKUP(D104,'Master Data'!H:I,2,FALSE)</f>
        <v>General Transportation</v>
      </c>
      <c r="G104" s="242" t="str">
        <f>_xlfn.CONCAT(VLOOKUP(D104,'Master Data'!B:F,5,0)," ","Cost")</f>
        <v>Fixed Cost</v>
      </c>
      <c r="H104" s="243">
        <f>SUMIFS(RD!$T:$T,RD!$B:$B,"1",RD!$H:$H,'Budget COGM Detail'!$D104,RD!$U:$U,'Budget COGM Detail'!$B104)</f>
        <v>0</v>
      </c>
      <c r="I104" s="243">
        <f>SUMIFS(RD!$T:$T,RD!$B:$B,"2",RD!$H:$H,'Budget COGM Detail'!$D104,RD!$U:$U,'Budget COGM Detail'!$B104)</f>
        <v>0</v>
      </c>
      <c r="J104" s="243">
        <f>SUMIFS(RD!$T:$T,RD!$B:$B,"3",RD!$H:$H,'Budget COGM Detail'!$D104,RD!$U:$U,'Budget COGM Detail'!$B104)</f>
        <v>0</v>
      </c>
      <c r="K104" s="243">
        <f>SUMIFS(RD!$T:$T,RD!$B:$B,"4",RD!$H:$H,'Budget COGM Detail'!$D104,RD!$U:$U,'Budget COGM Detail'!$B104)</f>
        <v>0</v>
      </c>
      <c r="L104" s="243">
        <f>SUMIFS(RD!$T:$T,RD!$B:$B,"5",RD!$H:$H,'Budget COGM Detail'!$D104,RD!$U:$U,'Budget COGM Detail'!$B104)</f>
        <v>0</v>
      </c>
      <c r="M104" s="243">
        <f>SUMIFS(RD!$T:$T,RD!$B:$B,"6",RD!$H:$H,'Budget COGM Detail'!$D104,RD!$U:$U,'Budget COGM Detail'!$B104)</f>
        <v>0</v>
      </c>
      <c r="N104" s="258"/>
      <c r="O104" s="258"/>
      <c r="P104" s="258"/>
      <c r="Q104" s="258"/>
      <c r="R104" s="258"/>
      <c r="S104" s="258"/>
      <c r="T104" s="259">
        <f t="shared" si="12"/>
        <v>0</v>
      </c>
      <c r="U104" s="244">
        <f>SUMIFS(RD!AV:AV,RD!U:U,'Budget COGM Detail'!B104,RD!H:H,'Budget COGM Detail'!D104)</f>
        <v>0</v>
      </c>
      <c r="V104" s="245"/>
      <c r="W104" s="245"/>
      <c r="X104" s="245"/>
      <c r="Y104" s="245"/>
      <c r="Z104" s="245"/>
      <c r="AA104" s="245"/>
      <c r="AB104" s="245"/>
      <c r="AC104" s="245"/>
      <c r="AD104" s="245"/>
      <c r="AE104" s="245"/>
      <c r="AF104" s="245"/>
      <c r="AG104" s="245"/>
      <c r="AH104" s="246">
        <f t="shared" si="13"/>
        <v>0</v>
      </c>
      <c r="AI104" s="247">
        <f t="shared" si="14"/>
        <v>0</v>
      </c>
      <c r="AJ104" s="246"/>
      <c r="AK104" s="251"/>
      <c r="AL104" s="249"/>
      <c r="AM104" s="250"/>
      <c r="AN104" s="251"/>
      <c r="AO104" s="252"/>
      <c r="AP104" s="252"/>
      <c r="AQ104" s="253"/>
      <c r="AR104" s="254">
        <f t="shared" si="15"/>
        <v>0</v>
      </c>
      <c r="AS104" s="255"/>
      <c r="AT104" s="240" t="s">
        <v>23</v>
      </c>
      <c r="AU104" s="240" t="s">
        <v>1748</v>
      </c>
      <c r="AV104" s="256" t="s">
        <v>1618</v>
      </c>
      <c r="AW104" s="256" t="e">
        <f>IF(#REF!="","",IF(#REF!&lt;&gt;"human resources",IF(LEFT(#REF!,6)="10301S","Selling","General Administrative"),IFERROR(IF(FIND("Selling",D104)&gt;0,"Selling","General Administrative"),"General Administrative")))</f>
        <v>#REF!</v>
      </c>
      <c r="AX104" s="256" t="s">
        <v>1618</v>
      </c>
    </row>
    <row r="105" spans="1:50" s="257" customFormat="1" x14ac:dyDescent="0.25">
      <c r="A105" s="240" t="s">
        <v>23</v>
      </c>
      <c r="B105" s="240" t="s">
        <v>340</v>
      </c>
      <c r="C105" s="240" t="s">
        <v>341</v>
      </c>
      <c r="D105" s="422">
        <v>52200010</v>
      </c>
      <c r="E105" s="241" t="s">
        <v>606</v>
      </c>
      <c r="F105" s="242" t="str">
        <f>VLOOKUP(D105,'Master Data'!H:I,2,FALSE)</f>
        <v>Stationery &amp; Printing</v>
      </c>
      <c r="G105" s="242" t="str">
        <f>_xlfn.CONCAT(VLOOKUP(D105,'Master Data'!B:F,5,0)," ","Cost")</f>
        <v>Fixed Cost</v>
      </c>
      <c r="H105" s="243">
        <f>SUMIFS(RD!$T:$T,RD!$B:$B,"1",RD!$H:$H,'Budget COGM Detail'!$D105,RD!$U:$U,'Budget COGM Detail'!$B105)</f>
        <v>0</v>
      </c>
      <c r="I105" s="243">
        <f>SUMIFS(RD!$T:$T,RD!$B:$B,"2",RD!$H:$H,'Budget COGM Detail'!$D105,RD!$U:$U,'Budget COGM Detail'!$B105)</f>
        <v>0</v>
      </c>
      <c r="J105" s="243">
        <f>SUMIFS(RD!$T:$T,RD!$B:$B,"3",RD!$H:$H,'Budget COGM Detail'!$D105,RD!$U:$U,'Budget COGM Detail'!$B105)</f>
        <v>0</v>
      </c>
      <c r="K105" s="243">
        <f>SUMIFS(RD!$T:$T,RD!$B:$B,"4",RD!$H:$H,'Budget COGM Detail'!$D105,RD!$U:$U,'Budget COGM Detail'!$B105)</f>
        <v>0</v>
      </c>
      <c r="L105" s="243">
        <f>SUMIFS(RD!$T:$T,RD!$B:$B,"5",RD!$H:$H,'Budget COGM Detail'!$D105,RD!$U:$U,'Budget COGM Detail'!$B105)</f>
        <v>0</v>
      </c>
      <c r="M105" s="243">
        <f>SUMIFS(RD!$T:$T,RD!$B:$B,"6",RD!$H:$H,'Budget COGM Detail'!$D105,RD!$U:$U,'Budget COGM Detail'!$B105)</f>
        <v>0</v>
      </c>
      <c r="N105" s="258"/>
      <c r="O105" s="258"/>
      <c r="P105" s="258"/>
      <c r="Q105" s="258"/>
      <c r="R105" s="258"/>
      <c r="S105" s="258"/>
      <c r="T105" s="259">
        <f t="shared" si="12"/>
        <v>0</v>
      </c>
      <c r="U105" s="244">
        <f>SUMIFS(RD!AV:AV,RD!U:U,'Budget COGM Detail'!B105,RD!H:H,'Budget COGM Detail'!D105)</f>
        <v>0</v>
      </c>
      <c r="V105" s="245"/>
      <c r="W105" s="245"/>
      <c r="X105" s="245"/>
      <c r="Y105" s="245"/>
      <c r="Z105" s="245"/>
      <c r="AA105" s="245"/>
      <c r="AB105" s="245"/>
      <c r="AC105" s="245"/>
      <c r="AD105" s="245"/>
      <c r="AE105" s="245"/>
      <c r="AF105" s="245"/>
      <c r="AG105" s="245"/>
      <c r="AH105" s="246">
        <f t="shared" si="13"/>
        <v>0</v>
      </c>
      <c r="AI105" s="247">
        <f t="shared" si="14"/>
        <v>0</v>
      </c>
      <c r="AJ105" s="246"/>
      <c r="AK105" s="251"/>
      <c r="AL105" s="249"/>
      <c r="AM105" s="250"/>
      <c r="AN105" s="251"/>
      <c r="AO105" s="252"/>
      <c r="AP105" s="252"/>
      <c r="AQ105" s="253"/>
      <c r="AR105" s="254">
        <f t="shared" si="15"/>
        <v>0</v>
      </c>
      <c r="AS105" s="255"/>
      <c r="AT105" s="240" t="s">
        <v>23</v>
      </c>
      <c r="AU105" s="240" t="s">
        <v>1748</v>
      </c>
      <c r="AV105" s="256" t="s">
        <v>1618</v>
      </c>
      <c r="AW105" s="256" t="e">
        <f>IF(#REF!="","",IF(#REF!&lt;&gt;"human resources",IF(LEFT(#REF!,6)="10301S","Selling","General Administrative"),IFERROR(IF(FIND("Selling",D105)&gt;0,"Selling","General Administrative"),"General Administrative")))</f>
        <v>#REF!</v>
      </c>
      <c r="AX105" s="256" t="s">
        <v>1618</v>
      </c>
    </row>
    <row r="106" spans="1:50" s="257" customFormat="1" x14ac:dyDescent="0.25">
      <c r="A106" s="240" t="s">
        <v>23</v>
      </c>
      <c r="B106" s="240" t="s">
        <v>340</v>
      </c>
      <c r="C106" s="240" t="s">
        <v>341</v>
      </c>
      <c r="D106" s="422">
        <v>51900030</v>
      </c>
      <c r="E106" s="241" t="s">
        <v>583</v>
      </c>
      <c r="F106" s="242" t="str">
        <f>VLOOKUP(D106,'Master Data'!H:I,2,FALSE)</f>
        <v>Professional Fee</v>
      </c>
      <c r="G106" s="242" t="str">
        <f>_xlfn.CONCAT(VLOOKUP(D106,'Master Data'!B:F,5,0)," ","Cost")</f>
        <v>Fixed Cost</v>
      </c>
      <c r="H106" s="243">
        <f>SUMIFS(RD!$T:$T,RD!$B:$B,"1",RD!$H:$H,'Budget COGM Detail'!$D106,RD!$U:$U,'Budget COGM Detail'!$B106)</f>
        <v>0</v>
      </c>
      <c r="I106" s="243">
        <f>SUMIFS(RD!$T:$T,RD!$B:$B,"2",RD!$H:$H,'Budget COGM Detail'!$D106,RD!$U:$U,'Budget COGM Detail'!$B106)</f>
        <v>0</v>
      </c>
      <c r="J106" s="243">
        <f>SUMIFS(RD!$T:$T,RD!$B:$B,"3",RD!$H:$H,'Budget COGM Detail'!$D106,RD!$U:$U,'Budget COGM Detail'!$B106)</f>
        <v>0</v>
      </c>
      <c r="K106" s="243">
        <f>SUMIFS(RD!$T:$T,RD!$B:$B,"4",RD!$H:$H,'Budget COGM Detail'!$D106,RD!$U:$U,'Budget COGM Detail'!$B106)</f>
        <v>0</v>
      </c>
      <c r="L106" s="243">
        <f>SUMIFS(RD!$T:$T,RD!$B:$B,"5",RD!$H:$H,'Budget COGM Detail'!$D106,RD!$U:$U,'Budget COGM Detail'!$B106)</f>
        <v>0</v>
      </c>
      <c r="M106" s="243">
        <f>SUMIFS(RD!$T:$T,RD!$B:$B,"6",RD!$H:$H,'Budget COGM Detail'!$D106,RD!$U:$U,'Budget COGM Detail'!$B106)</f>
        <v>0</v>
      </c>
      <c r="N106" s="258"/>
      <c r="O106" s="258"/>
      <c r="P106" s="258"/>
      <c r="Q106" s="258"/>
      <c r="R106" s="258"/>
      <c r="S106" s="258"/>
      <c r="T106" s="259">
        <f t="shared" si="12"/>
        <v>0</v>
      </c>
      <c r="U106" s="244">
        <f>SUMIFS(RD!AV:AV,RD!U:U,'Budget COGM Detail'!B106,RD!H:H,'Budget COGM Detail'!D106)</f>
        <v>0</v>
      </c>
      <c r="V106" s="245"/>
      <c r="W106" s="245"/>
      <c r="X106" s="245"/>
      <c r="Y106" s="245"/>
      <c r="Z106" s="245"/>
      <c r="AA106" s="245"/>
      <c r="AB106" s="245"/>
      <c r="AC106" s="245"/>
      <c r="AD106" s="245"/>
      <c r="AE106" s="245"/>
      <c r="AF106" s="245"/>
      <c r="AG106" s="245"/>
      <c r="AH106" s="246">
        <f t="shared" si="13"/>
        <v>0</v>
      </c>
      <c r="AI106" s="247">
        <f t="shared" si="14"/>
        <v>0</v>
      </c>
      <c r="AJ106" s="246"/>
      <c r="AK106" s="251"/>
      <c r="AL106" s="249"/>
      <c r="AM106" s="250"/>
      <c r="AN106" s="251"/>
      <c r="AO106" s="252"/>
      <c r="AP106" s="252"/>
      <c r="AQ106" s="253"/>
      <c r="AR106" s="254">
        <f t="shared" si="15"/>
        <v>0</v>
      </c>
      <c r="AS106" s="255"/>
      <c r="AT106" s="240" t="s">
        <v>23</v>
      </c>
      <c r="AU106" s="240" t="s">
        <v>1748</v>
      </c>
      <c r="AV106" s="256" t="s">
        <v>1618</v>
      </c>
      <c r="AW106" s="256" t="e">
        <f>IF(#REF!="","",IF(#REF!&lt;&gt;"human resources",IF(LEFT(#REF!,6)="10301S","Selling","General Administrative"),IFERROR(IF(FIND("Selling",D106)&gt;0,"Selling","General Administrative"),"General Administrative")))</f>
        <v>#REF!</v>
      </c>
      <c r="AX106" s="256" t="s">
        <v>1618</v>
      </c>
    </row>
    <row r="107" spans="1:50" s="257" customFormat="1" x14ac:dyDescent="0.25">
      <c r="A107" s="240" t="s">
        <v>23</v>
      </c>
      <c r="B107" s="240" t="s">
        <v>340</v>
      </c>
      <c r="C107" s="240" t="s">
        <v>341</v>
      </c>
      <c r="D107" s="422">
        <v>52100050</v>
      </c>
      <c r="E107" s="241" t="s">
        <v>1457</v>
      </c>
      <c r="F107" s="242" t="str">
        <f>VLOOKUP(D107,'Master Data'!H:I,2,FALSE)</f>
        <v>Tax and license</v>
      </c>
      <c r="G107" s="242" t="str">
        <f>_xlfn.CONCAT(VLOOKUP(D107,'Master Data'!B:F,5,0)," ","Cost")</f>
        <v>Fixed Cost</v>
      </c>
      <c r="H107" s="243">
        <f>SUMIFS(RD!$T:$T,RD!$B:$B,"1",RD!$H:$H,'Budget COGM Detail'!$D107,RD!$U:$U,'Budget COGM Detail'!$B107)</f>
        <v>0</v>
      </c>
      <c r="I107" s="243">
        <f>SUMIFS(RD!$T:$T,RD!$B:$B,"2",RD!$H:$H,'Budget COGM Detail'!$D107,RD!$U:$U,'Budget COGM Detail'!$B107)</f>
        <v>0</v>
      </c>
      <c r="J107" s="243">
        <f>SUMIFS(RD!$T:$T,RD!$B:$B,"3",RD!$H:$H,'Budget COGM Detail'!$D107,RD!$U:$U,'Budget COGM Detail'!$B107)</f>
        <v>0</v>
      </c>
      <c r="K107" s="243">
        <f>SUMIFS(RD!$T:$T,RD!$B:$B,"4",RD!$H:$H,'Budget COGM Detail'!$D107,RD!$U:$U,'Budget COGM Detail'!$B107)</f>
        <v>0</v>
      </c>
      <c r="L107" s="243">
        <f>SUMIFS(RD!$T:$T,RD!$B:$B,"5",RD!$H:$H,'Budget COGM Detail'!$D107,RD!$U:$U,'Budget COGM Detail'!$B107)</f>
        <v>0</v>
      </c>
      <c r="M107" s="243">
        <f>SUMIFS(RD!$T:$T,RD!$B:$B,"6",RD!$H:$H,'Budget COGM Detail'!$D107,RD!$U:$U,'Budget COGM Detail'!$B107)</f>
        <v>0</v>
      </c>
      <c r="N107" s="258"/>
      <c r="O107" s="258"/>
      <c r="P107" s="258"/>
      <c r="Q107" s="258"/>
      <c r="R107" s="258"/>
      <c r="S107" s="258"/>
      <c r="T107" s="259">
        <f t="shared" si="12"/>
        <v>0</v>
      </c>
      <c r="U107" s="244">
        <f>SUMIFS(RD!AV:AV,RD!U:U,'Budget COGM Detail'!B107,RD!H:H,'Budget COGM Detail'!D107)</f>
        <v>0</v>
      </c>
      <c r="V107" s="245"/>
      <c r="W107" s="245"/>
      <c r="X107" s="245"/>
      <c r="Y107" s="245"/>
      <c r="Z107" s="245"/>
      <c r="AA107" s="245"/>
      <c r="AB107" s="245"/>
      <c r="AC107" s="245"/>
      <c r="AD107" s="245"/>
      <c r="AE107" s="245"/>
      <c r="AF107" s="245"/>
      <c r="AG107" s="245"/>
      <c r="AH107" s="246">
        <f t="shared" si="13"/>
        <v>0</v>
      </c>
      <c r="AI107" s="247">
        <f t="shared" si="14"/>
        <v>0</v>
      </c>
      <c r="AJ107" s="246"/>
      <c r="AK107" s="251"/>
      <c r="AL107" s="249"/>
      <c r="AM107" s="250"/>
      <c r="AN107" s="251"/>
      <c r="AO107" s="252"/>
      <c r="AP107" s="252"/>
      <c r="AQ107" s="253"/>
      <c r="AR107" s="254">
        <f t="shared" si="15"/>
        <v>0</v>
      </c>
      <c r="AS107" s="255"/>
      <c r="AT107" s="240" t="s">
        <v>23</v>
      </c>
      <c r="AU107" s="240" t="s">
        <v>1748</v>
      </c>
      <c r="AV107" s="256" t="s">
        <v>1618</v>
      </c>
      <c r="AW107" s="256" t="e">
        <f>IF(#REF!="","",IF(#REF!&lt;&gt;"human resources",IF(LEFT(#REF!,6)="10301S","Selling","General Administrative"),IFERROR(IF(FIND("Selling",D107)&gt;0,"Selling","General Administrative"),"General Administrative")))</f>
        <v>#REF!</v>
      </c>
      <c r="AX107" s="256" t="s">
        <v>1618</v>
      </c>
    </row>
    <row r="108" spans="1:50" s="257" customFormat="1" x14ac:dyDescent="0.25">
      <c r="A108" s="240" t="s">
        <v>23</v>
      </c>
      <c r="B108" s="240" t="s">
        <v>340</v>
      </c>
      <c r="C108" s="240" t="s">
        <v>341</v>
      </c>
      <c r="D108" s="422">
        <v>51700030</v>
      </c>
      <c r="E108" s="241" t="s">
        <v>1401</v>
      </c>
      <c r="F108" s="242" t="str">
        <f>VLOOKUP(D108,'Master Data'!H:I,2,FALSE)</f>
        <v>Rental</v>
      </c>
      <c r="G108" s="242" t="str">
        <f>_xlfn.CONCAT(VLOOKUP(D108,'Master Data'!B:F,5,0)," ","Cost")</f>
        <v>Fixed Cost</v>
      </c>
      <c r="H108" s="243">
        <f>SUMIFS(RD!$T:$T,RD!$B:$B,"1",RD!$H:$H,'Budget COGM Detail'!$D108,RD!$U:$U,'Budget COGM Detail'!$B108)</f>
        <v>0</v>
      </c>
      <c r="I108" s="243">
        <f>SUMIFS(RD!$T:$T,RD!$B:$B,"2",RD!$H:$H,'Budget COGM Detail'!$D108,RD!$U:$U,'Budget COGM Detail'!$B108)</f>
        <v>0</v>
      </c>
      <c r="J108" s="243">
        <f>SUMIFS(RD!$T:$T,RD!$B:$B,"3",RD!$H:$H,'Budget COGM Detail'!$D108,RD!$U:$U,'Budget COGM Detail'!$B108)</f>
        <v>0</v>
      </c>
      <c r="K108" s="243">
        <f>SUMIFS(RD!$T:$T,RD!$B:$B,"4",RD!$H:$H,'Budget COGM Detail'!$D108,RD!$U:$U,'Budget COGM Detail'!$B108)</f>
        <v>0</v>
      </c>
      <c r="L108" s="243">
        <f>SUMIFS(RD!$T:$T,RD!$B:$B,"5",RD!$H:$H,'Budget COGM Detail'!$D108,RD!$U:$U,'Budget COGM Detail'!$B108)</f>
        <v>0</v>
      </c>
      <c r="M108" s="243">
        <f>SUMIFS(RD!$T:$T,RD!$B:$B,"6",RD!$H:$H,'Budget COGM Detail'!$D108,RD!$U:$U,'Budget COGM Detail'!$B108)</f>
        <v>0</v>
      </c>
      <c r="N108" s="258"/>
      <c r="O108" s="258"/>
      <c r="P108" s="258"/>
      <c r="Q108" s="258"/>
      <c r="R108" s="258"/>
      <c r="S108" s="258"/>
      <c r="T108" s="259">
        <f t="shared" si="12"/>
        <v>0</v>
      </c>
      <c r="U108" s="244">
        <f>SUMIFS(RD!AV:AV,RD!U:U,'Budget COGM Detail'!B108,RD!H:H,'Budget COGM Detail'!D108)</f>
        <v>0</v>
      </c>
      <c r="V108" s="245"/>
      <c r="W108" s="245"/>
      <c r="X108" s="245"/>
      <c r="Y108" s="245"/>
      <c r="Z108" s="245"/>
      <c r="AA108" s="245"/>
      <c r="AB108" s="245"/>
      <c r="AC108" s="245"/>
      <c r="AD108" s="245"/>
      <c r="AE108" s="245"/>
      <c r="AF108" s="245"/>
      <c r="AG108" s="245"/>
      <c r="AH108" s="246">
        <f t="shared" si="13"/>
        <v>0</v>
      </c>
      <c r="AI108" s="247">
        <f t="shared" si="14"/>
        <v>0</v>
      </c>
      <c r="AJ108" s="246"/>
      <c r="AK108" s="251"/>
      <c r="AL108" s="249"/>
      <c r="AM108" s="250"/>
      <c r="AN108" s="251"/>
      <c r="AO108" s="252"/>
      <c r="AP108" s="252"/>
      <c r="AQ108" s="253"/>
      <c r="AR108" s="254">
        <f t="shared" si="15"/>
        <v>0</v>
      </c>
      <c r="AS108" s="255"/>
      <c r="AT108" s="240" t="s">
        <v>23</v>
      </c>
      <c r="AU108" s="240" t="s">
        <v>1748</v>
      </c>
      <c r="AV108" s="256" t="s">
        <v>1618</v>
      </c>
      <c r="AW108" s="256" t="e">
        <f>IF(#REF!="","",IF(#REF!&lt;&gt;"human resources",IF(LEFT(#REF!,6)="10301S","Selling","General Administrative"),IFERROR(IF(FIND("Selling",D108)&gt;0,"Selling","General Administrative"),"General Administrative")))</f>
        <v>#REF!</v>
      </c>
      <c r="AX108" s="256" t="s">
        <v>1618</v>
      </c>
    </row>
    <row r="109" spans="1:50" s="257" customFormat="1" x14ac:dyDescent="0.25">
      <c r="A109" s="240" t="s">
        <v>23</v>
      </c>
      <c r="B109" s="240" t="s">
        <v>340</v>
      </c>
      <c r="C109" s="240" t="s">
        <v>341</v>
      </c>
      <c r="D109" s="422">
        <v>52900020</v>
      </c>
      <c r="E109" s="241" t="s">
        <v>1465</v>
      </c>
      <c r="F109" s="242" t="str">
        <f>VLOOKUP(D109,'Master Data'!H:I,2,FALSE)</f>
        <v>Tax and license</v>
      </c>
      <c r="G109" s="242" t="str">
        <f>_xlfn.CONCAT(VLOOKUP(D109,'Master Data'!B:F,5,0)," ","Cost")</f>
        <v>Fixed Cost</v>
      </c>
      <c r="H109" s="243">
        <f>SUMIFS(RD!$T:$T,RD!$B:$B,"1",RD!$H:$H,'Budget COGM Detail'!$D109,RD!$U:$U,'Budget COGM Detail'!$B109)</f>
        <v>0</v>
      </c>
      <c r="I109" s="243">
        <f>SUMIFS(RD!$T:$T,RD!$B:$B,"2",RD!$H:$H,'Budget COGM Detail'!$D109,RD!$U:$U,'Budget COGM Detail'!$B109)</f>
        <v>0</v>
      </c>
      <c r="J109" s="243">
        <f>SUMIFS(RD!$T:$T,RD!$B:$B,"3",RD!$H:$H,'Budget COGM Detail'!$D109,RD!$U:$U,'Budget COGM Detail'!$B109)</f>
        <v>0</v>
      </c>
      <c r="K109" s="243">
        <f>SUMIFS(RD!$T:$T,RD!$B:$B,"4",RD!$H:$H,'Budget COGM Detail'!$D109,RD!$U:$U,'Budget COGM Detail'!$B109)</f>
        <v>0</v>
      </c>
      <c r="L109" s="243">
        <f>SUMIFS(RD!$T:$T,RD!$B:$B,"5",RD!$H:$H,'Budget COGM Detail'!$D109,RD!$U:$U,'Budget COGM Detail'!$B109)</f>
        <v>0</v>
      </c>
      <c r="M109" s="243">
        <f>SUMIFS(RD!$T:$T,RD!$B:$B,"6",RD!$H:$H,'Budget COGM Detail'!$D109,RD!$U:$U,'Budget COGM Detail'!$B109)</f>
        <v>0</v>
      </c>
      <c r="N109" s="258"/>
      <c r="O109" s="258"/>
      <c r="P109" s="258"/>
      <c r="Q109" s="258"/>
      <c r="R109" s="258"/>
      <c r="S109" s="258"/>
      <c r="T109" s="259">
        <f t="shared" si="12"/>
        <v>0</v>
      </c>
      <c r="U109" s="244">
        <f>SUMIFS(RD!AV:AV,RD!U:U,'Budget COGM Detail'!B109,RD!H:H,'Budget COGM Detail'!D109)</f>
        <v>0</v>
      </c>
      <c r="V109" s="245"/>
      <c r="W109" s="245"/>
      <c r="X109" s="245"/>
      <c r="Y109" s="245"/>
      <c r="Z109" s="245"/>
      <c r="AA109" s="245"/>
      <c r="AB109" s="245"/>
      <c r="AC109" s="245"/>
      <c r="AD109" s="245"/>
      <c r="AE109" s="245"/>
      <c r="AF109" s="245"/>
      <c r="AG109" s="245"/>
      <c r="AH109" s="246">
        <f t="shared" si="13"/>
        <v>0</v>
      </c>
      <c r="AI109" s="247">
        <f t="shared" si="14"/>
        <v>0</v>
      </c>
      <c r="AJ109" s="246"/>
      <c r="AK109" s="251"/>
      <c r="AL109" s="249"/>
      <c r="AM109" s="250"/>
      <c r="AN109" s="251"/>
      <c r="AO109" s="252"/>
      <c r="AP109" s="252"/>
      <c r="AQ109" s="253"/>
      <c r="AR109" s="254">
        <f t="shared" si="15"/>
        <v>0</v>
      </c>
      <c r="AS109" s="255"/>
      <c r="AT109" s="240" t="s">
        <v>23</v>
      </c>
      <c r="AU109" s="240" t="s">
        <v>1748</v>
      </c>
      <c r="AV109" s="256" t="s">
        <v>1618</v>
      </c>
      <c r="AW109" s="256" t="e">
        <f>IF(#REF!="","",IF(#REF!&lt;&gt;"human resources",IF(LEFT(#REF!,6)="10301S","Selling","General Administrative"),IFERROR(IF(FIND("Selling",D109)&gt;0,"Selling","General Administrative"),"General Administrative")))</f>
        <v>#REF!</v>
      </c>
      <c r="AX109" s="256" t="s">
        <v>1618</v>
      </c>
    </row>
    <row r="110" spans="1:50" s="257" customFormat="1" x14ac:dyDescent="0.25">
      <c r="A110" s="240" t="s">
        <v>22</v>
      </c>
      <c r="B110" s="240" t="s">
        <v>371</v>
      </c>
      <c r="C110" s="240" t="s">
        <v>2636</v>
      </c>
      <c r="D110" s="422">
        <v>50200010</v>
      </c>
      <c r="E110" s="241" t="s">
        <v>1363</v>
      </c>
      <c r="F110" s="242" t="str">
        <f>VLOOKUP(D110,'Master Data'!H:I,2,FALSE)</f>
        <v>Consumables</v>
      </c>
      <c r="G110" s="242" t="str">
        <f>_xlfn.CONCAT(VLOOKUP(D110,'Master Data'!B:F,5,0)," ","Cost")</f>
        <v>Variable Cost</v>
      </c>
      <c r="H110" s="243">
        <f>SUMIFS(RD!$T:$T,RD!$B:$B,"1",RD!$H:$H,'Budget COGM Detail'!$D110,RD!$U:$U,'Budget COGM Detail'!$B110)</f>
        <v>33.300000000000004</v>
      </c>
      <c r="I110" s="243">
        <f>SUMIFS(RD!$T:$T,RD!$B:$B,"2",RD!$H:$H,'Budget COGM Detail'!$D110,RD!$U:$U,'Budget COGM Detail'!$B110)</f>
        <v>0</v>
      </c>
      <c r="J110" s="243">
        <f>SUMIFS(RD!$T:$T,RD!$B:$B,"3",RD!$H:$H,'Budget COGM Detail'!$D110,RD!$U:$U,'Budget COGM Detail'!$B110)</f>
        <v>205.09</v>
      </c>
      <c r="K110" s="243">
        <f>SUMIFS(RD!$T:$T,RD!$B:$B,"4",RD!$H:$H,'Budget COGM Detail'!$D110,RD!$U:$U,'Budget COGM Detail'!$B110)</f>
        <v>102.80999999999999</v>
      </c>
      <c r="L110" s="243">
        <f>SUMIFS(RD!$T:$T,RD!$B:$B,"5",RD!$H:$H,'Budget COGM Detail'!$D110,RD!$U:$U,'Budget COGM Detail'!$B110)</f>
        <v>345.94</v>
      </c>
      <c r="M110" s="243">
        <f>SUMIFS(RD!$T:$T,RD!$B:$B,"6",RD!$H:$H,'Budget COGM Detail'!$D110,RD!$U:$U,'Budget COGM Detail'!$B110)</f>
        <v>191.14000000000001</v>
      </c>
      <c r="N110" s="258"/>
      <c r="O110" s="258"/>
      <c r="P110" s="258"/>
      <c r="Q110" s="258"/>
      <c r="R110" s="258"/>
      <c r="S110" s="258"/>
      <c r="T110" s="259">
        <f t="shared" si="12"/>
        <v>878.28</v>
      </c>
      <c r="U110" s="244">
        <f>SUMIFS(RD!AV:AV,RD!U:U,'Budget COGM Detail'!B110,RD!H:H,'Budget COGM Detail'!D110)</f>
        <v>14592390</v>
      </c>
      <c r="V110" s="245"/>
      <c r="W110" s="245"/>
      <c r="X110" s="245"/>
      <c r="Y110" s="245"/>
      <c r="Z110" s="245"/>
      <c r="AA110" s="245"/>
      <c r="AB110" s="245"/>
      <c r="AC110" s="245"/>
      <c r="AD110" s="245"/>
      <c r="AE110" s="245"/>
      <c r="AF110" s="245"/>
      <c r="AG110" s="245"/>
      <c r="AH110" s="246">
        <f t="shared" si="13"/>
        <v>0</v>
      </c>
      <c r="AI110" s="247">
        <f t="shared" si="14"/>
        <v>0</v>
      </c>
      <c r="AJ110" s="246"/>
      <c r="AK110" s="251"/>
      <c r="AL110" s="249"/>
      <c r="AM110" s="250"/>
      <c r="AN110" s="251"/>
      <c r="AO110" s="252"/>
      <c r="AP110" s="252"/>
      <c r="AQ110" s="253"/>
      <c r="AR110" s="254">
        <f t="shared" si="15"/>
        <v>0</v>
      </c>
      <c r="AS110" s="255"/>
      <c r="AT110" s="240" t="s">
        <v>1748</v>
      </c>
      <c r="AU110" s="240" t="s">
        <v>1748</v>
      </c>
      <c r="AV110" s="256" t="s">
        <v>1618</v>
      </c>
      <c r="AW110" s="256" t="e">
        <f>IF(#REF!="","",IF(#REF!&lt;&gt;"human resources",IF(LEFT(#REF!,6)="10301S","Selling","General Administrative"),IFERROR(IF(FIND("Selling",D110)&gt;0,"Selling","General Administrative"),"General Administrative")))</f>
        <v>#REF!</v>
      </c>
      <c r="AX110" s="256" t="s">
        <v>1618</v>
      </c>
    </row>
    <row r="111" spans="1:50" s="257" customFormat="1" x14ac:dyDescent="0.25">
      <c r="A111" s="240" t="s">
        <v>22</v>
      </c>
      <c r="B111" s="240" t="s">
        <v>371</v>
      </c>
      <c r="C111" s="240" t="s">
        <v>2636</v>
      </c>
      <c r="D111" s="422">
        <v>50500010</v>
      </c>
      <c r="E111" s="241" t="s">
        <v>1375</v>
      </c>
      <c r="F111" s="242" t="str">
        <f>VLOOKUP(D111,'Master Data'!H:I,2,FALSE)</f>
        <v>Third party services</v>
      </c>
      <c r="G111" s="242" t="str">
        <f>_xlfn.CONCAT(VLOOKUP(D111,'Master Data'!B:F,5,0)," ","Cost")</f>
        <v>Variable Cost</v>
      </c>
      <c r="H111" s="243">
        <f>SUMIFS(RD!$T:$T,RD!$B:$B,"1",RD!$H:$H,'Budget COGM Detail'!$D111,RD!$U:$U,'Budget COGM Detail'!$B111)</f>
        <v>0</v>
      </c>
      <c r="I111" s="243">
        <f>SUMIFS(RD!$T:$T,RD!$B:$B,"2",RD!$H:$H,'Budget COGM Detail'!$D111,RD!$U:$U,'Budget COGM Detail'!$B111)</f>
        <v>0</v>
      </c>
      <c r="J111" s="243">
        <f>SUMIFS(RD!$T:$T,RD!$B:$B,"3",RD!$H:$H,'Budget COGM Detail'!$D111,RD!$U:$U,'Budget COGM Detail'!$B111)</f>
        <v>0</v>
      </c>
      <c r="K111" s="243">
        <f>SUMIFS(RD!$T:$T,RD!$B:$B,"4",RD!$H:$H,'Budget COGM Detail'!$D111,RD!$U:$U,'Budget COGM Detail'!$B111)</f>
        <v>0</v>
      </c>
      <c r="L111" s="243">
        <f>SUMIFS(RD!$T:$T,RD!$B:$B,"5",RD!$H:$H,'Budget COGM Detail'!$D111,RD!$U:$U,'Budget COGM Detail'!$B111)</f>
        <v>0</v>
      </c>
      <c r="M111" s="243">
        <f>SUMIFS(RD!$T:$T,RD!$B:$B,"6",RD!$H:$H,'Budget COGM Detail'!$D111,RD!$U:$U,'Budget COGM Detail'!$B111)</f>
        <v>0</v>
      </c>
      <c r="N111" s="258"/>
      <c r="O111" s="258"/>
      <c r="P111" s="258"/>
      <c r="Q111" s="258"/>
      <c r="R111" s="258"/>
      <c r="S111" s="258"/>
      <c r="T111" s="259">
        <f t="shared" si="12"/>
        <v>0</v>
      </c>
      <c r="U111" s="244">
        <f>SUMIFS(RD!AV:AV,RD!U:U,'Budget COGM Detail'!B111,RD!H:H,'Budget COGM Detail'!D111)</f>
        <v>0</v>
      </c>
      <c r="V111" s="245"/>
      <c r="W111" s="245"/>
      <c r="X111" s="245"/>
      <c r="Y111" s="245"/>
      <c r="Z111" s="245"/>
      <c r="AA111" s="245"/>
      <c r="AB111" s="245"/>
      <c r="AC111" s="245"/>
      <c r="AD111" s="245"/>
      <c r="AE111" s="245"/>
      <c r="AF111" s="245"/>
      <c r="AG111" s="245"/>
      <c r="AH111" s="246">
        <f t="shared" si="13"/>
        <v>0</v>
      </c>
      <c r="AI111" s="247">
        <f t="shared" si="14"/>
        <v>0</v>
      </c>
      <c r="AJ111" s="246"/>
      <c r="AK111" s="251"/>
      <c r="AL111" s="249"/>
      <c r="AM111" s="250"/>
      <c r="AN111" s="251"/>
      <c r="AO111" s="252"/>
      <c r="AP111" s="252"/>
      <c r="AQ111" s="253"/>
      <c r="AR111" s="254">
        <f t="shared" si="15"/>
        <v>0</v>
      </c>
      <c r="AS111" s="255"/>
      <c r="AT111" s="240" t="s">
        <v>1748</v>
      </c>
      <c r="AU111" s="240" t="s">
        <v>1748</v>
      </c>
      <c r="AV111" s="256" t="s">
        <v>1618</v>
      </c>
      <c r="AW111" s="256" t="e">
        <f>IF(#REF!="","",IF(#REF!&lt;&gt;"human resources",IF(LEFT(#REF!,6)="10301S","Selling","General Administrative"),IFERROR(IF(FIND("Selling",D111)&gt;0,"Selling","General Administrative"),"General Administrative")))</f>
        <v>#REF!</v>
      </c>
      <c r="AX111" s="256" t="s">
        <v>1618</v>
      </c>
    </row>
    <row r="112" spans="1:50" s="257" customFormat="1" x14ac:dyDescent="0.25">
      <c r="A112" s="240" t="s">
        <v>22</v>
      </c>
      <c r="B112" s="240" t="s">
        <v>371</v>
      </c>
      <c r="C112" s="240" t="s">
        <v>2636</v>
      </c>
      <c r="D112" s="422">
        <v>50500030</v>
      </c>
      <c r="E112" s="241" t="s">
        <v>1378</v>
      </c>
      <c r="F112" s="242" t="str">
        <f>VLOOKUP(D112,'Master Data'!H:I,2,FALSE)</f>
        <v>Third party services</v>
      </c>
      <c r="G112" s="242" t="str">
        <f>_xlfn.CONCAT(VLOOKUP(D112,'Master Data'!B:F,5,0)," ","Cost")</f>
        <v>Variable Cost</v>
      </c>
      <c r="H112" s="243">
        <f>SUMIFS(RD!$T:$T,RD!$B:$B,"1",RD!$H:$H,'Budget COGM Detail'!$D112,RD!$U:$U,'Budget COGM Detail'!$B112)</f>
        <v>0</v>
      </c>
      <c r="I112" s="243">
        <f>SUMIFS(RD!$T:$T,RD!$B:$B,"2",RD!$H:$H,'Budget COGM Detail'!$D112,RD!$U:$U,'Budget COGM Detail'!$B112)</f>
        <v>0</v>
      </c>
      <c r="J112" s="243">
        <f>SUMIFS(RD!$T:$T,RD!$B:$B,"3",RD!$H:$H,'Budget COGM Detail'!$D112,RD!$U:$U,'Budget COGM Detail'!$B112)</f>
        <v>0</v>
      </c>
      <c r="K112" s="243">
        <f>SUMIFS(RD!$T:$T,RD!$B:$B,"4",RD!$H:$H,'Budget COGM Detail'!$D112,RD!$U:$U,'Budget COGM Detail'!$B112)</f>
        <v>0</v>
      </c>
      <c r="L112" s="243">
        <f>SUMIFS(RD!$T:$T,RD!$B:$B,"5",RD!$H:$H,'Budget COGM Detail'!$D112,RD!$U:$U,'Budget COGM Detail'!$B112)</f>
        <v>0</v>
      </c>
      <c r="M112" s="243">
        <f>SUMIFS(RD!$T:$T,RD!$B:$B,"6",RD!$H:$H,'Budget COGM Detail'!$D112,RD!$U:$U,'Budget COGM Detail'!$B112)</f>
        <v>0</v>
      </c>
      <c r="N112" s="258"/>
      <c r="O112" s="258"/>
      <c r="P112" s="258"/>
      <c r="Q112" s="258"/>
      <c r="R112" s="258"/>
      <c r="S112" s="258"/>
      <c r="T112" s="259">
        <f t="shared" si="12"/>
        <v>0</v>
      </c>
      <c r="U112" s="244">
        <f>SUMIFS(RD!AV:AV,RD!U:U,'Budget COGM Detail'!B112,RD!H:H,'Budget COGM Detail'!D112)</f>
        <v>0</v>
      </c>
      <c r="V112" s="245"/>
      <c r="W112" s="245"/>
      <c r="X112" s="245"/>
      <c r="Y112" s="245"/>
      <c r="Z112" s="245"/>
      <c r="AA112" s="245"/>
      <c r="AB112" s="245"/>
      <c r="AC112" s="245"/>
      <c r="AD112" s="245"/>
      <c r="AE112" s="245"/>
      <c r="AF112" s="245"/>
      <c r="AG112" s="245"/>
      <c r="AH112" s="246">
        <f t="shared" si="13"/>
        <v>0</v>
      </c>
      <c r="AI112" s="247">
        <f t="shared" si="14"/>
        <v>0</v>
      </c>
      <c r="AJ112" s="246"/>
      <c r="AK112" s="251"/>
      <c r="AL112" s="249"/>
      <c r="AM112" s="250"/>
      <c r="AN112" s="251"/>
      <c r="AO112" s="252"/>
      <c r="AP112" s="252"/>
      <c r="AQ112" s="253"/>
      <c r="AR112" s="254">
        <f t="shared" si="15"/>
        <v>0</v>
      </c>
      <c r="AS112" s="255"/>
      <c r="AT112" s="240" t="s">
        <v>1748</v>
      </c>
      <c r="AU112" s="240" t="s">
        <v>1748</v>
      </c>
      <c r="AV112" s="256" t="s">
        <v>1618</v>
      </c>
      <c r="AW112" s="256" t="e">
        <f>IF(#REF!="","",IF(#REF!&lt;&gt;"human resources",IF(LEFT(#REF!,6)="10301S","Selling","General Administrative"),IFERROR(IF(FIND("Selling",D112)&gt;0,"Selling","General Administrative"),"General Administrative")))</f>
        <v>#REF!</v>
      </c>
      <c r="AX112" s="256" t="s">
        <v>1618</v>
      </c>
    </row>
    <row r="113" spans="1:50" s="257" customFormat="1" x14ac:dyDescent="0.25">
      <c r="A113" s="240" t="s">
        <v>22</v>
      </c>
      <c r="B113" s="240" t="s">
        <v>371</v>
      </c>
      <c r="C113" s="240" t="s">
        <v>2636</v>
      </c>
      <c r="D113" s="422">
        <v>50500040</v>
      </c>
      <c r="E113" s="241" t="s">
        <v>434</v>
      </c>
      <c r="F113" s="242" t="str">
        <f>VLOOKUP(D113,'Master Data'!H:I,2,FALSE)</f>
        <v>Third party services</v>
      </c>
      <c r="G113" s="242" t="str">
        <f>_xlfn.CONCAT(VLOOKUP(D113,'Master Data'!B:F,5,0)," ","Cost")</f>
        <v>Variable Cost</v>
      </c>
      <c r="H113" s="243">
        <f>SUMIFS(RD!$T:$T,RD!$B:$B,"1",RD!$H:$H,'Budget COGM Detail'!$D113,RD!$U:$U,'Budget COGM Detail'!$B113)</f>
        <v>180.63</v>
      </c>
      <c r="I113" s="243">
        <f>SUMIFS(RD!$T:$T,RD!$B:$B,"2",RD!$H:$H,'Budget COGM Detail'!$D113,RD!$U:$U,'Budget COGM Detail'!$B113)</f>
        <v>146.80000000000001</v>
      </c>
      <c r="J113" s="243">
        <f>SUMIFS(RD!$T:$T,RD!$B:$B,"3",RD!$H:$H,'Budget COGM Detail'!$D113,RD!$U:$U,'Budget COGM Detail'!$B113)</f>
        <v>0</v>
      </c>
      <c r="K113" s="243">
        <f>SUMIFS(RD!$T:$T,RD!$B:$B,"4",RD!$H:$H,'Budget COGM Detail'!$D113,RD!$U:$U,'Budget COGM Detail'!$B113)</f>
        <v>38.57</v>
      </c>
      <c r="L113" s="243">
        <f>SUMIFS(RD!$T:$T,RD!$B:$B,"5",RD!$H:$H,'Budget COGM Detail'!$D113,RD!$U:$U,'Budget COGM Detail'!$B113)</f>
        <v>154.28</v>
      </c>
      <c r="M113" s="243">
        <f>SUMIFS(RD!$T:$T,RD!$B:$B,"6",RD!$H:$H,'Budget COGM Detail'!$D113,RD!$U:$U,'Budget COGM Detail'!$B113)</f>
        <v>42.85</v>
      </c>
      <c r="N113" s="258"/>
      <c r="O113" s="258"/>
      <c r="P113" s="258"/>
      <c r="Q113" s="258"/>
      <c r="R113" s="258"/>
      <c r="S113" s="258"/>
      <c r="T113" s="259">
        <f t="shared" si="12"/>
        <v>563.13</v>
      </c>
      <c r="U113" s="244">
        <f>SUMIFS(RD!AV:AV,RD!U:U,'Budget COGM Detail'!B113,RD!H:H,'Budget COGM Detail'!D113)</f>
        <v>9275000</v>
      </c>
      <c r="V113" s="245"/>
      <c r="W113" s="245"/>
      <c r="X113" s="245"/>
      <c r="Y113" s="245"/>
      <c r="Z113" s="245"/>
      <c r="AA113" s="245"/>
      <c r="AB113" s="245"/>
      <c r="AC113" s="245"/>
      <c r="AD113" s="245"/>
      <c r="AE113" s="245"/>
      <c r="AF113" s="245"/>
      <c r="AG113" s="245"/>
      <c r="AH113" s="246">
        <f t="shared" si="13"/>
        <v>0</v>
      </c>
      <c r="AI113" s="247">
        <f t="shared" si="14"/>
        <v>0</v>
      </c>
      <c r="AJ113" s="246"/>
      <c r="AK113" s="251"/>
      <c r="AL113" s="249"/>
      <c r="AM113" s="250"/>
      <c r="AN113" s="251"/>
      <c r="AO113" s="252"/>
      <c r="AP113" s="252"/>
      <c r="AQ113" s="253"/>
      <c r="AR113" s="254">
        <f t="shared" si="15"/>
        <v>0</v>
      </c>
      <c r="AS113" s="255"/>
      <c r="AT113" s="240" t="s">
        <v>1748</v>
      </c>
      <c r="AU113" s="240" t="s">
        <v>1748</v>
      </c>
      <c r="AV113" s="256" t="s">
        <v>1618</v>
      </c>
      <c r="AW113" s="256" t="e">
        <f>IF(#REF!="","",IF(#REF!&lt;&gt;"human resources",IF(LEFT(#REF!,6)="10301S","Selling","General Administrative"),IFERROR(IF(FIND("Selling",D113)&gt;0,"Selling","General Administrative"),"General Administrative")))</f>
        <v>#REF!</v>
      </c>
      <c r="AX113" s="256" t="s">
        <v>1618</v>
      </c>
    </row>
    <row r="114" spans="1:50" s="257" customFormat="1" x14ac:dyDescent="0.25">
      <c r="A114" s="240" t="s">
        <v>22</v>
      </c>
      <c r="B114" s="240" t="s">
        <v>371</v>
      </c>
      <c r="C114" s="240" t="s">
        <v>2636</v>
      </c>
      <c r="D114" s="422">
        <v>50600010</v>
      </c>
      <c r="E114" s="241" t="s">
        <v>1379</v>
      </c>
      <c r="F114" s="242" t="str">
        <f>VLOOKUP(D114,'Master Data'!H:I,2,FALSE)</f>
        <v>Utilities - Electricity Expenses</v>
      </c>
      <c r="G114" s="242" t="str">
        <f>_xlfn.CONCAT(VLOOKUP(D114,'Master Data'!B:F,5,0)," ","Cost")</f>
        <v>Variable Cost</v>
      </c>
      <c r="H114" s="243">
        <f>SUMIFS(RD!$T:$T,RD!$B:$B,"1",RD!$H:$H,'Budget COGM Detail'!$D114,RD!$U:$U,'Budget COGM Detail'!$B114)</f>
        <v>0</v>
      </c>
      <c r="I114" s="243">
        <f>SUMIFS(RD!$T:$T,RD!$B:$B,"2",RD!$H:$H,'Budget COGM Detail'!$D114,RD!$U:$U,'Budget COGM Detail'!$B114)</f>
        <v>0</v>
      </c>
      <c r="J114" s="243">
        <f>SUMIFS(RD!$T:$T,RD!$B:$B,"3",RD!$H:$H,'Budget COGM Detail'!$D114,RD!$U:$U,'Budget COGM Detail'!$B114)</f>
        <v>0</v>
      </c>
      <c r="K114" s="243">
        <f>SUMIFS(RD!$T:$T,RD!$B:$B,"4",RD!$H:$H,'Budget COGM Detail'!$D114,RD!$U:$U,'Budget COGM Detail'!$B114)</f>
        <v>0</v>
      </c>
      <c r="L114" s="243">
        <f>SUMIFS(RD!$T:$T,RD!$B:$B,"5",RD!$H:$H,'Budget COGM Detail'!$D114,RD!$U:$U,'Budget COGM Detail'!$B114)</f>
        <v>0</v>
      </c>
      <c r="M114" s="243">
        <f>SUMIFS(RD!$T:$T,RD!$B:$B,"6",RD!$H:$H,'Budget COGM Detail'!$D114,RD!$U:$U,'Budget COGM Detail'!$B114)</f>
        <v>0</v>
      </c>
      <c r="N114" s="258"/>
      <c r="O114" s="258"/>
      <c r="P114" s="258"/>
      <c r="Q114" s="258"/>
      <c r="R114" s="258"/>
      <c r="S114" s="258"/>
      <c r="T114" s="259">
        <f t="shared" si="12"/>
        <v>0</v>
      </c>
      <c r="U114" s="244">
        <f>SUMIFS(RD!AV:AV,RD!U:U,'Budget COGM Detail'!B114,RD!H:H,'Budget COGM Detail'!D114)</f>
        <v>0</v>
      </c>
      <c r="V114" s="245"/>
      <c r="W114" s="245"/>
      <c r="X114" s="245"/>
      <c r="Y114" s="245"/>
      <c r="Z114" s="245"/>
      <c r="AA114" s="245"/>
      <c r="AB114" s="245"/>
      <c r="AC114" s="245"/>
      <c r="AD114" s="245"/>
      <c r="AE114" s="245"/>
      <c r="AF114" s="245"/>
      <c r="AG114" s="245"/>
      <c r="AH114" s="246">
        <f t="shared" si="13"/>
        <v>0</v>
      </c>
      <c r="AI114" s="247">
        <f t="shared" si="14"/>
        <v>0</v>
      </c>
      <c r="AJ114" s="246"/>
      <c r="AK114" s="251"/>
      <c r="AL114" s="249"/>
      <c r="AM114" s="250"/>
      <c r="AN114" s="251"/>
      <c r="AO114" s="252"/>
      <c r="AP114" s="252"/>
      <c r="AQ114" s="253"/>
      <c r="AR114" s="254">
        <f t="shared" si="15"/>
        <v>0</v>
      </c>
      <c r="AS114" s="255"/>
      <c r="AT114" s="240" t="s">
        <v>1748</v>
      </c>
      <c r="AU114" s="240" t="s">
        <v>1748</v>
      </c>
      <c r="AV114" s="256" t="s">
        <v>1618</v>
      </c>
      <c r="AW114" s="256" t="e">
        <f>IF(#REF!="","",IF(#REF!&lt;&gt;"human resources",IF(LEFT(#REF!,6)="10301S","Selling","General Administrative"),IFERROR(IF(FIND("Selling",D114)&gt;0,"Selling","General Administrative"),"General Administrative")))</f>
        <v>#REF!</v>
      </c>
      <c r="AX114" s="256" t="s">
        <v>1618</v>
      </c>
    </row>
    <row r="115" spans="1:50" s="257" customFormat="1" x14ac:dyDescent="0.25">
      <c r="A115" s="240" t="s">
        <v>22</v>
      </c>
      <c r="B115" s="240" t="s">
        <v>371</v>
      </c>
      <c r="C115" s="240" t="s">
        <v>2636</v>
      </c>
      <c r="D115" s="422">
        <v>50600030</v>
      </c>
      <c r="E115" s="241" t="s">
        <v>1380</v>
      </c>
      <c r="F115" s="242" t="str">
        <f>VLOOKUP(D115,'Master Data'!H:I,2,FALSE)</f>
        <v>Utilities - Oxigent</v>
      </c>
      <c r="G115" s="242" t="str">
        <f>_xlfn.CONCAT(VLOOKUP(D115,'Master Data'!B:F,5,0)," ","Cost")</f>
        <v>Variable Cost</v>
      </c>
      <c r="H115" s="243">
        <f>SUMIFS(RD!$T:$T,RD!$B:$B,"1",RD!$H:$H,'Budget COGM Detail'!$D115,RD!$U:$U,'Budget COGM Detail'!$B115)</f>
        <v>0</v>
      </c>
      <c r="I115" s="243">
        <f>SUMIFS(RD!$T:$T,RD!$B:$B,"2",RD!$H:$H,'Budget COGM Detail'!$D115,RD!$U:$U,'Budget COGM Detail'!$B115)</f>
        <v>0</v>
      </c>
      <c r="J115" s="243">
        <f>SUMIFS(RD!$T:$T,RD!$B:$B,"3",RD!$H:$H,'Budget COGM Detail'!$D115,RD!$U:$U,'Budget COGM Detail'!$B115)</f>
        <v>0</v>
      </c>
      <c r="K115" s="243">
        <f>SUMIFS(RD!$T:$T,RD!$B:$B,"4",RD!$H:$H,'Budget COGM Detail'!$D115,RD!$U:$U,'Budget COGM Detail'!$B115)</f>
        <v>0</v>
      </c>
      <c r="L115" s="243">
        <f>SUMIFS(RD!$T:$T,RD!$B:$B,"5",RD!$H:$H,'Budget COGM Detail'!$D115,RD!$U:$U,'Budget COGM Detail'!$B115)</f>
        <v>0</v>
      </c>
      <c r="M115" s="243">
        <f>SUMIFS(RD!$T:$T,RD!$B:$B,"6",RD!$H:$H,'Budget COGM Detail'!$D115,RD!$U:$U,'Budget COGM Detail'!$B115)</f>
        <v>0</v>
      </c>
      <c r="N115" s="258"/>
      <c r="O115" s="258"/>
      <c r="P115" s="258"/>
      <c r="Q115" s="258"/>
      <c r="R115" s="258"/>
      <c r="S115" s="258"/>
      <c r="T115" s="259">
        <f t="shared" si="12"/>
        <v>0</v>
      </c>
      <c r="U115" s="244">
        <f>SUMIFS(RD!AV:AV,RD!U:U,'Budget COGM Detail'!B115,RD!H:H,'Budget COGM Detail'!D115)</f>
        <v>0</v>
      </c>
      <c r="V115" s="245"/>
      <c r="W115" s="245"/>
      <c r="X115" s="245"/>
      <c r="Y115" s="245"/>
      <c r="Z115" s="245"/>
      <c r="AA115" s="245"/>
      <c r="AB115" s="245"/>
      <c r="AC115" s="245"/>
      <c r="AD115" s="245"/>
      <c r="AE115" s="245"/>
      <c r="AF115" s="245"/>
      <c r="AG115" s="245"/>
      <c r="AH115" s="246">
        <f t="shared" si="13"/>
        <v>0</v>
      </c>
      <c r="AI115" s="247">
        <f t="shared" si="14"/>
        <v>0</v>
      </c>
      <c r="AJ115" s="246"/>
      <c r="AK115" s="251"/>
      <c r="AL115" s="249"/>
      <c r="AM115" s="250"/>
      <c r="AN115" s="251"/>
      <c r="AO115" s="252"/>
      <c r="AP115" s="252"/>
      <c r="AQ115" s="253"/>
      <c r="AR115" s="254">
        <f t="shared" si="15"/>
        <v>0</v>
      </c>
      <c r="AS115" s="255"/>
      <c r="AT115" s="240" t="s">
        <v>1748</v>
      </c>
      <c r="AU115" s="240" t="s">
        <v>1748</v>
      </c>
      <c r="AV115" s="256" t="s">
        <v>1618</v>
      </c>
      <c r="AW115" s="256" t="e">
        <f>IF(#REF!="","",IF(#REF!&lt;&gt;"human resources",IF(LEFT(#REF!,6)="10301S","Selling","General Administrative"),IFERROR(IF(FIND("Selling",D115)&gt;0,"Selling","General Administrative"),"General Administrative")))</f>
        <v>#REF!</v>
      </c>
      <c r="AX115" s="256" t="s">
        <v>1618</v>
      </c>
    </row>
    <row r="116" spans="1:50" s="257" customFormat="1" x14ac:dyDescent="0.25">
      <c r="A116" s="240" t="s">
        <v>22</v>
      </c>
      <c r="B116" s="240" t="s">
        <v>371</v>
      </c>
      <c r="C116" s="240" t="s">
        <v>2636</v>
      </c>
      <c r="D116" s="422">
        <v>50600040</v>
      </c>
      <c r="E116" s="241" t="s">
        <v>1381</v>
      </c>
      <c r="F116" s="242" t="str">
        <f>VLOOKUP(D116,'Master Data'!H:I,2,FALSE)</f>
        <v>Utilities - Gas</v>
      </c>
      <c r="G116" s="242" t="str">
        <f>_xlfn.CONCAT(VLOOKUP(D116,'Master Data'!B:F,5,0)," ","Cost")</f>
        <v>Variable Cost</v>
      </c>
      <c r="H116" s="243">
        <f>SUMIFS(RD!$T:$T,RD!$B:$B,"1",RD!$H:$H,'Budget COGM Detail'!$D116,RD!$U:$U,'Budget COGM Detail'!$B116)</f>
        <v>0</v>
      </c>
      <c r="I116" s="243">
        <f>SUMIFS(RD!$T:$T,RD!$B:$B,"2",RD!$H:$H,'Budget COGM Detail'!$D116,RD!$U:$U,'Budget COGM Detail'!$B116)</f>
        <v>0</v>
      </c>
      <c r="J116" s="243">
        <f>SUMIFS(RD!$T:$T,RD!$B:$B,"3",RD!$H:$H,'Budget COGM Detail'!$D116,RD!$U:$U,'Budget COGM Detail'!$B116)</f>
        <v>0</v>
      </c>
      <c r="K116" s="243">
        <f>SUMIFS(RD!$T:$T,RD!$B:$B,"4",RD!$H:$H,'Budget COGM Detail'!$D116,RD!$U:$U,'Budget COGM Detail'!$B116)</f>
        <v>0</v>
      </c>
      <c r="L116" s="243">
        <f>SUMIFS(RD!$T:$T,RD!$B:$B,"5",RD!$H:$H,'Budget COGM Detail'!$D116,RD!$U:$U,'Budget COGM Detail'!$B116)</f>
        <v>0</v>
      </c>
      <c r="M116" s="243">
        <f>SUMIFS(RD!$T:$T,RD!$B:$B,"6",RD!$H:$H,'Budget COGM Detail'!$D116,RD!$U:$U,'Budget COGM Detail'!$B116)</f>
        <v>0</v>
      </c>
      <c r="N116" s="258"/>
      <c r="O116" s="258"/>
      <c r="P116" s="258"/>
      <c r="Q116" s="258"/>
      <c r="R116" s="258"/>
      <c r="S116" s="258"/>
      <c r="T116" s="259">
        <f t="shared" si="12"/>
        <v>0</v>
      </c>
      <c r="U116" s="244">
        <f>SUMIFS(RD!AV:AV,RD!U:U,'Budget COGM Detail'!B116,RD!H:H,'Budget COGM Detail'!D116)</f>
        <v>0</v>
      </c>
      <c r="V116" s="245"/>
      <c r="W116" s="245"/>
      <c r="X116" s="245"/>
      <c r="Y116" s="245"/>
      <c r="Z116" s="245"/>
      <c r="AA116" s="245"/>
      <c r="AB116" s="245"/>
      <c r="AC116" s="245"/>
      <c r="AD116" s="245"/>
      <c r="AE116" s="245"/>
      <c r="AF116" s="245"/>
      <c r="AG116" s="245"/>
      <c r="AH116" s="246">
        <f t="shared" si="13"/>
        <v>0</v>
      </c>
      <c r="AI116" s="247">
        <f t="shared" si="14"/>
        <v>0</v>
      </c>
      <c r="AJ116" s="246"/>
      <c r="AK116" s="251"/>
      <c r="AL116" s="249"/>
      <c r="AM116" s="250"/>
      <c r="AN116" s="251"/>
      <c r="AO116" s="252"/>
      <c r="AP116" s="252"/>
      <c r="AQ116" s="253"/>
      <c r="AR116" s="254">
        <f t="shared" si="15"/>
        <v>0</v>
      </c>
      <c r="AS116" s="255"/>
      <c r="AT116" s="240" t="s">
        <v>1748</v>
      </c>
      <c r="AU116" s="240" t="s">
        <v>1748</v>
      </c>
      <c r="AV116" s="256" t="s">
        <v>1618</v>
      </c>
      <c r="AW116" s="256" t="e">
        <f>IF(#REF!="","",IF(#REF!&lt;&gt;"human resources",IF(LEFT(#REF!,6)="10301S","Selling","General Administrative"),IFERROR(IF(FIND("Selling",D116)&gt;0,"Selling","General Administrative"),"General Administrative")))</f>
        <v>#REF!</v>
      </c>
      <c r="AX116" s="256" t="s">
        <v>1618</v>
      </c>
    </row>
    <row r="117" spans="1:50" s="257" customFormat="1" x14ac:dyDescent="0.25">
      <c r="A117" s="240" t="s">
        <v>22</v>
      </c>
      <c r="B117" s="240" t="s">
        <v>371</v>
      </c>
      <c r="C117" s="240" t="s">
        <v>2636</v>
      </c>
      <c r="D117" s="422">
        <v>50800010</v>
      </c>
      <c r="E117" s="241" t="s">
        <v>1383</v>
      </c>
      <c r="F117" s="242" t="str">
        <f>VLOOKUP(D117,'Master Data'!H:I,2,FALSE)</f>
        <v>Repair &amp; Maintenance</v>
      </c>
      <c r="G117" s="242" t="str">
        <f>_xlfn.CONCAT(VLOOKUP(D117,'Master Data'!B:F,5,0)," ","Cost")</f>
        <v>Variable Cost</v>
      </c>
      <c r="H117" s="243">
        <f>SUMIFS(RD!$T:$T,RD!$B:$B,"1",RD!$H:$H,'Budget COGM Detail'!$D117,RD!$U:$U,'Budget COGM Detail'!$B117)</f>
        <v>0</v>
      </c>
      <c r="I117" s="243">
        <f>SUMIFS(RD!$T:$T,RD!$B:$B,"2",RD!$H:$H,'Budget COGM Detail'!$D117,RD!$U:$U,'Budget COGM Detail'!$B117)</f>
        <v>12.22</v>
      </c>
      <c r="J117" s="243">
        <f>SUMIFS(RD!$T:$T,RD!$B:$B,"3",RD!$H:$H,'Budget COGM Detail'!$D117,RD!$U:$U,'Budget COGM Detail'!$B117)</f>
        <v>0</v>
      </c>
      <c r="K117" s="243">
        <f>SUMIFS(RD!$T:$T,RD!$B:$B,"4",RD!$H:$H,'Budget COGM Detail'!$D117,RD!$U:$U,'Budget COGM Detail'!$B117)</f>
        <v>0</v>
      </c>
      <c r="L117" s="243">
        <f>SUMIFS(RD!$T:$T,RD!$B:$B,"5",RD!$H:$H,'Budget COGM Detail'!$D117,RD!$U:$U,'Budget COGM Detail'!$B117)</f>
        <v>0</v>
      </c>
      <c r="M117" s="243">
        <f>SUMIFS(RD!$T:$T,RD!$B:$B,"6",RD!$H:$H,'Budget COGM Detail'!$D117,RD!$U:$U,'Budget COGM Detail'!$B117)</f>
        <v>0</v>
      </c>
      <c r="N117" s="258"/>
      <c r="O117" s="258"/>
      <c r="P117" s="258"/>
      <c r="Q117" s="258"/>
      <c r="R117" s="258"/>
      <c r="S117" s="258"/>
      <c r="T117" s="259">
        <f t="shared" si="12"/>
        <v>12.22</v>
      </c>
      <c r="U117" s="244">
        <f>SUMIFS(RD!AV:AV,RD!U:U,'Budget COGM Detail'!B117,RD!H:H,'Budget COGM Detail'!D117)</f>
        <v>200000</v>
      </c>
      <c r="V117" s="245">
        <f>SUMIFS('Production Target'!F$616:F$629,'Production Target'!$D$616:$D$629,'Budget COGM Detail'!$E117)</f>
        <v>0</v>
      </c>
      <c r="W117" s="245">
        <f>SUMIFS('Production Target'!G$616:G$629,'Production Target'!$D$616:$D$629,'Budget COGM Detail'!$E117)</f>
        <v>0</v>
      </c>
      <c r="X117" s="245">
        <f>SUMIFS('Production Target'!H$616:H$629,'Production Target'!$D$616:$D$629,'Budget COGM Detail'!$E117)</f>
        <v>0</v>
      </c>
      <c r="Y117" s="245">
        <f>SUMIFS('Production Target'!I$616:I$629,'Production Target'!$D$616:$D$629,'Budget COGM Detail'!$E117)</f>
        <v>0</v>
      </c>
      <c r="Z117" s="245">
        <f>SUMIFS('Production Target'!J$616:J$629,'Production Target'!$D$616:$D$629,'Budget COGM Detail'!$E117)</f>
        <v>0</v>
      </c>
      <c r="AA117" s="245">
        <f>SUMIFS('Production Target'!K$616:K$629,'Production Target'!$D$616:$D$629,'Budget COGM Detail'!$E117)</f>
        <v>0</v>
      </c>
      <c r="AB117" s="245">
        <f>SUMIFS('Production Target'!L$616:L$629,'Production Target'!$D$616:$D$629,'Budget COGM Detail'!$E117)</f>
        <v>0</v>
      </c>
      <c r="AC117" s="245">
        <f>SUMIFS('Production Target'!M$616:M$629,'Production Target'!$D$616:$D$629,'Budget COGM Detail'!$E117)</f>
        <v>0</v>
      </c>
      <c r="AD117" s="245">
        <f>SUMIFS('Production Target'!N$616:N$629,'Production Target'!$D$616:$D$629,'Budget COGM Detail'!$E117)</f>
        <v>0</v>
      </c>
      <c r="AE117" s="245">
        <f>SUMIFS('Production Target'!O$616:O$629,'Production Target'!$D$616:$D$629,'Budget COGM Detail'!$E117)</f>
        <v>0</v>
      </c>
      <c r="AF117" s="245">
        <f>SUMIFS('Production Target'!P$616:P$629,'Production Target'!$D$616:$D$629,'Budget COGM Detail'!$E117)</f>
        <v>0</v>
      </c>
      <c r="AG117" s="245">
        <f>SUMIFS('Production Target'!Q$616:Q$629,'Production Target'!$D$616:$D$629,'Budget COGM Detail'!$E117)</f>
        <v>0</v>
      </c>
      <c r="AH117" s="246">
        <f t="shared" si="13"/>
        <v>0</v>
      </c>
      <c r="AI117" s="247">
        <f t="shared" si="14"/>
        <v>0</v>
      </c>
      <c r="AJ117" s="246"/>
      <c r="AK117" s="251"/>
      <c r="AL117" s="249"/>
      <c r="AM117" s="250"/>
      <c r="AN117" s="251"/>
      <c r="AO117" s="252"/>
      <c r="AP117" s="252"/>
      <c r="AQ117" s="253"/>
      <c r="AR117" s="254">
        <f t="shared" si="15"/>
        <v>0</v>
      </c>
      <c r="AS117" s="255"/>
      <c r="AT117" s="240" t="s">
        <v>1748</v>
      </c>
      <c r="AU117" s="240" t="s">
        <v>1748</v>
      </c>
      <c r="AV117" s="256" t="s">
        <v>1618</v>
      </c>
      <c r="AW117" s="256" t="e">
        <f>IF(#REF!="","",IF(#REF!&lt;&gt;"human resources",IF(LEFT(#REF!,6)="10301S","Selling","General Administrative"),IFERROR(IF(FIND("Selling",D117)&gt;0,"Selling","General Administrative"),"General Administrative")))</f>
        <v>#REF!</v>
      </c>
      <c r="AX117" s="256" t="s">
        <v>1618</v>
      </c>
    </row>
    <row r="118" spans="1:50" s="257" customFormat="1" x14ac:dyDescent="0.25">
      <c r="A118" s="240" t="s">
        <v>22</v>
      </c>
      <c r="B118" s="240" t="s">
        <v>371</v>
      </c>
      <c r="C118" s="240" t="s">
        <v>2636</v>
      </c>
      <c r="D118" s="422">
        <v>50800020</v>
      </c>
      <c r="E118" s="241" t="s">
        <v>1384</v>
      </c>
      <c r="F118" s="242" t="str">
        <f>VLOOKUP(D118,'Master Data'!H:I,2,FALSE)</f>
        <v>Repair &amp; Maintenance</v>
      </c>
      <c r="G118" s="242" t="str">
        <f>_xlfn.CONCAT(VLOOKUP(D118,'Master Data'!B:F,5,0)," ","Cost")</f>
        <v>Variable Cost</v>
      </c>
      <c r="H118" s="243">
        <f>SUMIFS(RD!$T:$T,RD!$B:$B,"1",RD!$H:$H,'Budget COGM Detail'!$D118,RD!$U:$U,'Budget COGM Detail'!$B118)</f>
        <v>49.93</v>
      </c>
      <c r="I118" s="243">
        <f>SUMIFS(RD!$T:$T,RD!$B:$B,"2",RD!$H:$H,'Budget COGM Detail'!$D118,RD!$U:$U,'Budget COGM Detail'!$B118)</f>
        <v>0</v>
      </c>
      <c r="J118" s="243">
        <f>SUMIFS(RD!$T:$T,RD!$B:$B,"3",RD!$H:$H,'Budget COGM Detail'!$D118,RD!$U:$U,'Budget COGM Detail'!$B118)</f>
        <v>41.45</v>
      </c>
      <c r="K118" s="243">
        <f>SUMIFS(RD!$T:$T,RD!$B:$B,"4",RD!$H:$H,'Budget COGM Detail'!$D118,RD!$U:$U,'Budget COGM Detail'!$B118)</f>
        <v>0</v>
      </c>
      <c r="L118" s="243">
        <f>SUMIFS(RD!$T:$T,RD!$B:$B,"5",RD!$H:$H,'Budget COGM Detail'!$D118,RD!$U:$U,'Budget COGM Detail'!$B118)</f>
        <v>0</v>
      </c>
      <c r="M118" s="243">
        <f>SUMIFS(RD!$T:$T,RD!$B:$B,"6",RD!$H:$H,'Budget COGM Detail'!$D118,RD!$U:$U,'Budget COGM Detail'!$B118)</f>
        <v>47.76</v>
      </c>
      <c r="N118" s="258"/>
      <c r="O118" s="258"/>
      <c r="P118" s="258"/>
      <c r="Q118" s="258"/>
      <c r="R118" s="258"/>
      <c r="S118" s="258"/>
      <c r="T118" s="259">
        <f t="shared" si="12"/>
        <v>139.13999999999999</v>
      </c>
      <c r="U118" s="244">
        <f>SUMIFS(RD!AV:AV,RD!U:U,'Budget COGM Detail'!B118,RD!H:H,'Budget COGM Detail'!D118)</f>
        <v>2275000</v>
      </c>
      <c r="V118" s="245">
        <f>SUMIFS('Production Target'!F$616:F$629,'Production Target'!$D$616:$D$629,'Budget COGM Detail'!$E118)</f>
        <v>0</v>
      </c>
      <c r="W118" s="245">
        <f>SUMIFS('Production Target'!G$616:G$629,'Production Target'!$D$616:$D$629,'Budget COGM Detail'!$E118)</f>
        <v>0</v>
      </c>
      <c r="X118" s="245">
        <f>SUMIFS('Production Target'!H$616:H$629,'Production Target'!$D$616:$D$629,'Budget COGM Detail'!$E118)</f>
        <v>0</v>
      </c>
      <c r="Y118" s="245">
        <f>SUMIFS('Production Target'!I$616:I$629,'Production Target'!$D$616:$D$629,'Budget COGM Detail'!$E118)</f>
        <v>0</v>
      </c>
      <c r="Z118" s="245">
        <f>SUMIFS('Production Target'!J$616:J$629,'Production Target'!$D$616:$D$629,'Budget COGM Detail'!$E118)</f>
        <v>0</v>
      </c>
      <c r="AA118" s="245">
        <f>SUMIFS('Production Target'!K$616:K$629,'Production Target'!$D$616:$D$629,'Budget COGM Detail'!$E118)</f>
        <v>0</v>
      </c>
      <c r="AB118" s="245">
        <f>SUMIFS('Production Target'!L$616:L$629,'Production Target'!$D$616:$D$629,'Budget COGM Detail'!$E118)</f>
        <v>0</v>
      </c>
      <c r="AC118" s="245">
        <f>SUMIFS('Production Target'!M$616:M$629,'Production Target'!$D$616:$D$629,'Budget COGM Detail'!$E118)</f>
        <v>0</v>
      </c>
      <c r="AD118" s="245">
        <f>SUMIFS('Production Target'!N$616:N$629,'Production Target'!$D$616:$D$629,'Budget COGM Detail'!$E118)</f>
        <v>0</v>
      </c>
      <c r="AE118" s="245">
        <f>SUMIFS('Production Target'!O$616:O$629,'Production Target'!$D$616:$D$629,'Budget COGM Detail'!$E118)</f>
        <v>0</v>
      </c>
      <c r="AF118" s="245">
        <f>SUMIFS('Production Target'!P$616:P$629,'Production Target'!$D$616:$D$629,'Budget COGM Detail'!$E118)</f>
        <v>0</v>
      </c>
      <c r="AG118" s="245">
        <f>SUMIFS('Production Target'!Q$616:Q$629,'Production Target'!$D$616:$D$629,'Budget COGM Detail'!$E118)</f>
        <v>0</v>
      </c>
      <c r="AH118" s="246">
        <f t="shared" si="13"/>
        <v>0</v>
      </c>
      <c r="AI118" s="247">
        <f t="shared" si="14"/>
        <v>0</v>
      </c>
      <c r="AJ118" s="246"/>
      <c r="AK118" s="251"/>
      <c r="AL118" s="249"/>
      <c r="AM118" s="250"/>
      <c r="AN118" s="251"/>
      <c r="AO118" s="252"/>
      <c r="AP118" s="252"/>
      <c r="AQ118" s="253"/>
      <c r="AR118" s="254">
        <f t="shared" si="15"/>
        <v>0</v>
      </c>
      <c r="AS118" s="255"/>
      <c r="AT118" s="240" t="s">
        <v>1748</v>
      </c>
      <c r="AU118" s="240" t="s">
        <v>1748</v>
      </c>
      <c r="AV118" s="256" t="s">
        <v>1618</v>
      </c>
      <c r="AW118" s="256" t="e">
        <f>IF(#REF!="","",IF(#REF!&lt;&gt;"human resources",IF(LEFT(#REF!,6)="10301S","Selling","General Administrative"),IFERROR(IF(FIND("Selling",D118)&gt;0,"Selling","General Administrative"),"General Administrative")))</f>
        <v>#REF!</v>
      </c>
      <c r="AX118" s="256" t="s">
        <v>1618</v>
      </c>
    </row>
    <row r="119" spans="1:50" s="257" customFormat="1" x14ac:dyDescent="0.25">
      <c r="A119" s="240" t="s">
        <v>22</v>
      </c>
      <c r="B119" s="240" t="s">
        <v>371</v>
      </c>
      <c r="C119" s="240" t="s">
        <v>2636</v>
      </c>
      <c r="D119" s="422">
        <v>50800060</v>
      </c>
      <c r="E119" s="241" t="s">
        <v>1385</v>
      </c>
      <c r="F119" s="242" t="str">
        <f>VLOOKUP(D119,'Master Data'!H:I,2,FALSE)</f>
        <v>Repair &amp; Maintenance</v>
      </c>
      <c r="G119" s="242" t="str">
        <f>_xlfn.CONCAT(VLOOKUP(D119,'Master Data'!B:F,5,0)," ","Cost")</f>
        <v>Variable Cost</v>
      </c>
      <c r="H119" s="243">
        <f>SUMIFS(RD!$T:$T,RD!$B:$B,"1",RD!$H:$H,'Budget COGM Detail'!$D119,RD!$U:$U,'Budget COGM Detail'!$B119)</f>
        <v>0</v>
      </c>
      <c r="I119" s="243">
        <f>SUMIFS(RD!$T:$T,RD!$B:$B,"2",RD!$H:$H,'Budget COGM Detail'!$D119,RD!$U:$U,'Budget COGM Detail'!$B119)</f>
        <v>0</v>
      </c>
      <c r="J119" s="243">
        <f>SUMIFS(RD!$T:$T,RD!$B:$B,"3",RD!$H:$H,'Budget COGM Detail'!$D119,RD!$U:$U,'Budget COGM Detail'!$B119)</f>
        <v>109.74</v>
      </c>
      <c r="K119" s="243">
        <f>SUMIFS(RD!$T:$T,RD!$B:$B,"4",RD!$H:$H,'Budget COGM Detail'!$D119,RD!$U:$U,'Budget COGM Detail'!$B119)</f>
        <v>0</v>
      </c>
      <c r="L119" s="243">
        <f>SUMIFS(RD!$T:$T,RD!$B:$B,"5",RD!$H:$H,'Budget COGM Detail'!$D119,RD!$U:$U,'Budget COGM Detail'!$B119)</f>
        <v>9.82</v>
      </c>
      <c r="M119" s="243">
        <f>SUMIFS(RD!$T:$T,RD!$B:$B,"6",RD!$H:$H,'Budget COGM Detail'!$D119,RD!$U:$U,'Budget COGM Detail'!$B119)</f>
        <v>0</v>
      </c>
      <c r="N119" s="258"/>
      <c r="O119" s="258"/>
      <c r="P119" s="258"/>
      <c r="Q119" s="258"/>
      <c r="R119" s="258"/>
      <c r="S119" s="258"/>
      <c r="T119" s="259">
        <f t="shared" si="12"/>
        <v>119.56</v>
      </c>
      <c r="U119" s="244">
        <f>SUMIFS(RD!AV:AV,RD!U:U,'Budget COGM Detail'!B119,RD!H:H,'Budget COGM Detail'!D119)</f>
        <v>1962000</v>
      </c>
      <c r="V119" s="245">
        <f>SUMIFS('Production Target'!F$616:F$629,'Production Target'!$D$616:$D$629,'Budget COGM Detail'!$E119)</f>
        <v>0</v>
      </c>
      <c r="W119" s="245">
        <f>SUMIFS('Production Target'!G$616:G$629,'Production Target'!$D$616:$D$629,'Budget COGM Detail'!$E119)</f>
        <v>0</v>
      </c>
      <c r="X119" s="245">
        <f>SUMIFS('Production Target'!H$616:H$629,'Production Target'!$D$616:$D$629,'Budget COGM Detail'!$E119)</f>
        <v>0</v>
      </c>
      <c r="Y119" s="245">
        <f>SUMIFS('Production Target'!I$616:I$629,'Production Target'!$D$616:$D$629,'Budget COGM Detail'!$E119)</f>
        <v>0</v>
      </c>
      <c r="Z119" s="245">
        <f>SUMIFS('Production Target'!J$616:J$629,'Production Target'!$D$616:$D$629,'Budget COGM Detail'!$E119)</f>
        <v>0</v>
      </c>
      <c r="AA119" s="245">
        <f>SUMIFS('Production Target'!K$616:K$629,'Production Target'!$D$616:$D$629,'Budget COGM Detail'!$E119)</f>
        <v>0</v>
      </c>
      <c r="AB119" s="245">
        <f>SUMIFS('Production Target'!L$616:L$629,'Production Target'!$D$616:$D$629,'Budget COGM Detail'!$E119)</f>
        <v>0</v>
      </c>
      <c r="AC119" s="245">
        <f>SUMIFS('Production Target'!M$616:M$629,'Production Target'!$D$616:$D$629,'Budget COGM Detail'!$E119)</f>
        <v>0</v>
      </c>
      <c r="AD119" s="245">
        <f>SUMIFS('Production Target'!N$616:N$629,'Production Target'!$D$616:$D$629,'Budget COGM Detail'!$E119)</f>
        <v>0</v>
      </c>
      <c r="AE119" s="245">
        <f>SUMIFS('Production Target'!O$616:O$629,'Production Target'!$D$616:$D$629,'Budget COGM Detail'!$E119)</f>
        <v>0</v>
      </c>
      <c r="AF119" s="245">
        <f>SUMIFS('Production Target'!P$616:P$629,'Production Target'!$D$616:$D$629,'Budget COGM Detail'!$E119)</f>
        <v>0</v>
      </c>
      <c r="AG119" s="245">
        <f>SUMIFS('Production Target'!Q$616:Q$629,'Production Target'!$D$616:$D$629,'Budget COGM Detail'!$E119)</f>
        <v>0</v>
      </c>
      <c r="AH119" s="246">
        <f t="shared" si="13"/>
        <v>0</v>
      </c>
      <c r="AI119" s="247">
        <f t="shared" si="14"/>
        <v>0</v>
      </c>
      <c r="AJ119" s="246"/>
      <c r="AK119" s="251"/>
      <c r="AL119" s="249"/>
      <c r="AM119" s="250"/>
      <c r="AN119" s="251"/>
      <c r="AO119" s="252"/>
      <c r="AP119" s="252"/>
      <c r="AQ119" s="253"/>
      <c r="AR119" s="254">
        <f t="shared" si="15"/>
        <v>0</v>
      </c>
      <c r="AS119" s="255"/>
      <c r="AT119" s="240" t="s">
        <v>1748</v>
      </c>
      <c r="AU119" s="240" t="s">
        <v>1748</v>
      </c>
      <c r="AV119" s="256" t="s">
        <v>1618</v>
      </c>
      <c r="AW119" s="256" t="e">
        <f>IF(#REF!="","",IF(#REF!&lt;&gt;"human resources",IF(LEFT(#REF!,6)="10301S","Selling","General Administrative"),IFERROR(IF(FIND("Selling",D119)&gt;0,"Selling","General Administrative"),"General Administrative")))</f>
        <v>#REF!</v>
      </c>
      <c r="AX119" s="256" t="s">
        <v>1618</v>
      </c>
    </row>
    <row r="120" spans="1:50" s="257" customFormat="1" x14ac:dyDescent="0.25">
      <c r="A120" s="240" t="s">
        <v>22</v>
      </c>
      <c r="B120" s="240" t="s">
        <v>371</v>
      </c>
      <c r="C120" s="240" t="s">
        <v>2636</v>
      </c>
      <c r="D120" s="422">
        <v>51700060</v>
      </c>
      <c r="E120" s="241" t="s">
        <v>1615</v>
      </c>
      <c r="F120" s="242" t="str">
        <f>VLOOKUP(D120,'Master Data'!H:I,2,FALSE)</f>
        <v>Rental</v>
      </c>
      <c r="G120" s="242" t="str">
        <f>_xlfn.CONCAT(VLOOKUP(D120,'Master Data'!B:F,5,0)," ","Cost")</f>
        <v>Fixed Cost</v>
      </c>
      <c r="H120" s="243">
        <f>SUMIFS(RD!$T:$T,RD!$B:$B,"1",RD!$H:$H,'Budget COGM Detail'!$D120,RD!$U:$U,'Budget COGM Detail'!$B120)</f>
        <v>0</v>
      </c>
      <c r="I120" s="243">
        <f>SUMIFS(RD!$T:$T,RD!$B:$B,"2",RD!$H:$H,'Budget COGM Detail'!$D120,RD!$U:$U,'Budget COGM Detail'!$B120)</f>
        <v>0</v>
      </c>
      <c r="J120" s="243">
        <f>SUMIFS(RD!$T:$T,RD!$B:$B,"3",RD!$H:$H,'Budget COGM Detail'!$D120,RD!$U:$U,'Budget COGM Detail'!$B120)</f>
        <v>0</v>
      </c>
      <c r="K120" s="243">
        <f>SUMIFS(RD!$T:$T,RD!$B:$B,"4",RD!$H:$H,'Budget COGM Detail'!$D120,RD!$U:$U,'Budget COGM Detail'!$B120)</f>
        <v>0</v>
      </c>
      <c r="L120" s="243">
        <f>SUMIFS(RD!$T:$T,RD!$B:$B,"5",RD!$H:$H,'Budget COGM Detail'!$D120,RD!$U:$U,'Budget COGM Detail'!$B120)</f>
        <v>0</v>
      </c>
      <c r="M120" s="243">
        <f>SUMIFS(RD!$T:$T,RD!$B:$B,"6",RD!$H:$H,'Budget COGM Detail'!$D120,RD!$U:$U,'Budget COGM Detail'!$B120)</f>
        <v>0</v>
      </c>
      <c r="N120" s="258"/>
      <c r="O120" s="258"/>
      <c r="P120" s="258"/>
      <c r="Q120" s="258"/>
      <c r="R120" s="258"/>
      <c r="S120" s="258"/>
      <c r="T120" s="259">
        <f t="shared" ref="T120:T136" si="16">SUM(H120:N120)</f>
        <v>0</v>
      </c>
      <c r="U120" s="244">
        <f>SUMIFS(RD!AV:AV,RD!U:U,'Budget COGM Detail'!B120,RD!H:H,'Budget COGM Detail'!D120)</f>
        <v>0</v>
      </c>
      <c r="V120" s="245"/>
      <c r="W120" s="245"/>
      <c r="X120" s="245"/>
      <c r="Y120" s="245"/>
      <c r="Z120" s="245"/>
      <c r="AA120" s="245"/>
      <c r="AB120" s="245"/>
      <c r="AC120" s="245"/>
      <c r="AD120" s="245"/>
      <c r="AE120" s="245"/>
      <c r="AF120" s="245"/>
      <c r="AG120" s="245"/>
      <c r="AH120" s="246">
        <f t="shared" ref="AH120:AH136" si="17">SUM(V120:AG120)</f>
        <v>0</v>
      </c>
      <c r="AI120" s="247">
        <f t="shared" si="14"/>
        <v>0</v>
      </c>
      <c r="AJ120" s="246"/>
      <c r="AK120" s="251"/>
      <c r="AL120" s="249"/>
      <c r="AM120" s="250"/>
      <c r="AN120" s="251"/>
      <c r="AO120" s="252"/>
      <c r="AP120" s="252"/>
      <c r="AQ120" s="253"/>
      <c r="AR120" s="254">
        <f t="shared" ref="AR120:AR136" si="18">IF(AP120="USD",AQ120*$AQ$1,IF(AP120="IDR",AQ120,0))</f>
        <v>0</v>
      </c>
      <c r="AS120" s="255"/>
      <c r="AT120" s="240" t="s">
        <v>1748</v>
      </c>
      <c r="AU120" s="240" t="s">
        <v>1748</v>
      </c>
      <c r="AV120" s="256" t="s">
        <v>1618</v>
      </c>
      <c r="AW120" s="256" t="e">
        <f>IF(#REF!="","",IF(#REF!&lt;&gt;"human resources",IF(LEFT(#REF!,6)="10301S","Selling","General Administrative"),IFERROR(IF(FIND("Selling",D120)&gt;0,"Selling","General Administrative"),"General Administrative")))</f>
        <v>#REF!</v>
      </c>
      <c r="AX120" s="256" t="s">
        <v>1618</v>
      </c>
    </row>
    <row r="121" spans="1:50" s="257" customFormat="1" x14ac:dyDescent="0.25">
      <c r="A121" s="240" t="s">
        <v>22</v>
      </c>
      <c r="B121" s="240" t="s">
        <v>371</v>
      </c>
      <c r="C121" s="240" t="s">
        <v>2636</v>
      </c>
      <c r="D121" s="422">
        <v>51700070</v>
      </c>
      <c r="E121" s="241" t="s">
        <v>1447</v>
      </c>
      <c r="F121" s="242" t="str">
        <f>VLOOKUP(D121,'Master Data'!H:I,2,FALSE)</f>
        <v>Rental</v>
      </c>
      <c r="G121" s="242" t="str">
        <f>_xlfn.CONCAT(VLOOKUP(D121,'Master Data'!B:F,5,0)," ","Cost")</f>
        <v>Fixed Cost</v>
      </c>
      <c r="H121" s="243">
        <f>SUMIFS(RD!$T:$T,RD!$B:$B,"1",RD!$H:$H,'Budget COGM Detail'!$D121,RD!$U:$U,'Budget COGM Detail'!$B121)</f>
        <v>246.35</v>
      </c>
      <c r="I121" s="243">
        <f>SUMIFS(RD!$T:$T,RD!$B:$B,"2",RD!$H:$H,'Budget COGM Detail'!$D121,RD!$U:$U,'Budget COGM Detail'!$B121)</f>
        <v>147.27000000000001</v>
      </c>
      <c r="J121" s="243">
        <f>SUMIFS(RD!$T:$T,RD!$B:$B,"3",RD!$H:$H,'Budget COGM Detail'!$D121,RD!$U:$U,'Budget COGM Detail'!$B121)</f>
        <v>0</v>
      </c>
      <c r="K121" s="243">
        <f>SUMIFS(RD!$T:$T,RD!$B:$B,"4",RD!$H:$H,'Budget COGM Detail'!$D121,RD!$U:$U,'Budget COGM Detail'!$B121)</f>
        <v>47.49</v>
      </c>
      <c r="L121" s="243">
        <f>SUMIFS(RD!$T:$T,RD!$B:$B,"5",RD!$H:$H,'Budget COGM Detail'!$D121,RD!$U:$U,'Budget COGM Detail'!$B121)</f>
        <v>200.28</v>
      </c>
      <c r="M121" s="243">
        <f>SUMIFS(RD!$T:$T,RD!$B:$B,"6",RD!$H:$H,'Budget COGM Detail'!$D121,RD!$U:$U,'Budget COGM Detail'!$B121)</f>
        <v>48.85</v>
      </c>
      <c r="N121" s="258"/>
      <c r="O121" s="258"/>
      <c r="P121" s="258"/>
      <c r="Q121" s="258"/>
      <c r="R121" s="258"/>
      <c r="S121" s="258"/>
      <c r="T121" s="259">
        <f t="shared" si="16"/>
        <v>690.24</v>
      </c>
      <c r="U121" s="244">
        <f>SUMIFS(RD!AV:AV,RD!U:U,'Budget COGM Detail'!B121,RD!H:H,'Budget COGM Detail'!D121)</f>
        <v>11300000</v>
      </c>
      <c r="V121" s="245"/>
      <c r="W121" s="245"/>
      <c r="X121" s="245"/>
      <c r="Y121" s="245"/>
      <c r="Z121" s="245"/>
      <c r="AA121" s="245"/>
      <c r="AB121" s="245"/>
      <c r="AC121" s="245"/>
      <c r="AD121" s="245"/>
      <c r="AE121" s="245"/>
      <c r="AF121" s="245"/>
      <c r="AG121" s="245"/>
      <c r="AH121" s="246">
        <f t="shared" si="17"/>
        <v>0</v>
      </c>
      <c r="AI121" s="247">
        <f t="shared" si="14"/>
        <v>0</v>
      </c>
      <c r="AJ121" s="246"/>
      <c r="AK121" s="251"/>
      <c r="AL121" s="249"/>
      <c r="AM121" s="250"/>
      <c r="AN121" s="251"/>
      <c r="AO121" s="252"/>
      <c r="AP121" s="252"/>
      <c r="AQ121" s="253"/>
      <c r="AR121" s="254">
        <f t="shared" si="18"/>
        <v>0</v>
      </c>
      <c r="AS121" s="255"/>
      <c r="AT121" s="240" t="s">
        <v>1748</v>
      </c>
      <c r="AU121" s="240" t="s">
        <v>1748</v>
      </c>
      <c r="AV121" s="256" t="s">
        <v>1618</v>
      </c>
      <c r="AW121" s="256" t="e">
        <f>IF(#REF!="","",IF(#REF!&lt;&gt;"human resources",IF(LEFT(#REF!,6)="10301S","Selling","General Administrative"),IFERROR(IF(FIND("Selling",D121)&gt;0,"Selling","General Administrative"),"General Administrative")))</f>
        <v>#REF!</v>
      </c>
      <c r="AX121" s="256" t="s">
        <v>1618</v>
      </c>
    </row>
    <row r="122" spans="1:50" s="257" customFormat="1" x14ac:dyDescent="0.25">
      <c r="A122" s="240" t="s">
        <v>22</v>
      </c>
      <c r="B122" s="240" t="s">
        <v>371</v>
      </c>
      <c r="C122" s="240" t="s">
        <v>2636</v>
      </c>
      <c r="D122" s="422">
        <v>51800030</v>
      </c>
      <c r="E122" s="241" t="s">
        <v>575</v>
      </c>
      <c r="F122" s="242" t="str">
        <f>VLOOKUP(D122,'Master Data'!H:I,2,FALSE)</f>
        <v>Postage &amp; Telecommunication</v>
      </c>
      <c r="G122" s="242" t="str">
        <f>_xlfn.CONCAT(VLOOKUP(D122,'Master Data'!B:F,5,0)," ","Cost")</f>
        <v>Fixed Cost</v>
      </c>
      <c r="H122" s="243">
        <f>SUMIFS(RD!$T:$T,RD!$B:$B,"1",RD!$H:$H,'Budget COGM Detail'!$D122,RD!$U:$U,'Budget COGM Detail'!$B122)</f>
        <v>0</v>
      </c>
      <c r="I122" s="243">
        <f>SUMIFS(RD!$T:$T,RD!$B:$B,"2",RD!$H:$H,'Budget COGM Detail'!$D122,RD!$U:$U,'Budget COGM Detail'!$B122)</f>
        <v>0</v>
      </c>
      <c r="J122" s="243">
        <f>SUMIFS(RD!$T:$T,RD!$B:$B,"3",RD!$H:$H,'Budget COGM Detail'!$D122,RD!$U:$U,'Budget COGM Detail'!$B122)</f>
        <v>0</v>
      </c>
      <c r="K122" s="243">
        <f>SUMIFS(RD!$T:$T,RD!$B:$B,"4",RD!$H:$H,'Budget COGM Detail'!$D122,RD!$U:$U,'Budget COGM Detail'!$B122)</f>
        <v>0</v>
      </c>
      <c r="L122" s="243">
        <f>SUMIFS(RD!$T:$T,RD!$B:$B,"5",RD!$H:$H,'Budget COGM Detail'!$D122,RD!$U:$U,'Budget COGM Detail'!$B122)</f>
        <v>0</v>
      </c>
      <c r="M122" s="243">
        <f>SUMIFS(RD!$T:$T,RD!$B:$B,"6",RD!$H:$H,'Budget COGM Detail'!$D122,RD!$U:$U,'Budget COGM Detail'!$B122)</f>
        <v>0</v>
      </c>
      <c r="N122" s="258"/>
      <c r="O122" s="258"/>
      <c r="P122" s="258"/>
      <c r="Q122" s="258"/>
      <c r="R122" s="258"/>
      <c r="S122" s="258"/>
      <c r="T122" s="259">
        <f t="shared" si="16"/>
        <v>0</v>
      </c>
      <c r="U122" s="244">
        <f>SUMIFS(RD!AV:AV,RD!U:U,'Budget COGM Detail'!B122,RD!H:H,'Budget COGM Detail'!D122)</f>
        <v>0</v>
      </c>
      <c r="V122" s="245"/>
      <c r="W122" s="245"/>
      <c r="X122" s="245"/>
      <c r="Y122" s="245"/>
      <c r="Z122" s="245"/>
      <c r="AA122" s="245"/>
      <c r="AB122" s="245"/>
      <c r="AC122" s="245"/>
      <c r="AD122" s="245"/>
      <c r="AE122" s="245"/>
      <c r="AF122" s="245"/>
      <c r="AG122" s="245"/>
      <c r="AH122" s="246">
        <f t="shared" si="17"/>
        <v>0</v>
      </c>
      <c r="AI122" s="247">
        <f t="shared" ref="AI122:AI136" si="19">AR122-AH122</f>
        <v>0</v>
      </c>
      <c r="AJ122" s="246"/>
      <c r="AK122" s="251"/>
      <c r="AL122" s="249"/>
      <c r="AM122" s="250"/>
      <c r="AN122" s="251"/>
      <c r="AO122" s="252"/>
      <c r="AP122" s="252"/>
      <c r="AQ122" s="253"/>
      <c r="AR122" s="254">
        <f t="shared" si="18"/>
        <v>0</v>
      </c>
      <c r="AS122" s="255"/>
      <c r="AT122" s="240" t="s">
        <v>1748</v>
      </c>
      <c r="AU122" s="240" t="s">
        <v>1748</v>
      </c>
      <c r="AV122" s="256" t="s">
        <v>1618</v>
      </c>
      <c r="AW122" s="256" t="e">
        <f>IF(#REF!="","",IF(#REF!&lt;&gt;"human resources",IF(LEFT(#REF!,6)="10301S","Selling","General Administrative"),IFERROR(IF(FIND("Selling",D122)&gt;0,"Selling","General Administrative"),"General Administrative")))</f>
        <v>#REF!</v>
      </c>
      <c r="AX122" s="256" t="s">
        <v>1618</v>
      </c>
    </row>
    <row r="123" spans="1:50" s="257" customFormat="1" x14ac:dyDescent="0.25">
      <c r="A123" s="240" t="s">
        <v>22</v>
      </c>
      <c r="B123" s="240" t="s">
        <v>371</v>
      </c>
      <c r="C123" s="240" t="s">
        <v>2636</v>
      </c>
      <c r="D123" s="422">
        <v>51900090</v>
      </c>
      <c r="E123" s="241" t="s">
        <v>1452</v>
      </c>
      <c r="F123" s="242" t="str">
        <f>VLOOKUP(D123,'Master Data'!H:I,2,FALSE)</f>
        <v>Professional Fee</v>
      </c>
      <c r="G123" s="242" t="str">
        <f>_xlfn.CONCAT(VLOOKUP(D123,'Master Data'!B:F,5,0)," ","Cost")</f>
        <v>Fixed Cost</v>
      </c>
      <c r="H123" s="243">
        <f>SUMIFS(RD!$T:$T,RD!$B:$B,"1",RD!$H:$H,'Budget COGM Detail'!$D123,RD!$U:$U,'Budget COGM Detail'!$B123)</f>
        <v>0</v>
      </c>
      <c r="I123" s="243">
        <f>SUMIFS(RD!$T:$T,RD!$B:$B,"2",RD!$H:$H,'Budget COGM Detail'!$D123,RD!$U:$U,'Budget COGM Detail'!$B123)</f>
        <v>3.91</v>
      </c>
      <c r="J123" s="243">
        <f>SUMIFS(RD!$T:$T,RD!$B:$B,"3",RD!$H:$H,'Budget COGM Detail'!$D123,RD!$U:$U,'Budget COGM Detail'!$B123)</f>
        <v>1163.8999999999999</v>
      </c>
      <c r="K123" s="243">
        <f>SUMIFS(RD!$T:$T,RD!$B:$B,"4",RD!$H:$H,'Budget COGM Detail'!$D123,RD!$U:$U,'Budget COGM Detail'!$B123)</f>
        <v>204.76</v>
      </c>
      <c r="L123" s="243">
        <f>SUMIFS(RD!$T:$T,RD!$B:$B,"5",RD!$H:$H,'Budget COGM Detail'!$D123,RD!$U:$U,'Budget COGM Detail'!$B123)</f>
        <v>15.16</v>
      </c>
      <c r="M123" s="243">
        <f>SUMIFS(RD!$T:$T,RD!$B:$B,"6",RD!$H:$H,'Budget COGM Detail'!$D123,RD!$U:$U,'Budget COGM Detail'!$B123)</f>
        <v>1087.98</v>
      </c>
      <c r="N123" s="258"/>
      <c r="O123" s="258"/>
      <c r="P123" s="258"/>
      <c r="Q123" s="258"/>
      <c r="R123" s="258"/>
      <c r="S123" s="258"/>
      <c r="T123" s="259">
        <f t="shared" si="16"/>
        <v>2475.71</v>
      </c>
      <c r="U123" s="244">
        <f>SUMIFS(RD!AV:AV,RD!U:U,'Budget COGM Detail'!B123,RD!H:H,'Budget COGM Detail'!D123)</f>
        <v>40523000</v>
      </c>
      <c r="V123" s="245"/>
      <c r="W123" s="245"/>
      <c r="X123" s="245"/>
      <c r="Y123" s="245"/>
      <c r="Z123" s="245"/>
      <c r="AA123" s="245"/>
      <c r="AB123" s="245"/>
      <c r="AC123" s="245"/>
      <c r="AD123" s="245"/>
      <c r="AE123" s="245"/>
      <c r="AF123" s="245"/>
      <c r="AG123" s="245"/>
      <c r="AH123" s="246">
        <f t="shared" si="17"/>
        <v>0</v>
      </c>
      <c r="AI123" s="247">
        <f t="shared" si="19"/>
        <v>0</v>
      </c>
      <c r="AJ123" s="246"/>
      <c r="AK123" s="251"/>
      <c r="AL123" s="249"/>
      <c r="AM123" s="250"/>
      <c r="AN123" s="251"/>
      <c r="AO123" s="252"/>
      <c r="AP123" s="252"/>
      <c r="AQ123" s="253"/>
      <c r="AR123" s="254">
        <f t="shared" si="18"/>
        <v>0</v>
      </c>
      <c r="AS123" s="255"/>
      <c r="AT123" s="240" t="s">
        <v>1748</v>
      </c>
      <c r="AU123" s="240" t="s">
        <v>1748</v>
      </c>
      <c r="AV123" s="256" t="s">
        <v>1618</v>
      </c>
      <c r="AW123" s="256" t="e">
        <f>IF(#REF!="","",IF(#REF!&lt;&gt;"human resources",IF(LEFT(#REF!,6)="10301S","Selling","General Administrative"),IFERROR(IF(FIND("Selling",D123)&gt;0,"Selling","General Administrative"),"General Administrative")))</f>
        <v>#REF!</v>
      </c>
      <c r="AX123" s="256" t="s">
        <v>1618</v>
      </c>
    </row>
    <row r="124" spans="1:50" s="257" customFormat="1" x14ac:dyDescent="0.25">
      <c r="A124" s="240" t="s">
        <v>22</v>
      </c>
      <c r="B124" s="240" t="s">
        <v>371</v>
      </c>
      <c r="C124" s="240" t="s">
        <v>2636</v>
      </c>
      <c r="D124" s="422">
        <v>52200020</v>
      </c>
      <c r="E124" s="241" t="s">
        <v>1404</v>
      </c>
      <c r="F124" s="242" t="str">
        <f>VLOOKUP(D124,'Master Data'!H:I,2,FALSE)</f>
        <v>Stationery &amp; Printing</v>
      </c>
      <c r="G124" s="242" t="str">
        <f>_xlfn.CONCAT(VLOOKUP(D124,'Master Data'!B:F,5,0)," ","Cost")</f>
        <v>Fixed Cost</v>
      </c>
      <c r="H124" s="243">
        <f>SUMIFS(RD!$T:$T,RD!$B:$B,"1",RD!$H:$H,'Budget COGM Detail'!$D124,RD!$U:$U,'Budget COGM Detail'!$B124)</f>
        <v>0</v>
      </c>
      <c r="I124" s="243">
        <f>SUMIFS(RD!$T:$T,RD!$B:$B,"2",RD!$H:$H,'Budget COGM Detail'!$D124,RD!$U:$U,'Budget COGM Detail'!$B124)</f>
        <v>0</v>
      </c>
      <c r="J124" s="243">
        <f>SUMIFS(RD!$T:$T,RD!$B:$B,"3",RD!$H:$H,'Budget COGM Detail'!$D124,RD!$U:$U,'Budget COGM Detail'!$B124)</f>
        <v>65.81</v>
      </c>
      <c r="K124" s="243">
        <f>SUMIFS(RD!$T:$T,RD!$B:$B,"4",RD!$H:$H,'Budget COGM Detail'!$D124,RD!$U:$U,'Budget COGM Detail'!$B124)</f>
        <v>0</v>
      </c>
      <c r="L124" s="243">
        <f>SUMIFS(RD!$T:$T,RD!$B:$B,"5",RD!$H:$H,'Budget COGM Detail'!$D124,RD!$U:$U,'Budget COGM Detail'!$B124)</f>
        <v>0</v>
      </c>
      <c r="M124" s="243">
        <f>SUMIFS(RD!$T:$T,RD!$B:$B,"6",RD!$H:$H,'Budget COGM Detail'!$D124,RD!$U:$U,'Budget COGM Detail'!$B124)</f>
        <v>0</v>
      </c>
      <c r="N124" s="258"/>
      <c r="O124" s="258"/>
      <c r="P124" s="258"/>
      <c r="Q124" s="258"/>
      <c r="R124" s="258"/>
      <c r="S124" s="258"/>
      <c r="T124" s="259">
        <f t="shared" si="16"/>
        <v>65.81</v>
      </c>
      <c r="U124" s="244">
        <f>SUMIFS(RD!AV:AV,RD!U:U,'Budget COGM Detail'!B124,RD!H:H,'Budget COGM Detail'!D124)</f>
        <v>1080000</v>
      </c>
      <c r="V124" s="245"/>
      <c r="W124" s="245"/>
      <c r="X124" s="245"/>
      <c r="Y124" s="245"/>
      <c r="Z124" s="245"/>
      <c r="AA124" s="245"/>
      <c r="AB124" s="245"/>
      <c r="AC124" s="245"/>
      <c r="AD124" s="245"/>
      <c r="AE124" s="245"/>
      <c r="AF124" s="245"/>
      <c r="AG124" s="245"/>
      <c r="AH124" s="246">
        <f t="shared" si="17"/>
        <v>0</v>
      </c>
      <c r="AI124" s="247">
        <f t="shared" si="19"/>
        <v>0</v>
      </c>
      <c r="AJ124" s="246"/>
      <c r="AK124" s="251"/>
      <c r="AL124" s="249"/>
      <c r="AM124" s="250"/>
      <c r="AN124" s="251"/>
      <c r="AO124" s="252"/>
      <c r="AP124" s="252"/>
      <c r="AQ124" s="253"/>
      <c r="AR124" s="254">
        <f t="shared" si="18"/>
        <v>0</v>
      </c>
      <c r="AS124" s="255"/>
      <c r="AT124" s="240" t="s">
        <v>1748</v>
      </c>
      <c r="AU124" s="240" t="s">
        <v>1748</v>
      </c>
      <c r="AV124" s="256" t="s">
        <v>1618</v>
      </c>
      <c r="AW124" s="256" t="e">
        <f>IF(#REF!="","",IF(#REF!&lt;&gt;"human resources",IF(LEFT(#REF!,6)="10301S","Selling","General Administrative"),IFERROR(IF(FIND("Selling",D124)&gt;0,"Selling","General Administrative"),"General Administrative")))</f>
        <v>#REF!</v>
      </c>
      <c r="AX124" s="256" t="s">
        <v>1618</v>
      </c>
    </row>
    <row r="125" spans="1:50" s="257" customFormat="1" x14ac:dyDescent="0.25">
      <c r="A125" s="240" t="s">
        <v>22</v>
      </c>
      <c r="B125" s="240" t="s">
        <v>371</v>
      </c>
      <c r="C125" s="240" t="s">
        <v>2636</v>
      </c>
      <c r="D125" s="422">
        <v>52400030</v>
      </c>
      <c r="E125" s="241" t="s">
        <v>1406</v>
      </c>
      <c r="F125" s="242" t="str">
        <f>VLOOKUP(D125,'Master Data'!H:I,2,FALSE)</f>
        <v>General transportation</v>
      </c>
      <c r="G125" s="242" t="str">
        <f>_xlfn.CONCAT(VLOOKUP(D125,'Master Data'!B:F,5,0)," ","Cost")</f>
        <v>Fixed Cost</v>
      </c>
      <c r="H125" s="243">
        <f>SUMIFS(RD!$T:$T,RD!$B:$B,"1",RD!$H:$H,'Budget COGM Detail'!$D125,RD!$U:$U,'Budget COGM Detail'!$B125)</f>
        <v>0</v>
      </c>
      <c r="I125" s="243">
        <f>SUMIFS(RD!$T:$T,RD!$B:$B,"2",RD!$H:$H,'Budget COGM Detail'!$D125,RD!$U:$U,'Budget COGM Detail'!$B125)</f>
        <v>1310.0300000000002</v>
      </c>
      <c r="J125" s="243">
        <f>SUMIFS(RD!$T:$T,RD!$B:$B,"3",RD!$H:$H,'Budget COGM Detail'!$D125,RD!$U:$U,'Budget COGM Detail'!$B125)</f>
        <v>0</v>
      </c>
      <c r="K125" s="243">
        <f>SUMIFS(RD!$T:$T,RD!$B:$B,"4",RD!$H:$H,'Budget COGM Detail'!$D125,RD!$U:$U,'Budget COGM Detail'!$B125)</f>
        <v>0</v>
      </c>
      <c r="L125" s="243">
        <f>SUMIFS(RD!$T:$T,RD!$B:$B,"5",RD!$H:$H,'Budget COGM Detail'!$D125,RD!$U:$U,'Budget COGM Detail'!$B125)</f>
        <v>0</v>
      </c>
      <c r="M125" s="243">
        <f>SUMIFS(RD!$T:$T,RD!$B:$B,"6",RD!$H:$H,'Budget COGM Detail'!$D125,RD!$U:$U,'Budget COGM Detail'!$B125)</f>
        <v>0</v>
      </c>
      <c r="N125" s="258"/>
      <c r="O125" s="258"/>
      <c r="P125" s="258"/>
      <c r="Q125" s="258"/>
      <c r="R125" s="258"/>
      <c r="S125" s="258"/>
      <c r="T125" s="259">
        <f t="shared" si="16"/>
        <v>1310.0300000000002</v>
      </c>
      <c r="U125" s="244">
        <f>SUMIFS(RD!AV:AV,RD!U:U,'Budget COGM Detail'!B125,RD!H:H,'Budget COGM Detail'!D125)</f>
        <v>21375000</v>
      </c>
      <c r="V125" s="245"/>
      <c r="W125" s="245"/>
      <c r="X125" s="245"/>
      <c r="Y125" s="245"/>
      <c r="Z125" s="245"/>
      <c r="AA125" s="245"/>
      <c r="AB125" s="245"/>
      <c r="AC125" s="245"/>
      <c r="AD125" s="245"/>
      <c r="AE125" s="245"/>
      <c r="AF125" s="245"/>
      <c r="AG125" s="245"/>
      <c r="AH125" s="246">
        <f t="shared" si="17"/>
        <v>0</v>
      </c>
      <c r="AI125" s="247">
        <f t="shared" si="19"/>
        <v>0</v>
      </c>
      <c r="AJ125" s="246"/>
      <c r="AK125" s="251"/>
      <c r="AL125" s="249"/>
      <c r="AM125" s="250"/>
      <c r="AN125" s="251"/>
      <c r="AO125" s="252"/>
      <c r="AP125" s="252"/>
      <c r="AQ125" s="253"/>
      <c r="AR125" s="254">
        <f t="shared" si="18"/>
        <v>0</v>
      </c>
      <c r="AS125" s="255"/>
      <c r="AT125" s="240" t="s">
        <v>1748</v>
      </c>
      <c r="AU125" s="240" t="s">
        <v>1748</v>
      </c>
      <c r="AV125" s="256" t="s">
        <v>1618</v>
      </c>
      <c r="AW125" s="256" t="e">
        <f>IF(#REF!="","",IF(#REF!&lt;&gt;"human resources",IF(LEFT(#REF!,6)="10301S","Selling","General Administrative"),IFERROR(IF(FIND("Selling",D125)&gt;0,"Selling","General Administrative"),"General Administrative")))</f>
        <v>#REF!</v>
      </c>
      <c r="AX125" s="256" t="s">
        <v>1618</v>
      </c>
    </row>
    <row r="126" spans="1:50" s="257" customFormat="1" x14ac:dyDescent="0.25">
      <c r="A126" s="240" t="s">
        <v>22</v>
      </c>
      <c r="B126" s="240" t="s">
        <v>371</v>
      </c>
      <c r="C126" s="240" t="s">
        <v>2636</v>
      </c>
      <c r="D126" s="422">
        <v>52400060</v>
      </c>
      <c r="E126" s="241" t="s">
        <v>1407</v>
      </c>
      <c r="F126" s="242" t="str">
        <f>VLOOKUP(D126,'Master Data'!H:I,2,FALSE)</f>
        <v>General transportation</v>
      </c>
      <c r="G126" s="242" t="str">
        <f>_xlfn.CONCAT(VLOOKUP(D126,'Master Data'!B:F,5,0)," ","Cost")</f>
        <v>Fixed Cost</v>
      </c>
      <c r="H126" s="243">
        <f>SUMIFS(RD!$T:$T,RD!$B:$B,"1",RD!$H:$H,'Budget COGM Detail'!$D126,RD!$U:$U,'Budget COGM Detail'!$B126)</f>
        <v>0</v>
      </c>
      <c r="I126" s="243">
        <f>SUMIFS(RD!$T:$T,RD!$B:$B,"2",RD!$H:$H,'Budget COGM Detail'!$D126,RD!$U:$U,'Budget COGM Detail'!$B126)</f>
        <v>0</v>
      </c>
      <c r="J126" s="243">
        <f>SUMIFS(RD!$T:$T,RD!$B:$B,"3",RD!$H:$H,'Budget COGM Detail'!$D126,RD!$U:$U,'Budget COGM Detail'!$B126)</f>
        <v>0</v>
      </c>
      <c r="K126" s="243">
        <f>SUMIFS(RD!$T:$T,RD!$B:$B,"4",RD!$H:$H,'Budget COGM Detail'!$D126,RD!$U:$U,'Budget COGM Detail'!$B126)</f>
        <v>0</v>
      </c>
      <c r="L126" s="243">
        <f>SUMIFS(RD!$T:$T,RD!$B:$B,"5",RD!$H:$H,'Budget COGM Detail'!$D126,RD!$U:$U,'Budget COGM Detail'!$B126)</f>
        <v>0</v>
      </c>
      <c r="M126" s="243">
        <f>SUMIFS(RD!$T:$T,RD!$B:$B,"6",RD!$H:$H,'Budget COGM Detail'!$D126,RD!$U:$U,'Budget COGM Detail'!$B126)</f>
        <v>0</v>
      </c>
      <c r="N126" s="258"/>
      <c r="O126" s="258"/>
      <c r="P126" s="258"/>
      <c r="Q126" s="258"/>
      <c r="R126" s="258"/>
      <c r="S126" s="258"/>
      <c r="T126" s="259">
        <f t="shared" si="16"/>
        <v>0</v>
      </c>
      <c r="U126" s="244">
        <f>SUMIFS(RD!AV:AV,RD!U:U,'Budget COGM Detail'!B126,RD!H:H,'Budget COGM Detail'!D126)</f>
        <v>0</v>
      </c>
      <c r="V126" s="245"/>
      <c r="W126" s="245"/>
      <c r="X126" s="245"/>
      <c r="Y126" s="245"/>
      <c r="Z126" s="245"/>
      <c r="AA126" s="245"/>
      <c r="AB126" s="245"/>
      <c r="AC126" s="245"/>
      <c r="AD126" s="245"/>
      <c r="AE126" s="245"/>
      <c r="AF126" s="245"/>
      <c r="AG126" s="245"/>
      <c r="AH126" s="246">
        <f t="shared" si="17"/>
        <v>0</v>
      </c>
      <c r="AI126" s="247">
        <f t="shared" si="19"/>
        <v>0</v>
      </c>
      <c r="AJ126" s="246"/>
      <c r="AK126" s="251"/>
      <c r="AL126" s="249"/>
      <c r="AM126" s="250"/>
      <c r="AN126" s="251"/>
      <c r="AO126" s="252"/>
      <c r="AP126" s="252"/>
      <c r="AQ126" s="253"/>
      <c r="AR126" s="254">
        <f t="shared" si="18"/>
        <v>0</v>
      </c>
      <c r="AS126" s="255"/>
      <c r="AT126" s="240" t="s">
        <v>1748</v>
      </c>
      <c r="AU126" s="240" t="s">
        <v>1748</v>
      </c>
      <c r="AV126" s="256" t="s">
        <v>1618</v>
      </c>
      <c r="AW126" s="256" t="e">
        <f>IF(#REF!="","",IF(#REF!&lt;&gt;"human resources",IF(LEFT(#REF!,6)="10301S","Selling","General Administrative"),IFERROR(IF(FIND("Selling",D126)&gt;0,"Selling","General Administrative"),"General Administrative")))</f>
        <v>#REF!</v>
      </c>
      <c r="AX126" s="256" t="s">
        <v>1618</v>
      </c>
    </row>
    <row r="127" spans="1:50" s="257" customFormat="1" x14ac:dyDescent="0.25">
      <c r="A127" s="240" t="s">
        <v>22</v>
      </c>
      <c r="B127" s="240" t="s">
        <v>371</v>
      </c>
      <c r="C127" s="240" t="s">
        <v>2636</v>
      </c>
      <c r="D127" s="422">
        <v>52600020</v>
      </c>
      <c r="E127" s="241" t="s">
        <v>1408</v>
      </c>
      <c r="F127" s="242" t="str">
        <f>VLOOKUP(D127,'Master Data'!H:I,2,FALSE)</f>
        <v>Equipment expenses</v>
      </c>
      <c r="G127" s="242" t="str">
        <f>_xlfn.CONCAT(VLOOKUP(D127,'Master Data'!B:F,5,0)," ","Cost")</f>
        <v>Fixed Cost</v>
      </c>
      <c r="H127" s="243">
        <f>SUMIFS(RD!$T:$T,RD!$B:$B,"1",RD!$H:$H,'Budget COGM Detail'!$D127,RD!$U:$U,'Budget COGM Detail'!$B127)</f>
        <v>0</v>
      </c>
      <c r="I127" s="243">
        <f>SUMIFS(RD!$T:$T,RD!$B:$B,"2",RD!$H:$H,'Budget COGM Detail'!$D127,RD!$U:$U,'Budget COGM Detail'!$B127)</f>
        <v>0</v>
      </c>
      <c r="J127" s="243">
        <f>SUMIFS(RD!$T:$T,RD!$B:$B,"3",RD!$H:$H,'Budget COGM Detail'!$D127,RD!$U:$U,'Budget COGM Detail'!$B127)</f>
        <v>0</v>
      </c>
      <c r="K127" s="243">
        <f>SUMIFS(RD!$T:$T,RD!$B:$B,"4",RD!$H:$H,'Budget COGM Detail'!$D127,RD!$U:$U,'Budget COGM Detail'!$B127)</f>
        <v>0</v>
      </c>
      <c r="L127" s="243">
        <f>SUMIFS(RD!$T:$T,RD!$B:$B,"5",RD!$H:$H,'Budget COGM Detail'!$D127,RD!$U:$U,'Budget COGM Detail'!$B127)</f>
        <v>140.68</v>
      </c>
      <c r="M127" s="243">
        <f>SUMIFS(RD!$T:$T,RD!$B:$B,"6",RD!$H:$H,'Budget COGM Detail'!$D127,RD!$U:$U,'Budget COGM Detail'!$B127)</f>
        <v>0</v>
      </c>
      <c r="N127" s="258"/>
      <c r="O127" s="258"/>
      <c r="P127" s="258"/>
      <c r="Q127" s="258"/>
      <c r="R127" s="258"/>
      <c r="S127" s="258"/>
      <c r="T127" s="259">
        <f t="shared" si="16"/>
        <v>140.68</v>
      </c>
      <c r="U127" s="244">
        <f>SUMIFS(RD!AV:AV,RD!U:U,'Budget COGM Detail'!B127,RD!H:H,'Budget COGM Detail'!D127)</f>
        <v>2350178</v>
      </c>
      <c r="V127" s="245"/>
      <c r="W127" s="245"/>
      <c r="X127" s="245"/>
      <c r="Y127" s="245"/>
      <c r="Z127" s="245"/>
      <c r="AA127" s="245"/>
      <c r="AB127" s="245"/>
      <c r="AC127" s="245"/>
      <c r="AD127" s="245"/>
      <c r="AE127" s="245"/>
      <c r="AF127" s="245"/>
      <c r="AG127" s="245"/>
      <c r="AH127" s="246">
        <f t="shared" si="17"/>
        <v>0</v>
      </c>
      <c r="AI127" s="247">
        <f t="shared" si="19"/>
        <v>0</v>
      </c>
      <c r="AJ127" s="246"/>
      <c r="AK127" s="251"/>
      <c r="AL127" s="249"/>
      <c r="AM127" s="250"/>
      <c r="AN127" s="251"/>
      <c r="AO127" s="252"/>
      <c r="AP127" s="252"/>
      <c r="AQ127" s="253"/>
      <c r="AR127" s="254">
        <f t="shared" si="18"/>
        <v>0</v>
      </c>
      <c r="AS127" s="255"/>
      <c r="AT127" s="240" t="s">
        <v>1748</v>
      </c>
      <c r="AU127" s="240" t="s">
        <v>1748</v>
      </c>
      <c r="AV127" s="256" t="s">
        <v>1618</v>
      </c>
      <c r="AW127" s="256" t="e">
        <f>IF(#REF!="","",IF(#REF!&lt;&gt;"human resources",IF(LEFT(#REF!,6)="10301S","Selling","General Administrative"),IFERROR(IF(FIND("Selling",D127)&gt;0,"Selling","General Administrative"),"General Administrative")))</f>
        <v>#REF!</v>
      </c>
      <c r="AX127" s="256" t="s">
        <v>1618</v>
      </c>
    </row>
    <row r="128" spans="1:50" s="257" customFormat="1" x14ac:dyDescent="0.25">
      <c r="A128" s="240" t="s">
        <v>22</v>
      </c>
      <c r="B128" s="240" t="s">
        <v>371</v>
      </c>
      <c r="C128" s="240" t="s">
        <v>2636</v>
      </c>
      <c r="D128" s="422">
        <v>52600030</v>
      </c>
      <c r="E128" s="241" t="s">
        <v>1409</v>
      </c>
      <c r="F128" s="242" t="str">
        <f>VLOOKUP(D128,'Master Data'!H:I,2,FALSE)</f>
        <v>Equipment expenses</v>
      </c>
      <c r="G128" s="242" t="str">
        <f>_xlfn.CONCAT(VLOOKUP(D128,'Master Data'!B:F,5,0)," ","Cost")</f>
        <v>Fixed Cost</v>
      </c>
      <c r="H128" s="243">
        <f>SUMIFS(RD!$T:$T,RD!$B:$B,"1",RD!$H:$H,'Budget COGM Detail'!$D128,RD!$U:$U,'Budget COGM Detail'!$B128)</f>
        <v>344.12</v>
      </c>
      <c r="I128" s="243">
        <f>SUMIFS(RD!$T:$T,RD!$B:$B,"2",RD!$H:$H,'Budget COGM Detail'!$D128,RD!$U:$U,'Budget COGM Detail'!$B128)</f>
        <v>4074.7</v>
      </c>
      <c r="J128" s="243">
        <f>SUMIFS(RD!$T:$T,RD!$B:$B,"3",RD!$H:$H,'Budget COGM Detail'!$D128,RD!$U:$U,'Budget COGM Detail'!$B128)</f>
        <v>235.7</v>
      </c>
      <c r="K128" s="243">
        <f>SUMIFS(RD!$T:$T,RD!$B:$B,"4",RD!$H:$H,'Budget COGM Detail'!$D128,RD!$U:$U,'Budget COGM Detail'!$B128)</f>
        <v>1642.67</v>
      </c>
      <c r="L128" s="243">
        <f>SUMIFS(RD!$T:$T,RD!$B:$B,"5",RD!$H:$H,'Budget COGM Detail'!$D128,RD!$U:$U,'Budget COGM Detail'!$B128)</f>
        <v>160.94</v>
      </c>
      <c r="M128" s="243">
        <f>SUMIFS(RD!$T:$T,RD!$B:$B,"6",RD!$H:$H,'Budget COGM Detail'!$D128,RD!$U:$U,'Budget COGM Detail'!$B128)</f>
        <v>156</v>
      </c>
      <c r="N128" s="258"/>
      <c r="O128" s="258"/>
      <c r="P128" s="258"/>
      <c r="Q128" s="258"/>
      <c r="R128" s="258"/>
      <c r="S128" s="258"/>
      <c r="T128" s="259">
        <f t="shared" si="16"/>
        <v>6614.1299999999992</v>
      </c>
      <c r="U128" s="244">
        <f>SUMIFS(RD!AV:AV,RD!U:U,'Budget COGM Detail'!B128,RD!H:H,'Budget COGM Detail'!D128)</f>
        <v>108733500</v>
      </c>
      <c r="V128" s="245"/>
      <c r="W128" s="245"/>
      <c r="X128" s="245"/>
      <c r="Y128" s="245"/>
      <c r="Z128" s="245"/>
      <c r="AA128" s="245"/>
      <c r="AB128" s="245"/>
      <c r="AC128" s="245"/>
      <c r="AD128" s="245"/>
      <c r="AE128" s="245"/>
      <c r="AF128" s="245"/>
      <c r="AG128" s="245"/>
      <c r="AH128" s="246">
        <f t="shared" si="17"/>
        <v>0</v>
      </c>
      <c r="AI128" s="247">
        <f t="shared" si="19"/>
        <v>0</v>
      </c>
      <c r="AJ128" s="246"/>
      <c r="AK128" s="251"/>
      <c r="AL128" s="249"/>
      <c r="AM128" s="250"/>
      <c r="AN128" s="251"/>
      <c r="AO128" s="252"/>
      <c r="AP128" s="252"/>
      <c r="AQ128" s="253"/>
      <c r="AR128" s="254">
        <f t="shared" si="18"/>
        <v>0</v>
      </c>
      <c r="AS128" s="255"/>
      <c r="AT128" s="240" t="s">
        <v>1748</v>
      </c>
      <c r="AU128" s="240" t="s">
        <v>1748</v>
      </c>
      <c r="AV128" s="256" t="s">
        <v>1618</v>
      </c>
      <c r="AW128" s="256" t="e">
        <f>IF(#REF!="","",IF(#REF!&lt;&gt;"human resources",IF(LEFT(#REF!,6)="10301S","Selling","General Administrative"),IFERROR(IF(FIND("Selling",D128)&gt;0,"Selling","General Administrative"),"General Administrative")))</f>
        <v>#REF!</v>
      </c>
      <c r="AX128" s="256" t="s">
        <v>1618</v>
      </c>
    </row>
    <row r="129" spans="1:50" s="257" customFormat="1" x14ac:dyDescent="0.25">
      <c r="A129" s="240" t="s">
        <v>22</v>
      </c>
      <c r="B129" s="240" t="s">
        <v>371</v>
      </c>
      <c r="C129" s="240" t="s">
        <v>2636</v>
      </c>
      <c r="D129" s="422">
        <v>53100010</v>
      </c>
      <c r="E129" s="241" t="s">
        <v>1410</v>
      </c>
      <c r="F129" s="242" t="str">
        <f>VLOOKUP(D129,'Master Data'!H:I,2,FALSE)</f>
        <v>Repair &amp; Maintenance</v>
      </c>
      <c r="G129" s="242" t="str">
        <f>_xlfn.CONCAT(VLOOKUP(D129,'Master Data'!B:F,5,0)," ","Cost")</f>
        <v>Variable Cost</v>
      </c>
      <c r="H129" s="243">
        <f>SUMIFS(RD!$T:$T,RD!$B:$B,"1",RD!$H:$H,'Budget COGM Detail'!$D129,RD!$U:$U,'Budget COGM Detail'!$B129)</f>
        <v>283.39</v>
      </c>
      <c r="I129" s="243">
        <f>SUMIFS(RD!$T:$T,RD!$B:$B,"2",RD!$H:$H,'Budget COGM Detail'!$D129,RD!$U:$U,'Budget COGM Detail'!$B129)</f>
        <v>283.38</v>
      </c>
      <c r="J129" s="243">
        <f>SUMIFS(RD!$T:$T,RD!$B:$B,"3",RD!$H:$H,'Budget COGM Detail'!$D129,RD!$U:$U,'Budget COGM Detail'!$B129)</f>
        <v>0</v>
      </c>
      <c r="K129" s="243">
        <f>SUMIFS(RD!$T:$T,RD!$B:$B,"4",RD!$H:$H,'Budget COGM Detail'!$D129,RD!$U:$U,'Budget COGM Detail'!$B129)</f>
        <v>275.85000000000002</v>
      </c>
      <c r="L129" s="243">
        <f>SUMIFS(RD!$T:$T,RD!$B:$B,"5",RD!$H:$H,'Budget COGM Detail'!$D129,RD!$U:$U,'Budget COGM Detail'!$B129)</f>
        <v>94.33</v>
      </c>
      <c r="M129" s="243">
        <f>SUMIFS(RD!$T:$T,RD!$B:$B,"6",RD!$H:$H,'Budget COGM Detail'!$D129,RD!$U:$U,'Budget COGM Detail'!$B129)</f>
        <v>275.85000000000002</v>
      </c>
      <c r="N129" s="258"/>
      <c r="O129" s="258"/>
      <c r="P129" s="258"/>
      <c r="Q129" s="258"/>
      <c r="R129" s="258"/>
      <c r="S129" s="258"/>
      <c r="T129" s="259">
        <f t="shared" si="16"/>
        <v>1212.8000000000002</v>
      </c>
      <c r="U129" s="244">
        <f>SUMIFS(RD!AV:AV,RD!U:U,'Budget COGM Detail'!B129,RD!H:H,'Budget COGM Detail'!D129)</f>
        <v>19910430</v>
      </c>
      <c r="V129" s="245"/>
      <c r="W129" s="245"/>
      <c r="X129" s="245"/>
      <c r="Y129" s="245"/>
      <c r="Z129" s="245"/>
      <c r="AA129" s="245"/>
      <c r="AB129" s="245"/>
      <c r="AC129" s="245"/>
      <c r="AD129" s="245"/>
      <c r="AE129" s="245"/>
      <c r="AF129" s="245"/>
      <c r="AG129" s="245"/>
      <c r="AH129" s="246">
        <f t="shared" si="17"/>
        <v>0</v>
      </c>
      <c r="AI129" s="247">
        <f t="shared" si="19"/>
        <v>0</v>
      </c>
      <c r="AJ129" s="246"/>
      <c r="AK129" s="251"/>
      <c r="AL129" s="249"/>
      <c r="AM129" s="250"/>
      <c r="AN129" s="251"/>
      <c r="AO129" s="252"/>
      <c r="AP129" s="252"/>
      <c r="AQ129" s="253"/>
      <c r="AR129" s="254">
        <f t="shared" si="18"/>
        <v>0</v>
      </c>
      <c r="AS129" s="255"/>
      <c r="AT129" s="240" t="s">
        <v>1748</v>
      </c>
      <c r="AU129" s="240" t="s">
        <v>1748</v>
      </c>
      <c r="AV129" s="256" t="s">
        <v>1618</v>
      </c>
      <c r="AW129" s="256" t="e">
        <f>IF(#REF!="","",IF(#REF!&lt;&gt;"human resources",IF(LEFT(#REF!,6)="10301S","Selling","General Administrative"),IFERROR(IF(FIND("Selling",D129)&gt;0,"Selling","General Administrative"),"General Administrative")))</f>
        <v>#REF!</v>
      </c>
      <c r="AX129" s="256" t="s">
        <v>1618</v>
      </c>
    </row>
    <row r="130" spans="1:50" s="257" customFormat="1" x14ac:dyDescent="0.25">
      <c r="A130" s="240" t="s">
        <v>22</v>
      </c>
      <c r="B130" s="240" t="s">
        <v>371</v>
      </c>
      <c r="C130" s="240" t="s">
        <v>2636</v>
      </c>
      <c r="D130" s="422">
        <v>50800030</v>
      </c>
      <c r="E130" s="241" t="s">
        <v>1616</v>
      </c>
      <c r="F130" s="242" t="str">
        <f>VLOOKUP(D130,'Master Data'!H:I,2,FALSE)</f>
        <v>Repair &amp; Maintenance</v>
      </c>
      <c r="G130" s="242" t="str">
        <f>_xlfn.CONCAT(VLOOKUP(D130,'Master Data'!B:F,5,0)," ","Cost")</f>
        <v>Variable Cost</v>
      </c>
      <c r="H130" s="243">
        <f>SUMIFS(RD!$T:$T,RD!$B:$B,"1",RD!$H:$H,'Budget COGM Detail'!$D130,RD!$U:$U,'Budget COGM Detail'!$B130)</f>
        <v>0</v>
      </c>
      <c r="I130" s="243">
        <f>SUMIFS(RD!$T:$T,RD!$B:$B,"2",RD!$H:$H,'Budget COGM Detail'!$D130,RD!$U:$U,'Budget COGM Detail'!$B130)</f>
        <v>0</v>
      </c>
      <c r="J130" s="243">
        <f>SUMIFS(RD!$T:$T,RD!$B:$B,"3",RD!$H:$H,'Budget COGM Detail'!$D130,RD!$U:$U,'Budget COGM Detail'!$B130)</f>
        <v>0</v>
      </c>
      <c r="K130" s="243">
        <f>SUMIFS(RD!$T:$T,RD!$B:$B,"4",RD!$H:$H,'Budget COGM Detail'!$D130,RD!$U:$U,'Budget COGM Detail'!$B130)</f>
        <v>0</v>
      </c>
      <c r="L130" s="243">
        <f>SUMIFS(RD!$T:$T,RD!$B:$B,"5",RD!$H:$H,'Budget COGM Detail'!$D130,RD!$U:$U,'Budget COGM Detail'!$B130)</f>
        <v>0</v>
      </c>
      <c r="M130" s="243">
        <f>SUMIFS(RD!$T:$T,RD!$B:$B,"6",RD!$H:$H,'Budget COGM Detail'!$D130,RD!$U:$U,'Budget COGM Detail'!$B130)</f>
        <v>0</v>
      </c>
      <c r="N130" s="258"/>
      <c r="O130" s="258"/>
      <c r="P130" s="258"/>
      <c r="Q130" s="258"/>
      <c r="R130" s="258"/>
      <c r="S130" s="258"/>
      <c r="T130" s="259">
        <f t="shared" si="16"/>
        <v>0</v>
      </c>
      <c r="U130" s="244">
        <f>SUMIFS(RD!AV:AV,RD!U:U,'Budget COGM Detail'!B130,RD!H:H,'Budget COGM Detail'!D130)</f>
        <v>0</v>
      </c>
      <c r="V130" s="245">
        <f>SUMIFS('Production Target'!F$616:F$629,'Production Target'!$D$616:$D$629,'Budget COGM Detail'!$E130)</f>
        <v>0</v>
      </c>
      <c r="W130" s="245">
        <f>SUMIFS('Production Target'!G$616:G$629,'Production Target'!$D$616:$D$629,'Budget COGM Detail'!$E130)</f>
        <v>0</v>
      </c>
      <c r="X130" s="245">
        <f>SUMIFS('Production Target'!H$616:H$629,'Production Target'!$D$616:$D$629,'Budget COGM Detail'!$E130)</f>
        <v>0</v>
      </c>
      <c r="Y130" s="245">
        <f>SUMIFS('Production Target'!I$616:I$629,'Production Target'!$D$616:$D$629,'Budget COGM Detail'!$E130)</f>
        <v>0</v>
      </c>
      <c r="Z130" s="245">
        <f>SUMIFS('Production Target'!J$616:J$629,'Production Target'!$D$616:$D$629,'Budget COGM Detail'!$E130)</f>
        <v>0</v>
      </c>
      <c r="AA130" s="245">
        <f>SUMIFS('Production Target'!K$616:K$629,'Production Target'!$D$616:$D$629,'Budget COGM Detail'!$E130)</f>
        <v>0</v>
      </c>
      <c r="AB130" s="245">
        <f>SUMIFS('Production Target'!L$616:L$629,'Production Target'!$D$616:$D$629,'Budget COGM Detail'!$E130)</f>
        <v>0</v>
      </c>
      <c r="AC130" s="245">
        <f>SUMIFS('Production Target'!M$616:M$629,'Production Target'!$D$616:$D$629,'Budget COGM Detail'!$E130)</f>
        <v>0</v>
      </c>
      <c r="AD130" s="245">
        <f>SUMIFS('Production Target'!N$616:N$629,'Production Target'!$D$616:$D$629,'Budget COGM Detail'!$E130)</f>
        <v>0</v>
      </c>
      <c r="AE130" s="245">
        <f>SUMIFS('Production Target'!O$616:O$629,'Production Target'!$D$616:$D$629,'Budget COGM Detail'!$E130)</f>
        <v>0</v>
      </c>
      <c r="AF130" s="245">
        <f>SUMIFS('Production Target'!P$616:P$629,'Production Target'!$D$616:$D$629,'Budget COGM Detail'!$E130)</f>
        <v>0</v>
      </c>
      <c r="AG130" s="245">
        <f>SUMIFS('Production Target'!Q$616:Q$629,'Production Target'!$D$616:$D$629,'Budget COGM Detail'!$E130)</f>
        <v>0</v>
      </c>
      <c r="AH130" s="246">
        <f t="shared" si="17"/>
        <v>0</v>
      </c>
      <c r="AI130" s="247">
        <f t="shared" si="19"/>
        <v>0</v>
      </c>
      <c r="AJ130" s="246"/>
      <c r="AK130" s="251"/>
      <c r="AL130" s="249"/>
      <c r="AM130" s="250"/>
      <c r="AN130" s="251"/>
      <c r="AO130" s="252"/>
      <c r="AP130" s="252"/>
      <c r="AQ130" s="253"/>
      <c r="AR130" s="254">
        <f t="shared" si="18"/>
        <v>0</v>
      </c>
      <c r="AS130" s="255"/>
      <c r="AT130" s="240" t="s">
        <v>1748</v>
      </c>
      <c r="AU130" s="240" t="s">
        <v>1748</v>
      </c>
      <c r="AV130" s="256" t="s">
        <v>1618</v>
      </c>
      <c r="AW130" s="256" t="e">
        <f>IF(#REF!="","",IF(#REF!&lt;&gt;"human resources",IF(LEFT(#REF!,6)="10301S","Selling","General Administrative"),IFERROR(IF(FIND("Selling",D130)&gt;0,"Selling","General Administrative"),"General Administrative")))</f>
        <v>#REF!</v>
      </c>
      <c r="AX130" s="256" t="s">
        <v>1618</v>
      </c>
    </row>
    <row r="131" spans="1:50" s="257" customFormat="1" x14ac:dyDescent="0.25">
      <c r="A131" s="240" t="s">
        <v>22</v>
      </c>
      <c r="B131" s="240" t="s">
        <v>371</v>
      </c>
      <c r="C131" s="240" t="s">
        <v>2636</v>
      </c>
      <c r="D131" s="422">
        <v>52400040</v>
      </c>
      <c r="E131" s="241" t="s">
        <v>616</v>
      </c>
      <c r="F131" s="242" t="str">
        <f>VLOOKUP(D131,'Master Data'!H:I,2,FALSE)</f>
        <v>General Transportation</v>
      </c>
      <c r="G131" s="242" t="str">
        <f>_xlfn.CONCAT(VLOOKUP(D131,'Master Data'!B:F,5,0)," ","Cost")</f>
        <v>Fixed Cost</v>
      </c>
      <c r="H131" s="243">
        <f>SUMIFS(RD!$T:$T,RD!$B:$B,"1",RD!$H:$H,'Budget COGM Detail'!$D131,RD!$U:$U,'Budget COGM Detail'!$B131)</f>
        <v>0</v>
      </c>
      <c r="I131" s="243">
        <f>SUMIFS(RD!$T:$T,RD!$B:$B,"2",RD!$H:$H,'Budget COGM Detail'!$D131,RD!$U:$U,'Budget COGM Detail'!$B131)</f>
        <v>0</v>
      </c>
      <c r="J131" s="243">
        <f>SUMIFS(RD!$T:$T,RD!$B:$B,"3",RD!$H:$H,'Budget COGM Detail'!$D131,RD!$U:$U,'Budget COGM Detail'!$B131)</f>
        <v>0</v>
      </c>
      <c r="K131" s="243">
        <f>SUMIFS(RD!$T:$T,RD!$B:$B,"4",RD!$H:$H,'Budget COGM Detail'!$D131,RD!$U:$U,'Budget COGM Detail'!$B131)</f>
        <v>0</v>
      </c>
      <c r="L131" s="243">
        <f>SUMIFS(RD!$T:$T,RD!$B:$B,"5",RD!$H:$H,'Budget COGM Detail'!$D131,RD!$U:$U,'Budget COGM Detail'!$B131)</f>
        <v>0</v>
      </c>
      <c r="M131" s="243">
        <f>SUMIFS(RD!$T:$T,RD!$B:$B,"6",RD!$H:$H,'Budget COGM Detail'!$D131,RD!$U:$U,'Budget COGM Detail'!$B131)</f>
        <v>473.11</v>
      </c>
      <c r="N131" s="258"/>
      <c r="O131" s="258"/>
      <c r="P131" s="258"/>
      <c r="Q131" s="258"/>
      <c r="R131" s="258"/>
      <c r="S131" s="258"/>
      <c r="T131" s="259">
        <f t="shared" si="16"/>
        <v>473.11</v>
      </c>
      <c r="U131" s="244">
        <f>SUMIFS(RD!AV:AV,RD!U:U,'Budget COGM Detail'!B131,RD!H:H,'Budget COGM Detail'!D131)</f>
        <v>7728270</v>
      </c>
      <c r="V131" s="245"/>
      <c r="W131" s="245"/>
      <c r="X131" s="245"/>
      <c r="Y131" s="245"/>
      <c r="Z131" s="245"/>
      <c r="AA131" s="245"/>
      <c r="AB131" s="245"/>
      <c r="AC131" s="245"/>
      <c r="AD131" s="245"/>
      <c r="AE131" s="245"/>
      <c r="AF131" s="245"/>
      <c r="AG131" s="245"/>
      <c r="AH131" s="246">
        <f t="shared" si="17"/>
        <v>0</v>
      </c>
      <c r="AI131" s="247">
        <f t="shared" si="19"/>
        <v>0</v>
      </c>
      <c r="AJ131" s="246"/>
      <c r="AK131" s="251"/>
      <c r="AL131" s="249"/>
      <c r="AM131" s="250"/>
      <c r="AN131" s="251"/>
      <c r="AO131" s="252"/>
      <c r="AP131" s="252"/>
      <c r="AQ131" s="253"/>
      <c r="AR131" s="254">
        <f t="shared" si="18"/>
        <v>0</v>
      </c>
      <c r="AS131" s="255"/>
      <c r="AT131" s="240" t="s">
        <v>1748</v>
      </c>
      <c r="AU131" s="240" t="s">
        <v>1748</v>
      </c>
      <c r="AV131" s="256" t="s">
        <v>1618</v>
      </c>
      <c r="AW131" s="256" t="e">
        <f>IF(#REF!="","",IF(#REF!&lt;&gt;"human resources",IF(LEFT(#REF!,6)="10301S","Selling","General Administrative"),IFERROR(IF(FIND("Selling",D131)&gt;0,"Selling","General Administrative"),"General Administrative")))</f>
        <v>#REF!</v>
      </c>
      <c r="AX131" s="256" t="s">
        <v>1618</v>
      </c>
    </row>
    <row r="132" spans="1:50" s="257" customFormat="1" x14ac:dyDescent="0.25">
      <c r="A132" s="240" t="s">
        <v>22</v>
      </c>
      <c r="B132" s="240" t="s">
        <v>371</v>
      </c>
      <c r="C132" s="240" t="s">
        <v>2636</v>
      </c>
      <c r="D132" s="422">
        <v>52200010</v>
      </c>
      <c r="E132" s="241" t="s">
        <v>606</v>
      </c>
      <c r="F132" s="242" t="str">
        <f>VLOOKUP(D132,'Master Data'!H:I,2,FALSE)</f>
        <v>Stationery &amp; Printing</v>
      </c>
      <c r="G132" s="242" t="str">
        <f>_xlfn.CONCAT(VLOOKUP(D132,'Master Data'!B:F,5,0)," ","Cost")</f>
        <v>Fixed Cost</v>
      </c>
      <c r="H132" s="243">
        <f>SUMIFS(RD!$T:$T,RD!$B:$B,"1",RD!$H:$H,'Budget COGM Detail'!$D132,RD!$U:$U,'Budget COGM Detail'!$B132)</f>
        <v>0</v>
      </c>
      <c r="I132" s="243">
        <f>SUMIFS(RD!$T:$T,RD!$B:$B,"2",RD!$H:$H,'Budget COGM Detail'!$D132,RD!$U:$U,'Budget COGM Detail'!$B132)</f>
        <v>0</v>
      </c>
      <c r="J132" s="243">
        <f>SUMIFS(RD!$T:$T,RD!$B:$B,"3",RD!$H:$H,'Budget COGM Detail'!$D132,RD!$U:$U,'Budget COGM Detail'!$B132)</f>
        <v>0</v>
      </c>
      <c r="K132" s="243">
        <f>SUMIFS(RD!$T:$T,RD!$B:$B,"4",RD!$H:$H,'Budget COGM Detail'!$D132,RD!$U:$U,'Budget COGM Detail'!$B132)</f>
        <v>0</v>
      </c>
      <c r="L132" s="243">
        <f>SUMIFS(RD!$T:$T,RD!$B:$B,"5",RD!$H:$H,'Budget COGM Detail'!$D132,RD!$U:$U,'Budget COGM Detail'!$B132)</f>
        <v>0</v>
      </c>
      <c r="M132" s="243">
        <f>SUMIFS(RD!$T:$T,RD!$B:$B,"6",RD!$H:$H,'Budget COGM Detail'!$D132,RD!$U:$U,'Budget COGM Detail'!$B132)</f>
        <v>0</v>
      </c>
      <c r="N132" s="258"/>
      <c r="O132" s="258"/>
      <c r="P132" s="258"/>
      <c r="Q132" s="258"/>
      <c r="R132" s="258"/>
      <c r="S132" s="258"/>
      <c r="T132" s="259">
        <f t="shared" si="16"/>
        <v>0</v>
      </c>
      <c r="U132" s="244">
        <f>SUMIFS(RD!AV:AV,RD!U:U,'Budget COGM Detail'!B132,RD!H:H,'Budget COGM Detail'!D132)</f>
        <v>0</v>
      </c>
      <c r="V132" s="245"/>
      <c r="W132" s="245"/>
      <c r="X132" s="245"/>
      <c r="Y132" s="245"/>
      <c r="Z132" s="245"/>
      <c r="AA132" s="245"/>
      <c r="AB132" s="245"/>
      <c r="AC132" s="245"/>
      <c r="AD132" s="245"/>
      <c r="AE132" s="245"/>
      <c r="AF132" s="245"/>
      <c r="AG132" s="245"/>
      <c r="AH132" s="246">
        <f t="shared" si="17"/>
        <v>0</v>
      </c>
      <c r="AI132" s="247">
        <f t="shared" si="19"/>
        <v>0</v>
      </c>
      <c r="AJ132" s="246"/>
      <c r="AK132" s="251"/>
      <c r="AL132" s="249"/>
      <c r="AM132" s="250"/>
      <c r="AN132" s="251"/>
      <c r="AO132" s="252"/>
      <c r="AP132" s="252"/>
      <c r="AQ132" s="253"/>
      <c r="AR132" s="254">
        <f t="shared" si="18"/>
        <v>0</v>
      </c>
      <c r="AS132" s="255"/>
      <c r="AT132" s="240" t="s">
        <v>1748</v>
      </c>
      <c r="AU132" s="240" t="s">
        <v>1748</v>
      </c>
      <c r="AV132" s="256" t="s">
        <v>1618</v>
      </c>
      <c r="AW132" s="256" t="e">
        <f>IF(#REF!="","",IF(#REF!&lt;&gt;"human resources",IF(LEFT(#REF!,6)="10301S","Selling","General Administrative"),IFERROR(IF(FIND("Selling",D132)&gt;0,"Selling","General Administrative"),"General Administrative")))</f>
        <v>#REF!</v>
      </c>
      <c r="AX132" s="256" t="s">
        <v>1618</v>
      </c>
    </row>
    <row r="133" spans="1:50" s="257" customFormat="1" x14ac:dyDescent="0.25">
      <c r="A133" s="240" t="s">
        <v>22</v>
      </c>
      <c r="B133" s="240" t="s">
        <v>371</v>
      </c>
      <c r="C133" s="240" t="s">
        <v>2636</v>
      </c>
      <c r="D133" s="422">
        <v>51900030</v>
      </c>
      <c r="E133" s="241" t="s">
        <v>583</v>
      </c>
      <c r="F133" s="242" t="str">
        <f>VLOOKUP(D133,'Master Data'!H:I,2,FALSE)</f>
        <v>Professional Fee</v>
      </c>
      <c r="G133" s="242" t="str">
        <f>_xlfn.CONCAT(VLOOKUP(D133,'Master Data'!B:F,5,0)," ","Cost")</f>
        <v>Fixed Cost</v>
      </c>
      <c r="H133" s="243">
        <f>SUMIFS(RD!$T:$T,RD!$B:$B,"1",RD!$H:$H,'Budget COGM Detail'!$D133,RD!$U:$U,'Budget COGM Detail'!$B133)</f>
        <v>-3.6500000000000909</v>
      </c>
      <c r="I133" s="243">
        <f>SUMIFS(RD!$T:$T,RD!$B:$B,"2",RD!$H:$H,'Budget COGM Detail'!$D133,RD!$U:$U,'Budget COGM Detail'!$B133)</f>
        <v>2317.29</v>
      </c>
      <c r="J133" s="243">
        <f>SUMIFS(RD!$T:$T,RD!$B:$B,"3",RD!$H:$H,'Budget COGM Detail'!$D133,RD!$U:$U,'Budget COGM Detail'!$B133)</f>
        <v>207.28</v>
      </c>
      <c r="K133" s="243">
        <f>SUMIFS(RD!$T:$T,RD!$B:$B,"4",RD!$H:$H,'Budget COGM Detail'!$D133,RD!$U:$U,'Budget COGM Detail'!$B133)</f>
        <v>0</v>
      </c>
      <c r="L133" s="243">
        <f>SUMIFS(RD!$T:$T,RD!$B:$B,"5",RD!$H:$H,'Budget COGM Detail'!$D133,RD!$U:$U,'Budget COGM Detail'!$B133)</f>
        <v>2931.12</v>
      </c>
      <c r="M133" s="243">
        <f>SUMIFS(RD!$T:$T,RD!$B:$B,"6",RD!$H:$H,'Budget COGM Detail'!$D133,RD!$U:$U,'Budget COGM Detail'!$B133)</f>
        <v>1984.6099999999997</v>
      </c>
      <c r="N133" s="258"/>
      <c r="O133" s="258"/>
      <c r="P133" s="258"/>
      <c r="Q133" s="258"/>
      <c r="R133" s="258"/>
      <c r="S133" s="258"/>
      <c r="T133" s="259">
        <f t="shared" si="16"/>
        <v>7436.65</v>
      </c>
      <c r="U133" s="244">
        <f>SUMIFS(RD!AV:AV,RD!U:U,'Budget COGM Detail'!B133,RD!H:H,'Budget COGM Detail'!D133)</f>
        <v>121800000</v>
      </c>
      <c r="V133" s="245"/>
      <c r="W133" s="245"/>
      <c r="X133" s="245"/>
      <c r="Y133" s="245"/>
      <c r="Z133" s="245"/>
      <c r="AA133" s="245"/>
      <c r="AB133" s="245"/>
      <c r="AC133" s="245"/>
      <c r="AD133" s="245"/>
      <c r="AE133" s="245"/>
      <c r="AF133" s="245"/>
      <c r="AG133" s="245"/>
      <c r="AH133" s="246">
        <f t="shared" si="17"/>
        <v>0</v>
      </c>
      <c r="AI133" s="247">
        <f t="shared" si="19"/>
        <v>0</v>
      </c>
      <c r="AJ133" s="246"/>
      <c r="AK133" s="251"/>
      <c r="AL133" s="249"/>
      <c r="AM133" s="250"/>
      <c r="AN133" s="251"/>
      <c r="AO133" s="252"/>
      <c r="AP133" s="252"/>
      <c r="AQ133" s="253"/>
      <c r="AR133" s="254">
        <f t="shared" si="18"/>
        <v>0</v>
      </c>
      <c r="AS133" s="255"/>
      <c r="AT133" s="240" t="s">
        <v>1748</v>
      </c>
      <c r="AU133" s="240" t="s">
        <v>1748</v>
      </c>
      <c r="AV133" s="256" t="s">
        <v>1618</v>
      </c>
      <c r="AW133" s="256" t="e">
        <f>IF(#REF!="","",IF(#REF!&lt;&gt;"human resources",IF(LEFT(#REF!,6)="10301S","Selling","General Administrative"),IFERROR(IF(FIND("Selling",D133)&gt;0,"Selling","General Administrative"),"General Administrative")))</f>
        <v>#REF!</v>
      </c>
      <c r="AX133" s="256" t="s">
        <v>1618</v>
      </c>
    </row>
    <row r="134" spans="1:50" s="257" customFormat="1" x14ac:dyDescent="0.25">
      <c r="A134" s="240" t="s">
        <v>22</v>
      </c>
      <c r="B134" s="240" t="s">
        <v>371</v>
      </c>
      <c r="C134" s="240" t="s">
        <v>2636</v>
      </c>
      <c r="D134" s="422">
        <v>52100050</v>
      </c>
      <c r="E134" s="241" t="s">
        <v>1457</v>
      </c>
      <c r="F134" s="242" t="str">
        <f>VLOOKUP(D134,'Master Data'!H:I,2,FALSE)</f>
        <v>Tax and license</v>
      </c>
      <c r="G134" s="242" t="str">
        <f>_xlfn.CONCAT(VLOOKUP(D134,'Master Data'!B:F,5,0)," ","Cost")</f>
        <v>Fixed Cost</v>
      </c>
      <c r="H134" s="243">
        <f>SUMIFS(RD!$T:$T,RD!$B:$B,"1",RD!$H:$H,'Budget COGM Detail'!$D134,RD!$U:$U,'Budget COGM Detail'!$B134)</f>
        <v>0</v>
      </c>
      <c r="I134" s="243">
        <f>SUMIFS(RD!$T:$T,RD!$B:$B,"2",RD!$H:$H,'Budget COGM Detail'!$D134,RD!$U:$U,'Budget COGM Detail'!$B134)</f>
        <v>0</v>
      </c>
      <c r="J134" s="243">
        <f>SUMIFS(RD!$T:$T,RD!$B:$B,"3",RD!$H:$H,'Budget COGM Detail'!$D134,RD!$U:$U,'Budget COGM Detail'!$B134)</f>
        <v>0</v>
      </c>
      <c r="K134" s="243">
        <f>SUMIFS(RD!$T:$T,RD!$B:$B,"4",RD!$H:$H,'Budget COGM Detail'!$D134,RD!$U:$U,'Budget COGM Detail'!$B134)</f>
        <v>0</v>
      </c>
      <c r="L134" s="243">
        <f>SUMIFS(RD!$T:$T,RD!$B:$B,"5",RD!$H:$H,'Budget COGM Detail'!$D134,RD!$U:$U,'Budget COGM Detail'!$B134)</f>
        <v>0</v>
      </c>
      <c r="M134" s="243">
        <f>SUMIFS(RD!$T:$T,RD!$B:$B,"6",RD!$H:$H,'Budget COGM Detail'!$D134,RD!$U:$U,'Budget COGM Detail'!$B134)</f>
        <v>0</v>
      </c>
      <c r="N134" s="258"/>
      <c r="O134" s="258"/>
      <c r="P134" s="258"/>
      <c r="Q134" s="258"/>
      <c r="R134" s="258"/>
      <c r="S134" s="258"/>
      <c r="T134" s="259">
        <f t="shared" si="16"/>
        <v>0</v>
      </c>
      <c r="U134" s="244">
        <f>SUMIFS(RD!AV:AV,RD!U:U,'Budget COGM Detail'!B134,RD!H:H,'Budget COGM Detail'!D134)</f>
        <v>0</v>
      </c>
      <c r="V134" s="245"/>
      <c r="W134" s="245"/>
      <c r="X134" s="245"/>
      <c r="Y134" s="245"/>
      <c r="Z134" s="245"/>
      <c r="AA134" s="245"/>
      <c r="AB134" s="245"/>
      <c r="AC134" s="245"/>
      <c r="AD134" s="245"/>
      <c r="AE134" s="245"/>
      <c r="AF134" s="245"/>
      <c r="AG134" s="245"/>
      <c r="AH134" s="246">
        <f t="shared" si="17"/>
        <v>0</v>
      </c>
      <c r="AI134" s="247">
        <f t="shared" si="19"/>
        <v>0</v>
      </c>
      <c r="AJ134" s="246"/>
      <c r="AK134" s="251"/>
      <c r="AL134" s="249"/>
      <c r="AM134" s="250"/>
      <c r="AN134" s="251"/>
      <c r="AO134" s="252"/>
      <c r="AP134" s="252"/>
      <c r="AQ134" s="253"/>
      <c r="AR134" s="254">
        <f t="shared" si="18"/>
        <v>0</v>
      </c>
      <c r="AS134" s="255"/>
      <c r="AT134" s="240" t="s">
        <v>1748</v>
      </c>
      <c r="AU134" s="240" t="s">
        <v>1748</v>
      </c>
      <c r="AV134" s="256" t="s">
        <v>1618</v>
      </c>
      <c r="AW134" s="256" t="e">
        <f>IF(#REF!="","",IF(#REF!&lt;&gt;"human resources",IF(LEFT(#REF!,6)="10301S","Selling","General Administrative"),IFERROR(IF(FIND("Selling",D134)&gt;0,"Selling","General Administrative"),"General Administrative")))</f>
        <v>#REF!</v>
      </c>
      <c r="AX134" s="256" t="s">
        <v>1618</v>
      </c>
    </row>
    <row r="135" spans="1:50" s="257" customFormat="1" x14ac:dyDescent="0.25">
      <c r="A135" s="240" t="s">
        <v>22</v>
      </c>
      <c r="B135" s="240" t="s">
        <v>371</v>
      </c>
      <c r="C135" s="240" t="s">
        <v>2636</v>
      </c>
      <c r="D135" s="422">
        <v>51700030</v>
      </c>
      <c r="E135" s="241" t="s">
        <v>1401</v>
      </c>
      <c r="F135" s="242" t="str">
        <f>VLOOKUP(D135,'Master Data'!H:I,2,FALSE)</f>
        <v>Rental</v>
      </c>
      <c r="G135" s="242" t="str">
        <f>_xlfn.CONCAT(VLOOKUP(D135,'Master Data'!B:F,5,0)," ","Cost")</f>
        <v>Fixed Cost</v>
      </c>
      <c r="H135" s="243">
        <f>SUMIFS(RD!$T:$T,RD!$B:$B,"1",RD!$H:$H,'Budget COGM Detail'!$D135,RD!$U:$U,'Budget COGM Detail'!$B135)</f>
        <v>0</v>
      </c>
      <c r="I135" s="243">
        <f>SUMIFS(RD!$T:$T,RD!$B:$B,"2",RD!$H:$H,'Budget COGM Detail'!$D135,RD!$U:$U,'Budget COGM Detail'!$B135)</f>
        <v>0</v>
      </c>
      <c r="J135" s="243">
        <f>SUMIFS(RD!$T:$T,RD!$B:$B,"3",RD!$H:$H,'Budget COGM Detail'!$D135,RD!$U:$U,'Budget COGM Detail'!$B135)</f>
        <v>0</v>
      </c>
      <c r="K135" s="243">
        <f>SUMIFS(RD!$T:$T,RD!$B:$B,"4",RD!$H:$H,'Budget COGM Detail'!$D135,RD!$U:$U,'Budget COGM Detail'!$B135)</f>
        <v>0</v>
      </c>
      <c r="L135" s="243">
        <f>SUMIFS(RD!$T:$T,RD!$B:$B,"5",RD!$H:$H,'Budget COGM Detail'!$D135,RD!$U:$U,'Budget COGM Detail'!$B135)</f>
        <v>0</v>
      </c>
      <c r="M135" s="243">
        <f>SUMIFS(RD!$T:$T,RD!$B:$B,"6",RD!$H:$H,'Budget COGM Detail'!$D135,RD!$U:$U,'Budget COGM Detail'!$B135)</f>
        <v>0</v>
      </c>
      <c r="N135" s="258"/>
      <c r="O135" s="258"/>
      <c r="P135" s="258"/>
      <c r="Q135" s="258"/>
      <c r="R135" s="258"/>
      <c r="S135" s="258"/>
      <c r="T135" s="259">
        <f t="shared" si="16"/>
        <v>0</v>
      </c>
      <c r="U135" s="244">
        <f>SUMIFS(RD!AV:AV,RD!U:U,'Budget COGM Detail'!B135,RD!H:H,'Budget COGM Detail'!D135)</f>
        <v>0</v>
      </c>
      <c r="V135" s="245"/>
      <c r="W135" s="245"/>
      <c r="X135" s="245"/>
      <c r="Y135" s="245"/>
      <c r="Z135" s="245"/>
      <c r="AA135" s="245"/>
      <c r="AB135" s="245"/>
      <c r="AC135" s="245"/>
      <c r="AD135" s="245"/>
      <c r="AE135" s="245"/>
      <c r="AF135" s="245"/>
      <c r="AG135" s="245"/>
      <c r="AH135" s="246">
        <f t="shared" si="17"/>
        <v>0</v>
      </c>
      <c r="AI135" s="247">
        <f t="shared" si="19"/>
        <v>0</v>
      </c>
      <c r="AJ135" s="246"/>
      <c r="AK135" s="251"/>
      <c r="AL135" s="249"/>
      <c r="AM135" s="250"/>
      <c r="AN135" s="251"/>
      <c r="AO135" s="252"/>
      <c r="AP135" s="252"/>
      <c r="AQ135" s="253"/>
      <c r="AR135" s="254">
        <f t="shared" si="18"/>
        <v>0</v>
      </c>
      <c r="AS135" s="255"/>
      <c r="AT135" s="240" t="s">
        <v>1748</v>
      </c>
      <c r="AU135" s="240" t="s">
        <v>1748</v>
      </c>
      <c r="AV135" s="256" t="s">
        <v>1618</v>
      </c>
      <c r="AW135" s="256" t="e">
        <f>IF(#REF!="","",IF(#REF!&lt;&gt;"human resources",IF(LEFT(#REF!,6)="10301S","Selling","General Administrative"),IFERROR(IF(FIND("Selling",D135)&gt;0,"Selling","General Administrative"),"General Administrative")))</f>
        <v>#REF!</v>
      </c>
      <c r="AX135" s="256" t="s">
        <v>1618</v>
      </c>
    </row>
    <row r="136" spans="1:50" s="257" customFormat="1" x14ac:dyDescent="0.25">
      <c r="A136" s="240" t="s">
        <v>22</v>
      </c>
      <c r="B136" s="240" t="s">
        <v>371</v>
      </c>
      <c r="C136" s="240" t="s">
        <v>2636</v>
      </c>
      <c r="D136" s="422">
        <v>52900020</v>
      </c>
      <c r="E136" s="241" t="s">
        <v>1465</v>
      </c>
      <c r="F136" s="242" t="str">
        <f>VLOOKUP(D136,'Master Data'!H:I,2,FALSE)</f>
        <v>Tax and license</v>
      </c>
      <c r="G136" s="242" t="str">
        <f>_xlfn.CONCAT(VLOOKUP(D136,'Master Data'!B:F,5,0)," ","Cost")</f>
        <v>Fixed Cost</v>
      </c>
      <c r="H136" s="243">
        <f>SUMIFS(RD!$T:$T,RD!$B:$B,"1",RD!$H:$H,'Budget COGM Detail'!$D136,RD!$U:$U,'Budget COGM Detail'!$B136)</f>
        <v>0</v>
      </c>
      <c r="I136" s="243">
        <f>SUMIFS(RD!$T:$T,RD!$B:$B,"2",RD!$H:$H,'Budget COGM Detail'!$D136,RD!$U:$U,'Budget COGM Detail'!$B136)</f>
        <v>0</v>
      </c>
      <c r="J136" s="243">
        <f>SUMIFS(RD!$T:$T,RD!$B:$B,"3",RD!$H:$H,'Budget COGM Detail'!$D136,RD!$U:$U,'Budget COGM Detail'!$B136)</f>
        <v>0</v>
      </c>
      <c r="K136" s="243">
        <f>SUMIFS(RD!$T:$T,RD!$B:$B,"4",RD!$H:$H,'Budget COGM Detail'!$D136,RD!$U:$U,'Budget COGM Detail'!$B136)</f>
        <v>0</v>
      </c>
      <c r="L136" s="243">
        <f>SUMIFS(RD!$T:$T,RD!$B:$B,"5",RD!$H:$H,'Budget COGM Detail'!$D136,RD!$U:$U,'Budget COGM Detail'!$B136)</f>
        <v>0</v>
      </c>
      <c r="M136" s="243">
        <f>SUMIFS(RD!$T:$T,RD!$B:$B,"6",RD!$H:$H,'Budget COGM Detail'!$D136,RD!$U:$U,'Budget COGM Detail'!$B136)</f>
        <v>0</v>
      </c>
      <c r="N136" s="258"/>
      <c r="O136" s="258"/>
      <c r="P136" s="258"/>
      <c r="Q136" s="258"/>
      <c r="R136" s="258"/>
      <c r="S136" s="258"/>
      <c r="T136" s="259">
        <f t="shared" si="16"/>
        <v>0</v>
      </c>
      <c r="U136" s="244">
        <f>SUMIFS(RD!AV:AV,RD!U:U,'Budget COGM Detail'!B136,RD!H:H,'Budget COGM Detail'!D136)</f>
        <v>0</v>
      </c>
      <c r="V136" s="245"/>
      <c r="W136" s="245"/>
      <c r="X136" s="245"/>
      <c r="Y136" s="245"/>
      <c r="Z136" s="245"/>
      <c r="AA136" s="245"/>
      <c r="AB136" s="245"/>
      <c r="AC136" s="245"/>
      <c r="AD136" s="245"/>
      <c r="AE136" s="245"/>
      <c r="AF136" s="245"/>
      <c r="AG136" s="245"/>
      <c r="AH136" s="246">
        <f t="shared" si="17"/>
        <v>0</v>
      </c>
      <c r="AI136" s="247">
        <f t="shared" si="19"/>
        <v>0</v>
      </c>
      <c r="AJ136" s="246"/>
      <c r="AK136" s="251"/>
      <c r="AL136" s="249"/>
      <c r="AM136" s="250"/>
      <c r="AN136" s="251"/>
      <c r="AO136" s="252"/>
      <c r="AP136" s="252"/>
      <c r="AQ136" s="253"/>
      <c r="AR136" s="254">
        <f t="shared" si="18"/>
        <v>0</v>
      </c>
      <c r="AS136" s="255"/>
      <c r="AT136" s="240" t="s">
        <v>1748</v>
      </c>
      <c r="AU136" s="240" t="s">
        <v>1748</v>
      </c>
      <c r="AV136" s="256" t="s">
        <v>1618</v>
      </c>
      <c r="AW136" s="256" t="e">
        <f>IF(#REF!="","",IF(#REF!&lt;&gt;"human resources",IF(LEFT(#REF!,6)="10301S","Selling","General Administrative"),IFERROR(IF(FIND("Selling",D136)&gt;0,"Selling","General Administrative"),"General Administrative")))</f>
        <v>#REF!</v>
      </c>
      <c r="AX136" s="256" t="s">
        <v>1618</v>
      </c>
    </row>
    <row r="139" spans="1:50" x14ac:dyDescent="0.25">
      <c r="H139" s="260"/>
    </row>
  </sheetData>
  <sheetProtection formatColumns="0" formatRows="0" sort="0" autoFilter="0" pivotTables="0"/>
  <autoFilter ref="A2:AX136" xr:uid="{58445D8E-0644-4170-B564-672F2FE181C9}"/>
  <dataValidations count="3">
    <dataValidation type="custom" showInputMessage="1" showErrorMessage="1" sqref="V3:AG136" xr:uid="{DA4AFED8-9B2E-4E2C-8E87-D66B09ACFE4A}">
      <formula1>ISNUMBER(V3)</formula1>
    </dataValidation>
    <dataValidation type="list" allowBlank="1" showInputMessage="1" showErrorMessage="1" sqref="AK3:AK136" xr:uid="{D966C206-FB73-4771-9C43-85269FBFD526}">
      <formula1>"Monthly Recurring, Periodically (Quarterly/Yearly) Recurring, One Off, Conditional"</formula1>
    </dataValidation>
    <dataValidation type="list" allowBlank="1" showInputMessage="1" showErrorMessage="1" sqref="AN3:AN136" xr:uid="{3FA636C8-4972-4B96-B9CA-FAD6A3C99C01}">
      <formula1>"Essentials, Moderate, Not Essentials"</formula1>
    </dataValidation>
  </dataValidation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191B1-7BF5-4C8E-BAA0-884F143E50C7}">
  <dimension ref="A1:AP245"/>
  <sheetViews>
    <sheetView zoomScale="85" zoomScaleNormal="85" workbookViewId="0">
      <pane ySplit="2" topLeftCell="A3" activePane="bottomLeft" state="frozen"/>
      <selection pane="bottomLeft" activeCell="A3" sqref="A3"/>
    </sheetView>
  </sheetViews>
  <sheetFormatPr defaultRowHeight="15" x14ac:dyDescent="0.25"/>
  <cols>
    <col min="1" max="1" width="11.140625" bestFit="1" customWidth="1"/>
    <col min="2" max="2" width="6.42578125" bestFit="1" customWidth="1"/>
    <col min="3" max="3" width="16.85546875" bestFit="1" customWidth="1"/>
    <col min="4" max="4" width="7.7109375" bestFit="1" customWidth="1"/>
    <col min="6" max="6" width="10.85546875" bestFit="1" customWidth="1"/>
    <col min="7" max="7" width="30.7109375" bestFit="1" customWidth="1"/>
    <col min="8" max="9" width="8.28515625" bestFit="1" customWidth="1"/>
    <col min="10" max="10" width="9.140625" bestFit="1" customWidth="1"/>
    <col min="11" max="11" width="18.42578125" bestFit="1" customWidth="1"/>
    <col min="12" max="12" width="14" bestFit="1" customWidth="1"/>
    <col min="13" max="13" width="15.5703125" bestFit="1" customWidth="1"/>
    <col min="14" max="14" width="13.85546875" bestFit="1" customWidth="1"/>
    <col min="15" max="15" width="9.140625" bestFit="1" customWidth="1"/>
    <col min="16" max="16" width="10.7109375" bestFit="1" customWidth="1"/>
    <col min="17" max="17" width="20.140625" bestFit="1" customWidth="1"/>
    <col min="18" max="18" width="11.85546875" bestFit="1" customWidth="1"/>
    <col min="19" max="19" width="7.85546875" bestFit="1" customWidth="1"/>
    <col min="20" max="20" width="5.7109375" bestFit="1" customWidth="1"/>
    <col min="21" max="21" width="12.85546875" bestFit="1" customWidth="1"/>
    <col min="22" max="22" width="11.140625" bestFit="1" customWidth="1"/>
    <col min="23" max="23" width="19.140625" bestFit="1" customWidth="1"/>
    <col min="24" max="24" width="11.85546875" bestFit="1" customWidth="1"/>
    <col min="25" max="25" width="16.7109375" bestFit="1" customWidth="1"/>
    <col min="26" max="26" width="18.42578125" bestFit="1" customWidth="1"/>
    <col min="27" max="27" width="13" bestFit="1" customWidth="1"/>
    <col min="28" max="28" width="18.140625" bestFit="1" customWidth="1"/>
    <col min="29" max="29" width="8.28515625" bestFit="1" customWidth="1"/>
    <col min="30" max="30" width="8.42578125" bestFit="1" customWidth="1"/>
    <col min="31" max="31" width="8" bestFit="1" customWidth="1"/>
    <col min="32" max="32" width="14.42578125" bestFit="1" customWidth="1"/>
    <col min="33" max="33" width="6.85546875" bestFit="1" customWidth="1"/>
    <col min="34" max="34" width="21.7109375" bestFit="1" customWidth="1"/>
    <col min="35" max="35" width="8.85546875" bestFit="1" customWidth="1"/>
    <col min="36" max="36" width="23.7109375" bestFit="1" customWidth="1"/>
    <col min="37" max="37" width="7.85546875" bestFit="1" customWidth="1"/>
    <col min="38" max="38" width="18.42578125" bestFit="1" customWidth="1"/>
    <col min="39" max="39" width="10" bestFit="1" customWidth="1"/>
    <col min="40" max="40" width="16.85546875" bestFit="1" customWidth="1"/>
    <col min="41" max="41" width="7.5703125" bestFit="1" customWidth="1"/>
    <col min="45" max="46" width="10.85546875" bestFit="1" customWidth="1"/>
    <col min="47" max="47" width="14" bestFit="1" customWidth="1"/>
    <col min="48" max="48" width="32.5703125" bestFit="1" customWidth="1"/>
    <col min="49" max="49" width="19.42578125" bestFit="1" customWidth="1"/>
    <col min="50" max="50" width="24.85546875" bestFit="1" customWidth="1"/>
  </cols>
  <sheetData>
    <row r="1" spans="1:42" x14ac:dyDescent="0.25">
      <c r="J1" s="88">
        <f>SUBTOTAL(9,J3:J1048576)</f>
        <v>5623.0599999999968</v>
      </c>
    </row>
    <row r="2" spans="1:42" ht="60" x14ac:dyDescent="0.25">
      <c r="A2" s="15" t="s">
        <v>1756</v>
      </c>
      <c r="B2" s="15" t="s">
        <v>1757</v>
      </c>
      <c r="C2" s="15" t="s">
        <v>1758</v>
      </c>
      <c r="D2" s="81" t="s">
        <v>1759</v>
      </c>
      <c r="E2" s="81" t="s">
        <v>1760</v>
      </c>
      <c r="F2" s="15" t="s">
        <v>1333</v>
      </c>
      <c r="G2" s="15" t="s">
        <v>1761</v>
      </c>
      <c r="H2" s="81" t="s">
        <v>1762</v>
      </c>
      <c r="I2" s="81" t="s">
        <v>1763</v>
      </c>
      <c r="J2" s="81" t="s">
        <v>1764</v>
      </c>
      <c r="K2" s="15" t="s">
        <v>1765</v>
      </c>
      <c r="L2" s="15" t="s">
        <v>1766</v>
      </c>
      <c r="M2" s="15" t="s">
        <v>1767</v>
      </c>
      <c r="N2" s="15" t="s">
        <v>1768</v>
      </c>
      <c r="O2" s="15" t="s">
        <v>1769</v>
      </c>
      <c r="P2" s="15" t="s">
        <v>76</v>
      </c>
      <c r="Q2" s="15" t="s">
        <v>1770</v>
      </c>
      <c r="R2" s="15" t="s">
        <v>1771</v>
      </c>
      <c r="S2" s="15" t="s">
        <v>1772</v>
      </c>
      <c r="T2" s="15" t="s">
        <v>1773</v>
      </c>
      <c r="U2" s="15" t="s">
        <v>1774</v>
      </c>
      <c r="V2" s="15" t="s">
        <v>1775</v>
      </c>
      <c r="W2" s="15" t="s">
        <v>1776</v>
      </c>
      <c r="X2" s="15" t="s">
        <v>1777</v>
      </c>
      <c r="Y2" s="15" t="s">
        <v>1778</v>
      </c>
      <c r="Z2" s="15" t="s">
        <v>1779</v>
      </c>
      <c r="AA2" s="15" t="s">
        <v>1780</v>
      </c>
      <c r="AB2" s="15" t="s">
        <v>1781</v>
      </c>
      <c r="AC2" s="81" t="s">
        <v>1782</v>
      </c>
      <c r="AD2" s="15" t="s">
        <v>1783</v>
      </c>
      <c r="AE2" s="15" t="s">
        <v>1784</v>
      </c>
      <c r="AF2" s="15" t="s">
        <v>1785</v>
      </c>
      <c r="AG2" s="15" t="s">
        <v>1786</v>
      </c>
      <c r="AH2" s="15" t="s">
        <v>1787</v>
      </c>
      <c r="AI2" s="15" t="s">
        <v>1788</v>
      </c>
      <c r="AJ2" s="15" t="s">
        <v>1789</v>
      </c>
      <c r="AK2" s="15" t="s">
        <v>1790</v>
      </c>
      <c r="AL2" s="15" t="s">
        <v>1791</v>
      </c>
      <c r="AM2" s="15" t="s">
        <v>1792</v>
      </c>
      <c r="AN2" s="15" t="s">
        <v>1793</v>
      </c>
      <c r="AO2" s="82" t="s">
        <v>1794</v>
      </c>
      <c r="AP2" s="82" t="s">
        <v>15</v>
      </c>
    </row>
    <row r="3" spans="1:42" x14ac:dyDescent="0.25">
      <c r="A3" s="83">
        <v>45688</v>
      </c>
      <c r="B3" s="84" t="s">
        <v>1795</v>
      </c>
      <c r="C3" s="78" t="s">
        <v>1796</v>
      </c>
      <c r="D3" s="78" t="s">
        <v>1797</v>
      </c>
      <c r="E3" s="78" t="s">
        <v>89</v>
      </c>
      <c r="F3" s="78">
        <v>50900060</v>
      </c>
      <c r="G3" s="78" t="s">
        <v>476</v>
      </c>
      <c r="H3" s="78" t="s">
        <v>89</v>
      </c>
      <c r="I3" s="85">
        <v>54.1</v>
      </c>
      <c r="J3" s="85">
        <v>54.1</v>
      </c>
      <c r="K3" s="78" t="s">
        <v>1798</v>
      </c>
      <c r="L3" s="78" t="s">
        <v>1618</v>
      </c>
      <c r="M3" s="78" t="s">
        <v>1796</v>
      </c>
      <c r="N3" s="83">
        <v>45688</v>
      </c>
      <c r="O3" s="78" t="s">
        <v>1618</v>
      </c>
      <c r="P3" s="78" t="s">
        <v>308</v>
      </c>
      <c r="Q3" s="78" t="s">
        <v>1710</v>
      </c>
      <c r="R3" s="78" t="s">
        <v>1618</v>
      </c>
      <c r="S3" s="78" t="s">
        <v>1618</v>
      </c>
      <c r="T3" s="78" t="s">
        <v>1618</v>
      </c>
      <c r="U3" s="78" t="s">
        <v>1799</v>
      </c>
      <c r="V3" s="78" t="s">
        <v>1800</v>
      </c>
      <c r="W3" s="78" t="s">
        <v>1618</v>
      </c>
      <c r="X3" s="83"/>
      <c r="Y3" s="78" t="s">
        <v>1618</v>
      </c>
      <c r="Z3" s="83"/>
      <c r="AA3" s="78" t="s">
        <v>1618</v>
      </c>
      <c r="AB3" s="86">
        <v>884219</v>
      </c>
      <c r="AC3" s="78" t="s">
        <v>1529</v>
      </c>
      <c r="AD3" s="78" t="s">
        <v>1618</v>
      </c>
      <c r="AE3" s="87">
        <v>0</v>
      </c>
      <c r="AF3" s="78" t="s">
        <v>1618</v>
      </c>
      <c r="AG3" s="78" t="s">
        <v>1618</v>
      </c>
      <c r="AH3" s="78" t="s">
        <v>1618</v>
      </c>
      <c r="AI3" s="78" t="s">
        <v>1618</v>
      </c>
      <c r="AJ3" s="78" t="s">
        <v>1618</v>
      </c>
      <c r="AK3" s="78" t="s">
        <v>1618</v>
      </c>
      <c r="AL3" s="78" t="s">
        <v>1618</v>
      </c>
      <c r="AM3" s="78" t="s">
        <v>1801</v>
      </c>
      <c r="AN3" s="78" t="s">
        <v>1618</v>
      </c>
      <c r="AO3" t="s">
        <v>1748</v>
      </c>
      <c r="AP3" t="str">
        <f>LEFT(Q3,3)</f>
        <v>SMS</v>
      </c>
    </row>
    <row r="4" spans="1:42" x14ac:dyDescent="0.25">
      <c r="A4" s="83">
        <v>45716</v>
      </c>
      <c r="B4" s="84" t="s">
        <v>1802</v>
      </c>
      <c r="C4" s="78" t="s">
        <v>1803</v>
      </c>
      <c r="D4" s="78" t="s">
        <v>1797</v>
      </c>
      <c r="E4" s="78" t="s">
        <v>89</v>
      </c>
      <c r="F4" s="78">
        <v>50900060</v>
      </c>
      <c r="G4" s="78" t="s">
        <v>476</v>
      </c>
      <c r="H4" s="78" t="s">
        <v>89</v>
      </c>
      <c r="I4" s="85">
        <v>54.11</v>
      </c>
      <c r="J4" s="85">
        <v>54.11</v>
      </c>
      <c r="K4" s="78" t="s">
        <v>1804</v>
      </c>
      <c r="L4" s="78" t="s">
        <v>1618</v>
      </c>
      <c r="M4" s="78" t="s">
        <v>1803</v>
      </c>
      <c r="N4" s="83">
        <v>45716</v>
      </c>
      <c r="O4" s="78" t="s">
        <v>1618</v>
      </c>
      <c r="P4" s="78" t="s">
        <v>308</v>
      </c>
      <c r="Q4" s="78" t="s">
        <v>1710</v>
      </c>
      <c r="R4" s="78" t="s">
        <v>1618</v>
      </c>
      <c r="S4" s="78" t="s">
        <v>1618</v>
      </c>
      <c r="T4" s="78" t="s">
        <v>1618</v>
      </c>
      <c r="U4" s="78" t="s">
        <v>1799</v>
      </c>
      <c r="V4" s="78" t="s">
        <v>1800</v>
      </c>
      <c r="W4" s="78" t="s">
        <v>1618</v>
      </c>
      <c r="X4" s="83"/>
      <c r="Y4" s="78" t="s">
        <v>1618</v>
      </c>
      <c r="Z4" s="83"/>
      <c r="AA4" s="78" t="s">
        <v>1618</v>
      </c>
      <c r="AB4" s="86">
        <v>884219</v>
      </c>
      <c r="AC4" s="78" t="s">
        <v>1529</v>
      </c>
      <c r="AD4" s="78" t="s">
        <v>1618</v>
      </c>
      <c r="AE4" s="87">
        <v>0</v>
      </c>
      <c r="AF4" s="78" t="s">
        <v>1618</v>
      </c>
      <c r="AG4" s="78" t="s">
        <v>1618</v>
      </c>
      <c r="AH4" s="78" t="s">
        <v>1618</v>
      </c>
      <c r="AI4" s="78" t="s">
        <v>1618</v>
      </c>
      <c r="AJ4" s="78" t="s">
        <v>1618</v>
      </c>
      <c r="AK4" s="78" t="s">
        <v>1618</v>
      </c>
      <c r="AL4" s="78" t="s">
        <v>1618</v>
      </c>
      <c r="AM4" s="78" t="s">
        <v>1801</v>
      </c>
      <c r="AN4" s="78" t="s">
        <v>1618</v>
      </c>
      <c r="AO4" t="s">
        <v>1748</v>
      </c>
      <c r="AP4" t="str">
        <f t="shared" ref="AP4:AP8" si="0">LEFT(Q4,3)</f>
        <v>SMS</v>
      </c>
    </row>
    <row r="5" spans="1:42" x14ac:dyDescent="0.25">
      <c r="A5" s="83">
        <v>45747</v>
      </c>
      <c r="B5" s="84" t="s">
        <v>1805</v>
      </c>
      <c r="C5" s="78" t="s">
        <v>1806</v>
      </c>
      <c r="D5" s="78" t="s">
        <v>1797</v>
      </c>
      <c r="E5" s="78" t="s">
        <v>89</v>
      </c>
      <c r="F5" s="78">
        <v>50900060</v>
      </c>
      <c r="G5" s="78" t="s">
        <v>476</v>
      </c>
      <c r="H5" s="78" t="s">
        <v>89</v>
      </c>
      <c r="I5" s="85">
        <v>54.1</v>
      </c>
      <c r="J5" s="85">
        <v>54.1</v>
      </c>
      <c r="K5" s="78" t="s">
        <v>1807</v>
      </c>
      <c r="L5" s="78" t="s">
        <v>1618</v>
      </c>
      <c r="M5" s="78" t="s">
        <v>1806</v>
      </c>
      <c r="N5" s="83">
        <v>45747</v>
      </c>
      <c r="O5" s="78" t="s">
        <v>1618</v>
      </c>
      <c r="P5" s="78" t="s">
        <v>308</v>
      </c>
      <c r="Q5" s="78" t="s">
        <v>1710</v>
      </c>
      <c r="R5" s="78" t="s">
        <v>1618</v>
      </c>
      <c r="S5" s="78" t="s">
        <v>1618</v>
      </c>
      <c r="T5" s="78" t="s">
        <v>1618</v>
      </c>
      <c r="U5" s="78" t="s">
        <v>1799</v>
      </c>
      <c r="V5" s="78" t="s">
        <v>1800</v>
      </c>
      <c r="W5" s="78" t="s">
        <v>1618</v>
      </c>
      <c r="X5" s="83"/>
      <c r="Y5" s="78" t="s">
        <v>1618</v>
      </c>
      <c r="Z5" s="83"/>
      <c r="AA5" s="78" t="s">
        <v>1618</v>
      </c>
      <c r="AB5" s="86">
        <v>884219</v>
      </c>
      <c r="AC5" s="78" t="s">
        <v>1529</v>
      </c>
      <c r="AD5" s="78" t="s">
        <v>1618</v>
      </c>
      <c r="AE5" s="87">
        <v>0</v>
      </c>
      <c r="AF5" s="78" t="s">
        <v>1618</v>
      </c>
      <c r="AG5" s="78" t="s">
        <v>1618</v>
      </c>
      <c r="AH5" s="78" t="s">
        <v>1618</v>
      </c>
      <c r="AI5" s="78" t="s">
        <v>1618</v>
      </c>
      <c r="AJ5" s="78" t="s">
        <v>1618</v>
      </c>
      <c r="AK5" s="78" t="s">
        <v>1618</v>
      </c>
      <c r="AL5" s="78" t="s">
        <v>1618</v>
      </c>
      <c r="AM5" s="78" t="s">
        <v>1801</v>
      </c>
      <c r="AN5" s="78" t="s">
        <v>1618</v>
      </c>
      <c r="AO5" t="s">
        <v>1748</v>
      </c>
      <c r="AP5" t="str">
        <f t="shared" si="0"/>
        <v>SMS</v>
      </c>
    </row>
    <row r="6" spans="1:42" x14ac:dyDescent="0.25">
      <c r="A6" s="83">
        <v>45777</v>
      </c>
      <c r="B6" s="84" t="s">
        <v>1808</v>
      </c>
      <c r="C6" s="78" t="s">
        <v>1809</v>
      </c>
      <c r="D6" s="78" t="s">
        <v>1797</v>
      </c>
      <c r="E6" s="78" t="s">
        <v>89</v>
      </c>
      <c r="F6" s="78">
        <v>50900060</v>
      </c>
      <c r="G6" s="78" t="s">
        <v>476</v>
      </c>
      <c r="H6" s="78" t="s">
        <v>89</v>
      </c>
      <c r="I6" s="85">
        <v>54.11</v>
      </c>
      <c r="J6" s="85">
        <v>54.11</v>
      </c>
      <c r="K6" s="78" t="s">
        <v>1810</v>
      </c>
      <c r="L6" s="78" t="s">
        <v>1618</v>
      </c>
      <c r="M6" s="78" t="s">
        <v>1809</v>
      </c>
      <c r="N6" s="83">
        <v>45777</v>
      </c>
      <c r="O6" s="78" t="s">
        <v>1618</v>
      </c>
      <c r="P6" s="78" t="s">
        <v>308</v>
      </c>
      <c r="Q6" s="78" t="s">
        <v>1710</v>
      </c>
      <c r="R6" s="78" t="s">
        <v>1618</v>
      </c>
      <c r="S6" s="78" t="s">
        <v>1618</v>
      </c>
      <c r="T6" s="78" t="s">
        <v>1618</v>
      </c>
      <c r="U6" s="78" t="s">
        <v>1799</v>
      </c>
      <c r="V6" s="78" t="s">
        <v>1800</v>
      </c>
      <c r="W6" s="78" t="s">
        <v>1618</v>
      </c>
      <c r="X6" s="83"/>
      <c r="Y6" s="78" t="s">
        <v>1618</v>
      </c>
      <c r="Z6" s="83"/>
      <c r="AA6" s="78" t="s">
        <v>1618</v>
      </c>
      <c r="AB6" s="86">
        <v>884219</v>
      </c>
      <c r="AC6" s="78" t="s">
        <v>1529</v>
      </c>
      <c r="AD6" s="78" t="s">
        <v>1618</v>
      </c>
      <c r="AE6" s="87">
        <v>0</v>
      </c>
      <c r="AF6" s="78" t="s">
        <v>1618</v>
      </c>
      <c r="AG6" s="78" t="s">
        <v>1618</v>
      </c>
      <c r="AH6" s="78" t="s">
        <v>1618</v>
      </c>
      <c r="AI6" s="78" t="s">
        <v>1618</v>
      </c>
      <c r="AJ6" s="78" t="s">
        <v>1618</v>
      </c>
      <c r="AK6" s="78" t="s">
        <v>1618</v>
      </c>
      <c r="AL6" s="78" t="s">
        <v>1618</v>
      </c>
      <c r="AM6" s="78" t="s">
        <v>1801</v>
      </c>
      <c r="AN6" s="78" t="s">
        <v>1618</v>
      </c>
      <c r="AO6" t="s">
        <v>1748</v>
      </c>
      <c r="AP6" t="str">
        <f t="shared" si="0"/>
        <v>SMS</v>
      </c>
    </row>
    <row r="7" spans="1:42" x14ac:dyDescent="0.25">
      <c r="A7" s="83">
        <v>45808</v>
      </c>
      <c r="B7" s="84" t="s">
        <v>1811</v>
      </c>
      <c r="C7" s="78" t="s">
        <v>1812</v>
      </c>
      <c r="D7" s="78" t="s">
        <v>1797</v>
      </c>
      <c r="E7" s="78" t="s">
        <v>89</v>
      </c>
      <c r="F7" s="78">
        <v>50900060</v>
      </c>
      <c r="G7" s="78" t="s">
        <v>476</v>
      </c>
      <c r="H7" s="78" t="s">
        <v>89</v>
      </c>
      <c r="I7" s="85">
        <v>54.1</v>
      </c>
      <c r="J7" s="85">
        <v>54.1</v>
      </c>
      <c r="K7" s="78" t="s">
        <v>1813</v>
      </c>
      <c r="L7" s="78" t="s">
        <v>1618</v>
      </c>
      <c r="M7" s="78" t="s">
        <v>1812</v>
      </c>
      <c r="N7" s="83">
        <v>45808</v>
      </c>
      <c r="O7" s="78" t="s">
        <v>1618</v>
      </c>
      <c r="P7" s="78" t="s">
        <v>308</v>
      </c>
      <c r="Q7" s="78" t="s">
        <v>1710</v>
      </c>
      <c r="R7" s="78" t="s">
        <v>1618</v>
      </c>
      <c r="S7" s="78" t="s">
        <v>1618</v>
      </c>
      <c r="T7" s="78" t="s">
        <v>1618</v>
      </c>
      <c r="U7" s="78" t="s">
        <v>1799</v>
      </c>
      <c r="V7" s="78" t="s">
        <v>1800</v>
      </c>
      <c r="W7" s="78" t="s">
        <v>1618</v>
      </c>
      <c r="X7" s="83"/>
      <c r="Y7" s="78" t="s">
        <v>1618</v>
      </c>
      <c r="Z7" s="83"/>
      <c r="AA7" s="78" t="s">
        <v>1618</v>
      </c>
      <c r="AB7" s="86">
        <v>884219</v>
      </c>
      <c r="AC7" s="78" t="s">
        <v>1529</v>
      </c>
      <c r="AD7" s="78" t="s">
        <v>1618</v>
      </c>
      <c r="AE7" s="87">
        <v>0</v>
      </c>
      <c r="AF7" s="78" t="s">
        <v>1618</v>
      </c>
      <c r="AG7" s="78" t="s">
        <v>1618</v>
      </c>
      <c r="AH7" s="78" t="s">
        <v>1618</v>
      </c>
      <c r="AI7" s="78" t="s">
        <v>1618</v>
      </c>
      <c r="AJ7" s="78" t="s">
        <v>1618</v>
      </c>
      <c r="AK7" s="78" t="s">
        <v>1618</v>
      </c>
      <c r="AL7" s="78" t="s">
        <v>1618</v>
      </c>
      <c r="AM7" s="78" t="s">
        <v>1801</v>
      </c>
      <c r="AN7" s="78" t="s">
        <v>1618</v>
      </c>
      <c r="AO7" t="s">
        <v>1748</v>
      </c>
      <c r="AP7" t="str">
        <f t="shared" si="0"/>
        <v>SMS</v>
      </c>
    </row>
    <row r="8" spans="1:42" x14ac:dyDescent="0.25">
      <c r="A8" s="83">
        <v>45838</v>
      </c>
      <c r="B8" s="84" t="s">
        <v>1814</v>
      </c>
      <c r="C8" s="78" t="s">
        <v>1815</v>
      </c>
      <c r="D8" s="78" t="s">
        <v>1797</v>
      </c>
      <c r="E8" s="78" t="s">
        <v>89</v>
      </c>
      <c r="F8" s="78">
        <v>50900060</v>
      </c>
      <c r="G8" s="78" t="s">
        <v>476</v>
      </c>
      <c r="H8" s="78" t="s">
        <v>89</v>
      </c>
      <c r="I8" s="85">
        <v>54.1</v>
      </c>
      <c r="J8" s="85">
        <v>54.1</v>
      </c>
      <c r="K8" s="78" t="s">
        <v>1816</v>
      </c>
      <c r="L8" s="78" t="s">
        <v>1618</v>
      </c>
      <c r="M8" s="78" t="s">
        <v>1815</v>
      </c>
      <c r="N8" s="83">
        <v>45838</v>
      </c>
      <c r="O8" s="78" t="s">
        <v>1618</v>
      </c>
      <c r="P8" s="78" t="s">
        <v>308</v>
      </c>
      <c r="Q8" s="78" t="s">
        <v>1710</v>
      </c>
      <c r="R8" s="78" t="s">
        <v>1618</v>
      </c>
      <c r="S8" s="78" t="s">
        <v>1618</v>
      </c>
      <c r="T8" s="78" t="s">
        <v>1618</v>
      </c>
      <c r="U8" s="78" t="s">
        <v>1799</v>
      </c>
      <c r="V8" s="78" t="s">
        <v>1800</v>
      </c>
      <c r="W8" s="78" t="s">
        <v>1618</v>
      </c>
      <c r="X8" s="83"/>
      <c r="Y8" s="78" t="s">
        <v>1618</v>
      </c>
      <c r="Z8" s="83"/>
      <c r="AA8" s="78" t="s">
        <v>1618</v>
      </c>
      <c r="AB8" s="86">
        <v>884219</v>
      </c>
      <c r="AC8" s="78" t="s">
        <v>1529</v>
      </c>
      <c r="AD8" s="78" t="s">
        <v>1618</v>
      </c>
      <c r="AE8" s="87">
        <v>0</v>
      </c>
      <c r="AF8" s="78" t="s">
        <v>1618</v>
      </c>
      <c r="AG8" s="78" t="s">
        <v>1618</v>
      </c>
      <c r="AH8" s="78" t="s">
        <v>1618</v>
      </c>
      <c r="AI8" s="78" t="s">
        <v>1618</v>
      </c>
      <c r="AJ8" s="78" t="s">
        <v>1618</v>
      </c>
      <c r="AK8" s="78" t="s">
        <v>1618</v>
      </c>
      <c r="AL8" s="78" t="s">
        <v>1618</v>
      </c>
      <c r="AM8" s="78" t="s">
        <v>1801</v>
      </c>
      <c r="AN8" s="78" t="s">
        <v>1618</v>
      </c>
      <c r="AO8" t="s">
        <v>1748</v>
      </c>
      <c r="AP8" t="str">
        <f t="shared" si="0"/>
        <v>SMS</v>
      </c>
    </row>
    <row r="9" spans="1:42" x14ac:dyDescent="0.25">
      <c r="A9" s="83">
        <v>45688</v>
      </c>
      <c r="B9" s="84" t="s">
        <v>1795</v>
      </c>
      <c r="C9" s="78" t="s">
        <v>2706</v>
      </c>
      <c r="D9" s="78" t="s">
        <v>1797</v>
      </c>
      <c r="E9" s="78" t="s">
        <v>89</v>
      </c>
      <c r="F9" s="78" t="s">
        <v>2707</v>
      </c>
      <c r="G9" s="78" t="s">
        <v>466</v>
      </c>
      <c r="H9" s="78" t="s">
        <v>89</v>
      </c>
      <c r="I9" s="85">
        <v>140.5</v>
      </c>
      <c r="J9" s="85">
        <v>140.5</v>
      </c>
      <c r="K9" s="78" t="s">
        <v>1798</v>
      </c>
      <c r="L9" s="78" t="s">
        <v>1618</v>
      </c>
      <c r="M9" s="78" t="s">
        <v>2706</v>
      </c>
      <c r="N9" s="83">
        <v>45688</v>
      </c>
      <c r="O9" s="78" t="s">
        <v>1618</v>
      </c>
      <c r="P9" s="78" t="s">
        <v>371</v>
      </c>
      <c r="Q9" s="78" t="s">
        <v>372</v>
      </c>
      <c r="R9" s="78" t="s">
        <v>1618</v>
      </c>
      <c r="S9" s="78" t="s">
        <v>1618</v>
      </c>
      <c r="T9" s="78" t="s">
        <v>1618</v>
      </c>
      <c r="U9" s="78" t="s">
        <v>2708</v>
      </c>
      <c r="V9" s="78" t="s">
        <v>1800</v>
      </c>
      <c r="W9" s="78" t="s">
        <v>1618</v>
      </c>
      <c r="X9" s="83"/>
      <c r="Y9" s="78" t="s">
        <v>1618</v>
      </c>
      <c r="Z9" s="83"/>
      <c r="AA9" s="78" t="s">
        <v>1618</v>
      </c>
      <c r="AB9" s="86">
        <v>2196626</v>
      </c>
      <c r="AC9" s="78" t="s">
        <v>1529</v>
      </c>
      <c r="AD9" s="78" t="s">
        <v>1618</v>
      </c>
      <c r="AE9" s="87">
        <v>0</v>
      </c>
      <c r="AF9" s="78" t="s">
        <v>1618</v>
      </c>
      <c r="AG9" s="78" t="s">
        <v>1618</v>
      </c>
      <c r="AH9" s="78" t="s">
        <v>1618</v>
      </c>
      <c r="AI9" s="78" t="s">
        <v>1618</v>
      </c>
      <c r="AJ9" s="78" t="s">
        <v>1618</v>
      </c>
      <c r="AK9" s="78" t="s">
        <v>1618</v>
      </c>
      <c r="AL9" s="78" t="s">
        <v>1618</v>
      </c>
      <c r="AM9" s="78" t="s">
        <v>1801</v>
      </c>
      <c r="AN9" s="78" t="s">
        <v>1618</v>
      </c>
      <c r="AO9" t="s">
        <v>1748</v>
      </c>
      <c r="AP9" t="s">
        <v>1748</v>
      </c>
    </row>
    <row r="10" spans="1:42" x14ac:dyDescent="0.25">
      <c r="A10" s="83">
        <v>45688</v>
      </c>
      <c r="B10" s="84" t="s">
        <v>1795</v>
      </c>
      <c r="C10" s="78" t="s">
        <v>2706</v>
      </c>
      <c r="D10" s="78" t="s">
        <v>1797</v>
      </c>
      <c r="E10" s="78" t="s">
        <v>89</v>
      </c>
      <c r="F10" s="78" t="s">
        <v>2707</v>
      </c>
      <c r="G10" s="78" t="s">
        <v>466</v>
      </c>
      <c r="H10" s="78" t="s">
        <v>89</v>
      </c>
      <c r="I10" s="85">
        <v>5.79</v>
      </c>
      <c r="J10" s="85">
        <v>5.79</v>
      </c>
      <c r="K10" s="78" t="s">
        <v>1798</v>
      </c>
      <c r="L10" s="78" t="s">
        <v>1618</v>
      </c>
      <c r="M10" s="78" t="s">
        <v>2706</v>
      </c>
      <c r="N10" s="83">
        <v>45688</v>
      </c>
      <c r="O10" s="78" t="s">
        <v>1618</v>
      </c>
      <c r="P10" s="78" t="s">
        <v>371</v>
      </c>
      <c r="Q10" s="78" t="s">
        <v>372</v>
      </c>
      <c r="R10" s="78" t="s">
        <v>1618</v>
      </c>
      <c r="S10" s="78" t="s">
        <v>1618</v>
      </c>
      <c r="T10" s="78" t="s">
        <v>1618</v>
      </c>
      <c r="U10" s="78" t="s">
        <v>2709</v>
      </c>
      <c r="V10" s="78" t="s">
        <v>1800</v>
      </c>
      <c r="W10" s="78" t="s">
        <v>1618</v>
      </c>
      <c r="X10" s="83"/>
      <c r="Y10" s="78" t="s">
        <v>1618</v>
      </c>
      <c r="Z10" s="83"/>
      <c r="AA10" s="78" t="s">
        <v>1618</v>
      </c>
      <c r="AB10" s="86">
        <v>90447</v>
      </c>
      <c r="AC10" s="78" t="s">
        <v>1529</v>
      </c>
      <c r="AD10" s="78" t="s">
        <v>1618</v>
      </c>
      <c r="AE10" s="87">
        <v>0</v>
      </c>
      <c r="AF10" s="78" t="s">
        <v>1618</v>
      </c>
      <c r="AG10" s="78" t="s">
        <v>1618</v>
      </c>
      <c r="AH10" s="78" t="s">
        <v>1618</v>
      </c>
      <c r="AI10" s="78" t="s">
        <v>1618</v>
      </c>
      <c r="AJ10" s="78" t="s">
        <v>1618</v>
      </c>
      <c r="AK10" s="78" t="s">
        <v>1618</v>
      </c>
      <c r="AL10" s="78" t="s">
        <v>1618</v>
      </c>
      <c r="AM10" s="78" t="s">
        <v>1801</v>
      </c>
      <c r="AN10" s="78" t="s">
        <v>1618</v>
      </c>
      <c r="AO10" t="s">
        <v>1748</v>
      </c>
      <c r="AP10" t="s">
        <v>1748</v>
      </c>
    </row>
    <row r="11" spans="1:42" x14ac:dyDescent="0.25">
      <c r="A11" s="83">
        <v>45688</v>
      </c>
      <c r="B11" s="84" t="s">
        <v>1795</v>
      </c>
      <c r="C11" s="78" t="s">
        <v>2706</v>
      </c>
      <c r="D11" s="78" t="s">
        <v>1797</v>
      </c>
      <c r="E11" s="78" t="s">
        <v>89</v>
      </c>
      <c r="F11" s="78" t="s">
        <v>2707</v>
      </c>
      <c r="G11" s="78" t="s">
        <v>466</v>
      </c>
      <c r="H11" s="78" t="s">
        <v>89</v>
      </c>
      <c r="I11" s="85">
        <v>2.3199999999999998</v>
      </c>
      <c r="J11" s="85">
        <v>2.3199999999999998</v>
      </c>
      <c r="K11" s="78" t="s">
        <v>1798</v>
      </c>
      <c r="L11" s="78" t="s">
        <v>1618</v>
      </c>
      <c r="M11" s="78" t="s">
        <v>2706</v>
      </c>
      <c r="N11" s="83">
        <v>45688</v>
      </c>
      <c r="O11" s="78" t="s">
        <v>1618</v>
      </c>
      <c r="P11" s="78" t="s">
        <v>371</v>
      </c>
      <c r="Q11" s="78" t="s">
        <v>372</v>
      </c>
      <c r="R11" s="78" t="s">
        <v>1618</v>
      </c>
      <c r="S11" s="78" t="s">
        <v>1618</v>
      </c>
      <c r="T11" s="78" t="s">
        <v>1618</v>
      </c>
      <c r="U11" s="78" t="s">
        <v>2710</v>
      </c>
      <c r="V11" s="78" t="s">
        <v>1800</v>
      </c>
      <c r="W11" s="78" t="s">
        <v>1618</v>
      </c>
      <c r="X11" s="83"/>
      <c r="Y11" s="78" t="s">
        <v>1618</v>
      </c>
      <c r="Z11" s="83"/>
      <c r="AA11" s="78" t="s">
        <v>1618</v>
      </c>
      <c r="AB11" s="86">
        <v>36292</v>
      </c>
      <c r="AC11" s="78" t="s">
        <v>1529</v>
      </c>
      <c r="AD11" s="78" t="s">
        <v>1618</v>
      </c>
      <c r="AE11" s="87">
        <v>0</v>
      </c>
      <c r="AF11" s="78" t="s">
        <v>1618</v>
      </c>
      <c r="AG11" s="78" t="s">
        <v>1618</v>
      </c>
      <c r="AH11" s="78" t="s">
        <v>1618</v>
      </c>
      <c r="AI11" s="78" t="s">
        <v>1618</v>
      </c>
      <c r="AJ11" s="78" t="s">
        <v>1618</v>
      </c>
      <c r="AK11" s="78" t="s">
        <v>1618</v>
      </c>
      <c r="AL11" s="78" t="s">
        <v>1618</v>
      </c>
      <c r="AM11" s="78" t="s">
        <v>1801</v>
      </c>
      <c r="AN11" s="78" t="s">
        <v>1618</v>
      </c>
      <c r="AO11" t="s">
        <v>1748</v>
      </c>
      <c r="AP11" t="s">
        <v>1748</v>
      </c>
    </row>
    <row r="12" spans="1:42" x14ac:dyDescent="0.25">
      <c r="A12" s="83">
        <v>45688</v>
      </c>
      <c r="B12" s="84" t="s">
        <v>1795</v>
      </c>
      <c r="C12" s="78" t="s">
        <v>2706</v>
      </c>
      <c r="D12" s="78" t="s">
        <v>1797</v>
      </c>
      <c r="E12" s="78" t="s">
        <v>89</v>
      </c>
      <c r="F12" s="78" t="s">
        <v>2707</v>
      </c>
      <c r="G12" s="78" t="s">
        <v>466</v>
      </c>
      <c r="H12" s="78" t="s">
        <v>89</v>
      </c>
      <c r="I12" s="85">
        <v>1.82</v>
      </c>
      <c r="J12" s="85">
        <v>1.82</v>
      </c>
      <c r="K12" s="78" t="s">
        <v>1798</v>
      </c>
      <c r="L12" s="78" t="s">
        <v>1618</v>
      </c>
      <c r="M12" s="78" t="s">
        <v>2706</v>
      </c>
      <c r="N12" s="83">
        <v>45688</v>
      </c>
      <c r="O12" s="78" t="s">
        <v>1618</v>
      </c>
      <c r="P12" s="78" t="s">
        <v>371</v>
      </c>
      <c r="Q12" s="78" t="s">
        <v>372</v>
      </c>
      <c r="R12" s="78" t="s">
        <v>1618</v>
      </c>
      <c r="S12" s="78" t="s">
        <v>1618</v>
      </c>
      <c r="T12" s="78" t="s">
        <v>1618</v>
      </c>
      <c r="U12" s="78" t="s">
        <v>2711</v>
      </c>
      <c r="V12" s="78" t="s">
        <v>1800</v>
      </c>
      <c r="W12" s="78" t="s">
        <v>1618</v>
      </c>
      <c r="X12" s="83"/>
      <c r="Y12" s="78" t="s">
        <v>1618</v>
      </c>
      <c r="Z12" s="83"/>
      <c r="AA12" s="78" t="s">
        <v>1618</v>
      </c>
      <c r="AB12" s="86">
        <v>28531</v>
      </c>
      <c r="AC12" s="78" t="s">
        <v>1529</v>
      </c>
      <c r="AD12" s="78" t="s">
        <v>1618</v>
      </c>
      <c r="AE12" s="87">
        <v>0</v>
      </c>
      <c r="AF12" s="78" t="s">
        <v>1618</v>
      </c>
      <c r="AG12" s="78" t="s">
        <v>1618</v>
      </c>
      <c r="AH12" s="78" t="s">
        <v>1618</v>
      </c>
      <c r="AI12" s="78" t="s">
        <v>1618</v>
      </c>
      <c r="AJ12" s="78" t="s">
        <v>1618</v>
      </c>
      <c r="AK12" s="78" t="s">
        <v>1618</v>
      </c>
      <c r="AL12" s="78" t="s">
        <v>1618</v>
      </c>
      <c r="AM12" s="78" t="s">
        <v>1801</v>
      </c>
      <c r="AN12" s="78" t="s">
        <v>1618</v>
      </c>
      <c r="AO12" t="s">
        <v>1748</v>
      </c>
      <c r="AP12" t="s">
        <v>1748</v>
      </c>
    </row>
    <row r="13" spans="1:42" x14ac:dyDescent="0.25">
      <c r="A13" s="83">
        <v>45688</v>
      </c>
      <c r="B13" s="84" t="s">
        <v>1795</v>
      </c>
      <c r="C13" s="78" t="s">
        <v>2706</v>
      </c>
      <c r="D13" s="78" t="s">
        <v>1797</v>
      </c>
      <c r="E13" s="78" t="s">
        <v>89</v>
      </c>
      <c r="F13" s="78" t="s">
        <v>2707</v>
      </c>
      <c r="G13" s="78" t="s">
        <v>466</v>
      </c>
      <c r="H13" s="78" t="s">
        <v>89</v>
      </c>
      <c r="I13" s="85">
        <v>11.13</v>
      </c>
      <c r="J13" s="85">
        <v>11.13</v>
      </c>
      <c r="K13" s="78" t="s">
        <v>1798</v>
      </c>
      <c r="L13" s="78" t="s">
        <v>1618</v>
      </c>
      <c r="M13" s="78" t="s">
        <v>2706</v>
      </c>
      <c r="N13" s="83">
        <v>45688</v>
      </c>
      <c r="O13" s="78" t="s">
        <v>1618</v>
      </c>
      <c r="P13" s="78" t="s">
        <v>371</v>
      </c>
      <c r="Q13" s="78" t="s">
        <v>372</v>
      </c>
      <c r="R13" s="78" t="s">
        <v>1618</v>
      </c>
      <c r="S13" s="78" t="s">
        <v>1618</v>
      </c>
      <c r="T13" s="78" t="s">
        <v>1618</v>
      </c>
      <c r="U13" s="78" t="s">
        <v>2712</v>
      </c>
      <c r="V13" s="78" t="s">
        <v>1800</v>
      </c>
      <c r="W13" s="78" t="s">
        <v>1618</v>
      </c>
      <c r="X13" s="83"/>
      <c r="Y13" s="78" t="s">
        <v>1618</v>
      </c>
      <c r="Z13" s="83"/>
      <c r="AA13" s="78" t="s">
        <v>1618</v>
      </c>
      <c r="AB13" s="86">
        <v>174043</v>
      </c>
      <c r="AC13" s="78" t="s">
        <v>1529</v>
      </c>
      <c r="AD13" s="78" t="s">
        <v>1618</v>
      </c>
      <c r="AE13" s="87">
        <v>0</v>
      </c>
      <c r="AF13" s="78" t="s">
        <v>1618</v>
      </c>
      <c r="AG13" s="78" t="s">
        <v>1618</v>
      </c>
      <c r="AH13" s="78" t="s">
        <v>1618</v>
      </c>
      <c r="AI13" s="78" t="s">
        <v>1618</v>
      </c>
      <c r="AJ13" s="78" t="s">
        <v>1618</v>
      </c>
      <c r="AK13" s="78" t="s">
        <v>1618</v>
      </c>
      <c r="AL13" s="78" t="s">
        <v>1618</v>
      </c>
      <c r="AM13" s="78" t="s">
        <v>1801</v>
      </c>
      <c r="AN13" s="78" t="s">
        <v>1618</v>
      </c>
      <c r="AO13" t="s">
        <v>1748</v>
      </c>
      <c r="AP13" t="s">
        <v>1748</v>
      </c>
    </row>
    <row r="14" spans="1:42" x14ac:dyDescent="0.25">
      <c r="A14" s="83">
        <v>45688</v>
      </c>
      <c r="B14" s="84" t="s">
        <v>1795</v>
      </c>
      <c r="C14" s="78" t="s">
        <v>2706</v>
      </c>
      <c r="D14" s="78" t="s">
        <v>1797</v>
      </c>
      <c r="E14" s="78" t="s">
        <v>89</v>
      </c>
      <c r="F14" s="78" t="s">
        <v>2707</v>
      </c>
      <c r="G14" s="78" t="s">
        <v>466</v>
      </c>
      <c r="H14" s="78" t="s">
        <v>89</v>
      </c>
      <c r="I14" s="85">
        <v>1.82</v>
      </c>
      <c r="J14" s="85">
        <v>1.82</v>
      </c>
      <c r="K14" s="78" t="s">
        <v>1798</v>
      </c>
      <c r="L14" s="78" t="s">
        <v>1618</v>
      </c>
      <c r="M14" s="78" t="s">
        <v>2706</v>
      </c>
      <c r="N14" s="83">
        <v>45688</v>
      </c>
      <c r="O14" s="78" t="s">
        <v>1618</v>
      </c>
      <c r="P14" s="78" t="s">
        <v>371</v>
      </c>
      <c r="Q14" s="78" t="s">
        <v>372</v>
      </c>
      <c r="R14" s="78" t="s">
        <v>1618</v>
      </c>
      <c r="S14" s="78" t="s">
        <v>1618</v>
      </c>
      <c r="T14" s="78" t="s">
        <v>1618</v>
      </c>
      <c r="U14" s="78" t="s">
        <v>2713</v>
      </c>
      <c r="V14" s="78" t="s">
        <v>1800</v>
      </c>
      <c r="W14" s="78" t="s">
        <v>1618</v>
      </c>
      <c r="X14" s="83"/>
      <c r="Y14" s="78" t="s">
        <v>1618</v>
      </c>
      <c r="Z14" s="83"/>
      <c r="AA14" s="78" t="s">
        <v>1618</v>
      </c>
      <c r="AB14" s="86">
        <v>28531</v>
      </c>
      <c r="AC14" s="78" t="s">
        <v>1529</v>
      </c>
      <c r="AD14" s="78" t="s">
        <v>1618</v>
      </c>
      <c r="AE14" s="87">
        <v>0</v>
      </c>
      <c r="AF14" s="78" t="s">
        <v>1618</v>
      </c>
      <c r="AG14" s="78" t="s">
        <v>1618</v>
      </c>
      <c r="AH14" s="78" t="s">
        <v>1618</v>
      </c>
      <c r="AI14" s="78" t="s">
        <v>1618</v>
      </c>
      <c r="AJ14" s="78" t="s">
        <v>1618</v>
      </c>
      <c r="AK14" s="78" t="s">
        <v>1618</v>
      </c>
      <c r="AL14" s="78" t="s">
        <v>1618</v>
      </c>
      <c r="AM14" s="78" t="s">
        <v>1801</v>
      </c>
      <c r="AN14" s="78" t="s">
        <v>1618</v>
      </c>
      <c r="AO14" t="s">
        <v>1748</v>
      </c>
      <c r="AP14" t="s">
        <v>1748</v>
      </c>
    </row>
    <row r="15" spans="1:42" x14ac:dyDescent="0.25">
      <c r="A15" s="83">
        <v>45688</v>
      </c>
      <c r="B15" s="84" t="s">
        <v>1795</v>
      </c>
      <c r="C15" s="78" t="s">
        <v>2706</v>
      </c>
      <c r="D15" s="78" t="s">
        <v>1797</v>
      </c>
      <c r="E15" s="78" t="s">
        <v>89</v>
      </c>
      <c r="F15" s="78" t="s">
        <v>2707</v>
      </c>
      <c r="G15" s="78" t="s">
        <v>466</v>
      </c>
      <c r="H15" s="78" t="s">
        <v>89</v>
      </c>
      <c r="I15" s="85">
        <v>5.79</v>
      </c>
      <c r="J15" s="85">
        <v>5.79</v>
      </c>
      <c r="K15" s="78" t="s">
        <v>1798</v>
      </c>
      <c r="L15" s="78" t="s">
        <v>1618</v>
      </c>
      <c r="M15" s="78" t="s">
        <v>2706</v>
      </c>
      <c r="N15" s="83">
        <v>45688</v>
      </c>
      <c r="O15" s="78" t="s">
        <v>1618</v>
      </c>
      <c r="P15" s="78" t="s">
        <v>371</v>
      </c>
      <c r="Q15" s="78" t="s">
        <v>372</v>
      </c>
      <c r="R15" s="78" t="s">
        <v>1618</v>
      </c>
      <c r="S15" s="78" t="s">
        <v>1618</v>
      </c>
      <c r="T15" s="78" t="s">
        <v>1618</v>
      </c>
      <c r="U15" s="78" t="s">
        <v>2714</v>
      </c>
      <c r="V15" s="78" t="s">
        <v>1800</v>
      </c>
      <c r="W15" s="78" t="s">
        <v>1618</v>
      </c>
      <c r="X15" s="83"/>
      <c r="Y15" s="78" t="s">
        <v>1618</v>
      </c>
      <c r="Z15" s="83"/>
      <c r="AA15" s="78" t="s">
        <v>1618</v>
      </c>
      <c r="AB15" s="86">
        <v>90449</v>
      </c>
      <c r="AC15" s="78" t="s">
        <v>1529</v>
      </c>
      <c r="AD15" s="78" t="s">
        <v>1618</v>
      </c>
      <c r="AE15" s="87">
        <v>0</v>
      </c>
      <c r="AF15" s="78" t="s">
        <v>1618</v>
      </c>
      <c r="AG15" s="78" t="s">
        <v>1618</v>
      </c>
      <c r="AH15" s="78" t="s">
        <v>1618</v>
      </c>
      <c r="AI15" s="78" t="s">
        <v>1618</v>
      </c>
      <c r="AJ15" s="78" t="s">
        <v>1618</v>
      </c>
      <c r="AK15" s="78" t="s">
        <v>1618</v>
      </c>
      <c r="AL15" s="78" t="s">
        <v>1618</v>
      </c>
      <c r="AM15" s="78" t="s">
        <v>1801</v>
      </c>
      <c r="AN15" s="78" t="s">
        <v>1618</v>
      </c>
      <c r="AO15" t="s">
        <v>1748</v>
      </c>
      <c r="AP15" t="s">
        <v>1748</v>
      </c>
    </row>
    <row r="16" spans="1:42" x14ac:dyDescent="0.25">
      <c r="A16" s="83">
        <v>45688</v>
      </c>
      <c r="B16" s="84" t="s">
        <v>1795</v>
      </c>
      <c r="C16" s="78" t="s">
        <v>2715</v>
      </c>
      <c r="D16" s="78" t="s">
        <v>1797</v>
      </c>
      <c r="E16" s="78" t="s">
        <v>89</v>
      </c>
      <c r="F16" s="78" t="s">
        <v>2716</v>
      </c>
      <c r="G16" s="78" t="s">
        <v>474</v>
      </c>
      <c r="H16" s="78" t="s">
        <v>89</v>
      </c>
      <c r="I16" s="85">
        <v>11.1</v>
      </c>
      <c r="J16" s="85">
        <v>11.1</v>
      </c>
      <c r="K16" s="78" t="s">
        <v>1798</v>
      </c>
      <c r="L16" s="78" t="s">
        <v>1618</v>
      </c>
      <c r="M16" s="78" t="s">
        <v>2715</v>
      </c>
      <c r="N16" s="83">
        <v>45688</v>
      </c>
      <c r="O16" s="78" t="s">
        <v>1618</v>
      </c>
      <c r="P16" s="78" t="s">
        <v>371</v>
      </c>
      <c r="Q16" s="78" t="s">
        <v>372</v>
      </c>
      <c r="R16" s="78" t="s">
        <v>1618</v>
      </c>
      <c r="S16" s="78" t="s">
        <v>1618</v>
      </c>
      <c r="T16" s="78" t="s">
        <v>1618</v>
      </c>
      <c r="U16" s="78" t="s">
        <v>2717</v>
      </c>
      <c r="V16" s="78" t="s">
        <v>1800</v>
      </c>
      <c r="W16" s="78" t="s">
        <v>1618</v>
      </c>
      <c r="X16" s="83"/>
      <c r="Y16" s="78" t="s">
        <v>1618</v>
      </c>
      <c r="Z16" s="83"/>
      <c r="AA16" s="78" t="s">
        <v>1618</v>
      </c>
      <c r="AB16" s="86">
        <v>449742</v>
      </c>
      <c r="AC16" s="78" t="s">
        <v>1529</v>
      </c>
      <c r="AD16" s="78" t="s">
        <v>1618</v>
      </c>
      <c r="AE16" s="87">
        <v>0</v>
      </c>
      <c r="AF16" s="78" t="s">
        <v>1618</v>
      </c>
      <c r="AG16" s="78" t="s">
        <v>1618</v>
      </c>
      <c r="AH16" s="78" t="s">
        <v>1618</v>
      </c>
      <c r="AI16" s="78" t="s">
        <v>1618</v>
      </c>
      <c r="AJ16" s="78" t="s">
        <v>1618</v>
      </c>
      <c r="AK16" s="78" t="s">
        <v>1618</v>
      </c>
      <c r="AL16" s="78" t="s">
        <v>1618</v>
      </c>
      <c r="AM16" s="78" t="s">
        <v>1801</v>
      </c>
      <c r="AN16" s="78" t="s">
        <v>1618</v>
      </c>
      <c r="AO16" t="s">
        <v>1748</v>
      </c>
      <c r="AP16" t="s">
        <v>1748</v>
      </c>
    </row>
    <row r="17" spans="1:42" x14ac:dyDescent="0.25">
      <c r="A17" s="83">
        <v>45688</v>
      </c>
      <c r="B17" s="84" t="s">
        <v>1795</v>
      </c>
      <c r="C17" s="78" t="s">
        <v>2718</v>
      </c>
      <c r="D17" s="78" t="s">
        <v>1797</v>
      </c>
      <c r="E17" s="78" t="s">
        <v>89</v>
      </c>
      <c r="F17" s="78" t="s">
        <v>2719</v>
      </c>
      <c r="G17" s="78" t="s">
        <v>476</v>
      </c>
      <c r="H17" s="78" t="s">
        <v>89</v>
      </c>
      <c r="I17" s="85">
        <v>17.850000000000001</v>
      </c>
      <c r="J17" s="85">
        <v>17.850000000000001</v>
      </c>
      <c r="K17" s="78" t="s">
        <v>1798</v>
      </c>
      <c r="L17" s="78" t="s">
        <v>1618</v>
      </c>
      <c r="M17" s="78" t="s">
        <v>2718</v>
      </c>
      <c r="N17" s="83">
        <v>45688</v>
      </c>
      <c r="O17" s="78" t="s">
        <v>1618</v>
      </c>
      <c r="P17" s="78" t="s">
        <v>371</v>
      </c>
      <c r="Q17" s="78" t="s">
        <v>372</v>
      </c>
      <c r="R17" s="78" t="s">
        <v>1618</v>
      </c>
      <c r="S17" s="78" t="s">
        <v>1618</v>
      </c>
      <c r="T17" s="78" t="s">
        <v>1618</v>
      </c>
      <c r="U17" s="78" t="s">
        <v>2720</v>
      </c>
      <c r="V17" s="78" t="s">
        <v>1800</v>
      </c>
      <c r="W17" s="78" t="s">
        <v>1618</v>
      </c>
      <c r="X17" s="83"/>
      <c r="Y17" s="78" t="s">
        <v>1618</v>
      </c>
      <c r="Z17" s="83"/>
      <c r="AA17" s="78" t="s">
        <v>1618</v>
      </c>
      <c r="AB17" s="86">
        <v>275833</v>
      </c>
      <c r="AC17" s="78" t="s">
        <v>1529</v>
      </c>
      <c r="AD17" s="78" t="s">
        <v>1618</v>
      </c>
      <c r="AE17" s="87">
        <v>0</v>
      </c>
      <c r="AF17" s="78" t="s">
        <v>1618</v>
      </c>
      <c r="AG17" s="78" t="s">
        <v>1618</v>
      </c>
      <c r="AH17" s="78" t="s">
        <v>1618</v>
      </c>
      <c r="AI17" s="78" t="s">
        <v>1618</v>
      </c>
      <c r="AJ17" s="78" t="s">
        <v>1618</v>
      </c>
      <c r="AK17" s="78" t="s">
        <v>1618</v>
      </c>
      <c r="AL17" s="78" t="s">
        <v>1618</v>
      </c>
      <c r="AM17" s="78" t="s">
        <v>1801</v>
      </c>
      <c r="AN17" s="78" t="s">
        <v>1618</v>
      </c>
      <c r="AO17" t="s">
        <v>1748</v>
      </c>
      <c r="AP17" t="s">
        <v>1748</v>
      </c>
    </row>
    <row r="18" spans="1:42" x14ac:dyDescent="0.25">
      <c r="A18" s="83">
        <v>45688</v>
      </c>
      <c r="B18" s="84" t="s">
        <v>1795</v>
      </c>
      <c r="C18" s="78" t="s">
        <v>2718</v>
      </c>
      <c r="D18" s="78" t="s">
        <v>1797</v>
      </c>
      <c r="E18" s="78" t="s">
        <v>89</v>
      </c>
      <c r="F18" s="78" t="s">
        <v>2719</v>
      </c>
      <c r="G18" s="78" t="s">
        <v>476</v>
      </c>
      <c r="H18" s="78" t="s">
        <v>89</v>
      </c>
      <c r="I18" s="85">
        <v>17.05</v>
      </c>
      <c r="J18" s="85">
        <v>17.05</v>
      </c>
      <c r="K18" s="78" t="s">
        <v>1798</v>
      </c>
      <c r="L18" s="78" t="s">
        <v>1618</v>
      </c>
      <c r="M18" s="78" t="s">
        <v>2718</v>
      </c>
      <c r="N18" s="83">
        <v>45688</v>
      </c>
      <c r="O18" s="78" t="s">
        <v>1618</v>
      </c>
      <c r="P18" s="78" t="s">
        <v>371</v>
      </c>
      <c r="Q18" s="78" t="s">
        <v>372</v>
      </c>
      <c r="R18" s="78" t="s">
        <v>1618</v>
      </c>
      <c r="S18" s="78" t="s">
        <v>1618</v>
      </c>
      <c r="T18" s="78" t="s">
        <v>1618</v>
      </c>
      <c r="U18" s="78" t="s">
        <v>2721</v>
      </c>
      <c r="V18" s="78" t="s">
        <v>1800</v>
      </c>
      <c r="W18" s="78" t="s">
        <v>1618</v>
      </c>
      <c r="X18" s="83"/>
      <c r="Y18" s="78" t="s">
        <v>1618</v>
      </c>
      <c r="Z18" s="83"/>
      <c r="AA18" s="78" t="s">
        <v>1618</v>
      </c>
      <c r="AB18" s="86">
        <v>278333</v>
      </c>
      <c r="AC18" s="78" t="s">
        <v>1529</v>
      </c>
      <c r="AD18" s="78" t="s">
        <v>1618</v>
      </c>
      <c r="AE18" s="87">
        <v>0</v>
      </c>
      <c r="AF18" s="78" t="s">
        <v>1618</v>
      </c>
      <c r="AG18" s="78" t="s">
        <v>1618</v>
      </c>
      <c r="AH18" s="78" t="s">
        <v>1618</v>
      </c>
      <c r="AI18" s="78" t="s">
        <v>1618</v>
      </c>
      <c r="AJ18" s="78" t="s">
        <v>1618</v>
      </c>
      <c r="AK18" s="78" t="s">
        <v>1618</v>
      </c>
      <c r="AL18" s="78" t="s">
        <v>1618</v>
      </c>
      <c r="AM18" s="78" t="s">
        <v>1801</v>
      </c>
      <c r="AN18" s="78" t="s">
        <v>1618</v>
      </c>
      <c r="AO18" t="s">
        <v>1748</v>
      </c>
      <c r="AP18" t="s">
        <v>1748</v>
      </c>
    </row>
    <row r="19" spans="1:42" x14ac:dyDescent="0.25">
      <c r="A19" s="83">
        <v>45688</v>
      </c>
      <c r="B19" s="84" t="s">
        <v>1795</v>
      </c>
      <c r="C19" s="78" t="s">
        <v>2718</v>
      </c>
      <c r="D19" s="78" t="s">
        <v>1797</v>
      </c>
      <c r="E19" s="78" t="s">
        <v>89</v>
      </c>
      <c r="F19" s="78" t="s">
        <v>2719</v>
      </c>
      <c r="G19" s="78" t="s">
        <v>476</v>
      </c>
      <c r="H19" s="78" t="s">
        <v>89</v>
      </c>
      <c r="I19" s="85">
        <v>17.690000000000001</v>
      </c>
      <c r="J19" s="85">
        <v>17.690000000000001</v>
      </c>
      <c r="K19" s="78" t="s">
        <v>1798</v>
      </c>
      <c r="L19" s="78" t="s">
        <v>1618</v>
      </c>
      <c r="M19" s="78" t="s">
        <v>2718</v>
      </c>
      <c r="N19" s="83">
        <v>45688</v>
      </c>
      <c r="O19" s="78" t="s">
        <v>1618</v>
      </c>
      <c r="P19" s="78" t="s">
        <v>371</v>
      </c>
      <c r="Q19" s="78" t="s">
        <v>372</v>
      </c>
      <c r="R19" s="78" t="s">
        <v>1618</v>
      </c>
      <c r="S19" s="78" t="s">
        <v>1618</v>
      </c>
      <c r="T19" s="78" t="s">
        <v>1618</v>
      </c>
      <c r="U19" s="78" t="s">
        <v>2722</v>
      </c>
      <c r="V19" s="78" t="s">
        <v>1800</v>
      </c>
      <c r="W19" s="78" t="s">
        <v>1618</v>
      </c>
      <c r="X19" s="83"/>
      <c r="Y19" s="78" t="s">
        <v>1618</v>
      </c>
      <c r="Z19" s="83"/>
      <c r="AA19" s="78" t="s">
        <v>1618</v>
      </c>
      <c r="AB19" s="86">
        <v>278333</v>
      </c>
      <c r="AC19" s="78" t="s">
        <v>1529</v>
      </c>
      <c r="AD19" s="78" t="s">
        <v>1618</v>
      </c>
      <c r="AE19" s="87">
        <v>0</v>
      </c>
      <c r="AF19" s="78" t="s">
        <v>1618</v>
      </c>
      <c r="AG19" s="78" t="s">
        <v>1618</v>
      </c>
      <c r="AH19" s="78" t="s">
        <v>1618</v>
      </c>
      <c r="AI19" s="78" t="s">
        <v>1618</v>
      </c>
      <c r="AJ19" s="78" t="s">
        <v>1618</v>
      </c>
      <c r="AK19" s="78" t="s">
        <v>1618</v>
      </c>
      <c r="AL19" s="78" t="s">
        <v>1618</v>
      </c>
      <c r="AM19" s="78" t="s">
        <v>1801</v>
      </c>
      <c r="AN19" s="78" t="s">
        <v>1618</v>
      </c>
      <c r="AO19" t="s">
        <v>1748</v>
      </c>
      <c r="AP19" t="s">
        <v>1748</v>
      </c>
    </row>
    <row r="20" spans="1:42" x14ac:dyDescent="0.25">
      <c r="A20" s="83">
        <v>45688</v>
      </c>
      <c r="B20" s="84" t="s">
        <v>1795</v>
      </c>
      <c r="C20" s="78" t="s">
        <v>2718</v>
      </c>
      <c r="D20" s="78" t="s">
        <v>1797</v>
      </c>
      <c r="E20" s="78" t="s">
        <v>89</v>
      </c>
      <c r="F20" s="78" t="s">
        <v>2719</v>
      </c>
      <c r="G20" s="78" t="s">
        <v>476</v>
      </c>
      <c r="H20" s="78" t="s">
        <v>89</v>
      </c>
      <c r="I20" s="85">
        <v>17.850000000000001</v>
      </c>
      <c r="J20" s="85">
        <v>17.850000000000001</v>
      </c>
      <c r="K20" s="78" t="s">
        <v>1798</v>
      </c>
      <c r="L20" s="78" t="s">
        <v>1618</v>
      </c>
      <c r="M20" s="78" t="s">
        <v>2718</v>
      </c>
      <c r="N20" s="83">
        <v>45688</v>
      </c>
      <c r="O20" s="78" t="s">
        <v>1618</v>
      </c>
      <c r="P20" s="78" t="s">
        <v>371</v>
      </c>
      <c r="Q20" s="78" t="s">
        <v>372</v>
      </c>
      <c r="R20" s="78" t="s">
        <v>1618</v>
      </c>
      <c r="S20" s="78" t="s">
        <v>1618</v>
      </c>
      <c r="T20" s="78" t="s">
        <v>1618</v>
      </c>
      <c r="U20" s="78" t="s">
        <v>2723</v>
      </c>
      <c r="V20" s="78" t="s">
        <v>1800</v>
      </c>
      <c r="W20" s="78" t="s">
        <v>1618</v>
      </c>
      <c r="X20" s="83"/>
      <c r="Y20" s="78" t="s">
        <v>1618</v>
      </c>
      <c r="Z20" s="83"/>
      <c r="AA20" s="78" t="s">
        <v>1618</v>
      </c>
      <c r="AB20" s="86">
        <v>275833</v>
      </c>
      <c r="AC20" s="78" t="s">
        <v>1529</v>
      </c>
      <c r="AD20" s="78" t="s">
        <v>1618</v>
      </c>
      <c r="AE20" s="87">
        <v>0</v>
      </c>
      <c r="AF20" s="78" t="s">
        <v>1618</v>
      </c>
      <c r="AG20" s="78" t="s">
        <v>1618</v>
      </c>
      <c r="AH20" s="78" t="s">
        <v>1618</v>
      </c>
      <c r="AI20" s="78" t="s">
        <v>1618</v>
      </c>
      <c r="AJ20" s="78" t="s">
        <v>1618</v>
      </c>
      <c r="AK20" s="78" t="s">
        <v>1618</v>
      </c>
      <c r="AL20" s="78" t="s">
        <v>1618</v>
      </c>
      <c r="AM20" s="78" t="s">
        <v>1801</v>
      </c>
      <c r="AN20" s="78" t="s">
        <v>1618</v>
      </c>
      <c r="AO20" t="s">
        <v>1748</v>
      </c>
      <c r="AP20" t="s">
        <v>1748</v>
      </c>
    </row>
    <row r="21" spans="1:42" x14ac:dyDescent="0.25">
      <c r="A21" s="83">
        <v>45688</v>
      </c>
      <c r="B21" s="84" t="s">
        <v>1795</v>
      </c>
      <c r="C21" s="78" t="s">
        <v>2718</v>
      </c>
      <c r="D21" s="78" t="s">
        <v>1797</v>
      </c>
      <c r="E21" s="78" t="s">
        <v>89</v>
      </c>
      <c r="F21" s="78" t="s">
        <v>2719</v>
      </c>
      <c r="G21" s="78" t="s">
        <v>476</v>
      </c>
      <c r="H21" s="78" t="s">
        <v>89</v>
      </c>
      <c r="I21" s="85">
        <v>17.62</v>
      </c>
      <c r="J21" s="85">
        <v>17.62</v>
      </c>
      <c r="K21" s="78" t="s">
        <v>1798</v>
      </c>
      <c r="L21" s="78" t="s">
        <v>1618</v>
      </c>
      <c r="M21" s="78" t="s">
        <v>2718</v>
      </c>
      <c r="N21" s="83">
        <v>45688</v>
      </c>
      <c r="O21" s="78" t="s">
        <v>1618</v>
      </c>
      <c r="P21" s="78" t="s">
        <v>371</v>
      </c>
      <c r="Q21" s="78" t="s">
        <v>372</v>
      </c>
      <c r="R21" s="78" t="s">
        <v>1618</v>
      </c>
      <c r="S21" s="78" t="s">
        <v>1618</v>
      </c>
      <c r="T21" s="78" t="s">
        <v>1618</v>
      </c>
      <c r="U21" s="78" t="s">
        <v>2724</v>
      </c>
      <c r="V21" s="78" t="s">
        <v>1800</v>
      </c>
      <c r="W21" s="78" t="s">
        <v>1618</v>
      </c>
      <c r="X21" s="83"/>
      <c r="Y21" s="78" t="s">
        <v>1618</v>
      </c>
      <c r="Z21" s="83"/>
      <c r="AA21" s="78" t="s">
        <v>1618</v>
      </c>
      <c r="AB21" s="86">
        <v>278333</v>
      </c>
      <c r="AC21" s="78" t="s">
        <v>1529</v>
      </c>
      <c r="AD21" s="78" t="s">
        <v>1618</v>
      </c>
      <c r="AE21" s="87">
        <v>0</v>
      </c>
      <c r="AF21" s="78" t="s">
        <v>1618</v>
      </c>
      <c r="AG21" s="78" t="s">
        <v>1618</v>
      </c>
      <c r="AH21" s="78" t="s">
        <v>1618</v>
      </c>
      <c r="AI21" s="78" t="s">
        <v>1618</v>
      </c>
      <c r="AJ21" s="78" t="s">
        <v>1618</v>
      </c>
      <c r="AK21" s="78" t="s">
        <v>1618</v>
      </c>
      <c r="AL21" s="78" t="s">
        <v>1618</v>
      </c>
      <c r="AM21" s="78" t="s">
        <v>1801</v>
      </c>
      <c r="AN21" s="78" t="s">
        <v>1618</v>
      </c>
      <c r="AO21" t="s">
        <v>1748</v>
      </c>
      <c r="AP21" t="s">
        <v>1748</v>
      </c>
    </row>
    <row r="22" spans="1:42" x14ac:dyDescent="0.25">
      <c r="A22" s="83">
        <v>45688</v>
      </c>
      <c r="B22" s="84" t="s">
        <v>1795</v>
      </c>
      <c r="C22" s="78" t="s">
        <v>2718</v>
      </c>
      <c r="D22" s="78" t="s">
        <v>1797</v>
      </c>
      <c r="E22" s="78" t="s">
        <v>89</v>
      </c>
      <c r="F22" s="78" t="s">
        <v>2719</v>
      </c>
      <c r="G22" s="78" t="s">
        <v>476</v>
      </c>
      <c r="H22" s="78" t="s">
        <v>89</v>
      </c>
      <c r="I22" s="85">
        <v>15.83</v>
      </c>
      <c r="J22" s="85">
        <v>15.83</v>
      </c>
      <c r="K22" s="78" t="s">
        <v>1798</v>
      </c>
      <c r="L22" s="78" t="s">
        <v>1618</v>
      </c>
      <c r="M22" s="78" t="s">
        <v>2718</v>
      </c>
      <c r="N22" s="83">
        <v>45688</v>
      </c>
      <c r="O22" s="78" t="s">
        <v>1618</v>
      </c>
      <c r="P22" s="78" t="s">
        <v>371</v>
      </c>
      <c r="Q22" s="78" t="s">
        <v>372</v>
      </c>
      <c r="R22" s="78" t="s">
        <v>1618</v>
      </c>
      <c r="S22" s="78" t="s">
        <v>1618</v>
      </c>
      <c r="T22" s="78" t="s">
        <v>1618</v>
      </c>
      <c r="U22" s="78" t="s">
        <v>2725</v>
      </c>
      <c r="V22" s="78" t="s">
        <v>1800</v>
      </c>
      <c r="W22" s="78" t="s">
        <v>1618</v>
      </c>
      <c r="X22" s="83"/>
      <c r="Y22" s="78" t="s">
        <v>1618</v>
      </c>
      <c r="Z22" s="83"/>
      <c r="AA22" s="78" t="s">
        <v>1618</v>
      </c>
      <c r="AB22" s="86">
        <v>258333</v>
      </c>
      <c r="AC22" s="78" t="s">
        <v>1529</v>
      </c>
      <c r="AD22" s="78" t="s">
        <v>1618</v>
      </c>
      <c r="AE22" s="87">
        <v>0</v>
      </c>
      <c r="AF22" s="78" t="s">
        <v>1618</v>
      </c>
      <c r="AG22" s="78" t="s">
        <v>1618</v>
      </c>
      <c r="AH22" s="78" t="s">
        <v>1618</v>
      </c>
      <c r="AI22" s="78" t="s">
        <v>1618</v>
      </c>
      <c r="AJ22" s="78" t="s">
        <v>1618</v>
      </c>
      <c r="AK22" s="78" t="s">
        <v>1618</v>
      </c>
      <c r="AL22" s="78" t="s">
        <v>1618</v>
      </c>
      <c r="AM22" s="78" t="s">
        <v>1801</v>
      </c>
      <c r="AN22" s="78" t="s">
        <v>1618</v>
      </c>
      <c r="AO22" t="s">
        <v>1748</v>
      </c>
      <c r="AP22" t="s">
        <v>1748</v>
      </c>
    </row>
    <row r="23" spans="1:42" x14ac:dyDescent="0.25">
      <c r="A23" s="83">
        <v>45688</v>
      </c>
      <c r="B23" s="84" t="s">
        <v>1795</v>
      </c>
      <c r="C23" s="78" t="s">
        <v>2718</v>
      </c>
      <c r="D23" s="78" t="s">
        <v>1797</v>
      </c>
      <c r="E23" s="78" t="s">
        <v>89</v>
      </c>
      <c r="F23" s="78" t="s">
        <v>2719</v>
      </c>
      <c r="G23" s="78" t="s">
        <v>476</v>
      </c>
      <c r="H23" s="78" t="s">
        <v>89</v>
      </c>
      <c r="I23" s="85">
        <v>17.62</v>
      </c>
      <c r="J23" s="85">
        <v>17.62</v>
      </c>
      <c r="K23" s="78" t="s">
        <v>1798</v>
      </c>
      <c r="L23" s="78" t="s">
        <v>1618</v>
      </c>
      <c r="M23" s="78" t="s">
        <v>2718</v>
      </c>
      <c r="N23" s="83">
        <v>45688</v>
      </c>
      <c r="O23" s="78" t="s">
        <v>1618</v>
      </c>
      <c r="P23" s="78" t="s">
        <v>371</v>
      </c>
      <c r="Q23" s="78" t="s">
        <v>372</v>
      </c>
      <c r="R23" s="78" t="s">
        <v>1618</v>
      </c>
      <c r="S23" s="78" t="s">
        <v>1618</v>
      </c>
      <c r="T23" s="78" t="s">
        <v>1618</v>
      </c>
      <c r="U23" s="78" t="s">
        <v>2726</v>
      </c>
      <c r="V23" s="78" t="s">
        <v>1800</v>
      </c>
      <c r="W23" s="78" t="s">
        <v>1618</v>
      </c>
      <c r="X23" s="83"/>
      <c r="Y23" s="78" t="s">
        <v>1618</v>
      </c>
      <c r="Z23" s="83"/>
      <c r="AA23" s="78" t="s">
        <v>1618</v>
      </c>
      <c r="AB23" s="86">
        <v>278333</v>
      </c>
      <c r="AC23" s="78" t="s">
        <v>1529</v>
      </c>
      <c r="AD23" s="78" t="s">
        <v>1618</v>
      </c>
      <c r="AE23" s="87">
        <v>0</v>
      </c>
      <c r="AF23" s="78" t="s">
        <v>1618</v>
      </c>
      <c r="AG23" s="78" t="s">
        <v>1618</v>
      </c>
      <c r="AH23" s="78" t="s">
        <v>1618</v>
      </c>
      <c r="AI23" s="78" t="s">
        <v>1618</v>
      </c>
      <c r="AJ23" s="78" t="s">
        <v>1618</v>
      </c>
      <c r="AK23" s="78" t="s">
        <v>1618</v>
      </c>
      <c r="AL23" s="78" t="s">
        <v>1618</v>
      </c>
      <c r="AM23" s="78" t="s">
        <v>1801</v>
      </c>
      <c r="AN23" s="78" t="s">
        <v>1618</v>
      </c>
      <c r="AO23" t="s">
        <v>1748</v>
      </c>
      <c r="AP23" t="s">
        <v>1748</v>
      </c>
    </row>
    <row r="24" spans="1:42" x14ac:dyDescent="0.25">
      <c r="A24" s="83">
        <v>45688</v>
      </c>
      <c r="B24" s="84" t="s">
        <v>1795</v>
      </c>
      <c r="C24" s="78" t="s">
        <v>2718</v>
      </c>
      <c r="D24" s="78" t="s">
        <v>1797</v>
      </c>
      <c r="E24" s="78" t="s">
        <v>89</v>
      </c>
      <c r="F24" s="78" t="s">
        <v>2719</v>
      </c>
      <c r="G24" s="78" t="s">
        <v>476</v>
      </c>
      <c r="H24" s="78" t="s">
        <v>89</v>
      </c>
      <c r="I24" s="85">
        <v>17.690000000000001</v>
      </c>
      <c r="J24" s="85">
        <v>17.690000000000001</v>
      </c>
      <c r="K24" s="78" t="s">
        <v>1798</v>
      </c>
      <c r="L24" s="78" t="s">
        <v>1618</v>
      </c>
      <c r="M24" s="78" t="s">
        <v>2718</v>
      </c>
      <c r="N24" s="83">
        <v>45688</v>
      </c>
      <c r="O24" s="78" t="s">
        <v>1618</v>
      </c>
      <c r="P24" s="78" t="s">
        <v>371</v>
      </c>
      <c r="Q24" s="78" t="s">
        <v>372</v>
      </c>
      <c r="R24" s="78" t="s">
        <v>1618</v>
      </c>
      <c r="S24" s="78" t="s">
        <v>1618</v>
      </c>
      <c r="T24" s="78" t="s">
        <v>1618</v>
      </c>
      <c r="U24" s="78" t="s">
        <v>2727</v>
      </c>
      <c r="V24" s="78" t="s">
        <v>1800</v>
      </c>
      <c r="W24" s="78" t="s">
        <v>1618</v>
      </c>
      <c r="X24" s="83"/>
      <c r="Y24" s="78" t="s">
        <v>1618</v>
      </c>
      <c r="Z24" s="83"/>
      <c r="AA24" s="78" t="s">
        <v>1618</v>
      </c>
      <c r="AB24" s="86">
        <v>278333</v>
      </c>
      <c r="AC24" s="78" t="s">
        <v>1529</v>
      </c>
      <c r="AD24" s="78" t="s">
        <v>1618</v>
      </c>
      <c r="AE24" s="87">
        <v>0</v>
      </c>
      <c r="AF24" s="78" t="s">
        <v>1618</v>
      </c>
      <c r="AG24" s="78" t="s">
        <v>1618</v>
      </c>
      <c r="AH24" s="78" t="s">
        <v>1618</v>
      </c>
      <c r="AI24" s="78" t="s">
        <v>1618</v>
      </c>
      <c r="AJ24" s="78" t="s">
        <v>1618</v>
      </c>
      <c r="AK24" s="78" t="s">
        <v>1618</v>
      </c>
      <c r="AL24" s="78" t="s">
        <v>1618</v>
      </c>
      <c r="AM24" s="78" t="s">
        <v>1801</v>
      </c>
      <c r="AN24" s="78" t="s">
        <v>1618</v>
      </c>
      <c r="AO24" t="s">
        <v>1748</v>
      </c>
      <c r="AP24" t="s">
        <v>1748</v>
      </c>
    </row>
    <row r="25" spans="1:42" x14ac:dyDescent="0.25">
      <c r="A25" s="83">
        <v>45688</v>
      </c>
      <c r="B25" s="84" t="s">
        <v>1795</v>
      </c>
      <c r="C25" s="78" t="s">
        <v>2718</v>
      </c>
      <c r="D25" s="78" t="s">
        <v>1797</v>
      </c>
      <c r="E25" s="78" t="s">
        <v>89</v>
      </c>
      <c r="F25" s="78" t="s">
        <v>2719</v>
      </c>
      <c r="G25" s="78" t="s">
        <v>476</v>
      </c>
      <c r="H25" s="78" t="s">
        <v>89</v>
      </c>
      <c r="I25" s="85">
        <v>15.83</v>
      </c>
      <c r="J25" s="85">
        <v>15.83</v>
      </c>
      <c r="K25" s="78" t="s">
        <v>1798</v>
      </c>
      <c r="L25" s="78" t="s">
        <v>1618</v>
      </c>
      <c r="M25" s="78" t="s">
        <v>2718</v>
      </c>
      <c r="N25" s="83">
        <v>45688</v>
      </c>
      <c r="O25" s="78" t="s">
        <v>1618</v>
      </c>
      <c r="P25" s="78" t="s">
        <v>371</v>
      </c>
      <c r="Q25" s="78" t="s">
        <v>372</v>
      </c>
      <c r="R25" s="78" t="s">
        <v>1618</v>
      </c>
      <c r="S25" s="78" t="s">
        <v>1618</v>
      </c>
      <c r="T25" s="78" t="s">
        <v>1618</v>
      </c>
      <c r="U25" s="78" t="s">
        <v>2728</v>
      </c>
      <c r="V25" s="78" t="s">
        <v>1800</v>
      </c>
      <c r="W25" s="78" t="s">
        <v>1618</v>
      </c>
      <c r="X25" s="83"/>
      <c r="Y25" s="78" t="s">
        <v>1618</v>
      </c>
      <c r="Z25" s="83"/>
      <c r="AA25" s="78" t="s">
        <v>1618</v>
      </c>
      <c r="AB25" s="86">
        <v>258333</v>
      </c>
      <c r="AC25" s="78" t="s">
        <v>1529</v>
      </c>
      <c r="AD25" s="78" t="s">
        <v>1618</v>
      </c>
      <c r="AE25" s="87">
        <v>0</v>
      </c>
      <c r="AF25" s="78" t="s">
        <v>1618</v>
      </c>
      <c r="AG25" s="78" t="s">
        <v>1618</v>
      </c>
      <c r="AH25" s="78" t="s">
        <v>1618</v>
      </c>
      <c r="AI25" s="78" t="s">
        <v>1618</v>
      </c>
      <c r="AJ25" s="78" t="s">
        <v>1618</v>
      </c>
      <c r="AK25" s="78" t="s">
        <v>1618</v>
      </c>
      <c r="AL25" s="78" t="s">
        <v>1618</v>
      </c>
      <c r="AM25" s="78" t="s">
        <v>1801</v>
      </c>
      <c r="AN25" s="78" t="s">
        <v>1618</v>
      </c>
      <c r="AO25" t="s">
        <v>1748</v>
      </c>
      <c r="AP25" t="s">
        <v>1748</v>
      </c>
    </row>
    <row r="26" spans="1:42" x14ac:dyDescent="0.25">
      <c r="A26" s="83">
        <v>45688</v>
      </c>
      <c r="B26" s="84" t="s">
        <v>1795</v>
      </c>
      <c r="C26" s="78" t="s">
        <v>2729</v>
      </c>
      <c r="D26" s="78" t="s">
        <v>1797</v>
      </c>
      <c r="E26" s="78" t="s">
        <v>89</v>
      </c>
      <c r="F26" s="78" t="s">
        <v>979</v>
      </c>
      <c r="G26" s="78" t="s">
        <v>464</v>
      </c>
      <c r="H26" s="78" t="s">
        <v>89</v>
      </c>
      <c r="I26" s="85">
        <v>9.6199999999999992</v>
      </c>
      <c r="J26" s="85">
        <v>9.6199999999999992</v>
      </c>
      <c r="K26" s="78" t="s">
        <v>1798</v>
      </c>
      <c r="L26" s="78" t="s">
        <v>1618</v>
      </c>
      <c r="M26" s="78" t="s">
        <v>2729</v>
      </c>
      <c r="N26" s="83">
        <v>45688</v>
      </c>
      <c r="O26" s="78" t="s">
        <v>1618</v>
      </c>
      <c r="P26" s="78" t="s">
        <v>371</v>
      </c>
      <c r="Q26" s="78" t="s">
        <v>372</v>
      </c>
      <c r="R26" s="78" t="s">
        <v>1618</v>
      </c>
      <c r="S26" s="78" t="s">
        <v>1618</v>
      </c>
      <c r="T26" s="78" t="s">
        <v>1618</v>
      </c>
      <c r="U26" s="78" t="s">
        <v>2730</v>
      </c>
      <c r="V26" s="78" t="s">
        <v>1795</v>
      </c>
      <c r="W26" s="78" t="s">
        <v>1618</v>
      </c>
      <c r="X26" s="83"/>
      <c r="Y26" s="78" t="s">
        <v>1618</v>
      </c>
      <c r="Z26" s="83"/>
      <c r="AA26" s="78" t="s">
        <v>1618</v>
      </c>
      <c r="AB26" s="86">
        <v>151205</v>
      </c>
      <c r="AC26" s="78" t="s">
        <v>1529</v>
      </c>
      <c r="AD26" s="78" t="s">
        <v>1618</v>
      </c>
      <c r="AE26" s="87">
        <v>0</v>
      </c>
      <c r="AF26" s="78" t="s">
        <v>1618</v>
      </c>
      <c r="AG26" s="78" t="s">
        <v>1618</v>
      </c>
      <c r="AH26" s="78" t="s">
        <v>1618</v>
      </c>
      <c r="AI26" s="78" t="s">
        <v>1618</v>
      </c>
      <c r="AJ26" s="78" t="s">
        <v>1618</v>
      </c>
      <c r="AK26" s="78" t="s">
        <v>1618</v>
      </c>
      <c r="AL26" s="78" t="s">
        <v>1618</v>
      </c>
      <c r="AM26" s="78" t="s">
        <v>1801</v>
      </c>
      <c r="AN26" s="78" t="s">
        <v>1618</v>
      </c>
      <c r="AO26" t="s">
        <v>1748</v>
      </c>
      <c r="AP26" t="s">
        <v>1748</v>
      </c>
    </row>
    <row r="27" spans="1:42" x14ac:dyDescent="0.25">
      <c r="A27" s="83">
        <v>45688</v>
      </c>
      <c r="B27" s="84" t="s">
        <v>1795</v>
      </c>
      <c r="C27" s="78" t="s">
        <v>2729</v>
      </c>
      <c r="D27" s="78" t="s">
        <v>1797</v>
      </c>
      <c r="E27" s="78" t="s">
        <v>89</v>
      </c>
      <c r="F27" s="78" t="s">
        <v>979</v>
      </c>
      <c r="G27" s="78" t="s">
        <v>464</v>
      </c>
      <c r="H27" s="78" t="s">
        <v>89</v>
      </c>
      <c r="I27" s="85">
        <v>212</v>
      </c>
      <c r="J27" s="85">
        <v>212</v>
      </c>
      <c r="K27" s="78" t="s">
        <v>1798</v>
      </c>
      <c r="L27" s="78" t="s">
        <v>1618</v>
      </c>
      <c r="M27" s="78" t="s">
        <v>2729</v>
      </c>
      <c r="N27" s="83">
        <v>45688</v>
      </c>
      <c r="O27" s="78" t="s">
        <v>1618</v>
      </c>
      <c r="P27" s="78" t="s">
        <v>371</v>
      </c>
      <c r="Q27" s="78" t="s">
        <v>372</v>
      </c>
      <c r="R27" s="78" t="s">
        <v>1618</v>
      </c>
      <c r="S27" s="78" t="s">
        <v>1618</v>
      </c>
      <c r="T27" s="78" t="s">
        <v>1618</v>
      </c>
      <c r="U27" s="78" t="s">
        <v>2730</v>
      </c>
      <c r="V27" s="78" t="s">
        <v>1800</v>
      </c>
      <c r="W27" s="78" t="s">
        <v>1618</v>
      </c>
      <c r="X27" s="83"/>
      <c r="Y27" s="78" t="s">
        <v>1618</v>
      </c>
      <c r="Z27" s="83"/>
      <c r="AA27" s="78" t="s">
        <v>1618</v>
      </c>
      <c r="AB27" s="86">
        <v>3314426</v>
      </c>
      <c r="AC27" s="78" t="s">
        <v>1529</v>
      </c>
      <c r="AD27" s="78" t="s">
        <v>1618</v>
      </c>
      <c r="AE27" s="87">
        <v>0</v>
      </c>
      <c r="AF27" s="78" t="s">
        <v>1618</v>
      </c>
      <c r="AG27" s="78" t="s">
        <v>1618</v>
      </c>
      <c r="AH27" s="78" t="s">
        <v>1618</v>
      </c>
      <c r="AI27" s="78" t="s">
        <v>1618</v>
      </c>
      <c r="AJ27" s="78" t="s">
        <v>1618</v>
      </c>
      <c r="AK27" s="78" t="s">
        <v>1618</v>
      </c>
      <c r="AL27" s="78" t="s">
        <v>1618</v>
      </c>
      <c r="AM27" s="78" t="s">
        <v>1801</v>
      </c>
      <c r="AN27" s="78" t="s">
        <v>1618</v>
      </c>
      <c r="AO27" t="s">
        <v>1748</v>
      </c>
      <c r="AP27" t="s">
        <v>1748</v>
      </c>
    </row>
    <row r="28" spans="1:42" x14ac:dyDescent="0.25">
      <c r="A28" s="83">
        <v>45688</v>
      </c>
      <c r="B28" s="84" t="s">
        <v>1795</v>
      </c>
      <c r="C28" s="78" t="s">
        <v>2729</v>
      </c>
      <c r="D28" s="78" t="s">
        <v>1797</v>
      </c>
      <c r="E28" s="78" t="s">
        <v>89</v>
      </c>
      <c r="F28" s="78" t="s">
        <v>979</v>
      </c>
      <c r="G28" s="78" t="s">
        <v>464</v>
      </c>
      <c r="H28" s="78" t="s">
        <v>89</v>
      </c>
      <c r="I28" s="85">
        <v>6.47</v>
      </c>
      <c r="J28" s="85">
        <v>6.47</v>
      </c>
      <c r="K28" s="78" t="s">
        <v>1798</v>
      </c>
      <c r="L28" s="78" t="s">
        <v>1618</v>
      </c>
      <c r="M28" s="78" t="s">
        <v>2729</v>
      </c>
      <c r="N28" s="83">
        <v>45688</v>
      </c>
      <c r="O28" s="78" t="s">
        <v>1618</v>
      </c>
      <c r="P28" s="78" t="s">
        <v>371</v>
      </c>
      <c r="Q28" s="78" t="s">
        <v>372</v>
      </c>
      <c r="R28" s="78" t="s">
        <v>1618</v>
      </c>
      <c r="S28" s="78" t="s">
        <v>1618</v>
      </c>
      <c r="T28" s="78" t="s">
        <v>1618</v>
      </c>
      <c r="U28" s="78" t="s">
        <v>2730</v>
      </c>
      <c r="V28" s="78" t="s">
        <v>1802</v>
      </c>
      <c r="W28" s="78" t="s">
        <v>1618</v>
      </c>
      <c r="X28" s="83"/>
      <c r="Y28" s="78" t="s">
        <v>1618</v>
      </c>
      <c r="Z28" s="83"/>
      <c r="AA28" s="78" t="s">
        <v>1618</v>
      </c>
      <c r="AB28" s="86">
        <v>105000</v>
      </c>
      <c r="AC28" s="78" t="s">
        <v>1529</v>
      </c>
      <c r="AD28" s="78" t="s">
        <v>1618</v>
      </c>
      <c r="AE28" s="87">
        <v>0</v>
      </c>
      <c r="AF28" s="78" t="s">
        <v>1618</v>
      </c>
      <c r="AG28" s="78" t="s">
        <v>1618</v>
      </c>
      <c r="AH28" s="78" t="s">
        <v>1618</v>
      </c>
      <c r="AI28" s="78" t="s">
        <v>1618</v>
      </c>
      <c r="AJ28" s="78" t="s">
        <v>1618</v>
      </c>
      <c r="AK28" s="78" t="s">
        <v>1618</v>
      </c>
      <c r="AL28" s="78" t="s">
        <v>1618</v>
      </c>
      <c r="AM28" s="78" t="s">
        <v>1801</v>
      </c>
      <c r="AN28" s="78" t="s">
        <v>1618</v>
      </c>
      <c r="AO28" t="s">
        <v>1748</v>
      </c>
      <c r="AP28" t="s">
        <v>1748</v>
      </c>
    </row>
    <row r="29" spans="1:42" x14ac:dyDescent="0.25">
      <c r="A29" s="83">
        <v>45688</v>
      </c>
      <c r="B29" s="84" t="s">
        <v>1795</v>
      </c>
      <c r="C29" s="78" t="s">
        <v>1796</v>
      </c>
      <c r="D29" s="78" t="s">
        <v>1797</v>
      </c>
      <c r="E29" s="78" t="s">
        <v>89</v>
      </c>
      <c r="F29" s="78" t="s">
        <v>2719</v>
      </c>
      <c r="G29" s="78" t="s">
        <v>476</v>
      </c>
      <c r="H29" s="78" t="s">
        <v>89</v>
      </c>
      <c r="I29" s="85">
        <v>5.07</v>
      </c>
      <c r="J29" s="85">
        <v>5.07</v>
      </c>
      <c r="K29" s="78" t="s">
        <v>1798</v>
      </c>
      <c r="L29" s="78" t="s">
        <v>1618</v>
      </c>
      <c r="M29" s="78" t="s">
        <v>1796</v>
      </c>
      <c r="N29" s="83">
        <v>45688</v>
      </c>
      <c r="O29" s="78" t="s">
        <v>1618</v>
      </c>
      <c r="P29" s="78" t="s">
        <v>371</v>
      </c>
      <c r="Q29" s="78" t="s">
        <v>372</v>
      </c>
      <c r="R29" s="78" t="s">
        <v>1618</v>
      </c>
      <c r="S29" s="78" t="s">
        <v>1618</v>
      </c>
      <c r="T29" s="78" t="s">
        <v>1618</v>
      </c>
      <c r="U29" s="78" t="s">
        <v>2731</v>
      </c>
      <c r="V29" s="78" t="s">
        <v>1800</v>
      </c>
      <c r="W29" s="78" t="s">
        <v>1618</v>
      </c>
      <c r="X29" s="83"/>
      <c r="Y29" s="78" t="s">
        <v>1618</v>
      </c>
      <c r="Z29" s="83"/>
      <c r="AA29" s="78" t="s">
        <v>1618</v>
      </c>
      <c r="AB29" s="86">
        <v>79212</v>
      </c>
      <c r="AC29" s="78" t="s">
        <v>1529</v>
      </c>
      <c r="AD29" s="78" t="s">
        <v>1618</v>
      </c>
      <c r="AE29" s="87">
        <v>0</v>
      </c>
      <c r="AF29" s="78" t="s">
        <v>1618</v>
      </c>
      <c r="AG29" s="78" t="s">
        <v>1618</v>
      </c>
      <c r="AH29" s="78" t="s">
        <v>1618</v>
      </c>
      <c r="AI29" s="78" t="s">
        <v>1618</v>
      </c>
      <c r="AJ29" s="78" t="s">
        <v>1618</v>
      </c>
      <c r="AK29" s="78" t="s">
        <v>1618</v>
      </c>
      <c r="AL29" s="78" t="s">
        <v>1618</v>
      </c>
      <c r="AM29" s="78" t="s">
        <v>1801</v>
      </c>
      <c r="AN29" s="78" t="s">
        <v>1618</v>
      </c>
      <c r="AO29" t="s">
        <v>1748</v>
      </c>
      <c r="AP29" t="s">
        <v>1748</v>
      </c>
    </row>
    <row r="30" spans="1:42" x14ac:dyDescent="0.25">
      <c r="A30" s="83">
        <v>45688</v>
      </c>
      <c r="B30" s="84" t="s">
        <v>1795</v>
      </c>
      <c r="C30" s="78" t="s">
        <v>1796</v>
      </c>
      <c r="D30" s="78" t="s">
        <v>1797</v>
      </c>
      <c r="E30" s="78" t="s">
        <v>89</v>
      </c>
      <c r="F30" s="78" t="s">
        <v>2719</v>
      </c>
      <c r="G30" s="78" t="s">
        <v>476</v>
      </c>
      <c r="H30" s="78" t="s">
        <v>89</v>
      </c>
      <c r="I30" s="85">
        <v>14.98</v>
      </c>
      <c r="J30" s="85">
        <v>14.98</v>
      </c>
      <c r="K30" s="78" t="s">
        <v>1798</v>
      </c>
      <c r="L30" s="78" t="s">
        <v>1618</v>
      </c>
      <c r="M30" s="78" t="s">
        <v>1796</v>
      </c>
      <c r="N30" s="83">
        <v>45688</v>
      </c>
      <c r="O30" s="78" t="s">
        <v>1618</v>
      </c>
      <c r="P30" s="78" t="s">
        <v>371</v>
      </c>
      <c r="Q30" s="78" t="s">
        <v>372</v>
      </c>
      <c r="R30" s="78" t="s">
        <v>1618</v>
      </c>
      <c r="S30" s="78" t="s">
        <v>1618</v>
      </c>
      <c r="T30" s="78" t="s">
        <v>1618</v>
      </c>
      <c r="U30" s="78" t="s">
        <v>2732</v>
      </c>
      <c r="V30" s="78" t="s">
        <v>1800</v>
      </c>
      <c r="W30" s="78" t="s">
        <v>1618</v>
      </c>
      <c r="X30" s="83"/>
      <c r="Y30" s="78" t="s">
        <v>1618</v>
      </c>
      <c r="Z30" s="83"/>
      <c r="AA30" s="78" t="s">
        <v>1618</v>
      </c>
      <c r="AB30" s="86">
        <v>234161</v>
      </c>
      <c r="AC30" s="78" t="s">
        <v>1529</v>
      </c>
      <c r="AD30" s="78" t="s">
        <v>1618</v>
      </c>
      <c r="AE30" s="87">
        <v>0</v>
      </c>
      <c r="AF30" s="78" t="s">
        <v>1618</v>
      </c>
      <c r="AG30" s="78" t="s">
        <v>1618</v>
      </c>
      <c r="AH30" s="78" t="s">
        <v>1618</v>
      </c>
      <c r="AI30" s="78" t="s">
        <v>1618</v>
      </c>
      <c r="AJ30" s="78" t="s">
        <v>1618</v>
      </c>
      <c r="AK30" s="78" t="s">
        <v>1618</v>
      </c>
      <c r="AL30" s="78" t="s">
        <v>1618</v>
      </c>
      <c r="AM30" s="78" t="s">
        <v>1801</v>
      </c>
      <c r="AN30" s="78" t="s">
        <v>1618</v>
      </c>
      <c r="AO30" t="s">
        <v>1748</v>
      </c>
      <c r="AP30" t="s">
        <v>1748</v>
      </c>
    </row>
    <row r="31" spans="1:42" x14ac:dyDescent="0.25">
      <c r="A31" s="83">
        <v>45688</v>
      </c>
      <c r="B31" s="84" t="s">
        <v>1795</v>
      </c>
      <c r="C31" s="78" t="s">
        <v>1796</v>
      </c>
      <c r="D31" s="78" t="s">
        <v>1797</v>
      </c>
      <c r="E31" s="78" t="s">
        <v>89</v>
      </c>
      <c r="F31" s="78" t="s">
        <v>2719</v>
      </c>
      <c r="G31" s="78" t="s">
        <v>476</v>
      </c>
      <c r="H31" s="78" t="s">
        <v>89</v>
      </c>
      <c r="I31" s="85">
        <v>11.55</v>
      </c>
      <c r="J31" s="85">
        <v>11.55</v>
      </c>
      <c r="K31" s="78" t="s">
        <v>1798</v>
      </c>
      <c r="L31" s="78" t="s">
        <v>1618</v>
      </c>
      <c r="M31" s="78" t="s">
        <v>1796</v>
      </c>
      <c r="N31" s="83">
        <v>45688</v>
      </c>
      <c r="O31" s="78" t="s">
        <v>1618</v>
      </c>
      <c r="P31" s="78" t="s">
        <v>371</v>
      </c>
      <c r="Q31" s="78" t="s">
        <v>372</v>
      </c>
      <c r="R31" s="78" t="s">
        <v>1618</v>
      </c>
      <c r="S31" s="78" t="s">
        <v>1618</v>
      </c>
      <c r="T31" s="78" t="s">
        <v>1618</v>
      </c>
      <c r="U31" s="78" t="s">
        <v>2733</v>
      </c>
      <c r="V31" s="78" t="s">
        <v>1800</v>
      </c>
      <c r="W31" s="78" t="s">
        <v>1618</v>
      </c>
      <c r="X31" s="83"/>
      <c r="Y31" s="78" t="s">
        <v>1618</v>
      </c>
      <c r="Z31" s="83"/>
      <c r="AA31" s="78" t="s">
        <v>1618</v>
      </c>
      <c r="AB31" s="86">
        <v>178671</v>
      </c>
      <c r="AC31" s="78" t="s">
        <v>1529</v>
      </c>
      <c r="AD31" s="78" t="s">
        <v>1618</v>
      </c>
      <c r="AE31" s="87">
        <v>0</v>
      </c>
      <c r="AF31" s="78" t="s">
        <v>1618</v>
      </c>
      <c r="AG31" s="78" t="s">
        <v>1618</v>
      </c>
      <c r="AH31" s="78" t="s">
        <v>1618</v>
      </c>
      <c r="AI31" s="78" t="s">
        <v>1618</v>
      </c>
      <c r="AJ31" s="78" t="s">
        <v>1618</v>
      </c>
      <c r="AK31" s="78" t="s">
        <v>1618</v>
      </c>
      <c r="AL31" s="78" t="s">
        <v>1618</v>
      </c>
      <c r="AM31" s="78" t="s">
        <v>1801</v>
      </c>
      <c r="AN31" s="78" t="s">
        <v>1618</v>
      </c>
      <c r="AO31" t="s">
        <v>1748</v>
      </c>
      <c r="AP31" t="s">
        <v>1748</v>
      </c>
    </row>
    <row r="32" spans="1:42" x14ac:dyDescent="0.25">
      <c r="A32" s="83">
        <v>45688</v>
      </c>
      <c r="B32" s="84" t="s">
        <v>1795</v>
      </c>
      <c r="C32" s="78" t="s">
        <v>1796</v>
      </c>
      <c r="D32" s="78" t="s">
        <v>1797</v>
      </c>
      <c r="E32" s="78" t="s">
        <v>89</v>
      </c>
      <c r="F32" s="78" t="s">
        <v>2719</v>
      </c>
      <c r="G32" s="78" t="s">
        <v>476</v>
      </c>
      <c r="H32" s="78" t="s">
        <v>89</v>
      </c>
      <c r="I32" s="85">
        <v>14.02</v>
      </c>
      <c r="J32" s="85">
        <v>14.02</v>
      </c>
      <c r="K32" s="78" t="s">
        <v>1798</v>
      </c>
      <c r="L32" s="78" t="s">
        <v>1618</v>
      </c>
      <c r="M32" s="78" t="s">
        <v>1796</v>
      </c>
      <c r="N32" s="83">
        <v>45688</v>
      </c>
      <c r="O32" s="78" t="s">
        <v>1618</v>
      </c>
      <c r="P32" s="78" t="s">
        <v>371</v>
      </c>
      <c r="Q32" s="78" t="s">
        <v>372</v>
      </c>
      <c r="R32" s="78" t="s">
        <v>1618</v>
      </c>
      <c r="S32" s="78" t="s">
        <v>1618</v>
      </c>
      <c r="T32" s="78" t="s">
        <v>1618</v>
      </c>
      <c r="U32" s="78" t="s">
        <v>2734</v>
      </c>
      <c r="V32" s="78" t="s">
        <v>1800</v>
      </c>
      <c r="W32" s="78" t="s">
        <v>1618</v>
      </c>
      <c r="X32" s="83"/>
      <c r="Y32" s="78" t="s">
        <v>1618</v>
      </c>
      <c r="Z32" s="83"/>
      <c r="AA32" s="78" t="s">
        <v>1618</v>
      </c>
      <c r="AB32" s="86">
        <v>216882</v>
      </c>
      <c r="AC32" s="78" t="s">
        <v>1529</v>
      </c>
      <c r="AD32" s="78" t="s">
        <v>1618</v>
      </c>
      <c r="AE32" s="87">
        <v>0</v>
      </c>
      <c r="AF32" s="78" t="s">
        <v>1618</v>
      </c>
      <c r="AG32" s="78" t="s">
        <v>1618</v>
      </c>
      <c r="AH32" s="78" t="s">
        <v>1618</v>
      </c>
      <c r="AI32" s="78" t="s">
        <v>1618</v>
      </c>
      <c r="AJ32" s="78" t="s">
        <v>1618</v>
      </c>
      <c r="AK32" s="78" t="s">
        <v>1618</v>
      </c>
      <c r="AL32" s="78" t="s">
        <v>1618</v>
      </c>
      <c r="AM32" s="78" t="s">
        <v>1801</v>
      </c>
      <c r="AN32" s="78" t="s">
        <v>1618</v>
      </c>
      <c r="AO32" t="s">
        <v>1748</v>
      </c>
      <c r="AP32" t="s">
        <v>1748</v>
      </c>
    </row>
    <row r="33" spans="1:42" x14ac:dyDescent="0.25">
      <c r="A33" s="83">
        <v>45688</v>
      </c>
      <c r="B33" s="84" t="s">
        <v>1795</v>
      </c>
      <c r="C33" s="78" t="s">
        <v>1796</v>
      </c>
      <c r="D33" s="78" t="s">
        <v>1797</v>
      </c>
      <c r="E33" s="78" t="s">
        <v>89</v>
      </c>
      <c r="F33" s="78" t="s">
        <v>2719</v>
      </c>
      <c r="G33" s="78" t="s">
        <v>476</v>
      </c>
      <c r="H33" s="78" t="s">
        <v>89</v>
      </c>
      <c r="I33" s="85">
        <v>5.42</v>
      </c>
      <c r="J33" s="85">
        <v>5.42</v>
      </c>
      <c r="K33" s="78" t="s">
        <v>1798</v>
      </c>
      <c r="L33" s="78" t="s">
        <v>1618</v>
      </c>
      <c r="M33" s="78" t="s">
        <v>1796</v>
      </c>
      <c r="N33" s="83">
        <v>45688</v>
      </c>
      <c r="O33" s="78" t="s">
        <v>1618</v>
      </c>
      <c r="P33" s="78" t="s">
        <v>371</v>
      </c>
      <c r="Q33" s="78" t="s">
        <v>372</v>
      </c>
      <c r="R33" s="78" t="s">
        <v>1618</v>
      </c>
      <c r="S33" s="78" t="s">
        <v>1618</v>
      </c>
      <c r="T33" s="78" t="s">
        <v>1618</v>
      </c>
      <c r="U33" s="78" t="s">
        <v>2735</v>
      </c>
      <c r="V33" s="78" t="s">
        <v>1800</v>
      </c>
      <c r="W33" s="78" t="s">
        <v>1618</v>
      </c>
      <c r="X33" s="83"/>
      <c r="Y33" s="78" t="s">
        <v>1618</v>
      </c>
      <c r="Z33" s="83"/>
      <c r="AA33" s="78" t="s">
        <v>1618</v>
      </c>
      <c r="AB33" s="86">
        <v>86768</v>
      </c>
      <c r="AC33" s="78" t="s">
        <v>1529</v>
      </c>
      <c r="AD33" s="78" t="s">
        <v>1618</v>
      </c>
      <c r="AE33" s="87">
        <v>0</v>
      </c>
      <c r="AF33" s="78" t="s">
        <v>1618</v>
      </c>
      <c r="AG33" s="78" t="s">
        <v>1618</v>
      </c>
      <c r="AH33" s="78" t="s">
        <v>1618</v>
      </c>
      <c r="AI33" s="78" t="s">
        <v>1618</v>
      </c>
      <c r="AJ33" s="78" t="s">
        <v>1618</v>
      </c>
      <c r="AK33" s="78" t="s">
        <v>1618</v>
      </c>
      <c r="AL33" s="78" t="s">
        <v>1618</v>
      </c>
      <c r="AM33" s="78" t="s">
        <v>1801</v>
      </c>
      <c r="AN33" s="78" t="s">
        <v>1618</v>
      </c>
      <c r="AO33" t="s">
        <v>1748</v>
      </c>
      <c r="AP33" t="s">
        <v>1748</v>
      </c>
    </row>
    <row r="34" spans="1:42" x14ac:dyDescent="0.25">
      <c r="A34" s="83">
        <v>45688</v>
      </c>
      <c r="B34" s="84" t="s">
        <v>1795</v>
      </c>
      <c r="C34" s="78" t="s">
        <v>1796</v>
      </c>
      <c r="D34" s="78" t="s">
        <v>1797</v>
      </c>
      <c r="E34" s="78" t="s">
        <v>89</v>
      </c>
      <c r="F34" s="78" t="s">
        <v>2719</v>
      </c>
      <c r="G34" s="78" t="s">
        <v>476</v>
      </c>
      <c r="H34" s="78" t="s">
        <v>89</v>
      </c>
      <c r="I34" s="85">
        <v>2.5299999999999998</v>
      </c>
      <c r="J34" s="85">
        <v>2.5299999999999998</v>
      </c>
      <c r="K34" s="78" t="s">
        <v>1798</v>
      </c>
      <c r="L34" s="78" t="s">
        <v>1618</v>
      </c>
      <c r="M34" s="78" t="s">
        <v>1796</v>
      </c>
      <c r="N34" s="83">
        <v>45688</v>
      </c>
      <c r="O34" s="78" t="s">
        <v>1618</v>
      </c>
      <c r="P34" s="78" t="s">
        <v>371</v>
      </c>
      <c r="Q34" s="78" t="s">
        <v>372</v>
      </c>
      <c r="R34" s="78" t="s">
        <v>1618</v>
      </c>
      <c r="S34" s="78" t="s">
        <v>1618</v>
      </c>
      <c r="T34" s="78" t="s">
        <v>1618</v>
      </c>
      <c r="U34" s="78" t="s">
        <v>2736</v>
      </c>
      <c r="V34" s="78" t="s">
        <v>1800</v>
      </c>
      <c r="W34" s="78" t="s">
        <v>1618</v>
      </c>
      <c r="X34" s="83"/>
      <c r="Y34" s="78" t="s">
        <v>1618</v>
      </c>
      <c r="Z34" s="83"/>
      <c r="AA34" s="78" t="s">
        <v>1618</v>
      </c>
      <c r="AB34" s="86">
        <v>39551</v>
      </c>
      <c r="AC34" s="78" t="s">
        <v>1529</v>
      </c>
      <c r="AD34" s="78" t="s">
        <v>1618</v>
      </c>
      <c r="AE34" s="87">
        <v>0</v>
      </c>
      <c r="AF34" s="78" t="s">
        <v>1618</v>
      </c>
      <c r="AG34" s="78" t="s">
        <v>1618</v>
      </c>
      <c r="AH34" s="78" t="s">
        <v>1618</v>
      </c>
      <c r="AI34" s="78" t="s">
        <v>1618</v>
      </c>
      <c r="AJ34" s="78" t="s">
        <v>1618</v>
      </c>
      <c r="AK34" s="78" t="s">
        <v>1618</v>
      </c>
      <c r="AL34" s="78" t="s">
        <v>1618</v>
      </c>
      <c r="AM34" s="78" t="s">
        <v>1801</v>
      </c>
      <c r="AN34" s="78" t="s">
        <v>1618</v>
      </c>
      <c r="AO34" t="s">
        <v>1748</v>
      </c>
      <c r="AP34" t="s">
        <v>1748</v>
      </c>
    </row>
    <row r="35" spans="1:42" x14ac:dyDescent="0.25">
      <c r="A35" s="83">
        <v>45688</v>
      </c>
      <c r="B35" s="84" t="s">
        <v>1795</v>
      </c>
      <c r="C35" s="78" t="s">
        <v>1796</v>
      </c>
      <c r="D35" s="78" t="s">
        <v>1797</v>
      </c>
      <c r="E35" s="78" t="s">
        <v>89</v>
      </c>
      <c r="F35" s="78" t="s">
        <v>2719</v>
      </c>
      <c r="G35" s="78" t="s">
        <v>476</v>
      </c>
      <c r="H35" s="78" t="s">
        <v>89</v>
      </c>
      <c r="I35" s="85">
        <v>15</v>
      </c>
      <c r="J35" s="85">
        <v>15</v>
      </c>
      <c r="K35" s="78" t="s">
        <v>1798</v>
      </c>
      <c r="L35" s="78" t="s">
        <v>1618</v>
      </c>
      <c r="M35" s="78" t="s">
        <v>1796</v>
      </c>
      <c r="N35" s="83">
        <v>45688</v>
      </c>
      <c r="O35" s="78" t="s">
        <v>1618</v>
      </c>
      <c r="P35" s="78" t="s">
        <v>371</v>
      </c>
      <c r="Q35" s="78" t="s">
        <v>372</v>
      </c>
      <c r="R35" s="78" t="s">
        <v>1618</v>
      </c>
      <c r="S35" s="78" t="s">
        <v>1618</v>
      </c>
      <c r="T35" s="78" t="s">
        <v>1618</v>
      </c>
      <c r="U35" s="78" t="s">
        <v>2737</v>
      </c>
      <c r="V35" s="78" t="s">
        <v>1800</v>
      </c>
      <c r="W35" s="78" t="s">
        <v>1618</v>
      </c>
      <c r="X35" s="83"/>
      <c r="Y35" s="78" t="s">
        <v>1618</v>
      </c>
      <c r="Z35" s="83"/>
      <c r="AA35" s="78" t="s">
        <v>1618</v>
      </c>
      <c r="AB35" s="86">
        <v>234445</v>
      </c>
      <c r="AC35" s="78" t="s">
        <v>1529</v>
      </c>
      <c r="AD35" s="78" t="s">
        <v>1618</v>
      </c>
      <c r="AE35" s="87">
        <v>0</v>
      </c>
      <c r="AF35" s="78" t="s">
        <v>1618</v>
      </c>
      <c r="AG35" s="78" t="s">
        <v>1618</v>
      </c>
      <c r="AH35" s="78" t="s">
        <v>1618</v>
      </c>
      <c r="AI35" s="78" t="s">
        <v>1618</v>
      </c>
      <c r="AJ35" s="78" t="s">
        <v>1618</v>
      </c>
      <c r="AK35" s="78" t="s">
        <v>1618</v>
      </c>
      <c r="AL35" s="78" t="s">
        <v>1618</v>
      </c>
      <c r="AM35" s="78" t="s">
        <v>1801</v>
      </c>
      <c r="AN35" s="78" t="s">
        <v>1618</v>
      </c>
      <c r="AO35" t="s">
        <v>1748</v>
      </c>
      <c r="AP35" t="s">
        <v>1748</v>
      </c>
    </row>
    <row r="36" spans="1:42" x14ac:dyDescent="0.25">
      <c r="A36" s="83">
        <v>45688</v>
      </c>
      <c r="B36" s="84" t="s">
        <v>1795</v>
      </c>
      <c r="C36" s="78" t="s">
        <v>1796</v>
      </c>
      <c r="D36" s="78" t="s">
        <v>1797</v>
      </c>
      <c r="E36" s="78" t="s">
        <v>89</v>
      </c>
      <c r="F36" s="78" t="s">
        <v>2719</v>
      </c>
      <c r="G36" s="78" t="s">
        <v>476</v>
      </c>
      <c r="H36" s="78" t="s">
        <v>89</v>
      </c>
      <c r="I36" s="85">
        <v>27.22</v>
      </c>
      <c r="J36" s="85">
        <v>27.22</v>
      </c>
      <c r="K36" s="78" t="s">
        <v>1798</v>
      </c>
      <c r="L36" s="78" t="s">
        <v>1618</v>
      </c>
      <c r="M36" s="78" t="s">
        <v>1796</v>
      </c>
      <c r="N36" s="83">
        <v>45688</v>
      </c>
      <c r="O36" s="78" t="s">
        <v>1618</v>
      </c>
      <c r="P36" s="78" t="s">
        <v>371</v>
      </c>
      <c r="Q36" s="78" t="s">
        <v>372</v>
      </c>
      <c r="R36" s="78" t="s">
        <v>1618</v>
      </c>
      <c r="S36" s="78" t="s">
        <v>1618</v>
      </c>
      <c r="T36" s="78" t="s">
        <v>1618</v>
      </c>
      <c r="U36" s="78" t="s">
        <v>2738</v>
      </c>
      <c r="V36" s="78" t="s">
        <v>1800</v>
      </c>
      <c r="W36" s="78" t="s">
        <v>1618</v>
      </c>
      <c r="X36" s="83"/>
      <c r="Y36" s="78" t="s">
        <v>1618</v>
      </c>
      <c r="Z36" s="83"/>
      <c r="AA36" s="78" t="s">
        <v>1618</v>
      </c>
      <c r="AB36" s="86">
        <v>421039</v>
      </c>
      <c r="AC36" s="78" t="s">
        <v>1529</v>
      </c>
      <c r="AD36" s="78" t="s">
        <v>1618</v>
      </c>
      <c r="AE36" s="87">
        <v>0</v>
      </c>
      <c r="AF36" s="78" t="s">
        <v>1618</v>
      </c>
      <c r="AG36" s="78" t="s">
        <v>1618</v>
      </c>
      <c r="AH36" s="78" t="s">
        <v>1618</v>
      </c>
      <c r="AI36" s="78" t="s">
        <v>1618</v>
      </c>
      <c r="AJ36" s="78" t="s">
        <v>1618</v>
      </c>
      <c r="AK36" s="78" t="s">
        <v>1618</v>
      </c>
      <c r="AL36" s="78" t="s">
        <v>1618</v>
      </c>
      <c r="AM36" s="78" t="s">
        <v>1801</v>
      </c>
      <c r="AN36" s="78" t="s">
        <v>1618</v>
      </c>
      <c r="AO36" t="s">
        <v>1748</v>
      </c>
      <c r="AP36" t="s">
        <v>1748</v>
      </c>
    </row>
    <row r="37" spans="1:42" x14ac:dyDescent="0.25">
      <c r="A37" s="83">
        <v>45688</v>
      </c>
      <c r="B37" s="84" t="s">
        <v>1795</v>
      </c>
      <c r="C37" s="78" t="s">
        <v>1796</v>
      </c>
      <c r="D37" s="78" t="s">
        <v>1797</v>
      </c>
      <c r="E37" s="78" t="s">
        <v>89</v>
      </c>
      <c r="F37" s="78" t="s">
        <v>2719</v>
      </c>
      <c r="G37" s="78" t="s">
        <v>476</v>
      </c>
      <c r="H37" s="78" t="s">
        <v>89</v>
      </c>
      <c r="I37" s="85">
        <v>2.5299999999999998</v>
      </c>
      <c r="J37" s="85">
        <v>2.5299999999999998</v>
      </c>
      <c r="K37" s="78" t="s">
        <v>1798</v>
      </c>
      <c r="L37" s="78" t="s">
        <v>1618</v>
      </c>
      <c r="M37" s="78" t="s">
        <v>1796</v>
      </c>
      <c r="N37" s="83">
        <v>45688</v>
      </c>
      <c r="O37" s="78" t="s">
        <v>1618</v>
      </c>
      <c r="P37" s="78" t="s">
        <v>371</v>
      </c>
      <c r="Q37" s="78" t="s">
        <v>372</v>
      </c>
      <c r="R37" s="78" t="s">
        <v>1618</v>
      </c>
      <c r="S37" s="78" t="s">
        <v>1618</v>
      </c>
      <c r="T37" s="78" t="s">
        <v>1618</v>
      </c>
      <c r="U37" s="78" t="s">
        <v>2739</v>
      </c>
      <c r="V37" s="78" t="s">
        <v>1800</v>
      </c>
      <c r="W37" s="78" t="s">
        <v>1618</v>
      </c>
      <c r="X37" s="83"/>
      <c r="Y37" s="78" t="s">
        <v>1618</v>
      </c>
      <c r="Z37" s="83"/>
      <c r="AA37" s="78" t="s">
        <v>1618</v>
      </c>
      <c r="AB37" s="86">
        <v>39549</v>
      </c>
      <c r="AC37" s="78" t="s">
        <v>1529</v>
      </c>
      <c r="AD37" s="78" t="s">
        <v>1618</v>
      </c>
      <c r="AE37" s="87">
        <v>0</v>
      </c>
      <c r="AF37" s="78" t="s">
        <v>1618</v>
      </c>
      <c r="AG37" s="78" t="s">
        <v>1618</v>
      </c>
      <c r="AH37" s="78" t="s">
        <v>1618</v>
      </c>
      <c r="AI37" s="78" t="s">
        <v>1618</v>
      </c>
      <c r="AJ37" s="78" t="s">
        <v>1618</v>
      </c>
      <c r="AK37" s="78" t="s">
        <v>1618</v>
      </c>
      <c r="AL37" s="78" t="s">
        <v>1618</v>
      </c>
      <c r="AM37" s="78" t="s">
        <v>1801</v>
      </c>
      <c r="AN37" s="78" t="s">
        <v>1618</v>
      </c>
      <c r="AO37" t="s">
        <v>1748</v>
      </c>
      <c r="AP37" t="s">
        <v>1748</v>
      </c>
    </row>
    <row r="38" spans="1:42" x14ac:dyDescent="0.25">
      <c r="A38" s="83">
        <v>45688</v>
      </c>
      <c r="B38" s="84" t="s">
        <v>1795</v>
      </c>
      <c r="C38" s="78" t="s">
        <v>1796</v>
      </c>
      <c r="D38" s="78" t="s">
        <v>1797</v>
      </c>
      <c r="E38" s="78" t="s">
        <v>89</v>
      </c>
      <c r="F38" s="78" t="s">
        <v>2719</v>
      </c>
      <c r="G38" s="78" t="s">
        <v>476</v>
      </c>
      <c r="H38" s="78" t="s">
        <v>89</v>
      </c>
      <c r="I38" s="85">
        <v>15</v>
      </c>
      <c r="J38" s="85">
        <v>15</v>
      </c>
      <c r="K38" s="78" t="s">
        <v>1798</v>
      </c>
      <c r="L38" s="78" t="s">
        <v>1618</v>
      </c>
      <c r="M38" s="78" t="s">
        <v>1796</v>
      </c>
      <c r="N38" s="83">
        <v>45688</v>
      </c>
      <c r="O38" s="78" t="s">
        <v>1618</v>
      </c>
      <c r="P38" s="78" t="s">
        <v>371</v>
      </c>
      <c r="Q38" s="78" t="s">
        <v>372</v>
      </c>
      <c r="R38" s="78" t="s">
        <v>1618</v>
      </c>
      <c r="S38" s="78" t="s">
        <v>1618</v>
      </c>
      <c r="T38" s="78" t="s">
        <v>1618</v>
      </c>
      <c r="U38" s="78" t="s">
        <v>2740</v>
      </c>
      <c r="V38" s="78" t="s">
        <v>1800</v>
      </c>
      <c r="W38" s="78" t="s">
        <v>1618</v>
      </c>
      <c r="X38" s="83"/>
      <c r="Y38" s="78" t="s">
        <v>1618</v>
      </c>
      <c r="Z38" s="83"/>
      <c r="AA38" s="78" t="s">
        <v>1618</v>
      </c>
      <c r="AB38" s="86">
        <v>234445</v>
      </c>
      <c r="AC38" s="78" t="s">
        <v>1529</v>
      </c>
      <c r="AD38" s="78" t="s">
        <v>1618</v>
      </c>
      <c r="AE38" s="87">
        <v>0</v>
      </c>
      <c r="AF38" s="78" t="s">
        <v>1618</v>
      </c>
      <c r="AG38" s="78" t="s">
        <v>1618</v>
      </c>
      <c r="AH38" s="78" t="s">
        <v>1618</v>
      </c>
      <c r="AI38" s="78" t="s">
        <v>1618</v>
      </c>
      <c r="AJ38" s="78" t="s">
        <v>1618</v>
      </c>
      <c r="AK38" s="78" t="s">
        <v>1618</v>
      </c>
      <c r="AL38" s="78" t="s">
        <v>1618</v>
      </c>
      <c r="AM38" s="78" t="s">
        <v>1801</v>
      </c>
      <c r="AN38" s="78" t="s">
        <v>1618</v>
      </c>
      <c r="AO38" t="s">
        <v>1748</v>
      </c>
      <c r="AP38" t="s">
        <v>1748</v>
      </c>
    </row>
    <row r="39" spans="1:42" x14ac:dyDescent="0.25">
      <c r="A39" s="83">
        <v>45688</v>
      </c>
      <c r="B39" s="84" t="s">
        <v>1795</v>
      </c>
      <c r="C39" s="78" t="s">
        <v>1796</v>
      </c>
      <c r="D39" s="78" t="s">
        <v>1797</v>
      </c>
      <c r="E39" s="78" t="s">
        <v>89</v>
      </c>
      <c r="F39" s="78" t="s">
        <v>2719</v>
      </c>
      <c r="G39" s="78" t="s">
        <v>476</v>
      </c>
      <c r="H39" s="78" t="s">
        <v>89</v>
      </c>
      <c r="I39" s="85">
        <v>9.73</v>
      </c>
      <c r="J39" s="85">
        <v>9.73</v>
      </c>
      <c r="K39" s="78" t="s">
        <v>1798</v>
      </c>
      <c r="L39" s="78" t="s">
        <v>1618</v>
      </c>
      <c r="M39" s="78" t="s">
        <v>1796</v>
      </c>
      <c r="N39" s="83">
        <v>45688</v>
      </c>
      <c r="O39" s="78" t="s">
        <v>1618</v>
      </c>
      <c r="P39" s="78" t="s">
        <v>371</v>
      </c>
      <c r="Q39" s="78" t="s">
        <v>372</v>
      </c>
      <c r="R39" s="78" t="s">
        <v>1618</v>
      </c>
      <c r="S39" s="78" t="s">
        <v>1618</v>
      </c>
      <c r="T39" s="78" t="s">
        <v>1618</v>
      </c>
      <c r="U39" s="78" t="s">
        <v>2741</v>
      </c>
      <c r="V39" s="78" t="s">
        <v>1800</v>
      </c>
      <c r="W39" s="78" t="s">
        <v>1618</v>
      </c>
      <c r="X39" s="83"/>
      <c r="Y39" s="78" t="s">
        <v>1618</v>
      </c>
      <c r="Z39" s="83"/>
      <c r="AA39" s="78" t="s">
        <v>1618</v>
      </c>
      <c r="AB39" s="86">
        <v>150490</v>
      </c>
      <c r="AC39" s="78" t="s">
        <v>1529</v>
      </c>
      <c r="AD39" s="78" t="s">
        <v>1618</v>
      </c>
      <c r="AE39" s="87">
        <v>0</v>
      </c>
      <c r="AF39" s="78" t="s">
        <v>1618</v>
      </c>
      <c r="AG39" s="78" t="s">
        <v>1618</v>
      </c>
      <c r="AH39" s="78" t="s">
        <v>1618</v>
      </c>
      <c r="AI39" s="78" t="s">
        <v>1618</v>
      </c>
      <c r="AJ39" s="78" t="s">
        <v>1618</v>
      </c>
      <c r="AK39" s="78" t="s">
        <v>1618</v>
      </c>
      <c r="AL39" s="78" t="s">
        <v>1618</v>
      </c>
      <c r="AM39" s="78" t="s">
        <v>1801</v>
      </c>
      <c r="AN39" s="78" t="s">
        <v>1618</v>
      </c>
      <c r="AO39" t="s">
        <v>1748</v>
      </c>
      <c r="AP39" t="s">
        <v>1748</v>
      </c>
    </row>
    <row r="40" spans="1:42" x14ac:dyDescent="0.25">
      <c r="A40" s="83">
        <v>45688</v>
      </c>
      <c r="B40" s="84" t="s">
        <v>1795</v>
      </c>
      <c r="C40" s="78" t="s">
        <v>1796</v>
      </c>
      <c r="D40" s="78" t="s">
        <v>1797</v>
      </c>
      <c r="E40" s="78" t="s">
        <v>89</v>
      </c>
      <c r="F40" s="78" t="s">
        <v>2719</v>
      </c>
      <c r="G40" s="78" t="s">
        <v>476</v>
      </c>
      <c r="H40" s="78" t="s">
        <v>89</v>
      </c>
      <c r="I40" s="85">
        <v>14.98</v>
      </c>
      <c r="J40" s="85">
        <v>14.98</v>
      </c>
      <c r="K40" s="78" t="s">
        <v>1798</v>
      </c>
      <c r="L40" s="78" t="s">
        <v>1618</v>
      </c>
      <c r="M40" s="78" t="s">
        <v>1796</v>
      </c>
      <c r="N40" s="83">
        <v>45688</v>
      </c>
      <c r="O40" s="78" t="s">
        <v>1618</v>
      </c>
      <c r="P40" s="78" t="s">
        <v>371</v>
      </c>
      <c r="Q40" s="78" t="s">
        <v>372</v>
      </c>
      <c r="R40" s="78" t="s">
        <v>1618</v>
      </c>
      <c r="S40" s="78" t="s">
        <v>1618</v>
      </c>
      <c r="T40" s="78" t="s">
        <v>1618</v>
      </c>
      <c r="U40" s="78" t="s">
        <v>2742</v>
      </c>
      <c r="V40" s="78" t="s">
        <v>1800</v>
      </c>
      <c r="W40" s="78" t="s">
        <v>1618</v>
      </c>
      <c r="X40" s="83"/>
      <c r="Y40" s="78" t="s">
        <v>1618</v>
      </c>
      <c r="Z40" s="83"/>
      <c r="AA40" s="78" t="s">
        <v>1618</v>
      </c>
      <c r="AB40" s="86">
        <v>234158</v>
      </c>
      <c r="AC40" s="78" t="s">
        <v>1529</v>
      </c>
      <c r="AD40" s="78" t="s">
        <v>1618</v>
      </c>
      <c r="AE40" s="87">
        <v>0</v>
      </c>
      <c r="AF40" s="78" t="s">
        <v>1618</v>
      </c>
      <c r="AG40" s="78" t="s">
        <v>1618</v>
      </c>
      <c r="AH40" s="78" t="s">
        <v>1618</v>
      </c>
      <c r="AI40" s="78" t="s">
        <v>1618</v>
      </c>
      <c r="AJ40" s="78" t="s">
        <v>1618</v>
      </c>
      <c r="AK40" s="78" t="s">
        <v>1618</v>
      </c>
      <c r="AL40" s="78" t="s">
        <v>1618</v>
      </c>
      <c r="AM40" s="78" t="s">
        <v>1801</v>
      </c>
      <c r="AN40" s="78" t="s">
        <v>1618</v>
      </c>
      <c r="AO40" t="s">
        <v>1748</v>
      </c>
      <c r="AP40" t="s">
        <v>1748</v>
      </c>
    </row>
    <row r="41" spans="1:42" x14ac:dyDescent="0.25">
      <c r="A41" s="83">
        <v>45688</v>
      </c>
      <c r="B41" s="84" t="s">
        <v>1795</v>
      </c>
      <c r="C41" s="78" t="s">
        <v>1796</v>
      </c>
      <c r="D41" s="78" t="s">
        <v>1797</v>
      </c>
      <c r="E41" s="78" t="s">
        <v>89</v>
      </c>
      <c r="F41" s="78" t="s">
        <v>2719</v>
      </c>
      <c r="G41" s="78" t="s">
        <v>476</v>
      </c>
      <c r="H41" s="78" t="s">
        <v>89</v>
      </c>
      <c r="I41" s="85">
        <v>11.21</v>
      </c>
      <c r="J41" s="85">
        <v>11.21</v>
      </c>
      <c r="K41" s="78" t="s">
        <v>1798</v>
      </c>
      <c r="L41" s="78" t="s">
        <v>1618</v>
      </c>
      <c r="M41" s="78" t="s">
        <v>1796</v>
      </c>
      <c r="N41" s="83">
        <v>45688</v>
      </c>
      <c r="O41" s="78" t="s">
        <v>1618</v>
      </c>
      <c r="P41" s="78" t="s">
        <v>371</v>
      </c>
      <c r="Q41" s="78" t="s">
        <v>372</v>
      </c>
      <c r="R41" s="78" t="s">
        <v>1618</v>
      </c>
      <c r="S41" s="78" t="s">
        <v>1618</v>
      </c>
      <c r="T41" s="78" t="s">
        <v>1618</v>
      </c>
      <c r="U41" s="78" t="s">
        <v>2743</v>
      </c>
      <c r="V41" s="78" t="s">
        <v>1800</v>
      </c>
      <c r="W41" s="78" t="s">
        <v>1618</v>
      </c>
      <c r="X41" s="83"/>
      <c r="Y41" s="78" t="s">
        <v>1618</v>
      </c>
      <c r="Z41" s="83"/>
      <c r="AA41" s="78" t="s">
        <v>1618</v>
      </c>
      <c r="AB41" s="86">
        <v>176125</v>
      </c>
      <c r="AC41" s="78" t="s">
        <v>1529</v>
      </c>
      <c r="AD41" s="78" t="s">
        <v>1618</v>
      </c>
      <c r="AE41" s="87">
        <v>0</v>
      </c>
      <c r="AF41" s="78" t="s">
        <v>1618</v>
      </c>
      <c r="AG41" s="78" t="s">
        <v>1618</v>
      </c>
      <c r="AH41" s="78" t="s">
        <v>1618</v>
      </c>
      <c r="AI41" s="78" t="s">
        <v>1618</v>
      </c>
      <c r="AJ41" s="78" t="s">
        <v>1618</v>
      </c>
      <c r="AK41" s="78" t="s">
        <v>1618</v>
      </c>
      <c r="AL41" s="78" t="s">
        <v>1618</v>
      </c>
      <c r="AM41" s="78" t="s">
        <v>1801</v>
      </c>
      <c r="AN41" s="78" t="s">
        <v>1618</v>
      </c>
      <c r="AO41" t="s">
        <v>1748</v>
      </c>
      <c r="AP41" t="s">
        <v>1748</v>
      </c>
    </row>
    <row r="42" spans="1:42" x14ac:dyDescent="0.25">
      <c r="A42" s="83">
        <v>45688</v>
      </c>
      <c r="B42" s="84" t="s">
        <v>1795</v>
      </c>
      <c r="C42" s="78" t="s">
        <v>1796</v>
      </c>
      <c r="D42" s="78" t="s">
        <v>1797</v>
      </c>
      <c r="E42" s="78" t="s">
        <v>89</v>
      </c>
      <c r="F42" s="78" t="s">
        <v>2719</v>
      </c>
      <c r="G42" s="78" t="s">
        <v>476</v>
      </c>
      <c r="H42" s="78" t="s">
        <v>89</v>
      </c>
      <c r="I42" s="85">
        <v>11.55</v>
      </c>
      <c r="J42" s="85">
        <v>11.55</v>
      </c>
      <c r="K42" s="78" t="s">
        <v>1798</v>
      </c>
      <c r="L42" s="78" t="s">
        <v>1618</v>
      </c>
      <c r="M42" s="78" t="s">
        <v>1796</v>
      </c>
      <c r="N42" s="83">
        <v>45688</v>
      </c>
      <c r="O42" s="78" t="s">
        <v>1618</v>
      </c>
      <c r="P42" s="78" t="s">
        <v>371</v>
      </c>
      <c r="Q42" s="78" t="s">
        <v>372</v>
      </c>
      <c r="R42" s="78" t="s">
        <v>1618</v>
      </c>
      <c r="S42" s="78" t="s">
        <v>1618</v>
      </c>
      <c r="T42" s="78" t="s">
        <v>1618</v>
      </c>
      <c r="U42" s="78" t="s">
        <v>2744</v>
      </c>
      <c r="V42" s="78" t="s">
        <v>1800</v>
      </c>
      <c r="W42" s="78" t="s">
        <v>1618</v>
      </c>
      <c r="X42" s="83"/>
      <c r="Y42" s="78" t="s">
        <v>1618</v>
      </c>
      <c r="Z42" s="83"/>
      <c r="AA42" s="78" t="s">
        <v>1618</v>
      </c>
      <c r="AB42" s="86">
        <v>178671</v>
      </c>
      <c r="AC42" s="78" t="s">
        <v>1529</v>
      </c>
      <c r="AD42" s="78" t="s">
        <v>1618</v>
      </c>
      <c r="AE42" s="87">
        <v>0</v>
      </c>
      <c r="AF42" s="78" t="s">
        <v>1618</v>
      </c>
      <c r="AG42" s="78" t="s">
        <v>1618</v>
      </c>
      <c r="AH42" s="78" t="s">
        <v>1618</v>
      </c>
      <c r="AI42" s="78" t="s">
        <v>1618</v>
      </c>
      <c r="AJ42" s="78" t="s">
        <v>1618</v>
      </c>
      <c r="AK42" s="78" t="s">
        <v>1618</v>
      </c>
      <c r="AL42" s="78" t="s">
        <v>1618</v>
      </c>
      <c r="AM42" s="78" t="s">
        <v>1801</v>
      </c>
      <c r="AN42" s="78" t="s">
        <v>1618</v>
      </c>
      <c r="AO42" t="s">
        <v>1748</v>
      </c>
      <c r="AP42" t="s">
        <v>1748</v>
      </c>
    </row>
    <row r="43" spans="1:42" x14ac:dyDescent="0.25">
      <c r="A43" s="83">
        <v>45688</v>
      </c>
      <c r="B43" s="84" t="s">
        <v>1795</v>
      </c>
      <c r="C43" s="78" t="s">
        <v>1796</v>
      </c>
      <c r="D43" s="78" t="s">
        <v>1797</v>
      </c>
      <c r="E43" s="78" t="s">
        <v>89</v>
      </c>
      <c r="F43" s="78" t="s">
        <v>2719</v>
      </c>
      <c r="G43" s="78" t="s">
        <v>476</v>
      </c>
      <c r="H43" s="78" t="s">
        <v>89</v>
      </c>
      <c r="I43" s="85">
        <v>11.55</v>
      </c>
      <c r="J43" s="85">
        <v>11.55</v>
      </c>
      <c r="K43" s="78" t="s">
        <v>1798</v>
      </c>
      <c r="L43" s="78" t="s">
        <v>1618</v>
      </c>
      <c r="M43" s="78" t="s">
        <v>1796</v>
      </c>
      <c r="N43" s="83">
        <v>45688</v>
      </c>
      <c r="O43" s="78" t="s">
        <v>1618</v>
      </c>
      <c r="P43" s="78" t="s">
        <v>371</v>
      </c>
      <c r="Q43" s="78" t="s">
        <v>372</v>
      </c>
      <c r="R43" s="78" t="s">
        <v>1618</v>
      </c>
      <c r="S43" s="78" t="s">
        <v>1618</v>
      </c>
      <c r="T43" s="78" t="s">
        <v>1618</v>
      </c>
      <c r="U43" s="78" t="s">
        <v>2745</v>
      </c>
      <c r="V43" s="78" t="s">
        <v>1800</v>
      </c>
      <c r="W43" s="78" t="s">
        <v>1618</v>
      </c>
      <c r="X43" s="83"/>
      <c r="Y43" s="78" t="s">
        <v>1618</v>
      </c>
      <c r="Z43" s="83"/>
      <c r="AA43" s="78" t="s">
        <v>1618</v>
      </c>
      <c r="AB43" s="86">
        <v>178671</v>
      </c>
      <c r="AC43" s="78" t="s">
        <v>1529</v>
      </c>
      <c r="AD43" s="78" t="s">
        <v>1618</v>
      </c>
      <c r="AE43" s="87">
        <v>0</v>
      </c>
      <c r="AF43" s="78" t="s">
        <v>1618</v>
      </c>
      <c r="AG43" s="78" t="s">
        <v>1618</v>
      </c>
      <c r="AH43" s="78" t="s">
        <v>1618</v>
      </c>
      <c r="AI43" s="78" t="s">
        <v>1618</v>
      </c>
      <c r="AJ43" s="78" t="s">
        <v>1618</v>
      </c>
      <c r="AK43" s="78" t="s">
        <v>1618</v>
      </c>
      <c r="AL43" s="78" t="s">
        <v>1618</v>
      </c>
      <c r="AM43" s="78" t="s">
        <v>1801</v>
      </c>
      <c r="AN43" s="78" t="s">
        <v>1618</v>
      </c>
      <c r="AO43" t="s">
        <v>1748</v>
      </c>
      <c r="AP43" t="s">
        <v>1748</v>
      </c>
    </row>
    <row r="44" spans="1:42" x14ac:dyDescent="0.25">
      <c r="A44" s="83">
        <v>45716</v>
      </c>
      <c r="B44" s="84" t="s">
        <v>1802</v>
      </c>
      <c r="C44" s="78" t="s">
        <v>2746</v>
      </c>
      <c r="D44" s="78" t="s">
        <v>1797</v>
      </c>
      <c r="E44" s="78" t="s">
        <v>89</v>
      </c>
      <c r="F44" s="78" t="s">
        <v>2707</v>
      </c>
      <c r="G44" s="78" t="s">
        <v>466</v>
      </c>
      <c r="H44" s="78" t="s">
        <v>89</v>
      </c>
      <c r="I44" s="85">
        <v>1.83</v>
      </c>
      <c r="J44" s="85">
        <v>1.83</v>
      </c>
      <c r="K44" s="78" t="s">
        <v>1804</v>
      </c>
      <c r="L44" s="78" t="s">
        <v>1618</v>
      </c>
      <c r="M44" s="78" t="s">
        <v>2746</v>
      </c>
      <c r="N44" s="83">
        <v>45716</v>
      </c>
      <c r="O44" s="78" t="s">
        <v>1618</v>
      </c>
      <c r="P44" s="78" t="s">
        <v>371</v>
      </c>
      <c r="Q44" s="78" t="s">
        <v>372</v>
      </c>
      <c r="R44" s="78" t="s">
        <v>1618</v>
      </c>
      <c r="S44" s="78" t="s">
        <v>1618</v>
      </c>
      <c r="T44" s="78" t="s">
        <v>1618</v>
      </c>
      <c r="U44" s="78" t="s">
        <v>2711</v>
      </c>
      <c r="V44" s="78" t="s">
        <v>1800</v>
      </c>
      <c r="W44" s="78" t="s">
        <v>1618</v>
      </c>
      <c r="X44" s="83"/>
      <c r="Y44" s="78" t="s">
        <v>1618</v>
      </c>
      <c r="Z44" s="83"/>
      <c r="AA44" s="78" t="s">
        <v>1618</v>
      </c>
      <c r="AB44" s="86">
        <v>28531</v>
      </c>
      <c r="AC44" s="78" t="s">
        <v>1529</v>
      </c>
      <c r="AD44" s="78" t="s">
        <v>1618</v>
      </c>
      <c r="AE44" s="87">
        <v>0</v>
      </c>
      <c r="AF44" s="78" t="s">
        <v>1618</v>
      </c>
      <c r="AG44" s="78" t="s">
        <v>1618</v>
      </c>
      <c r="AH44" s="78" t="s">
        <v>1618</v>
      </c>
      <c r="AI44" s="78" t="s">
        <v>1618</v>
      </c>
      <c r="AJ44" s="78" t="s">
        <v>1618</v>
      </c>
      <c r="AK44" s="78" t="s">
        <v>1618</v>
      </c>
      <c r="AL44" s="78" t="s">
        <v>1618</v>
      </c>
      <c r="AM44" s="78" t="s">
        <v>1801</v>
      </c>
      <c r="AN44" s="78" t="s">
        <v>1618</v>
      </c>
      <c r="AO44" t="s">
        <v>1748</v>
      </c>
      <c r="AP44" t="s">
        <v>1748</v>
      </c>
    </row>
    <row r="45" spans="1:42" x14ac:dyDescent="0.25">
      <c r="A45" s="83">
        <v>45716</v>
      </c>
      <c r="B45" s="84" t="s">
        <v>1802</v>
      </c>
      <c r="C45" s="78" t="s">
        <v>2746</v>
      </c>
      <c r="D45" s="78" t="s">
        <v>1797</v>
      </c>
      <c r="E45" s="78" t="s">
        <v>89</v>
      </c>
      <c r="F45" s="78" t="s">
        <v>2707</v>
      </c>
      <c r="G45" s="78" t="s">
        <v>466</v>
      </c>
      <c r="H45" s="78" t="s">
        <v>89</v>
      </c>
      <c r="I45" s="85">
        <v>5.78</v>
      </c>
      <c r="J45" s="85">
        <v>5.78</v>
      </c>
      <c r="K45" s="78" t="s">
        <v>1804</v>
      </c>
      <c r="L45" s="78" t="s">
        <v>1618</v>
      </c>
      <c r="M45" s="78" t="s">
        <v>2746</v>
      </c>
      <c r="N45" s="83">
        <v>45716</v>
      </c>
      <c r="O45" s="78" t="s">
        <v>1618</v>
      </c>
      <c r="P45" s="78" t="s">
        <v>371</v>
      </c>
      <c r="Q45" s="78" t="s">
        <v>372</v>
      </c>
      <c r="R45" s="78" t="s">
        <v>1618</v>
      </c>
      <c r="S45" s="78" t="s">
        <v>1618</v>
      </c>
      <c r="T45" s="78" t="s">
        <v>1618</v>
      </c>
      <c r="U45" s="78" t="s">
        <v>2709</v>
      </c>
      <c r="V45" s="78" t="s">
        <v>1800</v>
      </c>
      <c r="W45" s="78" t="s">
        <v>1618</v>
      </c>
      <c r="X45" s="83"/>
      <c r="Y45" s="78" t="s">
        <v>1618</v>
      </c>
      <c r="Z45" s="83"/>
      <c r="AA45" s="78" t="s">
        <v>1618</v>
      </c>
      <c r="AB45" s="86">
        <v>90446</v>
      </c>
      <c r="AC45" s="78" t="s">
        <v>1529</v>
      </c>
      <c r="AD45" s="78" t="s">
        <v>1618</v>
      </c>
      <c r="AE45" s="87">
        <v>0</v>
      </c>
      <c r="AF45" s="78" t="s">
        <v>1618</v>
      </c>
      <c r="AG45" s="78" t="s">
        <v>1618</v>
      </c>
      <c r="AH45" s="78" t="s">
        <v>1618</v>
      </c>
      <c r="AI45" s="78" t="s">
        <v>1618</v>
      </c>
      <c r="AJ45" s="78" t="s">
        <v>1618</v>
      </c>
      <c r="AK45" s="78" t="s">
        <v>1618</v>
      </c>
      <c r="AL45" s="78" t="s">
        <v>1618</v>
      </c>
      <c r="AM45" s="78" t="s">
        <v>1801</v>
      </c>
      <c r="AN45" s="78" t="s">
        <v>1618</v>
      </c>
      <c r="AO45" t="s">
        <v>1748</v>
      </c>
      <c r="AP45" t="s">
        <v>1748</v>
      </c>
    </row>
    <row r="46" spans="1:42" x14ac:dyDescent="0.25">
      <c r="A46" s="83">
        <v>45716</v>
      </c>
      <c r="B46" s="84" t="s">
        <v>1802</v>
      </c>
      <c r="C46" s="78" t="s">
        <v>2746</v>
      </c>
      <c r="D46" s="78" t="s">
        <v>1797</v>
      </c>
      <c r="E46" s="78" t="s">
        <v>89</v>
      </c>
      <c r="F46" s="78" t="s">
        <v>2707</v>
      </c>
      <c r="G46" s="78" t="s">
        <v>466</v>
      </c>
      <c r="H46" s="78" t="s">
        <v>89</v>
      </c>
      <c r="I46" s="85">
        <v>140.51</v>
      </c>
      <c r="J46" s="85">
        <v>140.51</v>
      </c>
      <c r="K46" s="78" t="s">
        <v>1804</v>
      </c>
      <c r="L46" s="78" t="s">
        <v>1618</v>
      </c>
      <c r="M46" s="78" t="s">
        <v>2746</v>
      </c>
      <c r="N46" s="83">
        <v>45716</v>
      </c>
      <c r="O46" s="78" t="s">
        <v>1618</v>
      </c>
      <c r="P46" s="78" t="s">
        <v>371</v>
      </c>
      <c r="Q46" s="78" t="s">
        <v>372</v>
      </c>
      <c r="R46" s="78" t="s">
        <v>1618</v>
      </c>
      <c r="S46" s="78" t="s">
        <v>1618</v>
      </c>
      <c r="T46" s="78" t="s">
        <v>1618</v>
      </c>
      <c r="U46" s="78" t="s">
        <v>2708</v>
      </c>
      <c r="V46" s="78" t="s">
        <v>1800</v>
      </c>
      <c r="W46" s="78" t="s">
        <v>1618</v>
      </c>
      <c r="X46" s="83"/>
      <c r="Y46" s="78" t="s">
        <v>1618</v>
      </c>
      <c r="Z46" s="83"/>
      <c r="AA46" s="78" t="s">
        <v>1618</v>
      </c>
      <c r="AB46" s="86">
        <v>2196626</v>
      </c>
      <c r="AC46" s="78" t="s">
        <v>1529</v>
      </c>
      <c r="AD46" s="78" t="s">
        <v>1618</v>
      </c>
      <c r="AE46" s="87">
        <v>0</v>
      </c>
      <c r="AF46" s="78" t="s">
        <v>1618</v>
      </c>
      <c r="AG46" s="78" t="s">
        <v>1618</v>
      </c>
      <c r="AH46" s="78" t="s">
        <v>1618</v>
      </c>
      <c r="AI46" s="78" t="s">
        <v>1618</v>
      </c>
      <c r="AJ46" s="78" t="s">
        <v>1618</v>
      </c>
      <c r="AK46" s="78" t="s">
        <v>1618</v>
      </c>
      <c r="AL46" s="78" t="s">
        <v>1618</v>
      </c>
      <c r="AM46" s="78" t="s">
        <v>1801</v>
      </c>
      <c r="AN46" s="78" t="s">
        <v>1618</v>
      </c>
      <c r="AO46" t="s">
        <v>1748</v>
      </c>
      <c r="AP46" t="s">
        <v>1748</v>
      </c>
    </row>
    <row r="47" spans="1:42" x14ac:dyDescent="0.25">
      <c r="A47" s="83">
        <v>45716</v>
      </c>
      <c r="B47" s="84" t="s">
        <v>1802</v>
      </c>
      <c r="C47" s="78" t="s">
        <v>2746</v>
      </c>
      <c r="D47" s="78" t="s">
        <v>1797</v>
      </c>
      <c r="E47" s="78" t="s">
        <v>89</v>
      </c>
      <c r="F47" s="78" t="s">
        <v>2707</v>
      </c>
      <c r="G47" s="78" t="s">
        <v>466</v>
      </c>
      <c r="H47" s="78" t="s">
        <v>89</v>
      </c>
      <c r="I47" s="85">
        <v>5.78</v>
      </c>
      <c r="J47" s="85">
        <v>5.78</v>
      </c>
      <c r="K47" s="78" t="s">
        <v>1804</v>
      </c>
      <c r="L47" s="78" t="s">
        <v>1618</v>
      </c>
      <c r="M47" s="78" t="s">
        <v>2746</v>
      </c>
      <c r="N47" s="83">
        <v>45716</v>
      </c>
      <c r="O47" s="78" t="s">
        <v>1618</v>
      </c>
      <c r="P47" s="78" t="s">
        <v>371</v>
      </c>
      <c r="Q47" s="78" t="s">
        <v>372</v>
      </c>
      <c r="R47" s="78" t="s">
        <v>1618</v>
      </c>
      <c r="S47" s="78" t="s">
        <v>1618</v>
      </c>
      <c r="T47" s="78" t="s">
        <v>1618</v>
      </c>
      <c r="U47" s="78" t="s">
        <v>2714</v>
      </c>
      <c r="V47" s="78" t="s">
        <v>1800</v>
      </c>
      <c r="W47" s="78" t="s">
        <v>1618</v>
      </c>
      <c r="X47" s="83"/>
      <c r="Y47" s="78" t="s">
        <v>1618</v>
      </c>
      <c r="Z47" s="83"/>
      <c r="AA47" s="78" t="s">
        <v>1618</v>
      </c>
      <c r="AB47" s="86">
        <v>90449</v>
      </c>
      <c r="AC47" s="78" t="s">
        <v>1529</v>
      </c>
      <c r="AD47" s="78" t="s">
        <v>1618</v>
      </c>
      <c r="AE47" s="87">
        <v>0</v>
      </c>
      <c r="AF47" s="78" t="s">
        <v>1618</v>
      </c>
      <c r="AG47" s="78" t="s">
        <v>1618</v>
      </c>
      <c r="AH47" s="78" t="s">
        <v>1618</v>
      </c>
      <c r="AI47" s="78" t="s">
        <v>1618</v>
      </c>
      <c r="AJ47" s="78" t="s">
        <v>1618</v>
      </c>
      <c r="AK47" s="78" t="s">
        <v>1618</v>
      </c>
      <c r="AL47" s="78" t="s">
        <v>1618</v>
      </c>
      <c r="AM47" s="78" t="s">
        <v>1801</v>
      </c>
      <c r="AN47" s="78" t="s">
        <v>1618</v>
      </c>
      <c r="AO47" t="s">
        <v>1748</v>
      </c>
      <c r="AP47" t="s">
        <v>1748</v>
      </c>
    </row>
    <row r="48" spans="1:42" x14ac:dyDescent="0.25">
      <c r="A48" s="83">
        <v>45716</v>
      </c>
      <c r="B48" s="84" t="s">
        <v>1802</v>
      </c>
      <c r="C48" s="78" t="s">
        <v>2746</v>
      </c>
      <c r="D48" s="78" t="s">
        <v>1797</v>
      </c>
      <c r="E48" s="78" t="s">
        <v>89</v>
      </c>
      <c r="F48" s="78" t="s">
        <v>2707</v>
      </c>
      <c r="G48" s="78" t="s">
        <v>466</v>
      </c>
      <c r="H48" s="78" t="s">
        <v>89</v>
      </c>
      <c r="I48" s="85">
        <v>1.83</v>
      </c>
      <c r="J48" s="85">
        <v>1.83</v>
      </c>
      <c r="K48" s="78" t="s">
        <v>1804</v>
      </c>
      <c r="L48" s="78" t="s">
        <v>1618</v>
      </c>
      <c r="M48" s="78" t="s">
        <v>2746</v>
      </c>
      <c r="N48" s="83">
        <v>45716</v>
      </c>
      <c r="O48" s="78" t="s">
        <v>1618</v>
      </c>
      <c r="P48" s="78" t="s">
        <v>371</v>
      </c>
      <c r="Q48" s="78" t="s">
        <v>372</v>
      </c>
      <c r="R48" s="78" t="s">
        <v>1618</v>
      </c>
      <c r="S48" s="78" t="s">
        <v>1618</v>
      </c>
      <c r="T48" s="78" t="s">
        <v>1618</v>
      </c>
      <c r="U48" s="78" t="s">
        <v>2713</v>
      </c>
      <c r="V48" s="78" t="s">
        <v>1800</v>
      </c>
      <c r="W48" s="78" t="s">
        <v>1618</v>
      </c>
      <c r="X48" s="83"/>
      <c r="Y48" s="78" t="s">
        <v>1618</v>
      </c>
      <c r="Z48" s="83"/>
      <c r="AA48" s="78" t="s">
        <v>1618</v>
      </c>
      <c r="AB48" s="86">
        <v>28531</v>
      </c>
      <c r="AC48" s="78" t="s">
        <v>1529</v>
      </c>
      <c r="AD48" s="78" t="s">
        <v>1618</v>
      </c>
      <c r="AE48" s="87">
        <v>0</v>
      </c>
      <c r="AF48" s="78" t="s">
        <v>1618</v>
      </c>
      <c r="AG48" s="78" t="s">
        <v>1618</v>
      </c>
      <c r="AH48" s="78" t="s">
        <v>1618</v>
      </c>
      <c r="AI48" s="78" t="s">
        <v>1618</v>
      </c>
      <c r="AJ48" s="78" t="s">
        <v>1618</v>
      </c>
      <c r="AK48" s="78" t="s">
        <v>1618</v>
      </c>
      <c r="AL48" s="78" t="s">
        <v>1618</v>
      </c>
      <c r="AM48" s="78" t="s">
        <v>1801</v>
      </c>
      <c r="AN48" s="78" t="s">
        <v>1618</v>
      </c>
      <c r="AO48" t="s">
        <v>1748</v>
      </c>
      <c r="AP48" t="s">
        <v>1748</v>
      </c>
    </row>
    <row r="49" spans="1:42" x14ac:dyDescent="0.25">
      <c r="A49" s="83">
        <v>45716</v>
      </c>
      <c r="B49" s="84" t="s">
        <v>1802</v>
      </c>
      <c r="C49" s="78" t="s">
        <v>2746</v>
      </c>
      <c r="D49" s="78" t="s">
        <v>1797</v>
      </c>
      <c r="E49" s="78" t="s">
        <v>89</v>
      </c>
      <c r="F49" s="78" t="s">
        <v>2707</v>
      </c>
      <c r="G49" s="78" t="s">
        <v>466</v>
      </c>
      <c r="H49" s="78" t="s">
        <v>89</v>
      </c>
      <c r="I49" s="85">
        <v>11.13</v>
      </c>
      <c r="J49" s="85">
        <v>11.13</v>
      </c>
      <c r="K49" s="78" t="s">
        <v>1804</v>
      </c>
      <c r="L49" s="78" t="s">
        <v>1618</v>
      </c>
      <c r="M49" s="78" t="s">
        <v>2746</v>
      </c>
      <c r="N49" s="83">
        <v>45716</v>
      </c>
      <c r="O49" s="78" t="s">
        <v>1618</v>
      </c>
      <c r="P49" s="78" t="s">
        <v>371</v>
      </c>
      <c r="Q49" s="78" t="s">
        <v>372</v>
      </c>
      <c r="R49" s="78" t="s">
        <v>1618</v>
      </c>
      <c r="S49" s="78" t="s">
        <v>1618</v>
      </c>
      <c r="T49" s="78" t="s">
        <v>1618</v>
      </c>
      <c r="U49" s="78" t="s">
        <v>2712</v>
      </c>
      <c r="V49" s="78" t="s">
        <v>1800</v>
      </c>
      <c r="W49" s="78" t="s">
        <v>1618</v>
      </c>
      <c r="X49" s="83"/>
      <c r="Y49" s="78" t="s">
        <v>1618</v>
      </c>
      <c r="Z49" s="83"/>
      <c r="AA49" s="78" t="s">
        <v>1618</v>
      </c>
      <c r="AB49" s="86">
        <v>174043</v>
      </c>
      <c r="AC49" s="78" t="s">
        <v>1529</v>
      </c>
      <c r="AD49" s="78" t="s">
        <v>1618</v>
      </c>
      <c r="AE49" s="87">
        <v>0</v>
      </c>
      <c r="AF49" s="78" t="s">
        <v>1618</v>
      </c>
      <c r="AG49" s="78" t="s">
        <v>1618</v>
      </c>
      <c r="AH49" s="78" t="s">
        <v>1618</v>
      </c>
      <c r="AI49" s="78" t="s">
        <v>1618</v>
      </c>
      <c r="AJ49" s="78" t="s">
        <v>1618</v>
      </c>
      <c r="AK49" s="78" t="s">
        <v>1618</v>
      </c>
      <c r="AL49" s="78" t="s">
        <v>1618</v>
      </c>
      <c r="AM49" s="78" t="s">
        <v>1801</v>
      </c>
      <c r="AN49" s="78" t="s">
        <v>1618</v>
      </c>
      <c r="AO49" t="s">
        <v>1748</v>
      </c>
      <c r="AP49" t="s">
        <v>1748</v>
      </c>
    </row>
    <row r="50" spans="1:42" x14ac:dyDescent="0.25">
      <c r="A50" s="83">
        <v>45716</v>
      </c>
      <c r="B50" s="84" t="s">
        <v>1802</v>
      </c>
      <c r="C50" s="78" t="s">
        <v>2746</v>
      </c>
      <c r="D50" s="78" t="s">
        <v>1797</v>
      </c>
      <c r="E50" s="78" t="s">
        <v>89</v>
      </c>
      <c r="F50" s="78" t="s">
        <v>2707</v>
      </c>
      <c r="G50" s="78" t="s">
        <v>466</v>
      </c>
      <c r="H50" s="78" t="s">
        <v>89</v>
      </c>
      <c r="I50" s="85">
        <v>129.53</v>
      </c>
      <c r="J50" s="85">
        <v>129.53</v>
      </c>
      <c r="K50" s="78" t="s">
        <v>1804</v>
      </c>
      <c r="L50" s="78" t="s">
        <v>1618</v>
      </c>
      <c r="M50" s="78" t="s">
        <v>2746</v>
      </c>
      <c r="N50" s="83">
        <v>45716</v>
      </c>
      <c r="O50" s="78" t="s">
        <v>1618</v>
      </c>
      <c r="P50" s="78" t="s">
        <v>371</v>
      </c>
      <c r="Q50" s="78" t="s">
        <v>372</v>
      </c>
      <c r="R50" s="78" t="s">
        <v>1618</v>
      </c>
      <c r="S50" s="78" t="s">
        <v>1618</v>
      </c>
      <c r="T50" s="78" t="s">
        <v>1618</v>
      </c>
      <c r="U50" s="78" t="s">
        <v>2747</v>
      </c>
      <c r="V50" s="78" t="s">
        <v>1800</v>
      </c>
      <c r="W50" s="78" t="s">
        <v>1618</v>
      </c>
      <c r="X50" s="83"/>
      <c r="Y50" s="78" t="s">
        <v>1618</v>
      </c>
      <c r="Z50" s="83"/>
      <c r="AA50" s="78" t="s">
        <v>1618</v>
      </c>
      <c r="AB50" s="86">
        <v>2091228</v>
      </c>
      <c r="AC50" s="78" t="s">
        <v>1529</v>
      </c>
      <c r="AD50" s="78" t="s">
        <v>1618</v>
      </c>
      <c r="AE50" s="87">
        <v>0</v>
      </c>
      <c r="AF50" s="78" t="s">
        <v>1618</v>
      </c>
      <c r="AG50" s="78" t="s">
        <v>1618</v>
      </c>
      <c r="AH50" s="78" t="s">
        <v>1618</v>
      </c>
      <c r="AI50" s="78" t="s">
        <v>1618</v>
      </c>
      <c r="AJ50" s="78" t="s">
        <v>1618</v>
      </c>
      <c r="AK50" s="78" t="s">
        <v>1618</v>
      </c>
      <c r="AL50" s="78" t="s">
        <v>1618</v>
      </c>
      <c r="AM50" s="78" t="s">
        <v>1801</v>
      </c>
      <c r="AN50" s="78" t="s">
        <v>1618</v>
      </c>
      <c r="AO50" t="s">
        <v>1748</v>
      </c>
      <c r="AP50" t="s">
        <v>1748</v>
      </c>
    </row>
    <row r="51" spans="1:42" x14ac:dyDescent="0.25">
      <c r="A51" s="83">
        <v>45716</v>
      </c>
      <c r="B51" s="84" t="s">
        <v>1802</v>
      </c>
      <c r="C51" s="78" t="s">
        <v>2746</v>
      </c>
      <c r="D51" s="78" t="s">
        <v>1797</v>
      </c>
      <c r="E51" s="78" t="s">
        <v>89</v>
      </c>
      <c r="F51" s="78" t="s">
        <v>2707</v>
      </c>
      <c r="G51" s="78" t="s">
        <v>466</v>
      </c>
      <c r="H51" s="78" t="s">
        <v>89</v>
      </c>
      <c r="I51" s="85">
        <v>2.3199999999999998</v>
      </c>
      <c r="J51" s="85">
        <v>2.3199999999999998</v>
      </c>
      <c r="K51" s="78" t="s">
        <v>1804</v>
      </c>
      <c r="L51" s="78" t="s">
        <v>1618</v>
      </c>
      <c r="M51" s="78" t="s">
        <v>2746</v>
      </c>
      <c r="N51" s="83">
        <v>45716</v>
      </c>
      <c r="O51" s="78" t="s">
        <v>1618</v>
      </c>
      <c r="P51" s="78" t="s">
        <v>371</v>
      </c>
      <c r="Q51" s="78" t="s">
        <v>372</v>
      </c>
      <c r="R51" s="78" t="s">
        <v>1618</v>
      </c>
      <c r="S51" s="78" t="s">
        <v>1618</v>
      </c>
      <c r="T51" s="78" t="s">
        <v>1618</v>
      </c>
      <c r="U51" s="78" t="s">
        <v>2710</v>
      </c>
      <c r="V51" s="78" t="s">
        <v>1800</v>
      </c>
      <c r="W51" s="78" t="s">
        <v>1618</v>
      </c>
      <c r="X51" s="83"/>
      <c r="Y51" s="78" t="s">
        <v>1618</v>
      </c>
      <c r="Z51" s="83"/>
      <c r="AA51" s="78" t="s">
        <v>1618</v>
      </c>
      <c r="AB51" s="86">
        <v>36292</v>
      </c>
      <c r="AC51" s="78" t="s">
        <v>1529</v>
      </c>
      <c r="AD51" s="78" t="s">
        <v>1618</v>
      </c>
      <c r="AE51" s="87">
        <v>0</v>
      </c>
      <c r="AF51" s="78" t="s">
        <v>1618</v>
      </c>
      <c r="AG51" s="78" t="s">
        <v>1618</v>
      </c>
      <c r="AH51" s="78" t="s">
        <v>1618</v>
      </c>
      <c r="AI51" s="78" t="s">
        <v>1618</v>
      </c>
      <c r="AJ51" s="78" t="s">
        <v>1618</v>
      </c>
      <c r="AK51" s="78" t="s">
        <v>1618</v>
      </c>
      <c r="AL51" s="78" t="s">
        <v>1618</v>
      </c>
      <c r="AM51" s="78" t="s">
        <v>1801</v>
      </c>
      <c r="AN51" s="78" t="s">
        <v>1618</v>
      </c>
      <c r="AO51" t="s">
        <v>1748</v>
      </c>
      <c r="AP51" t="s">
        <v>1748</v>
      </c>
    </row>
    <row r="52" spans="1:42" x14ac:dyDescent="0.25">
      <c r="A52" s="83">
        <v>45716</v>
      </c>
      <c r="B52" s="84" t="s">
        <v>1802</v>
      </c>
      <c r="C52" s="78" t="s">
        <v>2748</v>
      </c>
      <c r="D52" s="78" t="s">
        <v>1797</v>
      </c>
      <c r="E52" s="78" t="s">
        <v>89</v>
      </c>
      <c r="F52" s="78" t="s">
        <v>979</v>
      </c>
      <c r="G52" s="78" t="s">
        <v>464</v>
      </c>
      <c r="H52" s="78" t="s">
        <v>89</v>
      </c>
      <c r="I52" s="85">
        <v>9.6300000000000008</v>
      </c>
      <c r="J52" s="85">
        <v>9.6300000000000008</v>
      </c>
      <c r="K52" s="78" t="s">
        <v>1804</v>
      </c>
      <c r="L52" s="78" t="s">
        <v>1618</v>
      </c>
      <c r="M52" s="78" t="s">
        <v>2748</v>
      </c>
      <c r="N52" s="83">
        <v>45716</v>
      </c>
      <c r="O52" s="78" t="s">
        <v>1618</v>
      </c>
      <c r="P52" s="78" t="s">
        <v>371</v>
      </c>
      <c r="Q52" s="78" t="s">
        <v>372</v>
      </c>
      <c r="R52" s="78" t="s">
        <v>1618</v>
      </c>
      <c r="S52" s="78" t="s">
        <v>1618</v>
      </c>
      <c r="T52" s="78" t="s">
        <v>1618</v>
      </c>
      <c r="U52" s="78" t="s">
        <v>2730</v>
      </c>
      <c r="V52" s="78" t="s">
        <v>1795</v>
      </c>
      <c r="W52" s="78" t="s">
        <v>1618</v>
      </c>
      <c r="X52" s="83"/>
      <c r="Y52" s="78" t="s">
        <v>1618</v>
      </c>
      <c r="Z52" s="83"/>
      <c r="AA52" s="78" t="s">
        <v>1618</v>
      </c>
      <c r="AB52" s="86">
        <v>151205</v>
      </c>
      <c r="AC52" s="78" t="s">
        <v>1529</v>
      </c>
      <c r="AD52" s="78" t="s">
        <v>1618</v>
      </c>
      <c r="AE52" s="87">
        <v>0</v>
      </c>
      <c r="AF52" s="78" t="s">
        <v>1618</v>
      </c>
      <c r="AG52" s="78" t="s">
        <v>1618</v>
      </c>
      <c r="AH52" s="78" t="s">
        <v>1618</v>
      </c>
      <c r="AI52" s="78" t="s">
        <v>1618</v>
      </c>
      <c r="AJ52" s="78" t="s">
        <v>1618</v>
      </c>
      <c r="AK52" s="78" t="s">
        <v>1618</v>
      </c>
      <c r="AL52" s="78" t="s">
        <v>1618</v>
      </c>
      <c r="AM52" s="78" t="s">
        <v>1801</v>
      </c>
      <c r="AN52" s="78" t="s">
        <v>1618</v>
      </c>
      <c r="AO52" t="s">
        <v>1748</v>
      </c>
      <c r="AP52" t="s">
        <v>1748</v>
      </c>
    </row>
    <row r="53" spans="1:42" x14ac:dyDescent="0.25">
      <c r="A53" s="83">
        <v>45716</v>
      </c>
      <c r="B53" s="84" t="s">
        <v>1802</v>
      </c>
      <c r="C53" s="78" t="s">
        <v>2748</v>
      </c>
      <c r="D53" s="78" t="s">
        <v>1797</v>
      </c>
      <c r="E53" s="78" t="s">
        <v>89</v>
      </c>
      <c r="F53" s="78" t="s">
        <v>979</v>
      </c>
      <c r="G53" s="78" t="s">
        <v>464</v>
      </c>
      <c r="H53" s="78" t="s">
        <v>89</v>
      </c>
      <c r="I53" s="85">
        <v>212</v>
      </c>
      <c r="J53" s="85">
        <v>212</v>
      </c>
      <c r="K53" s="78" t="s">
        <v>1804</v>
      </c>
      <c r="L53" s="78" t="s">
        <v>1618</v>
      </c>
      <c r="M53" s="78" t="s">
        <v>2748</v>
      </c>
      <c r="N53" s="83">
        <v>45716</v>
      </c>
      <c r="O53" s="78" t="s">
        <v>1618</v>
      </c>
      <c r="P53" s="78" t="s">
        <v>371</v>
      </c>
      <c r="Q53" s="78" t="s">
        <v>372</v>
      </c>
      <c r="R53" s="78" t="s">
        <v>1618</v>
      </c>
      <c r="S53" s="78" t="s">
        <v>1618</v>
      </c>
      <c r="T53" s="78" t="s">
        <v>1618</v>
      </c>
      <c r="U53" s="78" t="s">
        <v>2730</v>
      </c>
      <c r="V53" s="78" t="s">
        <v>1800</v>
      </c>
      <c r="W53" s="78" t="s">
        <v>1618</v>
      </c>
      <c r="X53" s="83"/>
      <c r="Y53" s="78" t="s">
        <v>1618</v>
      </c>
      <c r="Z53" s="83"/>
      <c r="AA53" s="78" t="s">
        <v>1618</v>
      </c>
      <c r="AB53" s="86">
        <v>3314426</v>
      </c>
      <c r="AC53" s="78" t="s">
        <v>1529</v>
      </c>
      <c r="AD53" s="78" t="s">
        <v>1618</v>
      </c>
      <c r="AE53" s="87">
        <v>0</v>
      </c>
      <c r="AF53" s="78" t="s">
        <v>1618</v>
      </c>
      <c r="AG53" s="78" t="s">
        <v>1618</v>
      </c>
      <c r="AH53" s="78" t="s">
        <v>1618</v>
      </c>
      <c r="AI53" s="78" t="s">
        <v>1618</v>
      </c>
      <c r="AJ53" s="78" t="s">
        <v>1618</v>
      </c>
      <c r="AK53" s="78" t="s">
        <v>1618</v>
      </c>
      <c r="AL53" s="78" t="s">
        <v>1618</v>
      </c>
      <c r="AM53" s="78" t="s">
        <v>1801</v>
      </c>
      <c r="AN53" s="78" t="s">
        <v>1618</v>
      </c>
      <c r="AO53" t="s">
        <v>1748</v>
      </c>
      <c r="AP53" t="s">
        <v>1748</v>
      </c>
    </row>
    <row r="54" spans="1:42" x14ac:dyDescent="0.25">
      <c r="A54" s="83">
        <v>45716</v>
      </c>
      <c r="B54" s="84" t="s">
        <v>1802</v>
      </c>
      <c r="C54" s="78" t="s">
        <v>2748</v>
      </c>
      <c r="D54" s="78" t="s">
        <v>1797</v>
      </c>
      <c r="E54" s="78" t="s">
        <v>89</v>
      </c>
      <c r="F54" s="78" t="s">
        <v>979</v>
      </c>
      <c r="G54" s="78" t="s">
        <v>464</v>
      </c>
      <c r="H54" s="78" t="s">
        <v>89</v>
      </c>
      <c r="I54" s="85">
        <v>6.47</v>
      </c>
      <c r="J54" s="85">
        <v>6.47</v>
      </c>
      <c r="K54" s="78" t="s">
        <v>1804</v>
      </c>
      <c r="L54" s="78" t="s">
        <v>1618</v>
      </c>
      <c r="M54" s="78" t="s">
        <v>2748</v>
      </c>
      <c r="N54" s="83">
        <v>45716</v>
      </c>
      <c r="O54" s="78" t="s">
        <v>1618</v>
      </c>
      <c r="P54" s="78" t="s">
        <v>371</v>
      </c>
      <c r="Q54" s="78" t="s">
        <v>372</v>
      </c>
      <c r="R54" s="78" t="s">
        <v>1618</v>
      </c>
      <c r="S54" s="78" t="s">
        <v>1618</v>
      </c>
      <c r="T54" s="78" t="s">
        <v>1618</v>
      </c>
      <c r="U54" s="78" t="s">
        <v>2730</v>
      </c>
      <c r="V54" s="78" t="s">
        <v>1802</v>
      </c>
      <c r="W54" s="78" t="s">
        <v>1618</v>
      </c>
      <c r="X54" s="83"/>
      <c r="Y54" s="78" t="s">
        <v>1618</v>
      </c>
      <c r="Z54" s="83"/>
      <c r="AA54" s="78" t="s">
        <v>1618</v>
      </c>
      <c r="AB54" s="86">
        <v>105000</v>
      </c>
      <c r="AC54" s="78" t="s">
        <v>1529</v>
      </c>
      <c r="AD54" s="78" t="s">
        <v>1618</v>
      </c>
      <c r="AE54" s="87">
        <v>0</v>
      </c>
      <c r="AF54" s="78" t="s">
        <v>1618</v>
      </c>
      <c r="AG54" s="78" t="s">
        <v>1618</v>
      </c>
      <c r="AH54" s="78" t="s">
        <v>1618</v>
      </c>
      <c r="AI54" s="78" t="s">
        <v>1618</v>
      </c>
      <c r="AJ54" s="78" t="s">
        <v>1618</v>
      </c>
      <c r="AK54" s="78" t="s">
        <v>1618</v>
      </c>
      <c r="AL54" s="78" t="s">
        <v>1618</v>
      </c>
      <c r="AM54" s="78" t="s">
        <v>1801</v>
      </c>
      <c r="AN54" s="78" t="s">
        <v>1618</v>
      </c>
      <c r="AO54" t="s">
        <v>1748</v>
      </c>
      <c r="AP54" t="s">
        <v>1748</v>
      </c>
    </row>
    <row r="55" spans="1:42" x14ac:dyDescent="0.25">
      <c r="A55" s="83">
        <v>45716</v>
      </c>
      <c r="B55" s="84" t="s">
        <v>1802</v>
      </c>
      <c r="C55" s="78" t="s">
        <v>2749</v>
      </c>
      <c r="D55" s="78" t="s">
        <v>1797</v>
      </c>
      <c r="E55" s="78" t="s">
        <v>89</v>
      </c>
      <c r="F55" s="78" t="s">
        <v>2716</v>
      </c>
      <c r="G55" s="78" t="s">
        <v>474</v>
      </c>
      <c r="H55" s="78" t="s">
        <v>89</v>
      </c>
      <c r="I55" s="85">
        <v>11.11</v>
      </c>
      <c r="J55" s="85">
        <v>11.11</v>
      </c>
      <c r="K55" s="78" t="s">
        <v>1804</v>
      </c>
      <c r="L55" s="78" t="s">
        <v>1618</v>
      </c>
      <c r="M55" s="78" t="s">
        <v>2749</v>
      </c>
      <c r="N55" s="83">
        <v>45716</v>
      </c>
      <c r="O55" s="78" t="s">
        <v>1618</v>
      </c>
      <c r="P55" s="78" t="s">
        <v>371</v>
      </c>
      <c r="Q55" s="78" t="s">
        <v>372</v>
      </c>
      <c r="R55" s="78" t="s">
        <v>1618</v>
      </c>
      <c r="S55" s="78" t="s">
        <v>1618</v>
      </c>
      <c r="T55" s="78" t="s">
        <v>1618</v>
      </c>
      <c r="U55" s="78" t="s">
        <v>2717</v>
      </c>
      <c r="V55" s="78" t="s">
        <v>1800</v>
      </c>
      <c r="W55" s="78" t="s">
        <v>1618</v>
      </c>
      <c r="X55" s="83"/>
      <c r="Y55" s="78" t="s">
        <v>1618</v>
      </c>
      <c r="Z55" s="83"/>
      <c r="AA55" s="78" t="s">
        <v>1618</v>
      </c>
      <c r="AB55" s="86">
        <v>449741</v>
      </c>
      <c r="AC55" s="78" t="s">
        <v>1529</v>
      </c>
      <c r="AD55" s="78" t="s">
        <v>1618</v>
      </c>
      <c r="AE55" s="87">
        <v>0</v>
      </c>
      <c r="AF55" s="78" t="s">
        <v>1618</v>
      </c>
      <c r="AG55" s="78" t="s">
        <v>1618</v>
      </c>
      <c r="AH55" s="78" t="s">
        <v>1618</v>
      </c>
      <c r="AI55" s="78" t="s">
        <v>1618</v>
      </c>
      <c r="AJ55" s="78" t="s">
        <v>1618</v>
      </c>
      <c r="AK55" s="78" t="s">
        <v>1618</v>
      </c>
      <c r="AL55" s="78" t="s">
        <v>1618</v>
      </c>
      <c r="AM55" s="78" t="s">
        <v>1801</v>
      </c>
      <c r="AN55" s="78" t="s">
        <v>1618</v>
      </c>
      <c r="AO55" t="s">
        <v>1748</v>
      </c>
      <c r="AP55" t="s">
        <v>1748</v>
      </c>
    </row>
    <row r="56" spans="1:42" x14ac:dyDescent="0.25">
      <c r="A56" s="83">
        <v>45716</v>
      </c>
      <c r="B56" s="84" t="s">
        <v>1802</v>
      </c>
      <c r="C56" s="78" t="s">
        <v>2750</v>
      </c>
      <c r="D56" s="78" t="s">
        <v>1797</v>
      </c>
      <c r="E56" s="78" t="s">
        <v>89</v>
      </c>
      <c r="F56" s="78" t="s">
        <v>2719</v>
      </c>
      <c r="G56" s="78" t="s">
        <v>476</v>
      </c>
      <c r="H56" s="78" t="s">
        <v>89</v>
      </c>
      <c r="I56" s="85">
        <v>17.86</v>
      </c>
      <c r="J56" s="85">
        <v>17.86</v>
      </c>
      <c r="K56" s="78" t="s">
        <v>1804</v>
      </c>
      <c r="L56" s="78" t="s">
        <v>1618</v>
      </c>
      <c r="M56" s="78" t="s">
        <v>2750</v>
      </c>
      <c r="N56" s="83">
        <v>45716</v>
      </c>
      <c r="O56" s="78" t="s">
        <v>1618</v>
      </c>
      <c r="P56" s="78" t="s">
        <v>371</v>
      </c>
      <c r="Q56" s="78" t="s">
        <v>372</v>
      </c>
      <c r="R56" s="78" t="s">
        <v>1618</v>
      </c>
      <c r="S56" s="78" t="s">
        <v>1618</v>
      </c>
      <c r="T56" s="78" t="s">
        <v>1618</v>
      </c>
      <c r="U56" s="78" t="s">
        <v>2723</v>
      </c>
      <c r="V56" s="78" t="s">
        <v>1800</v>
      </c>
      <c r="W56" s="78" t="s">
        <v>1618</v>
      </c>
      <c r="X56" s="83"/>
      <c r="Y56" s="78" t="s">
        <v>1618</v>
      </c>
      <c r="Z56" s="83"/>
      <c r="AA56" s="78" t="s">
        <v>1618</v>
      </c>
      <c r="AB56" s="86">
        <v>275834</v>
      </c>
      <c r="AC56" s="78" t="s">
        <v>1529</v>
      </c>
      <c r="AD56" s="78" t="s">
        <v>1618</v>
      </c>
      <c r="AE56" s="87">
        <v>0</v>
      </c>
      <c r="AF56" s="78" t="s">
        <v>1618</v>
      </c>
      <c r="AG56" s="78" t="s">
        <v>1618</v>
      </c>
      <c r="AH56" s="78" t="s">
        <v>1618</v>
      </c>
      <c r="AI56" s="78" t="s">
        <v>1618</v>
      </c>
      <c r="AJ56" s="78" t="s">
        <v>1618</v>
      </c>
      <c r="AK56" s="78" t="s">
        <v>1618</v>
      </c>
      <c r="AL56" s="78" t="s">
        <v>1618</v>
      </c>
      <c r="AM56" s="78" t="s">
        <v>1801</v>
      </c>
      <c r="AN56" s="78" t="s">
        <v>1618</v>
      </c>
      <c r="AO56" t="s">
        <v>1748</v>
      </c>
      <c r="AP56" t="s">
        <v>1748</v>
      </c>
    </row>
    <row r="57" spans="1:42" x14ac:dyDescent="0.25">
      <c r="A57" s="83">
        <v>45716</v>
      </c>
      <c r="B57" s="84" t="s">
        <v>1802</v>
      </c>
      <c r="C57" s="78" t="s">
        <v>2750</v>
      </c>
      <c r="D57" s="78" t="s">
        <v>1797</v>
      </c>
      <c r="E57" s="78" t="s">
        <v>89</v>
      </c>
      <c r="F57" s="78" t="s">
        <v>2719</v>
      </c>
      <c r="G57" s="78" t="s">
        <v>476</v>
      </c>
      <c r="H57" s="78" t="s">
        <v>89</v>
      </c>
      <c r="I57" s="85">
        <v>17.7</v>
      </c>
      <c r="J57" s="85">
        <v>17.7</v>
      </c>
      <c r="K57" s="78" t="s">
        <v>1804</v>
      </c>
      <c r="L57" s="78" t="s">
        <v>1618</v>
      </c>
      <c r="M57" s="78" t="s">
        <v>2750</v>
      </c>
      <c r="N57" s="83">
        <v>45716</v>
      </c>
      <c r="O57" s="78" t="s">
        <v>1618</v>
      </c>
      <c r="P57" s="78" t="s">
        <v>371</v>
      </c>
      <c r="Q57" s="78" t="s">
        <v>372</v>
      </c>
      <c r="R57" s="78" t="s">
        <v>1618</v>
      </c>
      <c r="S57" s="78" t="s">
        <v>1618</v>
      </c>
      <c r="T57" s="78" t="s">
        <v>1618</v>
      </c>
      <c r="U57" s="78" t="s">
        <v>2722</v>
      </c>
      <c r="V57" s="78" t="s">
        <v>1800</v>
      </c>
      <c r="W57" s="78" t="s">
        <v>1618</v>
      </c>
      <c r="X57" s="83"/>
      <c r="Y57" s="78" t="s">
        <v>1618</v>
      </c>
      <c r="Z57" s="83"/>
      <c r="AA57" s="78" t="s">
        <v>1618</v>
      </c>
      <c r="AB57" s="86">
        <v>278334</v>
      </c>
      <c r="AC57" s="78" t="s">
        <v>1529</v>
      </c>
      <c r="AD57" s="78" t="s">
        <v>1618</v>
      </c>
      <c r="AE57" s="87">
        <v>0</v>
      </c>
      <c r="AF57" s="78" t="s">
        <v>1618</v>
      </c>
      <c r="AG57" s="78" t="s">
        <v>1618</v>
      </c>
      <c r="AH57" s="78" t="s">
        <v>1618</v>
      </c>
      <c r="AI57" s="78" t="s">
        <v>1618</v>
      </c>
      <c r="AJ57" s="78" t="s">
        <v>1618</v>
      </c>
      <c r="AK57" s="78" t="s">
        <v>1618</v>
      </c>
      <c r="AL57" s="78" t="s">
        <v>1618</v>
      </c>
      <c r="AM57" s="78" t="s">
        <v>1801</v>
      </c>
      <c r="AN57" s="78" t="s">
        <v>1618</v>
      </c>
      <c r="AO57" t="s">
        <v>1748</v>
      </c>
      <c r="AP57" t="s">
        <v>1748</v>
      </c>
    </row>
    <row r="58" spans="1:42" x14ac:dyDescent="0.25">
      <c r="A58" s="83">
        <v>45716</v>
      </c>
      <c r="B58" s="84" t="s">
        <v>1802</v>
      </c>
      <c r="C58" s="78" t="s">
        <v>2750</v>
      </c>
      <c r="D58" s="78" t="s">
        <v>1797</v>
      </c>
      <c r="E58" s="78" t="s">
        <v>89</v>
      </c>
      <c r="F58" s="78" t="s">
        <v>2719</v>
      </c>
      <c r="G58" s="78" t="s">
        <v>476</v>
      </c>
      <c r="H58" s="78" t="s">
        <v>89</v>
      </c>
      <c r="I58" s="85">
        <v>17.61</v>
      </c>
      <c r="J58" s="85">
        <v>17.61</v>
      </c>
      <c r="K58" s="78" t="s">
        <v>1804</v>
      </c>
      <c r="L58" s="78" t="s">
        <v>1618</v>
      </c>
      <c r="M58" s="78" t="s">
        <v>2750</v>
      </c>
      <c r="N58" s="83">
        <v>45716</v>
      </c>
      <c r="O58" s="78" t="s">
        <v>1618</v>
      </c>
      <c r="P58" s="78" t="s">
        <v>371</v>
      </c>
      <c r="Q58" s="78" t="s">
        <v>372</v>
      </c>
      <c r="R58" s="78" t="s">
        <v>1618</v>
      </c>
      <c r="S58" s="78" t="s">
        <v>1618</v>
      </c>
      <c r="T58" s="78" t="s">
        <v>1618</v>
      </c>
      <c r="U58" s="78" t="s">
        <v>2726</v>
      </c>
      <c r="V58" s="78" t="s">
        <v>1800</v>
      </c>
      <c r="W58" s="78" t="s">
        <v>1618</v>
      </c>
      <c r="X58" s="83"/>
      <c r="Y58" s="78" t="s">
        <v>1618</v>
      </c>
      <c r="Z58" s="83"/>
      <c r="AA58" s="78" t="s">
        <v>1618</v>
      </c>
      <c r="AB58" s="86">
        <v>278334</v>
      </c>
      <c r="AC58" s="78" t="s">
        <v>1529</v>
      </c>
      <c r="AD58" s="78" t="s">
        <v>1618</v>
      </c>
      <c r="AE58" s="87">
        <v>0</v>
      </c>
      <c r="AF58" s="78" t="s">
        <v>1618</v>
      </c>
      <c r="AG58" s="78" t="s">
        <v>1618</v>
      </c>
      <c r="AH58" s="78" t="s">
        <v>1618</v>
      </c>
      <c r="AI58" s="78" t="s">
        <v>1618</v>
      </c>
      <c r="AJ58" s="78" t="s">
        <v>1618</v>
      </c>
      <c r="AK58" s="78" t="s">
        <v>1618</v>
      </c>
      <c r="AL58" s="78" t="s">
        <v>1618</v>
      </c>
      <c r="AM58" s="78" t="s">
        <v>1801</v>
      </c>
      <c r="AN58" s="78" t="s">
        <v>1618</v>
      </c>
      <c r="AO58" t="s">
        <v>1748</v>
      </c>
      <c r="AP58" t="s">
        <v>1748</v>
      </c>
    </row>
    <row r="59" spans="1:42" x14ac:dyDescent="0.25">
      <c r="A59" s="83">
        <v>45716</v>
      </c>
      <c r="B59" s="84" t="s">
        <v>1802</v>
      </c>
      <c r="C59" s="78" t="s">
        <v>2750</v>
      </c>
      <c r="D59" s="78" t="s">
        <v>1797</v>
      </c>
      <c r="E59" s="78" t="s">
        <v>89</v>
      </c>
      <c r="F59" s="78" t="s">
        <v>2719</v>
      </c>
      <c r="G59" s="78" t="s">
        <v>476</v>
      </c>
      <c r="H59" s="78" t="s">
        <v>89</v>
      </c>
      <c r="I59" s="85">
        <v>15.82</v>
      </c>
      <c r="J59" s="85">
        <v>15.82</v>
      </c>
      <c r="K59" s="78" t="s">
        <v>1804</v>
      </c>
      <c r="L59" s="78" t="s">
        <v>1618</v>
      </c>
      <c r="M59" s="78" t="s">
        <v>2750</v>
      </c>
      <c r="N59" s="83">
        <v>45716</v>
      </c>
      <c r="O59" s="78" t="s">
        <v>1618</v>
      </c>
      <c r="P59" s="78" t="s">
        <v>371</v>
      </c>
      <c r="Q59" s="78" t="s">
        <v>372</v>
      </c>
      <c r="R59" s="78" t="s">
        <v>1618</v>
      </c>
      <c r="S59" s="78" t="s">
        <v>1618</v>
      </c>
      <c r="T59" s="78" t="s">
        <v>1618</v>
      </c>
      <c r="U59" s="78" t="s">
        <v>2725</v>
      </c>
      <c r="V59" s="78" t="s">
        <v>1800</v>
      </c>
      <c r="W59" s="78" t="s">
        <v>1618</v>
      </c>
      <c r="X59" s="83"/>
      <c r="Y59" s="78" t="s">
        <v>1618</v>
      </c>
      <c r="Z59" s="83"/>
      <c r="AA59" s="78" t="s">
        <v>1618</v>
      </c>
      <c r="AB59" s="86">
        <v>258334</v>
      </c>
      <c r="AC59" s="78" t="s">
        <v>1529</v>
      </c>
      <c r="AD59" s="78" t="s">
        <v>1618</v>
      </c>
      <c r="AE59" s="87">
        <v>0</v>
      </c>
      <c r="AF59" s="78" t="s">
        <v>1618</v>
      </c>
      <c r="AG59" s="78" t="s">
        <v>1618</v>
      </c>
      <c r="AH59" s="78" t="s">
        <v>1618</v>
      </c>
      <c r="AI59" s="78" t="s">
        <v>1618</v>
      </c>
      <c r="AJ59" s="78" t="s">
        <v>1618</v>
      </c>
      <c r="AK59" s="78" t="s">
        <v>1618</v>
      </c>
      <c r="AL59" s="78" t="s">
        <v>1618</v>
      </c>
      <c r="AM59" s="78" t="s">
        <v>1801</v>
      </c>
      <c r="AN59" s="78" t="s">
        <v>1618</v>
      </c>
      <c r="AO59" t="s">
        <v>1748</v>
      </c>
      <c r="AP59" t="s">
        <v>1748</v>
      </c>
    </row>
    <row r="60" spans="1:42" x14ac:dyDescent="0.25">
      <c r="A60" s="83">
        <v>45716</v>
      </c>
      <c r="B60" s="84" t="s">
        <v>1802</v>
      </c>
      <c r="C60" s="78" t="s">
        <v>2750</v>
      </c>
      <c r="D60" s="78" t="s">
        <v>1797</v>
      </c>
      <c r="E60" s="78" t="s">
        <v>89</v>
      </c>
      <c r="F60" s="78" t="s">
        <v>2719</v>
      </c>
      <c r="G60" s="78" t="s">
        <v>476</v>
      </c>
      <c r="H60" s="78" t="s">
        <v>89</v>
      </c>
      <c r="I60" s="85">
        <v>17.059999999999999</v>
      </c>
      <c r="J60" s="85">
        <v>17.059999999999999</v>
      </c>
      <c r="K60" s="78" t="s">
        <v>1804</v>
      </c>
      <c r="L60" s="78" t="s">
        <v>1618</v>
      </c>
      <c r="M60" s="78" t="s">
        <v>2750</v>
      </c>
      <c r="N60" s="83">
        <v>45716</v>
      </c>
      <c r="O60" s="78" t="s">
        <v>1618</v>
      </c>
      <c r="P60" s="78" t="s">
        <v>371</v>
      </c>
      <c r="Q60" s="78" t="s">
        <v>372</v>
      </c>
      <c r="R60" s="78" t="s">
        <v>1618</v>
      </c>
      <c r="S60" s="78" t="s">
        <v>1618</v>
      </c>
      <c r="T60" s="78" t="s">
        <v>1618</v>
      </c>
      <c r="U60" s="78" t="s">
        <v>2721</v>
      </c>
      <c r="V60" s="78" t="s">
        <v>1800</v>
      </c>
      <c r="W60" s="78" t="s">
        <v>1618</v>
      </c>
      <c r="X60" s="83"/>
      <c r="Y60" s="78" t="s">
        <v>1618</v>
      </c>
      <c r="Z60" s="83"/>
      <c r="AA60" s="78" t="s">
        <v>1618</v>
      </c>
      <c r="AB60" s="86">
        <v>278334</v>
      </c>
      <c r="AC60" s="78" t="s">
        <v>1529</v>
      </c>
      <c r="AD60" s="78" t="s">
        <v>1618</v>
      </c>
      <c r="AE60" s="87">
        <v>0</v>
      </c>
      <c r="AF60" s="78" t="s">
        <v>1618</v>
      </c>
      <c r="AG60" s="78" t="s">
        <v>1618</v>
      </c>
      <c r="AH60" s="78" t="s">
        <v>1618</v>
      </c>
      <c r="AI60" s="78" t="s">
        <v>1618</v>
      </c>
      <c r="AJ60" s="78" t="s">
        <v>1618</v>
      </c>
      <c r="AK60" s="78" t="s">
        <v>1618</v>
      </c>
      <c r="AL60" s="78" t="s">
        <v>1618</v>
      </c>
      <c r="AM60" s="78" t="s">
        <v>1801</v>
      </c>
      <c r="AN60" s="78" t="s">
        <v>1618</v>
      </c>
      <c r="AO60" t="s">
        <v>1748</v>
      </c>
      <c r="AP60" t="s">
        <v>1748</v>
      </c>
    </row>
    <row r="61" spans="1:42" x14ac:dyDescent="0.25">
      <c r="A61" s="83">
        <v>45716</v>
      </c>
      <c r="B61" s="84" t="s">
        <v>1802</v>
      </c>
      <c r="C61" s="78" t="s">
        <v>2750</v>
      </c>
      <c r="D61" s="78" t="s">
        <v>1797</v>
      </c>
      <c r="E61" s="78" t="s">
        <v>89</v>
      </c>
      <c r="F61" s="78" t="s">
        <v>2719</v>
      </c>
      <c r="G61" s="78" t="s">
        <v>476</v>
      </c>
      <c r="H61" s="78" t="s">
        <v>89</v>
      </c>
      <c r="I61" s="85">
        <v>17.7</v>
      </c>
      <c r="J61" s="85">
        <v>17.7</v>
      </c>
      <c r="K61" s="78" t="s">
        <v>1804</v>
      </c>
      <c r="L61" s="78" t="s">
        <v>1618</v>
      </c>
      <c r="M61" s="78" t="s">
        <v>2750</v>
      </c>
      <c r="N61" s="83">
        <v>45716</v>
      </c>
      <c r="O61" s="78" t="s">
        <v>1618</v>
      </c>
      <c r="P61" s="78" t="s">
        <v>371</v>
      </c>
      <c r="Q61" s="78" t="s">
        <v>372</v>
      </c>
      <c r="R61" s="78" t="s">
        <v>1618</v>
      </c>
      <c r="S61" s="78" t="s">
        <v>1618</v>
      </c>
      <c r="T61" s="78" t="s">
        <v>1618</v>
      </c>
      <c r="U61" s="78" t="s">
        <v>2727</v>
      </c>
      <c r="V61" s="78" t="s">
        <v>1800</v>
      </c>
      <c r="W61" s="78" t="s">
        <v>1618</v>
      </c>
      <c r="X61" s="83"/>
      <c r="Y61" s="78" t="s">
        <v>1618</v>
      </c>
      <c r="Z61" s="83"/>
      <c r="AA61" s="78" t="s">
        <v>1618</v>
      </c>
      <c r="AB61" s="86">
        <v>278334</v>
      </c>
      <c r="AC61" s="78" t="s">
        <v>1529</v>
      </c>
      <c r="AD61" s="78" t="s">
        <v>1618</v>
      </c>
      <c r="AE61" s="87">
        <v>0</v>
      </c>
      <c r="AF61" s="78" t="s">
        <v>1618</v>
      </c>
      <c r="AG61" s="78" t="s">
        <v>1618</v>
      </c>
      <c r="AH61" s="78" t="s">
        <v>1618</v>
      </c>
      <c r="AI61" s="78" t="s">
        <v>1618</v>
      </c>
      <c r="AJ61" s="78" t="s">
        <v>1618</v>
      </c>
      <c r="AK61" s="78" t="s">
        <v>1618</v>
      </c>
      <c r="AL61" s="78" t="s">
        <v>1618</v>
      </c>
      <c r="AM61" s="78" t="s">
        <v>1801</v>
      </c>
      <c r="AN61" s="78" t="s">
        <v>1618</v>
      </c>
      <c r="AO61" t="s">
        <v>1748</v>
      </c>
      <c r="AP61" t="s">
        <v>1748</v>
      </c>
    </row>
    <row r="62" spans="1:42" x14ac:dyDescent="0.25">
      <c r="A62" s="83">
        <v>45716</v>
      </c>
      <c r="B62" s="84" t="s">
        <v>1802</v>
      </c>
      <c r="C62" s="78" t="s">
        <v>2750</v>
      </c>
      <c r="D62" s="78" t="s">
        <v>1797</v>
      </c>
      <c r="E62" s="78" t="s">
        <v>89</v>
      </c>
      <c r="F62" s="78" t="s">
        <v>2719</v>
      </c>
      <c r="G62" s="78" t="s">
        <v>476</v>
      </c>
      <c r="H62" s="78" t="s">
        <v>89</v>
      </c>
      <c r="I62" s="85">
        <v>15.82</v>
      </c>
      <c r="J62" s="85">
        <v>15.82</v>
      </c>
      <c r="K62" s="78" t="s">
        <v>1804</v>
      </c>
      <c r="L62" s="78" t="s">
        <v>1618</v>
      </c>
      <c r="M62" s="78" t="s">
        <v>2750</v>
      </c>
      <c r="N62" s="83">
        <v>45716</v>
      </c>
      <c r="O62" s="78" t="s">
        <v>1618</v>
      </c>
      <c r="P62" s="78" t="s">
        <v>371</v>
      </c>
      <c r="Q62" s="78" t="s">
        <v>372</v>
      </c>
      <c r="R62" s="78" t="s">
        <v>1618</v>
      </c>
      <c r="S62" s="78" t="s">
        <v>1618</v>
      </c>
      <c r="T62" s="78" t="s">
        <v>1618</v>
      </c>
      <c r="U62" s="78" t="s">
        <v>2728</v>
      </c>
      <c r="V62" s="78" t="s">
        <v>1800</v>
      </c>
      <c r="W62" s="78" t="s">
        <v>1618</v>
      </c>
      <c r="X62" s="83"/>
      <c r="Y62" s="78" t="s">
        <v>1618</v>
      </c>
      <c r="Z62" s="83"/>
      <c r="AA62" s="78" t="s">
        <v>1618</v>
      </c>
      <c r="AB62" s="86">
        <v>258334</v>
      </c>
      <c r="AC62" s="78" t="s">
        <v>1529</v>
      </c>
      <c r="AD62" s="78" t="s">
        <v>1618</v>
      </c>
      <c r="AE62" s="87">
        <v>0</v>
      </c>
      <c r="AF62" s="78" t="s">
        <v>1618</v>
      </c>
      <c r="AG62" s="78" t="s">
        <v>1618</v>
      </c>
      <c r="AH62" s="78" t="s">
        <v>1618</v>
      </c>
      <c r="AI62" s="78" t="s">
        <v>1618</v>
      </c>
      <c r="AJ62" s="78" t="s">
        <v>1618</v>
      </c>
      <c r="AK62" s="78" t="s">
        <v>1618</v>
      </c>
      <c r="AL62" s="78" t="s">
        <v>1618</v>
      </c>
      <c r="AM62" s="78" t="s">
        <v>1801</v>
      </c>
      <c r="AN62" s="78" t="s">
        <v>1618</v>
      </c>
      <c r="AO62" t="s">
        <v>1748</v>
      </c>
      <c r="AP62" t="s">
        <v>1748</v>
      </c>
    </row>
    <row r="63" spans="1:42" x14ac:dyDescent="0.25">
      <c r="A63" s="83">
        <v>45716</v>
      </c>
      <c r="B63" s="84" t="s">
        <v>1802</v>
      </c>
      <c r="C63" s="78" t="s">
        <v>2750</v>
      </c>
      <c r="D63" s="78" t="s">
        <v>1797</v>
      </c>
      <c r="E63" s="78" t="s">
        <v>89</v>
      </c>
      <c r="F63" s="78" t="s">
        <v>2719</v>
      </c>
      <c r="G63" s="78" t="s">
        <v>476</v>
      </c>
      <c r="H63" s="78" t="s">
        <v>89</v>
      </c>
      <c r="I63" s="85">
        <v>17.61</v>
      </c>
      <c r="J63" s="85">
        <v>17.61</v>
      </c>
      <c r="K63" s="78" t="s">
        <v>1804</v>
      </c>
      <c r="L63" s="78" t="s">
        <v>1618</v>
      </c>
      <c r="M63" s="78" t="s">
        <v>2750</v>
      </c>
      <c r="N63" s="83">
        <v>45716</v>
      </c>
      <c r="O63" s="78" t="s">
        <v>1618</v>
      </c>
      <c r="P63" s="78" t="s">
        <v>371</v>
      </c>
      <c r="Q63" s="78" t="s">
        <v>372</v>
      </c>
      <c r="R63" s="78" t="s">
        <v>1618</v>
      </c>
      <c r="S63" s="78" t="s">
        <v>1618</v>
      </c>
      <c r="T63" s="78" t="s">
        <v>1618</v>
      </c>
      <c r="U63" s="78" t="s">
        <v>2724</v>
      </c>
      <c r="V63" s="78" t="s">
        <v>1800</v>
      </c>
      <c r="W63" s="78" t="s">
        <v>1618</v>
      </c>
      <c r="X63" s="83"/>
      <c r="Y63" s="78" t="s">
        <v>1618</v>
      </c>
      <c r="Z63" s="83"/>
      <c r="AA63" s="78" t="s">
        <v>1618</v>
      </c>
      <c r="AB63" s="86">
        <v>278334</v>
      </c>
      <c r="AC63" s="78" t="s">
        <v>1529</v>
      </c>
      <c r="AD63" s="78" t="s">
        <v>1618</v>
      </c>
      <c r="AE63" s="87">
        <v>0</v>
      </c>
      <c r="AF63" s="78" t="s">
        <v>1618</v>
      </c>
      <c r="AG63" s="78" t="s">
        <v>1618</v>
      </c>
      <c r="AH63" s="78" t="s">
        <v>1618</v>
      </c>
      <c r="AI63" s="78" t="s">
        <v>1618</v>
      </c>
      <c r="AJ63" s="78" t="s">
        <v>1618</v>
      </c>
      <c r="AK63" s="78" t="s">
        <v>1618</v>
      </c>
      <c r="AL63" s="78" t="s">
        <v>1618</v>
      </c>
      <c r="AM63" s="78" t="s">
        <v>1801</v>
      </c>
      <c r="AN63" s="78" t="s">
        <v>1618</v>
      </c>
      <c r="AO63" t="s">
        <v>1748</v>
      </c>
      <c r="AP63" t="s">
        <v>1748</v>
      </c>
    </row>
    <row r="64" spans="1:42" x14ac:dyDescent="0.25">
      <c r="A64" s="83">
        <v>45716</v>
      </c>
      <c r="B64" s="84" t="s">
        <v>1802</v>
      </c>
      <c r="C64" s="78" t="s">
        <v>2750</v>
      </c>
      <c r="D64" s="78" t="s">
        <v>1797</v>
      </c>
      <c r="E64" s="78" t="s">
        <v>89</v>
      </c>
      <c r="F64" s="78" t="s">
        <v>2719</v>
      </c>
      <c r="G64" s="78" t="s">
        <v>476</v>
      </c>
      <c r="H64" s="78" t="s">
        <v>89</v>
      </c>
      <c r="I64" s="85">
        <v>17.86</v>
      </c>
      <c r="J64" s="85">
        <v>17.86</v>
      </c>
      <c r="K64" s="78" t="s">
        <v>1804</v>
      </c>
      <c r="L64" s="78" t="s">
        <v>1618</v>
      </c>
      <c r="M64" s="78" t="s">
        <v>2750</v>
      </c>
      <c r="N64" s="83">
        <v>45716</v>
      </c>
      <c r="O64" s="78" t="s">
        <v>1618</v>
      </c>
      <c r="P64" s="78" t="s">
        <v>371</v>
      </c>
      <c r="Q64" s="78" t="s">
        <v>372</v>
      </c>
      <c r="R64" s="78" t="s">
        <v>1618</v>
      </c>
      <c r="S64" s="78" t="s">
        <v>1618</v>
      </c>
      <c r="T64" s="78" t="s">
        <v>1618</v>
      </c>
      <c r="U64" s="78" t="s">
        <v>2720</v>
      </c>
      <c r="V64" s="78" t="s">
        <v>1800</v>
      </c>
      <c r="W64" s="78" t="s">
        <v>1618</v>
      </c>
      <c r="X64" s="83"/>
      <c r="Y64" s="78" t="s">
        <v>1618</v>
      </c>
      <c r="Z64" s="83"/>
      <c r="AA64" s="78" t="s">
        <v>1618</v>
      </c>
      <c r="AB64" s="86">
        <v>275834</v>
      </c>
      <c r="AC64" s="78" t="s">
        <v>1529</v>
      </c>
      <c r="AD64" s="78" t="s">
        <v>1618</v>
      </c>
      <c r="AE64" s="87">
        <v>0</v>
      </c>
      <c r="AF64" s="78" t="s">
        <v>1618</v>
      </c>
      <c r="AG64" s="78" t="s">
        <v>1618</v>
      </c>
      <c r="AH64" s="78" t="s">
        <v>1618</v>
      </c>
      <c r="AI64" s="78" t="s">
        <v>1618</v>
      </c>
      <c r="AJ64" s="78" t="s">
        <v>1618</v>
      </c>
      <c r="AK64" s="78" t="s">
        <v>1618</v>
      </c>
      <c r="AL64" s="78" t="s">
        <v>1618</v>
      </c>
      <c r="AM64" s="78" t="s">
        <v>1801</v>
      </c>
      <c r="AN64" s="78" t="s">
        <v>1618</v>
      </c>
      <c r="AO64" t="s">
        <v>1748</v>
      </c>
      <c r="AP64" t="s">
        <v>1748</v>
      </c>
    </row>
    <row r="65" spans="1:42" x14ac:dyDescent="0.25">
      <c r="A65" s="83">
        <v>45716</v>
      </c>
      <c r="B65" s="84" t="s">
        <v>1802</v>
      </c>
      <c r="C65" s="78" t="s">
        <v>1803</v>
      </c>
      <c r="D65" s="78" t="s">
        <v>1797</v>
      </c>
      <c r="E65" s="78" t="s">
        <v>89</v>
      </c>
      <c r="F65" s="78" t="s">
        <v>2719</v>
      </c>
      <c r="G65" s="78" t="s">
        <v>476</v>
      </c>
      <c r="H65" s="78" t="s">
        <v>89</v>
      </c>
      <c r="I65" s="85">
        <v>11.55</v>
      </c>
      <c r="J65" s="85">
        <v>11.55</v>
      </c>
      <c r="K65" s="78" t="s">
        <v>1804</v>
      </c>
      <c r="L65" s="78" t="s">
        <v>1618</v>
      </c>
      <c r="M65" s="78" t="s">
        <v>1803</v>
      </c>
      <c r="N65" s="83">
        <v>45716</v>
      </c>
      <c r="O65" s="78" t="s">
        <v>1618</v>
      </c>
      <c r="P65" s="78" t="s">
        <v>371</v>
      </c>
      <c r="Q65" s="78" t="s">
        <v>372</v>
      </c>
      <c r="R65" s="78" t="s">
        <v>1618</v>
      </c>
      <c r="S65" s="78" t="s">
        <v>1618</v>
      </c>
      <c r="T65" s="78" t="s">
        <v>1618</v>
      </c>
      <c r="U65" s="78" t="s">
        <v>2745</v>
      </c>
      <c r="V65" s="78" t="s">
        <v>1800</v>
      </c>
      <c r="W65" s="78" t="s">
        <v>1618</v>
      </c>
      <c r="X65" s="83"/>
      <c r="Y65" s="78" t="s">
        <v>1618</v>
      </c>
      <c r="Z65" s="83"/>
      <c r="AA65" s="78" t="s">
        <v>1618</v>
      </c>
      <c r="AB65" s="86">
        <v>178671</v>
      </c>
      <c r="AC65" s="78" t="s">
        <v>1529</v>
      </c>
      <c r="AD65" s="78" t="s">
        <v>1618</v>
      </c>
      <c r="AE65" s="87">
        <v>0</v>
      </c>
      <c r="AF65" s="78" t="s">
        <v>1618</v>
      </c>
      <c r="AG65" s="78" t="s">
        <v>1618</v>
      </c>
      <c r="AH65" s="78" t="s">
        <v>1618</v>
      </c>
      <c r="AI65" s="78" t="s">
        <v>1618</v>
      </c>
      <c r="AJ65" s="78" t="s">
        <v>1618</v>
      </c>
      <c r="AK65" s="78" t="s">
        <v>1618</v>
      </c>
      <c r="AL65" s="78" t="s">
        <v>1618</v>
      </c>
      <c r="AM65" s="78" t="s">
        <v>1801</v>
      </c>
      <c r="AN65" s="78" t="s">
        <v>1618</v>
      </c>
      <c r="AO65" t="s">
        <v>1748</v>
      </c>
      <c r="AP65" t="s">
        <v>1748</v>
      </c>
    </row>
    <row r="66" spans="1:42" x14ac:dyDescent="0.25">
      <c r="A66" s="83">
        <v>45716</v>
      </c>
      <c r="B66" s="84" t="s">
        <v>1802</v>
      </c>
      <c r="C66" s="78" t="s">
        <v>1803</v>
      </c>
      <c r="D66" s="78" t="s">
        <v>1797</v>
      </c>
      <c r="E66" s="78" t="s">
        <v>89</v>
      </c>
      <c r="F66" s="78" t="s">
        <v>2719</v>
      </c>
      <c r="G66" s="78" t="s">
        <v>476</v>
      </c>
      <c r="H66" s="78" t="s">
        <v>89</v>
      </c>
      <c r="I66" s="85">
        <v>11.55</v>
      </c>
      <c r="J66" s="85">
        <v>11.55</v>
      </c>
      <c r="K66" s="78" t="s">
        <v>1804</v>
      </c>
      <c r="L66" s="78" t="s">
        <v>1618</v>
      </c>
      <c r="M66" s="78" t="s">
        <v>1803</v>
      </c>
      <c r="N66" s="83">
        <v>45716</v>
      </c>
      <c r="O66" s="78" t="s">
        <v>1618</v>
      </c>
      <c r="P66" s="78" t="s">
        <v>371</v>
      </c>
      <c r="Q66" s="78" t="s">
        <v>372</v>
      </c>
      <c r="R66" s="78" t="s">
        <v>1618</v>
      </c>
      <c r="S66" s="78" t="s">
        <v>1618</v>
      </c>
      <c r="T66" s="78" t="s">
        <v>1618</v>
      </c>
      <c r="U66" s="78" t="s">
        <v>2733</v>
      </c>
      <c r="V66" s="78" t="s">
        <v>1800</v>
      </c>
      <c r="W66" s="78" t="s">
        <v>1618</v>
      </c>
      <c r="X66" s="83"/>
      <c r="Y66" s="78" t="s">
        <v>1618</v>
      </c>
      <c r="Z66" s="83"/>
      <c r="AA66" s="78" t="s">
        <v>1618</v>
      </c>
      <c r="AB66" s="86">
        <v>178671</v>
      </c>
      <c r="AC66" s="78" t="s">
        <v>1529</v>
      </c>
      <c r="AD66" s="78" t="s">
        <v>1618</v>
      </c>
      <c r="AE66" s="87">
        <v>0</v>
      </c>
      <c r="AF66" s="78" t="s">
        <v>1618</v>
      </c>
      <c r="AG66" s="78" t="s">
        <v>1618</v>
      </c>
      <c r="AH66" s="78" t="s">
        <v>1618</v>
      </c>
      <c r="AI66" s="78" t="s">
        <v>1618</v>
      </c>
      <c r="AJ66" s="78" t="s">
        <v>1618</v>
      </c>
      <c r="AK66" s="78" t="s">
        <v>1618</v>
      </c>
      <c r="AL66" s="78" t="s">
        <v>1618</v>
      </c>
      <c r="AM66" s="78" t="s">
        <v>1801</v>
      </c>
      <c r="AN66" s="78" t="s">
        <v>1618</v>
      </c>
      <c r="AO66" t="s">
        <v>1748</v>
      </c>
      <c r="AP66" t="s">
        <v>1748</v>
      </c>
    </row>
    <row r="67" spans="1:42" x14ac:dyDescent="0.25">
      <c r="A67" s="83">
        <v>45716</v>
      </c>
      <c r="B67" s="84" t="s">
        <v>1802</v>
      </c>
      <c r="C67" s="78" t="s">
        <v>1803</v>
      </c>
      <c r="D67" s="78" t="s">
        <v>1797</v>
      </c>
      <c r="E67" s="78" t="s">
        <v>89</v>
      </c>
      <c r="F67" s="78" t="s">
        <v>2719</v>
      </c>
      <c r="G67" s="78" t="s">
        <v>476</v>
      </c>
      <c r="H67" s="78" t="s">
        <v>89</v>
      </c>
      <c r="I67" s="85">
        <v>5.0599999999999996</v>
      </c>
      <c r="J67" s="85">
        <v>5.0599999999999996</v>
      </c>
      <c r="K67" s="78" t="s">
        <v>1804</v>
      </c>
      <c r="L67" s="78" t="s">
        <v>1618</v>
      </c>
      <c r="M67" s="78" t="s">
        <v>1803</v>
      </c>
      <c r="N67" s="83">
        <v>45716</v>
      </c>
      <c r="O67" s="78" t="s">
        <v>1618</v>
      </c>
      <c r="P67" s="78" t="s">
        <v>371</v>
      </c>
      <c r="Q67" s="78" t="s">
        <v>372</v>
      </c>
      <c r="R67" s="78" t="s">
        <v>1618</v>
      </c>
      <c r="S67" s="78" t="s">
        <v>1618</v>
      </c>
      <c r="T67" s="78" t="s">
        <v>1618</v>
      </c>
      <c r="U67" s="78" t="s">
        <v>2731</v>
      </c>
      <c r="V67" s="78" t="s">
        <v>1800</v>
      </c>
      <c r="W67" s="78" t="s">
        <v>1618</v>
      </c>
      <c r="X67" s="83"/>
      <c r="Y67" s="78" t="s">
        <v>1618</v>
      </c>
      <c r="Z67" s="83"/>
      <c r="AA67" s="78" t="s">
        <v>1618</v>
      </c>
      <c r="AB67" s="86">
        <v>79213</v>
      </c>
      <c r="AC67" s="78" t="s">
        <v>1529</v>
      </c>
      <c r="AD67" s="78" t="s">
        <v>1618</v>
      </c>
      <c r="AE67" s="87">
        <v>0</v>
      </c>
      <c r="AF67" s="78" t="s">
        <v>1618</v>
      </c>
      <c r="AG67" s="78" t="s">
        <v>1618</v>
      </c>
      <c r="AH67" s="78" t="s">
        <v>1618</v>
      </c>
      <c r="AI67" s="78" t="s">
        <v>1618</v>
      </c>
      <c r="AJ67" s="78" t="s">
        <v>1618</v>
      </c>
      <c r="AK67" s="78" t="s">
        <v>1618</v>
      </c>
      <c r="AL67" s="78" t="s">
        <v>1618</v>
      </c>
      <c r="AM67" s="78" t="s">
        <v>1801</v>
      </c>
      <c r="AN67" s="78" t="s">
        <v>1618</v>
      </c>
      <c r="AO67" t="s">
        <v>1748</v>
      </c>
      <c r="AP67" t="s">
        <v>1748</v>
      </c>
    </row>
    <row r="68" spans="1:42" x14ac:dyDescent="0.25">
      <c r="A68" s="83">
        <v>45716</v>
      </c>
      <c r="B68" s="84" t="s">
        <v>1802</v>
      </c>
      <c r="C68" s="78" t="s">
        <v>1803</v>
      </c>
      <c r="D68" s="78" t="s">
        <v>1797</v>
      </c>
      <c r="E68" s="78" t="s">
        <v>89</v>
      </c>
      <c r="F68" s="78" t="s">
        <v>2719</v>
      </c>
      <c r="G68" s="78" t="s">
        <v>476</v>
      </c>
      <c r="H68" s="78" t="s">
        <v>89</v>
      </c>
      <c r="I68" s="85">
        <v>2.5299999999999998</v>
      </c>
      <c r="J68" s="85">
        <v>2.5299999999999998</v>
      </c>
      <c r="K68" s="78" t="s">
        <v>1804</v>
      </c>
      <c r="L68" s="78" t="s">
        <v>1618</v>
      </c>
      <c r="M68" s="78" t="s">
        <v>1803</v>
      </c>
      <c r="N68" s="83">
        <v>45716</v>
      </c>
      <c r="O68" s="78" t="s">
        <v>1618</v>
      </c>
      <c r="P68" s="78" t="s">
        <v>371</v>
      </c>
      <c r="Q68" s="78" t="s">
        <v>372</v>
      </c>
      <c r="R68" s="78" t="s">
        <v>1618</v>
      </c>
      <c r="S68" s="78" t="s">
        <v>1618</v>
      </c>
      <c r="T68" s="78" t="s">
        <v>1618</v>
      </c>
      <c r="U68" s="78" t="s">
        <v>2739</v>
      </c>
      <c r="V68" s="78" t="s">
        <v>1800</v>
      </c>
      <c r="W68" s="78" t="s">
        <v>1618</v>
      </c>
      <c r="X68" s="83"/>
      <c r="Y68" s="78" t="s">
        <v>1618</v>
      </c>
      <c r="Z68" s="83"/>
      <c r="AA68" s="78" t="s">
        <v>1618</v>
      </c>
      <c r="AB68" s="86">
        <v>39549</v>
      </c>
      <c r="AC68" s="78" t="s">
        <v>1529</v>
      </c>
      <c r="AD68" s="78" t="s">
        <v>1618</v>
      </c>
      <c r="AE68" s="87">
        <v>0</v>
      </c>
      <c r="AF68" s="78" t="s">
        <v>1618</v>
      </c>
      <c r="AG68" s="78" t="s">
        <v>1618</v>
      </c>
      <c r="AH68" s="78" t="s">
        <v>1618</v>
      </c>
      <c r="AI68" s="78" t="s">
        <v>1618</v>
      </c>
      <c r="AJ68" s="78" t="s">
        <v>1618</v>
      </c>
      <c r="AK68" s="78" t="s">
        <v>1618</v>
      </c>
      <c r="AL68" s="78" t="s">
        <v>1618</v>
      </c>
      <c r="AM68" s="78" t="s">
        <v>1801</v>
      </c>
      <c r="AN68" s="78" t="s">
        <v>1618</v>
      </c>
      <c r="AO68" t="s">
        <v>1748</v>
      </c>
      <c r="AP68" t="s">
        <v>1748</v>
      </c>
    </row>
    <row r="69" spans="1:42" x14ac:dyDescent="0.25">
      <c r="A69" s="83">
        <v>45716</v>
      </c>
      <c r="B69" s="84" t="s">
        <v>1802</v>
      </c>
      <c r="C69" s="78" t="s">
        <v>1803</v>
      </c>
      <c r="D69" s="78" t="s">
        <v>1797</v>
      </c>
      <c r="E69" s="78" t="s">
        <v>89</v>
      </c>
      <c r="F69" s="78" t="s">
        <v>2719</v>
      </c>
      <c r="G69" s="78" t="s">
        <v>476</v>
      </c>
      <c r="H69" s="78" t="s">
        <v>89</v>
      </c>
      <c r="I69" s="85">
        <v>14.98</v>
      </c>
      <c r="J69" s="85">
        <v>14.98</v>
      </c>
      <c r="K69" s="78" t="s">
        <v>1804</v>
      </c>
      <c r="L69" s="78" t="s">
        <v>1618</v>
      </c>
      <c r="M69" s="78" t="s">
        <v>1803</v>
      </c>
      <c r="N69" s="83">
        <v>45716</v>
      </c>
      <c r="O69" s="78" t="s">
        <v>1618</v>
      </c>
      <c r="P69" s="78" t="s">
        <v>371</v>
      </c>
      <c r="Q69" s="78" t="s">
        <v>372</v>
      </c>
      <c r="R69" s="78" t="s">
        <v>1618</v>
      </c>
      <c r="S69" s="78" t="s">
        <v>1618</v>
      </c>
      <c r="T69" s="78" t="s">
        <v>1618</v>
      </c>
      <c r="U69" s="78" t="s">
        <v>2732</v>
      </c>
      <c r="V69" s="78" t="s">
        <v>1800</v>
      </c>
      <c r="W69" s="78" t="s">
        <v>1618</v>
      </c>
      <c r="X69" s="83"/>
      <c r="Y69" s="78" t="s">
        <v>1618</v>
      </c>
      <c r="Z69" s="83"/>
      <c r="AA69" s="78" t="s">
        <v>1618</v>
      </c>
      <c r="AB69" s="86">
        <v>234161</v>
      </c>
      <c r="AC69" s="78" t="s">
        <v>1529</v>
      </c>
      <c r="AD69" s="78" t="s">
        <v>1618</v>
      </c>
      <c r="AE69" s="87">
        <v>0</v>
      </c>
      <c r="AF69" s="78" t="s">
        <v>1618</v>
      </c>
      <c r="AG69" s="78" t="s">
        <v>1618</v>
      </c>
      <c r="AH69" s="78" t="s">
        <v>1618</v>
      </c>
      <c r="AI69" s="78" t="s">
        <v>1618</v>
      </c>
      <c r="AJ69" s="78" t="s">
        <v>1618</v>
      </c>
      <c r="AK69" s="78" t="s">
        <v>1618</v>
      </c>
      <c r="AL69" s="78" t="s">
        <v>1618</v>
      </c>
      <c r="AM69" s="78" t="s">
        <v>1801</v>
      </c>
      <c r="AN69" s="78" t="s">
        <v>1618</v>
      </c>
      <c r="AO69" t="s">
        <v>1748</v>
      </c>
      <c r="AP69" t="s">
        <v>1748</v>
      </c>
    </row>
    <row r="70" spans="1:42" x14ac:dyDescent="0.25">
      <c r="A70" s="83">
        <v>45716</v>
      </c>
      <c r="B70" s="84" t="s">
        <v>1802</v>
      </c>
      <c r="C70" s="78" t="s">
        <v>1803</v>
      </c>
      <c r="D70" s="78" t="s">
        <v>1797</v>
      </c>
      <c r="E70" s="78" t="s">
        <v>89</v>
      </c>
      <c r="F70" s="78" t="s">
        <v>2719</v>
      </c>
      <c r="G70" s="78" t="s">
        <v>476</v>
      </c>
      <c r="H70" s="78" t="s">
        <v>89</v>
      </c>
      <c r="I70" s="85">
        <v>14.98</v>
      </c>
      <c r="J70" s="85">
        <v>14.98</v>
      </c>
      <c r="K70" s="78" t="s">
        <v>1804</v>
      </c>
      <c r="L70" s="78" t="s">
        <v>1618</v>
      </c>
      <c r="M70" s="78" t="s">
        <v>1803</v>
      </c>
      <c r="N70" s="83">
        <v>45716</v>
      </c>
      <c r="O70" s="78" t="s">
        <v>1618</v>
      </c>
      <c r="P70" s="78" t="s">
        <v>371</v>
      </c>
      <c r="Q70" s="78" t="s">
        <v>372</v>
      </c>
      <c r="R70" s="78" t="s">
        <v>1618</v>
      </c>
      <c r="S70" s="78" t="s">
        <v>1618</v>
      </c>
      <c r="T70" s="78" t="s">
        <v>1618</v>
      </c>
      <c r="U70" s="78" t="s">
        <v>2742</v>
      </c>
      <c r="V70" s="78" t="s">
        <v>1800</v>
      </c>
      <c r="W70" s="78" t="s">
        <v>1618</v>
      </c>
      <c r="X70" s="83"/>
      <c r="Y70" s="78" t="s">
        <v>1618</v>
      </c>
      <c r="Z70" s="83"/>
      <c r="AA70" s="78" t="s">
        <v>1618</v>
      </c>
      <c r="AB70" s="86">
        <v>234158</v>
      </c>
      <c r="AC70" s="78" t="s">
        <v>1529</v>
      </c>
      <c r="AD70" s="78" t="s">
        <v>1618</v>
      </c>
      <c r="AE70" s="87">
        <v>0</v>
      </c>
      <c r="AF70" s="78" t="s">
        <v>1618</v>
      </c>
      <c r="AG70" s="78" t="s">
        <v>1618</v>
      </c>
      <c r="AH70" s="78" t="s">
        <v>1618</v>
      </c>
      <c r="AI70" s="78" t="s">
        <v>1618</v>
      </c>
      <c r="AJ70" s="78" t="s">
        <v>1618</v>
      </c>
      <c r="AK70" s="78" t="s">
        <v>1618</v>
      </c>
      <c r="AL70" s="78" t="s">
        <v>1618</v>
      </c>
      <c r="AM70" s="78" t="s">
        <v>1801</v>
      </c>
      <c r="AN70" s="78" t="s">
        <v>1618</v>
      </c>
      <c r="AO70" t="s">
        <v>1748</v>
      </c>
      <c r="AP70" t="s">
        <v>1748</v>
      </c>
    </row>
    <row r="71" spans="1:42" x14ac:dyDescent="0.25">
      <c r="A71" s="83">
        <v>45716</v>
      </c>
      <c r="B71" s="84" t="s">
        <v>1802</v>
      </c>
      <c r="C71" s="78" t="s">
        <v>1803</v>
      </c>
      <c r="D71" s="78" t="s">
        <v>1797</v>
      </c>
      <c r="E71" s="78" t="s">
        <v>89</v>
      </c>
      <c r="F71" s="78" t="s">
        <v>2719</v>
      </c>
      <c r="G71" s="78" t="s">
        <v>476</v>
      </c>
      <c r="H71" s="78" t="s">
        <v>89</v>
      </c>
      <c r="I71" s="85">
        <v>2.5299999999999998</v>
      </c>
      <c r="J71" s="85">
        <v>2.5299999999999998</v>
      </c>
      <c r="K71" s="78" t="s">
        <v>1804</v>
      </c>
      <c r="L71" s="78" t="s">
        <v>1618</v>
      </c>
      <c r="M71" s="78" t="s">
        <v>1803</v>
      </c>
      <c r="N71" s="83">
        <v>45716</v>
      </c>
      <c r="O71" s="78" t="s">
        <v>1618</v>
      </c>
      <c r="P71" s="78" t="s">
        <v>371</v>
      </c>
      <c r="Q71" s="78" t="s">
        <v>372</v>
      </c>
      <c r="R71" s="78" t="s">
        <v>1618</v>
      </c>
      <c r="S71" s="78" t="s">
        <v>1618</v>
      </c>
      <c r="T71" s="78" t="s">
        <v>1618</v>
      </c>
      <c r="U71" s="78" t="s">
        <v>2736</v>
      </c>
      <c r="V71" s="78" t="s">
        <v>1800</v>
      </c>
      <c r="W71" s="78" t="s">
        <v>1618</v>
      </c>
      <c r="X71" s="83"/>
      <c r="Y71" s="78" t="s">
        <v>1618</v>
      </c>
      <c r="Z71" s="83"/>
      <c r="AA71" s="78" t="s">
        <v>1618</v>
      </c>
      <c r="AB71" s="86">
        <v>39552</v>
      </c>
      <c r="AC71" s="78" t="s">
        <v>1529</v>
      </c>
      <c r="AD71" s="78" t="s">
        <v>1618</v>
      </c>
      <c r="AE71" s="87">
        <v>0</v>
      </c>
      <c r="AF71" s="78" t="s">
        <v>1618</v>
      </c>
      <c r="AG71" s="78" t="s">
        <v>1618</v>
      </c>
      <c r="AH71" s="78" t="s">
        <v>1618</v>
      </c>
      <c r="AI71" s="78" t="s">
        <v>1618</v>
      </c>
      <c r="AJ71" s="78" t="s">
        <v>1618</v>
      </c>
      <c r="AK71" s="78" t="s">
        <v>1618</v>
      </c>
      <c r="AL71" s="78" t="s">
        <v>1618</v>
      </c>
      <c r="AM71" s="78" t="s">
        <v>1801</v>
      </c>
      <c r="AN71" s="78" t="s">
        <v>1618</v>
      </c>
      <c r="AO71" t="s">
        <v>1748</v>
      </c>
      <c r="AP71" t="s">
        <v>1748</v>
      </c>
    </row>
    <row r="72" spans="1:42" x14ac:dyDescent="0.25">
      <c r="A72" s="83">
        <v>45716</v>
      </c>
      <c r="B72" s="84" t="s">
        <v>1802</v>
      </c>
      <c r="C72" s="78" t="s">
        <v>1803</v>
      </c>
      <c r="D72" s="78" t="s">
        <v>1797</v>
      </c>
      <c r="E72" s="78" t="s">
        <v>89</v>
      </c>
      <c r="F72" s="78" t="s">
        <v>2719</v>
      </c>
      <c r="G72" s="78" t="s">
        <v>476</v>
      </c>
      <c r="H72" s="78" t="s">
        <v>89</v>
      </c>
      <c r="I72" s="85">
        <v>3.27</v>
      </c>
      <c r="J72" s="85">
        <v>3.27</v>
      </c>
      <c r="K72" s="78" t="s">
        <v>1804</v>
      </c>
      <c r="L72" s="78" t="s">
        <v>1618</v>
      </c>
      <c r="M72" s="78" t="s">
        <v>1803</v>
      </c>
      <c r="N72" s="83">
        <v>45716</v>
      </c>
      <c r="O72" s="78" t="s">
        <v>1618</v>
      </c>
      <c r="P72" s="78" t="s">
        <v>371</v>
      </c>
      <c r="Q72" s="78" t="s">
        <v>372</v>
      </c>
      <c r="R72" s="78" t="s">
        <v>1618</v>
      </c>
      <c r="S72" s="78" t="s">
        <v>1618</v>
      </c>
      <c r="T72" s="78" t="s">
        <v>1618</v>
      </c>
      <c r="U72" s="78" t="s">
        <v>2751</v>
      </c>
      <c r="V72" s="78" t="s">
        <v>1800</v>
      </c>
      <c r="W72" s="78" t="s">
        <v>1618</v>
      </c>
      <c r="X72" s="83"/>
      <c r="Y72" s="78" t="s">
        <v>1618</v>
      </c>
      <c r="Z72" s="83"/>
      <c r="AA72" s="78" t="s">
        <v>1618</v>
      </c>
      <c r="AB72" s="86">
        <v>53333</v>
      </c>
      <c r="AC72" s="78" t="s">
        <v>1529</v>
      </c>
      <c r="AD72" s="78" t="s">
        <v>1618</v>
      </c>
      <c r="AE72" s="87">
        <v>0</v>
      </c>
      <c r="AF72" s="78" t="s">
        <v>1618</v>
      </c>
      <c r="AG72" s="78" t="s">
        <v>1618</v>
      </c>
      <c r="AH72" s="78" t="s">
        <v>1618</v>
      </c>
      <c r="AI72" s="78" t="s">
        <v>1618</v>
      </c>
      <c r="AJ72" s="78" t="s">
        <v>1618</v>
      </c>
      <c r="AK72" s="78" t="s">
        <v>1618</v>
      </c>
      <c r="AL72" s="78" t="s">
        <v>1618</v>
      </c>
      <c r="AM72" s="78" t="s">
        <v>1801</v>
      </c>
      <c r="AN72" s="78" t="s">
        <v>1618</v>
      </c>
      <c r="AO72" t="s">
        <v>1748</v>
      </c>
      <c r="AP72" t="s">
        <v>1748</v>
      </c>
    </row>
    <row r="73" spans="1:42" x14ac:dyDescent="0.25">
      <c r="A73" s="83">
        <v>45716</v>
      </c>
      <c r="B73" s="84" t="s">
        <v>1802</v>
      </c>
      <c r="C73" s="78" t="s">
        <v>1803</v>
      </c>
      <c r="D73" s="78" t="s">
        <v>1797</v>
      </c>
      <c r="E73" s="78" t="s">
        <v>89</v>
      </c>
      <c r="F73" s="78" t="s">
        <v>2719</v>
      </c>
      <c r="G73" s="78" t="s">
        <v>476</v>
      </c>
      <c r="H73" s="78" t="s">
        <v>89</v>
      </c>
      <c r="I73" s="85">
        <v>27.21</v>
      </c>
      <c r="J73" s="85">
        <v>27.21</v>
      </c>
      <c r="K73" s="78" t="s">
        <v>1804</v>
      </c>
      <c r="L73" s="78" t="s">
        <v>1618</v>
      </c>
      <c r="M73" s="78" t="s">
        <v>1803</v>
      </c>
      <c r="N73" s="83">
        <v>45716</v>
      </c>
      <c r="O73" s="78" t="s">
        <v>1618</v>
      </c>
      <c r="P73" s="78" t="s">
        <v>371</v>
      </c>
      <c r="Q73" s="78" t="s">
        <v>372</v>
      </c>
      <c r="R73" s="78" t="s">
        <v>1618</v>
      </c>
      <c r="S73" s="78" t="s">
        <v>1618</v>
      </c>
      <c r="T73" s="78" t="s">
        <v>1618</v>
      </c>
      <c r="U73" s="78" t="s">
        <v>2738</v>
      </c>
      <c r="V73" s="78" t="s">
        <v>1800</v>
      </c>
      <c r="W73" s="78" t="s">
        <v>1618</v>
      </c>
      <c r="X73" s="83"/>
      <c r="Y73" s="78" t="s">
        <v>1618</v>
      </c>
      <c r="Z73" s="83"/>
      <c r="AA73" s="78" t="s">
        <v>1618</v>
      </c>
      <c r="AB73" s="86">
        <v>421039</v>
      </c>
      <c r="AC73" s="78" t="s">
        <v>1529</v>
      </c>
      <c r="AD73" s="78" t="s">
        <v>1618</v>
      </c>
      <c r="AE73" s="87">
        <v>0</v>
      </c>
      <c r="AF73" s="78" t="s">
        <v>1618</v>
      </c>
      <c r="AG73" s="78" t="s">
        <v>1618</v>
      </c>
      <c r="AH73" s="78" t="s">
        <v>1618</v>
      </c>
      <c r="AI73" s="78" t="s">
        <v>1618</v>
      </c>
      <c r="AJ73" s="78" t="s">
        <v>1618</v>
      </c>
      <c r="AK73" s="78" t="s">
        <v>1618</v>
      </c>
      <c r="AL73" s="78" t="s">
        <v>1618</v>
      </c>
      <c r="AM73" s="78" t="s">
        <v>1801</v>
      </c>
      <c r="AN73" s="78" t="s">
        <v>1618</v>
      </c>
      <c r="AO73" t="s">
        <v>1748</v>
      </c>
      <c r="AP73" t="s">
        <v>1748</v>
      </c>
    </row>
    <row r="74" spans="1:42" x14ac:dyDescent="0.25">
      <c r="A74" s="83">
        <v>45716</v>
      </c>
      <c r="B74" s="84" t="s">
        <v>1802</v>
      </c>
      <c r="C74" s="78" t="s">
        <v>1803</v>
      </c>
      <c r="D74" s="78" t="s">
        <v>1797</v>
      </c>
      <c r="E74" s="78" t="s">
        <v>89</v>
      </c>
      <c r="F74" s="78" t="s">
        <v>2719</v>
      </c>
      <c r="G74" s="78" t="s">
        <v>476</v>
      </c>
      <c r="H74" s="78" t="s">
        <v>89</v>
      </c>
      <c r="I74" s="85">
        <v>11.55</v>
      </c>
      <c r="J74" s="85">
        <v>11.55</v>
      </c>
      <c r="K74" s="78" t="s">
        <v>1804</v>
      </c>
      <c r="L74" s="78" t="s">
        <v>1618</v>
      </c>
      <c r="M74" s="78" t="s">
        <v>1803</v>
      </c>
      <c r="N74" s="83">
        <v>45716</v>
      </c>
      <c r="O74" s="78" t="s">
        <v>1618</v>
      </c>
      <c r="P74" s="78" t="s">
        <v>371</v>
      </c>
      <c r="Q74" s="78" t="s">
        <v>372</v>
      </c>
      <c r="R74" s="78" t="s">
        <v>1618</v>
      </c>
      <c r="S74" s="78" t="s">
        <v>1618</v>
      </c>
      <c r="T74" s="78" t="s">
        <v>1618</v>
      </c>
      <c r="U74" s="78" t="s">
        <v>2744</v>
      </c>
      <c r="V74" s="78" t="s">
        <v>1800</v>
      </c>
      <c r="W74" s="78" t="s">
        <v>1618</v>
      </c>
      <c r="X74" s="83"/>
      <c r="Y74" s="78" t="s">
        <v>1618</v>
      </c>
      <c r="Z74" s="83"/>
      <c r="AA74" s="78" t="s">
        <v>1618</v>
      </c>
      <c r="AB74" s="86">
        <v>178671</v>
      </c>
      <c r="AC74" s="78" t="s">
        <v>1529</v>
      </c>
      <c r="AD74" s="78" t="s">
        <v>1618</v>
      </c>
      <c r="AE74" s="87">
        <v>0</v>
      </c>
      <c r="AF74" s="78" t="s">
        <v>1618</v>
      </c>
      <c r="AG74" s="78" t="s">
        <v>1618</v>
      </c>
      <c r="AH74" s="78" t="s">
        <v>1618</v>
      </c>
      <c r="AI74" s="78" t="s">
        <v>1618</v>
      </c>
      <c r="AJ74" s="78" t="s">
        <v>1618</v>
      </c>
      <c r="AK74" s="78" t="s">
        <v>1618</v>
      </c>
      <c r="AL74" s="78" t="s">
        <v>1618</v>
      </c>
      <c r="AM74" s="78" t="s">
        <v>1801</v>
      </c>
      <c r="AN74" s="78" t="s">
        <v>1618</v>
      </c>
      <c r="AO74" t="s">
        <v>1748</v>
      </c>
      <c r="AP74" t="s">
        <v>1748</v>
      </c>
    </row>
    <row r="75" spans="1:42" x14ac:dyDescent="0.25">
      <c r="A75" s="83">
        <v>45716</v>
      </c>
      <c r="B75" s="84" t="s">
        <v>1802</v>
      </c>
      <c r="C75" s="78" t="s">
        <v>1803</v>
      </c>
      <c r="D75" s="78" t="s">
        <v>1797</v>
      </c>
      <c r="E75" s="78" t="s">
        <v>89</v>
      </c>
      <c r="F75" s="78" t="s">
        <v>2719</v>
      </c>
      <c r="G75" s="78" t="s">
        <v>476</v>
      </c>
      <c r="H75" s="78" t="s">
        <v>89</v>
      </c>
      <c r="I75" s="85">
        <v>14.99</v>
      </c>
      <c r="J75" s="85">
        <v>14.99</v>
      </c>
      <c r="K75" s="78" t="s">
        <v>1804</v>
      </c>
      <c r="L75" s="78" t="s">
        <v>1618</v>
      </c>
      <c r="M75" s="78" t="s">
        <v>1803</v>
      </c>
      <c r="N75" s="83">
        <v>45716</v>
      </c>
      <c r="O75" s="78" t="s">
        <v>1618</v>
      </c>
      <c r="P75" s="78" t="s">
        <v>371</v>
      </c>
      <c r="Q75" s="78" t="s">
        <v>372</v>
      </c>
      <c r="R75" s="78" t="s">
        <v>1618</v>
      </c>
      <c r="S75" s="78" t="s">
        <v>1618</v>
      </c>
      <c r="T75" s="78" t="s">
        <v>1618</v>
      </c>
      <c r="U75" s="78" t="s">
        <v>2740</v>
      </c>
      <c r="V75" s="78" t="s">
        <v>1800</v>
      </c>
      <c r="W75" s="78" t="s">
        <v>1618</v>
      </c>
      <c r="X75" s="83"/>
      <c r="Y75" s="78" t="s">
        <v>1618</v>
      </c>
      <c r="Z75" s="83"/>
      <c r="AA75" s="78" t="s">
        <v>1618</v>
      </c>
      <c r="AB75" s="86">
        <v>234445</v>
      </c>
      <c r="AC75" s="78" t="s">
        <v>1529</v>
      </c>
      <c r="AD75" s="78" t="s">
        <v>1618</v>
      </c>
      <c r="AE75" s="87">
        <v>0</v>
      </c>
      <c r="AF75" s="78" t="s">
        <v>1618</v>
      </c>
      <c r="AG75" s="78" t="s">
        <v>1618</v>
      </c>
      <c r="AH75" s="78" t="s">
        <v>1618</v>
      </c>
      <c r="AI75" s="78" t="s">
        <v>1618</v>
      </c>
      <c r="AJ75" s="78" t="s">
        <v>1618</v>
      </c>
      <c r="AK75" s="78" t="s">
        <v>1618</v>
      </c>
      <c r="AL75" s="78" t="s">
        <v>1618</v>
      </c>
      <c r="AM75" s="78" t="s">
        <v>1801</v>
      </c>
      <c r="AN75" s="78" t="s">
        <v>1618</v>
      </c>
      <c r="AO75" t="s">
        <v>1748</v>
      </c>
      <c r="AP75" t="s">
        <v>1748</v>
      </c>
    </row>
    <row r="76" spans="1:42" x14ac:dyDescent="0.25">
      <c r="A76" s="83">
        <v>45716</v>
      </c>
      <c r="B76" s="84" t="s">
        <v>1802</v>
      </c>
      <c r="C76" s="78" t="s">
        <v>1803</v>
      </c>
      <c r="D76" s="78" t="s">
        <v>1797</v>
      </c>
      <c r="E76" s="78" t="s">
        <v>89</v>
      </c>
      <c r="F76" s="78" t="s">
        <v>2719</v>
      </c>
      <c r="G76" s="78" t="s">
        <v>476</v>
      </c>
      <c r="H76" s="78" t="s">
        <v>89</v>
      </c>
      <c r="I76" s="85">
        <v>9.73</v>
      </c>
      <c r="J76" s="85">
        <v>9.73</v>
      </c>
      <c r="K76" s="78" t="s">
        <v>1804</v>
      </c>
      <c r="L76" s="78" t="s">
        <v>1618</v>
      </c>
      <c r="M76" s="78" t="s">
        <v>1803</v>
      </c>
      <c r="N76" s="83">
        <v>45716</v>
      </c>
      <c r="O76" s="78" t="s">
        <v>1618</v>
      </c>
      <c r="P76" s="78" t="s">
        <v>371</v>
      </c>
      <c r="Q76" s="78" t="s">
        <v>372</v>
      </c>
      <c r="R76" s="78" t="s">
        <v>1618</v>
      </c>
      <c r="S76" s="78" t="s">
        <v>1618</v>
      </c>
      <c r="T76" s="78" t="s">
        <v>1618</v>
      </c>
      <c r="U76" s="78" t="s">
        <v>2741</v>
      </c>
      <c r="V76" s="78" t="s">
        <v>1800</v>
      </c>
      <c r="W76" s="78" t="s">
        <v>1618</v>
      </c>
      <c r="X76" s="83"/>
      <c r="Y76" s="78" t="s">
        <v>1618</v>
      </c>
      <c r="Z76" s="83"/>
      <c r="AA76" s="78" t="s">
        <v>1618</v>
      </c>
      <c r="AB76" s="86">
        <v>150489</v>
      </c>
      <c r="AC76" s="78" t="s">
        <v>1529</v>
      </c>
      <c r="AD76" s="78" t="s">
        <v>1618</v>
      </c>
      <c r="AE76" s="87">
        <v>0</v>
      </c>
      <c r="AF76" s="78" t="s">
        <v>1618</v>
      </c>
      <c r="AG76" s="78" t="s">
        <v>1618</v>
      </c>
      <c r="AH76" s="78" t="s">
        <v>1618</v>
      </c>
      <c r="AI76" s="78" t="s">
        <v>1618</v>
      </c>
      <c r="AJ76" s="78" t="s">
        <v>1618</v>
      </c>
      <c r="AK76" s="78" t="s">
        <v>1618</v>
      </c>
      <c r="AL76" s="78" t="s">
        <v>1618</v>
      </c>
      <c r="AM76" s="78" t="s">
        <v>1801</v>
      </c>
      <c r="AN76" s="78" t="s">
        <v>1618</v>
      </c>
      <c r="AO76" t="s">
        <v>1748</v>
      </c>
      <c r="AP76" t="s">
        <v>1748</v>
      </c>
    </row>
    <row r="77" spans="1:42" x14ac:dyDescent="0.25">
      <c r="A77" s="83">
        <v>45716</v>
      </c>
      <c r="B77" s="84" t="s">
        <v>1802</v>
      </c>
      <c r="C77" s="78" t="s">
        <v>1803</v>
      </c>
      <c r="D77" s="78" t="s">
        <v>1797</v>
      </c>
      <c r="E77" s="78" t="s">
        <v>89</v>
      </c>
      <c r="F77" s="78" t="s">
        <v>2719</v>
      </c>
      <c r="G77" s="78" t="s">
        <v>476</v>
      </c>
      <c r="H77" s="78" t="s">
        <v>89</v>
      </c>
      <c r="I77" s="85">
        <v>3.27</v>
      </c>
      <c r="J77" s="85">
        <v>3.27</v>
      </c>
      <c r="K77" s="78" t="s">
        <v>1804</v>
      </c>
      <c r="L77" s="78" t="s">
        <v>1618</v>
      </c>
      <c r="M77" s="78" t="s">
        <v>1803</v>
      </c>
      <c r="N77" s="83">
        <v>45716</v>
      </c>
      <c r="O77" s="78" t="s">
        <v>1618</v>
      </c>
      <c r="P77" s="78" t="s">
        <v>371</v>
      </c>
      <c r="Q77" s="78" t="s">
        <v>372</v>
      </c>
      <c r="R77" s="78" t="s">
        <v>1618</v>
      </c>
      <c r="S77" s="78" t="s">
        <v>1618</v>
      </c>
      <c r="T77" s="78" t="s">
        <v>1618</v>
      </c>
      <c r="U77" s="78" t="s">
        <v>2752</v>
      </c>
      <c r="V77" s="78" t="s">
        <v>1800</v>
      </c>
      <c r="W77" s="78" t="s">
        <v>1618</v>
      </c>
      <c r="X77" s="83"/>
      <c r="Y77" s="78" t="s">
        <v>1618</v>
      </c>
      <c r="Z77" s="83"/>
      <c r="AA77" s="78" t="s">
        <v>1618</v>
      </c>
      <c r="AB77" s="86">
        <v>53333</v>
      </c>
      <c r="AC77" s="78" t="s">
        <v>1529</v>
      </c>
      <c r="AD77" s="78" t="s">
        <v>1618</v>
      </c>
      <c r="AE77" s="87">
        <v>0</v>
      </c>
      <c r="AF77" s="78" t="s">
        <v>1618</v>
      </c>
      <c r="AG77" s="78" t="s">
        <v>1618</v>
      </c>
      <c r="AH77" s="78" t="s">
        <v>1618</v>
      </c>
      <c r="AI77" s="78" t="s">
        <v>1618</v>
      </c>
      <c r="AJ77" s="78" t="s">
        <v>1618</v>
      </c>
      <c r="AK77" s="78" t="s">
        <v>1618</v>
      </c>
      <c r="AL77" s="78" t="s">
        <v>1618</v>
      </c>
      <c r="AM77" s="78" t="s">
        <v>1801</v>
      </c>
      <c r="AN77" s="78" t="s">
        <v>1618</v>
      </c>
      <c r="AO77" t="s">
        <v>1748</v>
      </c>
      <c r="AP77" t="s">
        <v>1748</v>
      </c>
    </row>
    <row r="78" spans="1:42" x14ac:dyDescent="0.25">
      <c r="A78" s="83">
        <v>45716</v>
      </c>
      <c r="B78" s="84" t="s">
        <v>1802</v>
      </c>
      <c r="C78" s="78" t="s">
        <v>1803</v>
      </c>
      <c r="D78" s="78" t="s">
        <v>1797</v>
      </c>
      <c r="E78" s="78" t="s">
        <v>89</v>
      </c>
      <c r="F78" s="78" t="s">
        <v>2719</v>
      </c>
      <c r="G78" s="78" t="s">
        <v>476</v>
      </c>
      <c r="H78" s="78" t="s">
        <v>89</v>
      </c>
      <c r="I78" s="85">
        <v>14.02</v>
      </c>
      <c r="J78" s="85">
        <v>14.02</v>
      </c>
      <c r="K78" s="78" t="s">
        <v>1804</v>
      </c>
      <c r="L78" s="78" t="s">
        <v>1618</v>
      </c>
      <c r="M78" s="78" t="s">
        <v>1803</v>
      </c>
      <c r="N78" s="83">
        <v>45716</v>
      </c>
      <c r="O78" s="78" t="s">
        <v>1618</v>
      </c>
      <c r="P78" s="78" t="s">
        <v>371</v>
      </c>
      <c r="Q78" s="78" t="s">
        <v>372</v>
      </c>
      <c r="R78" s="78" t="s">
        <v>1618</v>
      </c>
      <c r="S78" s="78" t="s">
        <v>1618</v>
      </c>
      <c r="T78" s="78" t="s">
        <v>1618</v>
      </c>
      <c r="U78" s="78" t="s">
        <v>2734</v>
      </c>
      <c r="V78" s="78" t="s">
        <v>1800</v>
      </c>
      <c r="W78" s="78" t="s">
        <v>1618</v>
      </c>
      <c r="X78" s="83"/>
      <c r="Y78" s="78" t="s">
        <v>1618</v>
      </c>
      <c r="Z78" s="83"/>
      <c r="AA78" s="78" t="s">
        <v>1618</v>
      </c>
      <c r="AB78" s="86">
        <v>216881</v>
      </c>
      <c r="AC78" s="78" t="s">
        <v>1529</v>
      </c>
      <c r="AD78" s="78" t="s">
        <v>1618</v>
      </c>
      <c r="AE78" s="87">
        <v>0</v>
      </c>
      <c r="AF78" s="78" t="s">
        <v>1618</v>
      </c>
      <c r="AG78" s="78" t="s">
        <v>1618</v>
      </c>
      <c r="AH78" s="78" t="s">
        <v>1618</v>
      </c>
      <c r="AI78" s="78" t="s">
        <v>1618</v>
      </c>
      <c r="AJ78" s="78" t="s">
        <v>1618</v>
      </c>
      <c r="AK78" s="78" t="s">
        <v>1618</v>
      </c>
      <c r="AL78" s="78" t="s">
        <v>1618</v>
      </c>
      <c r="AM78" s="78" t="s">
        <v>1801</v>
      </c>
      <c r="AN78" s="78" t="s">
        <v>1618</v>
      </c>
      <c r="AO78" t="s">
        <v>1748</v>
      </c>
      <c r="AP78" t="s">
        <v>1748</v>
      </c>
    </row>
    <row r="79" spans="1:42" x14ac:dyDescent="0.25">
      <c r="A79" s="83">
        <v>45716</v>
      </c>
      <c r="B79" s="84" t="s">
        <v>1802</v>
      </c>
      <c r="C79" s="78" t="s">
        <v>1803</v>
      </c>
      <c r="D79" s="78" t="s">
        <v>1797</v>
      </c>
      <c r="E79" s="78" t="s">
        <v>89</v>
      </c>
      <c r="F79" s="78" t="s">
        <v>2719</v>
      </c>
      <c r="G79" s="78" t="s">
        <v>476</v>
      </c>
      <c r="H79" s="78" t="s">
        <v>89</v>
      </c>
      <c r="I79" s="85">
        <v>14.99</v>
      </c>
      <c r="J79" s="85">
        <v>14.99</v>
      </c>
      <c r="K79" s="78" t="s">
        <v>1804</v>
      </c>
      <c r="L79" s="78" t="s">
        <v>1618</v>
      </c>
      <c r="M79" s="78" t="s">
        <v>1803</v>
      </c>
      <c r="N79" s="83">
        <v>45716</v>
      </c>
      <c r="O79" s="78" t="s">
        <v>1618</v>
      </c>
      <c r="P79" s="78" t="s">
        <v>371</v>
      </c>
      <c r="Q79" s="78" t="s">
        <v>372</v>
      </c>
      <c r="R79" s="78" t="s">
        <v>1618</v>
      </c>
      <c r="S79" s="78" t="s">
        <v>1618</v>
      </c>
      <c r="T79" s="78" t="s">
        <v>1618</v>
      </c>
      <c r="U79" s="78" t="s">
        <v>2737</v>
      </c>
      <c r="V79" s="78" t="s">
        <v>1800</v>
      </c>
      <c r="W79" s="78" t="s">
        <v>1618</v>
      </c>
      <c r="X79" s="83"/>
      <c r="Y79" s="78" t="s">
        <v>1618</v>
      </c>
      <c r="Z79" s="83"/>
      <c r="AA79" s="78" t="s">
        <v>1618</v>
      </c>
      <c r="AB79" s="86">
        <v>234445</v>
      </c>
      <c r="AC79" s="78" t="s">
        <v>1529</v>
      </c>
      <c r="AD79" s="78" t="s">
        <v>1618</v>
      </c>
      <c r="AE79" s="87">
        <v>0</v>
      </c>
      <c r="AF79" s="78" t="s">
        <v>1618</v>
      </c>
      <c r="AG79" s="78" t="s">
        <v>1618</v>
      </c>
      <c r="AH79" s="78" t="s">
        <v>1618</v>
      </c>
      <c r="AI79" s="78" t="s">
        <v>1618</v>
      </c>
      <c r="AJ79" s="78" t="s">
        <v>1618</v>
      </c>
      <c r="AK79" s="78" t="s">
        <v>1618</v>
      </c>
      <c r="AL79" s="78" t="s">
        <v>1618</v>
      </c>
      <c r="AM79" s="78" t="s">
        <v>1801</v>
      </c>
      <c r="AN79" s="78" t="s">
        <v>1618</v>
      </c>
      <c r="AO79" t="s">
        <v>1748</v>
      </c>
      <c r="AP79" t="s">
        <v>1748</v>
      </c>
    </row>
    <row r="80" spans="1:42" x14ac:dyDescent="0.25">
      <c r="A80" s="83">
        <v>45716</v>
      </c>
      <c r="B80" s="84" t="s">
        <v>1802</v>
      </c>
      <c r="C80" s="78" t="s">
        <v>1803</v>
      </c>
      <c r="D80" s="78" t="s">
        <v>1797</v>
      </c>
      <c r="E80" s="78" t="s">
        <v>89</v>
      </c>
      <c r="F80" s="78" t="s">
        <v>2719</v>
      </c>
      <c r="G80" s="78" t="s">
        <v>476</v>
      </c>
      <c r="H80" s="78" t="s">
        <v>89</v>
      </c>
      <c r="I80" s="85">
        <v>5.43</v>
      </c>
      <c r="J80" s="85">
        <v>5.43</v>
      </c>
      <c r="K80" s="78" t="s">
        <v>1804</v>
      </c>
      <c r="L80" s="78" t="s">
        <v>1618</v>
      </c>
      <c r="M80" s="78" t="s">
        <v>1803</v>
      </c>
      <c r="N80" s="83">
        <v>45716</v>
      </c>
      <c r="O80" s="78" t="s">
        <v>1618</v>
      </c>
      <c r="P80" s="78" t="s">
        <v>371</v>
      </c>
      <c r="Q80" s="78" t="s">
        <v>372</v>
      </c>
      <c r="R80" s="78" t="s">
        <v>1618</v>
      </c>
      <c r="S80" s="78" t="s">
        <v>1618</v>
      </c>
      <c r="T80" s="78" t="s">
        <v>1618</v>
      </c>
      <c r="U80" s="78" t="s">
        <v>2735</v>
      </c>
      <c r="V80" s="78" t="s">
        <v>1800</v>
      </c>
      <c r="W80" s="78" t="s">
        <v>1618</v>
      </c>
      <c r="X80" s="83"/>
      <c r="Y80" s="78" t="s">
        <v>1618</v>
      </c>
      <c r="Z80" s="83"/>
      <c r="AA80" s="78" t="s">
        <v>1618</v>
      </c>
      <c r="AB80" s="86">
        <v>86768</v>
      </c>
      <c r="AC80" s="78" t="s">
        <v>1529</v>
      </c>
      <c r="AD80" s="78" t="s">
        <v>1618</v>
      </c>
      <c r="AE80" s="87">
        <v>0</v>
      </c>
      <c r="AF80" s="78" t="s">
        <v>1618</v>
      </c>
      <c r="AG80" s="78" t="s">
        <v>1618</v>
      </c>
      <c r="AH80" s="78" t="s">
        <v>1618</v>
      </c>
      <c r="AI80" s="78" t="s">
        <v>1618</v>
      </c>
      <c r="AJ80" s="78" t="s">
        <v>1618</v>
      </c>
      <c r="AK80" s="78" t="s">
        <v>1618</v>
      </c>
      <c r="AL80" s="78" t="s">
        <v>1618</v>
      </c>
      <c r="AM80" s="78" t="s">
        <v>1801</v>
      </c>
      <c r="AN80" s="78" t="s">
        <v>1618</v>
      </c>
      <c r="AO80" t="s">
        <v>1748</v>
      </c>
      <c r="AP80" t="s">
        <v>1748</v>
      </c>
    </row>
    <row r="81" spans="1:42" x14ac:dyDescent="0.25">
      <c r="A81" s="83">
        <v>45716</v>
      </c>
      <c r="B81" s="84" t="s">
        <v>1802</v>
      </c>
      <c r="C81" s="78" t="s">
        <v>1803</v>
      </c>
      <c r="D81" s="78" t="s">
        <v>1797</v>
      </c>
      <c r="E81" s="78" t="s">
        <v>89</v>
      </c>
      <c r="F81" s="78" t="s">
        <v>2719</v>
      </c>
      <c r="G81" s="78" t="s">
        <v>476</v>
      </c>
      <c r="H81" s="78" t="s">
        <v>89</v>
      </c>
      <c r="I81" s="85">
        <v>11.21</v>
      </c>
      <c r="J81" s="85">
        <v>11.21</v>
      </c>
      <c r="K81" s="78" t="s">
        <v>1804</v>
      </c>
      <c r="L81" s="78" t="s">
        <v>1618</v>
      </c>
      <c r="M81" s="78" t="s">
        <v>1803</v>
      </c>
      <c r="N81" s="83">
        <v>45716</v>
      </c>
      <c r="O81" s="78" t="s">
        <v>1618</v>
      </c>
      <c r="P81" s="78" t="s">
        <v>371</v>
      </c>
      <c r="Q81" s="78" t="s">
        <v>372</v>
      </c>
      <c r="R81" s="78" t="s">
        <v>1618</v>
      </c>
      <c r="S81" s="78" t="s">
        <v>1618</v>
      </c>
      <c r="T81" s="78" t="s">
        <v>1618</v>
      </c>
      <c r="U81" s="78" t="s">
        <v>2743</v>
      </c>
      <c r="V81" s="78" t="s">
        <v>1800</v>
      </c>
      <c r="W81" s="78" t="s">
        <v>1618</v>
      </c>
      <c r="X81" s="83"/>
      <c r="Y81" s="78" t="s">
        <v>1618</v>
      </c>
      <c r="Z81" s="83"/>
      <c r="AA81" s="78" t="s">
        <v>1618</v>
      </c>
      <c r="AB81" s="86">
        <v>176125</v>
      </c>
      <c r="AC81" s="78" t="s">
        <v>1529</v>
      </c>
      <c r="AD81" s="78" t="s">
        <v>1618</v>
      </c>
      <c r="AE81" s="87">
        <v>0</v>
      </c>
      <c r="AF81" s="78" t="s">
        <v>1618</v>
      </c>
      <c r="AG81" s="78" t="s">
        <v>1618</v>
      </c>
      <c r="AH81" s="78" t="s">
        <v>1618</v>
      </c>
      <c r="AI81" s="78" t="s">
        <v>1618</v>
      </c>
      <c r="AJ81" s="78" t="s">
        <v>1618</v>
      </c>
      <c r="AK81" s="78" t="s">
        <v>1618</v>
      </c>
      <c r="AL81" s="78" t="s">
        <v>1618</v>
      </c>
      <c r="AM81" s="78" t="s">
        <v>1801</v>
      </c>
      <c r="AN81" s="78" t="s">
        <v>1618</v>
      </c>
      <c r="AO81" t="s">
        <v>1748</v>
      </c>
      <c r="AP81" t="s">
        <v>1748</v>
      </c>
    </row>
    <row r="82" spans="1:42" x14ac:dyDescent="0.25">
      <c r="A82" s="83">
        <v>45747</v>
      </c>
      <c r="B82" s="84" t="s">
        <v>1805</v>
      </c>
      <c r="C82" s="78" t="s">
        <v>2753</v>
      </c>
      <c r="D82" s="78" t="s">
        <v>1797</v>
      </c>
      <c r="E82" s="78" t="s">
        <v>89</v>
      </c>
      <c r="F82" s="78" t="s">
        <v>2716</v>
      </c>
      <c r="G82" s="78" t="s">
        <v>474</v>
      </c>
      <c r="H82" s="78" t="s">
        <v>89</v>
      </c>
      <c r="I82" s="85">
        <v>11.1</v>
      </c>
      <c r="J82" s="85">
        <v>11.1</v>
      </c>
      <c r="K82" s="78" t="s">
        <v>1807</v>
      </c>
      <c r="L82" s="78" t="s">
        <v>1618</v>
      </c>
      <c r="M82" s="78" t="s">
        <v>2753</v>
      </c>
      <c r="N82" s="83">
        <v>45747</v>
      </c>
      <c r="O82" s="78" t="s">
        <v>1618</v>
      </c>
      <c r="P82" s="78" t="s">
        <v>371</v>
      </c>
      <c r="Q82" s="78" t="s">
        <v>372</v>
      </c>
      <c r="R82" s="78" t="s">
        <v>1618</v>
      </c>
      <c r="S82" s="78" t="s">
        <v>1618</v>
      </c>
      <c r="T82" s="78" t="s">
        <v>1618</v>
      </c>
      <c r="U82" s="78" t="s">
        <v>2717</v>
      </c>
      <c r="V82" s="78" t="s">
        <v>1800</v>
      </c>
      <c r="W82" s="78" t="s">
        <v>1618</v>
      </c>
      <c r="X82" s="83"/>
      <c r="Y82" s="78" t="s">
        <v>1618</v>
      </c>
      <c r="Z82" s="83"/>
      <c r="AA82" s="78" t="s">
        <v>1618</v>
      </c>
      <c r="AB82" s="86">
        <v>449742</v>
      </c>
      <c r="AC82" s="78" t="s">
        <v>1529</v>
      </c>
      <c r="AD82" s="78" t="s">
        <v>1618</v>
      </c>
      <c r="AE82" s="87">
        <v>0</v>
      </c>
      <c r="AF82" s="78" t="s">
        <v>1618</v>
      </c>
      <c r="AG82" s="78" t="s">
        <v>1618</v>
      </c>
      <c r="AH82" s="78" t="s">
        <v>1618</v>
      </c>
      <c r="AI82" s="78" t="s">
        <v>1618</v>
      </c>
      <c r="AJ82" s="78" t="s">
        <v>1618</v>
      </c>
      <c r="AK82" s="78" t="s">
        <v>1618</v>
      </c>
      <c r="AL82" s="78" t="s">
        <v>1618</v>
      </c>
      <c r="AM82" s="78" t="s">
        <v>1801</v>
      </c>
      <c r="AN82" s="78" t="s">
        <v>1618</v>
      </c>
      <c r="AO82" t="s">
        <v>1748</v>
      </c>
      <c r="AP82" t="s">
        <v>1748</v>
      </c>
    </row>
    <row r="83" spans="1:42" x14ac:dyDescent="0.25">
      <c r="A83" s="83">
        <v>45747</v>
      </c>
      <c r="B83" s="84" t="s">
        <v>1805</v>
      </c>
      <c r="C83" s="78" t="s">
        <v>2754</v>
      </c>
      <c r="D83" s="78" t="s">
        <v>1797</v>
      </c>
      <c r="E83" s="78" t="s">
        <v>89</v>
      </c>
      <c r="F83" s="78" t="s">
        <v>2707</v>
      </c>
      <c r="G83" s="78" t="s">
        <v>466</v>
      </c>
      <c r="H83" s="78" t="s">
        <v>89</v>
      </c>
      <c r="I83" s="85">
        <v>129.53</v>
      </c>
      <c r="J83" s="85">
        <v>129.53</v>
      </c>
      <c r="K83" s="78" t="s">
        <v>1807</v>
      </c>
      <c r="L83" s="78" t="s">
        <v>1618</v>
      </c>
      <c r="M83" s="78" t="s">
        <v>2754</v>
      </c>
      <c r="N83" s="83">
        <v>45747</v>
      </c>
      <c r="O83" s="78" t="s">
        <v>1618</v>
      </c>
      <c r="P83" s="78" t="s">
        <v>371</v>
      </c>
      <c r="Q83" s="78" t="s">
        <v>372</v>
      </c>
      <c r="R83" s="78" t="s">
        <v>1618</v>
      </c>
      <c r="S83" s="78" t="s">
        <v>1618</v>
      </c>
      <c r="T83" s="78" t="s">
        <v>1618</v>
      </c>
      <c r="U83" s="78" t="s">
        <v>2747</v>
      </c>
      <c r="V83" s="78" t="s">
        <v>1800</v>
      </c>
      <c r="W83" s="78" t="s">
        <v>1618</v>
      </c>
      <c r="X83" s="83"/>
      <c r="Y83" s="78" t="s">
        <v>1618</v>
      </c>
      <c r="Z83" s="83"/>
      <c r="AA83" s="78" t="s">
        <v>1618</v>
      </c>
      <c r="AB83" s="86">
        <v>2091228</v>
      </c>
      <c r="AC83" s="78" t="s">
        <v>1529</v>
      </c>
      <c r="AD83" s="78" t="s">
        <v>1618</v>
      </c>
      <c r="AE83" s="87">
        <v>0</v>
      </c>
      <c r="AF83" s="78" t="s">
        <v>1618</v>
      </c>
      <c r="AG83" s="78" t="s">
        <v>1618</v>
      </c>
      <c r="AH83" s="78" t="s">
        <v>1618</v>
      </c>
      <c r="AI83" s="78" t="s">
        <v>1618</v>
      </c>
      <c r="AJ83" s="78" t="s">
        <v>1618</v>
      </c>
      <c r="AK83" s="78" t="s">
        <v>1618</v>
      </c>
      <c r="AL83" s="78" t="s">
        <v>1618</v>
      </c>
      <c r="AM83" s="78" t="s">
        <v>1801</v>
      </c>
      <c r="AN83" s="78" t="s">
        <v>1618</v>
      </c>
      <c r="AO83" t="s">
        <v>1748</v>
      </c>
      <c r="AP83" t="s">
        <v>1748</v>
      </c>
    </row>
    <row r="84" spans="1:42" x14ac:dyDescent="0.25">
      <c r="A84" s="83">
        <v>45747</v>
      </c>
      <c r="B84" s="84" t="s">
        <v>1805</v>
      </c>
      <c r="C84" s="78" t="s">
        <v>2754</v>
      </c>
      <c r="D84" s="78" t="s">
        <v>1797</v>
      </c>
      <c r="E84" s="78" t="s">
        <v>89</v>
      </c>
      <c r="F84" s="78" t="s">
        <v>2707</v>
      </c>
      <c r="G84" s="78" t="s">
        <v>466</v>
      </c>
      <c r="H84" s="78" t="s">
        <v>89</v>
      </c>
      <c r="I84" s="85">
        <v>1.82</v>
      </c>
      <c r="J84" s="85">
        <v>1.82</v>
      </c>
      <c r="K84" s="78" t="s">
        <v>1807</v>
      </c>
      <c r="L84" s="78" t="s">
        <v>1618</v>
      </c>
      <c r="M84" s="78" t="s">
        <v>2754</v>
      </c>
      <c r="N84" s="83">
        <v>45747</v>
      </c>
      <c r="O84" s="78" t="s">
        <v>1618</v>
      </c>
      <c r="P84" s="78" t="s">
        <v>371</v>
      </c>
      <c r="Q84" s="78" t="s">
        <v>372</v>
      </c>
      <c r="R84" s="78" t="s">
        <v>1618</v>
      </c>
      <c r="S84" s="78" t="s">
        <v>1618</v>
      </c>
      <c r="T84" s="78" t="s">
        <v>1618</v>
      </c>
      <c r="U84" s="78" t="s">
        <v>2713</v>
      </c>
      <c r="V84" s="78" t="s">
        <v>1800</v>
      </c>
      <c r="W84" s="78" t="s">
        <v>1618</v>
      </c>
      <c r="X84" s="83"/>
      <c r="Y84" s="78" t="s">
        <v>1618</v>
      </c>
      <c r="Z84" s="83"/>
      <c r="AA84" s="78" t="s">
        <v>1618</v>
      </c>
      <c r="AB84" s="86">
        <v>28530</v>
      </c>
      <c r="AC84" s="78" t="s">
        <v>1529</v>
      </c>
      <c r="AD84" s="78" t="s">
        <v>1618</v>
      </c>
      <c r="AE84" s="87">
        <v>0</v>
      </c>
      <c r="AF84" s="78" t="s">
        <v>1618</v>
      </c>
      <c r="AG84" s="78" t="s">
        <v>1618</v>
      </c>
      <c r="AH84" s="78" t="s">
        <v>1618</v>
      </c>
      <c r="AI84" s="78" t="s">
        <v>1618</v>
      </c>
      <c r="AJ84" s="78" t="s">
        <v>1618</v>
      </c>
      <c r="AK84" s="78" t="s">
        <v>1618</v>
      </c>
      <c r="AL84" s="78" t="s">
        <v>1618</v>
      </c>
      <c r="AM84" s="78" t="s">
        <v>1801</v>
      </c>
      <c r="AN84" s="78" t="s">
        <v>1618</v>
      </c>
      <c r="AO84" t="s">
        <v>1748</v>
      </c>
      <c r="AP84" t="s">
        <v>1748</v>
      </c>
    </row>
    <row r="85" spans="1:42" x14ac:dyDescent="0.25">
      <c r="A85" s="83">
        <v>45747</v>
      </c>
      <c r="B85" s="84" t="s">
        <v>1805</v>
      </c>
      <c r="C85" s="78" t="s">
        <v>2754</v>
      </c>
      <c r="D85" s="78" t="s">
        <v>1797</v>
      </c>
      <c r="E85" s="78" t="s">
        <v>89</v>
      </c>
      <c r="F85" s="78" t="s">
        <v>2707</v>
      </c>
      <c r="G85" s="78" t="s">
        <v>466</v>
      </c>
      <c r="H85" s="78" t="s">
        <v>89</v>
      </c>
      <c r="I85" s="85">
        <v>11.14</v>
      </c>
      <c r="J85" s="85">
        <v>11.14</v>
      </c>
      <c r="K85" s="78" t="s">
        <v>1807</v>
      </c>
      <c r="L85" s="78" t="s">
        <v>1618</v>
      </c>
      <c r="M85" s="78" t="s">
        <v>2754</v>
      </c>
      <c r="N85" s="83">
        <v>45747</v>
      </c>
      <c r="O85" s="78" t="s">
        <v>1618</v>
      </c>
      <c r="P85" s="78" t="s">
        <v>371</v>
      </c>
      <c r="Q85" s="78" t="s">
        <v>372</v>
      </c>
      <c r="R85" s="78" t="s">
        <v>1618</v>
      </c>
      <c r="S85" s="78" t="s">
        <v>1618</v>
      </c>
      <c r="T85" s="78" t="s">
        <v>1618</v>
      </c>
      <c r="U85" s="78" t="s">
        <v>2712</v>
      </c>
      <c r="V85" s="78" t="s">
        <v>1800</v>
      </c>
      <c r="W85" s="78" t="s">
        <v>1618</v>
      </c>
      <c r="X85" s="83"/>
      <c r="Y85" s="78" t="s">
        <v>1618</v>
      </c>
      <c r="Z85" s="83"/>
      <c r="AA85" s="78" t="s">
        <v>1618</v>
      </c>
      <c r="AB85" s="86">
        <v>174043</v>
      </c>
      <c r="AC85" s="78" t="s">
        <v>1529</v>
      </c>
      <c r="AD85" s="78" t="s">
        <v>1618</v>
      </c>
      <c r="AE85" s="87">
        <v>0</v>
      </c>
      <c r="AF85" s="78" t="s">
        <v>1618</v>
      </c>
      <c r="AG85" s="78" t="s">
        <v>1618</v>
      </c>
      <c r="AH85" s="78" t="s">
        <v>1618</v>
      </c>
      <c r="AI85" s="78" t="s">
        <v>1618</v>
      </c>
      <c r="AJ85" s="78" t="s">
        <v>1618</v>
      </c>
      <c r="AK85" s="78" t="s">
        <v>1618</v>
      </c>
      <c r="AL85" s="78" t="s">
        <v>1618</v>
      </c>
      <c r="AM85" s="78" t="s">
        <v>1801</v>
      </c>
      <c r="AN85" s="78" t="s">
        <v>1618</v>
      </c>
      <c r="AO85" t="s">
        <v>1748</v>
      </c>
      <c r="AP85" t="s">
        <v>1748</v>
      </c>
    </row>
    <row r="86" spans="1:42" x14ac:dyDescent="0.25">
      <c r="A86" s="83">
        <v>45747</v>
      </c>
      <c r="B86" s="84" t="s">
        <v>1805</v>
      </c>
      <c r="C86" s="78" t="s">
        <v>2754</v>
      </c>
      <c r="D86" s="78" t="s">
        <v>1797</v>
      </c>
      <c r="E86" s="78" t="s">
        <v>89</v>
      </c>
      <c r="F86" s="78" t="s">
        <v>2707</v>
      </c>
      <c r="G86" s="78" t="s">
        <v>466</v>
      </c>
      <c r="H86" s="78" t="s">
        <v>89</v>
      </c>
      <c r="I86" s="85">
        <v>140.5</v>
      </c>
      <c r="J86" s="85">
        <v>140.5</v>
      </c>
      <c r="K86" s="78" t="s">
        <v>1807</v>
      </c>
      <c r="L86" s="78" t="s">
        <v>1618</v>
      </c>
      <c r="M86" s="78" t="s">
        <v>2754</v>
      </c>
      <c r="N86" s="83">
        <v>45747</v>
      </c>
      <c r="O86" s="78" t="s">
        <v>1618</v>
      </c>
      <c r="P86" s="78" t="s">
        <v>371</v>
      </c>
      <c r="Q86" s="78" t="s">
        <v>372</v>
      </c>
      <c r="R86" s="78" t="s">
        <v>1618</v>
      </c>
      <c r="S86" s="78" t="s">
        <v>1618</v>
      </c>
      <c r="T86" s="78" t="s">
        <v>1618</v>
      </c>
      <c r="U86" s="78" t="s">
        <v>2708</v>
      </c>
      <c r="V86" s="78" t="s">
        <v>1800</v>
      </c>
      <c r="W86" s="78" t="s">
        <v>1618</v>
      </c>
      <c r="X86" s="83"/>
      <c r="Y86" s="78" t="s">
        <v>1618</v>
      </c>
      <c r="Z86" s="83"/>
      <c r="AA86" s="78" t="s">
        <v>1618</v>
      </c>
      <c r="AB86" s="86">
        <v>2196626</v>
      </c>
      <c r="AC86" s="78" t="s">
        <v>1529</v>
      </c>
      <c r="AD86" s="78" t="s">
        <v>1618</v>
      </c>
      <c r="AE86" s="87">
        <v>0</v>
      </c>
      <c r="AF86" s="78" t="s">
        <v>1618</v>
      </c>
      <c r="AG86" s="78" t="s">
        <v>1618</v>
      </c>
      <c r="AH86" s="78" t="s">
        <v>1618</v>
      </c>
      <c r="AI86" s="78" t="s">
        <v>1618</v>
      </c>
      <c r="AJ86" s="78" t="s">
        <v>1618</v>
      </c>
      <c r="AK86" s="78" t="s">
        <v>1618</v>
      </c>
      <c r="AL86" s="78" t="s">
        <v>1618</v>
      </c>
      <c r="AM86" s="78" t="s">
        <v>1801</v>
      </c>
      <c r="AN86" s="78" t="s">
        <v>1618</v>
      </c>
      <c r="AO86" t="s">
        <v>1748</v>
      </c>
      <c r="AP86" t="s">
        <v>1748</v>
      </c>
    </row>
    <row r="87" spans="1:42" x14ac:dyDescent="0.25">
      <c r="A87" s="83">
        <v>45747</v>
      </c>
      <c r="B87" s="84" t="s">
        <v>1805</v>
      </c>
      <c r="C87" s="78" t="s">
        <v>2754</v>
      </c>
      <c r="D87" s="78" t="s">
        <v>1797</v>
      </c>
      <c r="E87" s="78" t="s">
        <v>89</v>
      </c>
      <c r="F87" s="78" t="s">
        <v>2707</v>
      </c>
      <c r="G87" s="78" t="s">
        <v>466</v>
      </c>
      <c r="H87" s="78" t="s">
        <v>89</v>
      </c>
      <c r="I87" s="85">
        <v>5.79</v>
      </c>
      <c r="J87" s="85">
        <v>5.79</v>
      </c>
      <c r="K87" s="78" t="s">
        <v>1807</v>
      </c>
      <c r="L87" s="78" t="s">
        <v>1618</v>
      </c>
      <c r="M87" s="78" t="s">
        <v>2754</v>
      </c>
      <c r="N87" s="83">
        <v>45747</v>
      </c>
      <c r="O87" s="78" t="s">
        <v>1618</v>
      </c>
      <c r="P87" s="78" t="s">
        <v>371</v>
      </c>
      <c r="Q87" s="78" t="s">
        <v>372</v>
      </c>
      <c r="R87" s="78" t="s">
        <v>1618</v>
      </c>
      <c r="S87" s="78" t="s">
        <v>1618</v>
      </c>
      <c r="T87" s="78" t="s">
        <v>1618</v>
      </c>
      <c r="U87" s="78" t="s">
        <v>2714</v>
      </c>
      <c r="V87" s="78" t="s">
        <v>1800</v>
      </c>
      <c r="W87" s="78" t="s">
        <v>1618</v>
      </c>
      <c r="X87" s="83"/>
      <c r="Y87" s="78" t="s">
        <v>1618</v>
      </c>
      <c r="Z87" s="83"/>
      <c r="AA87" s="78" t="s">
        <v>1618</v>
      </c>
      <c r="AB87" s="86">
        <v>90450</v>
      </c>
      <c r="AC87" s="78" t="s">
        <v>1529</v>
      </c>
      <c r="AD87" s="78" t="s">
        <v>1618</v>
      </c>
      <c r="AE87" s="87">
        <v>0</v>
      </c>
      <c r="AF87" s="78" t="s">
        <v>1618</v>
      </c>
      <c r="AG87" s="78" t="s">
        <v>1618</v>
      </c>
      <c r="AH87" s="78" t="s">
        <v>1618</v>
      </c>
      <c r="AI87" s="78" t="s">
        <v>1618</v>
      </c>
      <c r="AJ87" s="78" t="s">
        <v>1618</v>
      </c>
      <c r="AK87" s="78" t="s">
        <v>1618</v>
      </c>
      <c r="AL87" s="78" t="s">
        <v>1618</v>
      </c>
      <c r="AM87" s="78" t="s">
        <v>1801</v>
      </c>
      <c r="AN87" s="78" t="s">
        <v>1618</v>
      </c>
      <c r="AO87" t="s">
        <v>1748</v>
      </c>
      <c r="AP87" t="s">
        <v>1748</v>
      </c>
    </row>
    <row r="88" spans="1:42" x14ac:dyDescent="0.25">
      <c r="A88" s="83">
        <v>45747</v>
      </c>
      <c r="B88" s="84" t="s">
        <v>1805</v>
      </c>
      <c r="C88" s="78" t="s">
        <v>2754</v>
      </c>
      <c r="D88" s="78" t="s">
        <v>1797</v>
      </c>
      <c r="E88" s="78" t="s">
        <v>89</v>
      </c>
      <c r="F88" s="78" t="s">
        <v>2707</v>
      </c>
      <c r="G88" s="78" t="s">
        <v>466</v>
      </c>
      <c r="H88" s="78" t="s">
        <v>89</v>
      </c>
      <c r="I88" s="85">
        <v>1.82</v>
      </c>
      <c r="J88" s="85">
        <v>1.82</v>
      </c>
      <c r="K88" s="78" t="s">
        <v>1807</v>
      </c>
      <c r="L88" s="78" t="s">
        <v>1618</v>
      </c>
      <c r="M88" s="78" t="s">
        <v>2754</v>
      </c>
      <c r="N88" s="83">
        <v>45747</v>
      </c>
      <c r="O88" s="78" t="s">
        <v>1618</v>
      </c>
      <c r="P88" s="78" t="s">
        <v>371</v>
      </c>
      <c r="Q88" s="78" t="s">
        <v>372</v>
      </c>
      <c r="R88" s="78" t="s">
        <v>1618</v>
      </c>
      <c r="S88" s="78" t="s">
        <v>1618</v>
      </c>
      <c r="T88" s="78" t="s">
        <v>1618</v>
      </c>
      <c r="U88" s="78" t="s">
        <v>2711</v>
      </c>
      <c r="V88" s="78" t="s">
        <v>1800</v>
      </c>
      <c r="W88" s="78" t="s">
        <v>1618</v>
      </c>
      <c r="X88" s="83"/>
      <c r="Y88" s="78" t="s">
        <v>1618</v>
      </c>
      <c r="Z88" s="83"/>
      <c r="AA88" s="78" t="s">
        <v>1618</v>
      </c>
      <c r="AB88" s="86">
        <v>28530</v>
      </c>
      <c r="AC88" s="78" t="s">
        <v>1529</v>
      </c>
      <c r="AD88" s="78" t="s">
        <v>1618</v>
      </c>
      <c r="AE88" s="87">
        <v>0</v>
      </c>
      <c r="AF88" s="78" t="s">
        <v>1618</v>
      </c>
      <c r="AG88" s="78" t="s">
        <v>1618</v>
      </c>
      <c r="AH88" s="78" t="s">
        <v>1618</v>
      </c>
      <c r="AI88" s="78" t="s">
        <v>1618</v>
      </c>
      <c r="AJ88" s="78" t="s">
        <v>1618</v>
      </c>
      <c r="AK88" s="78" t="s">
        <v>1618</v>
      </c>
      <c r="AL88" s="78" t="s">
        <v>1618</v>
      </c>
      <c r="AM88" s="78" t="s">
        <v>1801</v>
      </c>
      <c r="AN88" s="78" t="s">
        <v>1618</v>
      </c>
      <c r="AO88" t="s">
        <v>1748</v>
      </c>
      <c r="AP88" t="s">
        <v>1748</v>
      </c>
    </row>
    <row r="89" spans="1:42" x14ac:dyDescent="0.25">
      <c r="A89" s="83">
        <v>45747</v>
      </c>
      <c r="B89" s="84" t="s">
        <v>1805</v>
      </c>
      <c r="C89" s="78" t="s">
        <v>2754</v>
      </c>
      <c r="D89" s="78" t="s">
        <v>1797</v>
      </c>
      <c r="E89" s="78" t="s">
        <v>89</v>
      </c>
      <c r="F89" s="78" t="s">
        <v>2707</v>
      </c>
      <c r="G89" s="78" t="s">
        <v>466</v>
      </c>
      <c r="H89" s="78" t="s">
        <v>89</v>
      </c>
      <c r="I89" s="85">
        <v>5.79</v>
      </c>
      <c r="J89" s="85">
        <v>5.79</v>
      </c>
      <c r="K89" s="78" t="s">
        <v>1807</v>
      </c>
      <c r="L89" s="78" t="s">
        <v>1618</v>
      </c>
      <c r="M89" s="78" t="s">
        <v>2754</v>
      </c>
      <c r="N89" s="83">
        <v>45747</v>
      </c>
      <c r="O89" s="78" t="s">
        <v>1618</v>
      </c>
      <c r="P89" s="78" t="s">
        <v>371</v>
      </c>
      <c r="Q89" s="78" t="s">
        <v>372</v>
      </c>
      <c r="R89" s="78" t="s">
        <v>1618</v>
      </c>
      <c r="S89" s="78" t="s">
        <v>1618</v>
      </c>
      <c r="T89" s="78" t="s">
        <v>1618</v>
      </c>
      <c r="U89" s="78" t="s">
        <v>2709</v>
      </c>
      <c r="V89" s="78" t="s">
        <v>1800</v>
      </c>
      <c r="W89" s="78" t="s">
        <v>1618</v>
      </c>
      <c r="X89" s="83"/>
      <c r="Y89" s="78" t="s">
        <v>1618</v>
      </c>
      <c r="Z89" s="83"/>
      <c r="AA89" s="78" t="s">
        <v>1618</v>
      </c>
      <c r="AB89" s="86">
        <v>90447</v>
      </c>
      <c r="AC89" s="78" t="s">
        <v>1529</v>
      </c>
      <c r="AD89" s="78" t="s">
        <v>1618</v>
      </c>
      <c r="AE89" s="87">
        <v>0</v>
      </c>
      <c r="AF89" s="78" t="s">
        <v>1618</v>
      </c>
      <c r="AG89" s="78" t="s">
        <v>1618</v>
      </c>
      <c r="AH89" s="78" t="s">
        <v>1618</v>
      </c>
      <c r="AI89" s="78" t="s">
        <v>1618</v>
      </c>
      <c r="AJ89" s="78" t="s">
        <v>1618</v>
      </c>
      <c r="AK89" s="78" t="s">
        <v>1618</v>
      </c>
      <c r="AL89" s="78" t="s">
        <v>1618</v>
      </c>
      <c r="AM89" s="78" t="s">
        <v>1801</v>
      </c>
      <c r="AN89" s="78" t="s">
        <v>1618</v>
      </c>
      <c r="AO89" t="s">
        <v>1748</v>
      </c>
      <c r="AP89" t="s">
        <v>1748</v>
      </c>
    </row>
    <row r="90" spans="1:42" x14ac:dyDescent="0.25">
      <c r="A90" s="83">
        <v>45747</v>
      </c>
      <c r="B90" s="84" t="s">
        <v>1805</v>
      </c>
      <c r="C90" s="78" t="s">
        <v>2754</v>
      </c>
      <c r="D90" s="78" t="s">
        <v>1797</v>
      </c>
      <c r="E90" s="78" t="s">
        <v>89</v>
      </c>
      <c r="F90" s="78" t="s">
        <v>2707</v>
      </c>
      <c r="G90" s="78" t="s">
        <v>466</v>
      </c>
      <c r="H90" s="78" t="s">
        <v>89</v>
      </c>
      <c r="I90" s="85">
        <v>2.3199999999999998</v>
      </c>
      <c r="J90" s="85">
        <v>2.3199999999999998</v>
      </c>
      <c r="K90" s="78" t="s">
        <v>1807</v>
      </c>
      <c r="L90" s="78" t="s">
        <v>1618</v>
      </c>
      <c r="M90" s="78" t="s">
        <v>2754</v>
      </c>
      <c r="N90" s="83">
        <v>45747</v>
      </c>
      <c r="O90" s="78" t="s">
        <v>1618</v>
      </c>
      <c r="P90" s="78" t="s">
        <v>371</v>
      </c>
      <c r="Q90" s="78" t="s">
        <v>372</v>
      </c>
      <c r="R90" s="78" t="s">
        <v>1618</v>
      </c>
      <c r="S90" s="78" t="s">
        <v>1618</v>
      </c>
      <c r="T90" s="78" t="s">
        <v>1618</v>
      </c>
      <c r="U90" s="78" t="s">
        <v>2710</v>
      </c>
      <c r="V90" s="78" t="s">
        <v>1800</v>
      </c>
      <c r="W90" s="78" t="s">
        <v>1618</v>
      </c>
      <c r="X90" s="83"/>
      <c r="Y90" s="78" t="s">
        <v>1618</v>
      </c>
      <c r="Z90" s="83"/>
      <c r="AA90" s="78" t="s">
        <v>1618</v>
      </c>
      <c r="AB90" s="86">
        <v>36292</v>
      </c>
      <c r="AC90" s="78" t="s">
        <v>1529</v>
      </c>
      <c r="AD90" s="78" t="s">
        <v>1618</v>
      </c>
      <c r="AE90" s="87">
        <v>0</v>
      </c>
      <c r="AF90" s="78" t="s">
        <v>1618</v>
      </c>
      <c r="AG90" s="78" t="s">
        <v>1618</v>
      </c>
      <c r="AH90" s="78" t="s">
        <v>1618</v>
      </c>
      <c r="AI90" s="78" t="s">
        <v>1618</v>
      </c>
      <c r="AJ90" s="78" t="s">
        <v>1618</v>
      </c>
      <c r="AK90" s="78" t="s">
        <v>1618</v>
      </c>
      <c r="AL90" s="78" t="s">
        <v>1618</v>
      </c>
      <c r="AM90" s="78" t="s">
        <v>1801</v>
      </c>
      <c r="AN90" s="78" t="s">
        <v>1618</v>
      </c>
      <c r="AO90" t="s">
        <v>1748</v>
      </c>
      <c r="AP90" t="s">
        <v>1748</v>
      </c>
    </row>
    <row r="91" spans="1:42" x14ac:dyDescent="0.25">
      <c r="A91" s="83">
        <v>45747</v>
      </c>
      <c r="B91" s="84" t="s">
        <v>1805</v>
      </c>
      <c r="C91" s="78" t="s">
        <v>2755</v>
      </c>
      <c r="D91" s="78" t="s">
        <v>1797</v>
      </c>
      <c r="E91" s="78" t="s">
        <v>89</v>
      </c>
      <c r="F91" s="78" t="s">
        <v>979</v>
      </c>
      <c r="G91" s="78" t="s">
        <v>464</v>
      </c>
      <c r="H91" s="78" t="s">
        <v>89</v>
      </c>
      <c r="I91" s="85">
        <v>6.47</v>
      </c>
      <c r="J91" s="85">
        <v>6.47</v>
      </c>
      <c r="K91" s="78" t="s">
        <v>1807</v>
      </c>
      <c r="L91" s="78" t="s">
        <v>1618</v>
      </c>
      <c r="M91" s="78" t="s">
        <v>2755</v>
      </c>
      <c r="N91" s="83">
        <v>45747</v>
      </c>
      <c r="O91" s="78" t="s">
        <v>1618</v>
      </c>
      <c r="P91" s="78" t="s">
        <v>371</v>
      </c>
      <c r="Q91" s="78" t="s">
        <v>372</v>
      </c>
      <c r="R91" s="78" t="s">
        <v>1618</v>
      </c>
      <c r="S91" s="78" t="s">
        <v>1618</v>
      </c>
      <c r="T91" s="78" t="s">
        <v>1618</v>
      </c>
      <c r="U91" s="78" t="s">
        <v>2730</v>
      </c>
      <c r="V91" s="78" t="s">
        <v>1802</v>
      </c>
      <c r="W91" s="78" t="s">
        <v>1618</v>
      </c>
      <c r="X91" s="83"/>
      <c r="Y91" s="78" t="s">
        <v>1618</v>
      </c>
      <c r="Z91" s="83"/>
      <c r="AA91" s="78" t="s">
        <v>1618</v>
      </c>
      <c r="AB91" s="86">
        <v>105000</v>
      </c>
      <c r="AC91" s="78" t="s">
        <v>1529</v>
      </c>
      <c r="AD91" s="78" t="s">
        <v>1618</v>
      </c>
      <c r="AE91" s="87">
        <v>0</v>
      </c>
      <c r="AF91" s="78" t="s">
        <v>1618</v>
      </c>
      <c r="AG91" s="78" t="s">
        <v>1618</v>
      </c>
      <c r="AH91" s="78" t="s">
        <v>1618</v>
      </c>
      <c r="AI91" s="78" t="s">
        <v>1618</v>
      </c>
      <c r="AJ91" s="78" t="s">
        <v>1618</v>
      </c>
      <c r="AK91" s="78" t="s">
        <v>1618</v>
      </c>
      <c r="AL91" s="78" t="s">
        <v>1618</v>
      </c>
      <c r="AM91" s="78" t="s">
        <v>1801</v>
      </c>
      <c r="AN91" s="78" t="s">
        <v>1618</v>
      </c>
      <c r="AO91" t="s">
        <v>1748</v>
      </c>
      <c r="AP91" t="s">
        <v>1748</v>
      </c>
    </row>
    <row r="92" spans="1:42" x14ac:dyDescent="0.25">
      <c r="A92" s="83">
        <v>45747</v>
      </c>
      <c r="B92" s="84" t="s">
        <v>1805</v>
      </c>
      <c r="C92" s="78" t="s">
        <v>2755</v>
      </c>
      <c r="D92" s="78" t="s">
        <v>1797</v>
      </c>
      <c r="E92" s="78" t="s">
        <v>89</v>
      </c>
      <c r="F92" s="78" t="s">
        <v>979</v>
      </c>
      <c r="G92" s="78" t="s">
        <v>464</v>
      </c>
      <c r="H92" s="78" t="s">
        <v>89</v>
      </c>
      <c r="I92" s="85">
        <v>212</v>
      </c>
      <c r="J92" s="85">
        <v>212</v>
      </c>
      <c r="K92" s="78" t="s">
        <v>1807</v>
      </c>
      <c r="L92" s="78" t="s">
        <v>1618</v>
      </c>
      <c r="M92" s="78" t="s">
        <v>2755</v>
      </c>
      <c r="N92" s="83">
        <v>45747</v>
      </c>
      <c r="O92" s="78" t="s">
        <v>1618</v>
      </c>
      <c r="P92" s="78" t="s">
        <v>371</v>
      </c>
      <c r="Q92" s="78" t="s">
        <v>372</v>
      </c>
      <c r="R92" s="78" t="s">
        <v>1618</v>
      </c>
      <c r="S92" s="78" t="s">
        <v>1618</v>
      </c>
      <c r="T92" s="78" t="s">
        <v>1618</v>
      </c>
      <c r="U92" s="78" t="s">
        <v>2730</v>
      </c>
      <c r="V92" s="78" t="s">
        <v>1800</v>
      </c>
      <c r="W92" s="78" t="s">
        <v>1618</v>
      </c>
      <c r="X92" s="83"/>
      <c r="Y92" s="78" t="s">
        <v>1618</v>
      </c>
      <c r="Z92" s="83"/>
      <c r="AA92" s="78" t="s">
        <v>1618</v>
      </c>
      <c r="AB92" s="86">
        <v>3314425</v>
      </c>
      <c r="AC92" s="78" t="s">
        <v>1529</v>
      </c>
      <c r="AD92" s="78" t="s">
        <v>1618</v>
      </c>
      <c r="AE92" s="87">
        <v>0</v>
      </c>
      <c r="AF92" s="78" t="s">
        <v>1618</v>
      </c>
      <c r="AG92" s="78" t="s">
        <v>1618</v>
      </c>
      <c r="AH92" s="78" t="s">
        <v>1618</v>
      </c>
      <c r="AI92" s="78" t="s">
        <v>1618</v>
      </c>
      <c r="AJ92" s="78" t="s">
        <v>1618</v>
      </c>
      <c r="AK92" s="78" t="s">
        <v>1618</v>
      </c>
      <c r="AL92" s="78" t="s">
        <v>1618</v>
      </c>
      <c r="AM92" s="78" t="s">
        <v>1801</v>
      </c>
      <c r="AN92" s="78" t="s">
        <v>1618</v>
      </c>
      <c r="AO92" t="s">
        <v>1748</v>
      </c>
      <c r="AP92" t="s">
        <v>1748</v>
      </c>
    </row>
    <row r="93" spans="1:42" x14ac:dyDescent="0.25">
      <c r="A93" s="83">
        <v>45747</v>
      </c>
      <c r="B93" s="84" t="s">
        <v>1805</v>
      </c>
      <c r="C93" s="78" t="s">
        <v>2755</v>
      </c>
      <c r="D93" s="78" t="s">
        <v>1797</v>
      </c>
      <c r="E93" s="78" t="s">
        <v>89</v>
      </c>
      <c r="F93" s="78" t="s">
        <v>979</v>
      </c>
      <c r="G93" s="78" t="s">
        <v>464</v>
      </c>
      <c r="H93" s="78" t="s">
        <v>89</v>
      </c>
      <c r="I93" s="85">
        <v>9.6199999999999992</v>
      </c>
      <c r="J93" s="85">
        <v>9.6199999999999992</v>
      </c>
      <c r="K93" s="78" t="s">
        <v>1807</v>
      </c>
      <c r="L93" s="78" t="s">
        <v>1618</v>
      </c>
      <c r="M93" s="78" t="s">
        <v>2755</v>
      </c>
      <c r="N93" s="83">
        <v>45747</v>
      </c>
      <c r="O93" s="78" t="s">
        <v>1618</v>
      </c>
      <c r="P93" s="78" t="s">
        <v>371</v>
      </c>
      <c r="Q93" s="78" t="s">
        <v>372</v>
      </c>
      <c r="R93" s="78" t="s">
        <v>1618</v>
      </c>
      <c r="S93" s="78" t="s">
        <v>1618</v>
      </c>
      <c r="T93" s="78" t="s">
        <v>1618</v>
      </c>
      <c r="U93" s="78" t="s">
        <v>2730</v>
      </c>
      <c r="V93" s="78" t="s">
        <v>1795</v>
      </c>
      <c r="W93" s="78" t="s">
        <v>1618</v>
      </c>
      <c r="X93" s="83"/>
      <c r="Y93" s="78" t="s">
        <v>1618</v>
      </c>
      <c r="Z93" s="83"/>
      <c r="AA93" s="78" t="s">
        <v>1618</v>
      </c>
      <c r="AB93" s="86">
        <v>151204</v>
      </c>
      <c r="AC93" s="78" t="s">
        <v>1529</v>
      </c>
      <c r="AD93" s="78" t="s">
        <v>1618</v>
      </c>
      <c r="AE93" s="87">
        <v>0</v>
      </c>
      <c r="AF93" s="78" t="s">
        <v>1618</v>
      </c>
      <c r="AG93" s="78" t="s">
        <v>1618</v>
      </c>
      <c r="AH93" s="78" t="s">
        <v>1618</v>
      </c>
      <c r="AI93" s="78" t="s">
        <v>1618</v>
      </c>
      <c r="AJ93" s="78" t="s">
        <v>1618</v>
      </c>
      <c r="AK93" s="78" t="s">
        <v>1618</v>
      </c>
      <c r="AL93" s="78" t="s">
        <v>1618</v>
      </c>
      <c r="AM93" s="78" t="s">
        <v>1801</v>
      </c>
      <c r="AN93" s="78" t="s">
        <v>1618</v>
      </c>
      <c r="AO93" t="s">
        <v>1748</v>
      </c>
      <c r="AP93" t="s">
        <v>1748</v>
      </c>
    </row>
    <row r="94" spans="1:42" x14ac:dyDescent="0.25">
      <c r="A94" s="83">
        <v>45747</v>
      </c>
      <c r="B94" s="84" t="s">
        <v>1805</v>
      </c>
      <c r="C94" s="78" t="s">
        <v>2756</v>
      </c>
      <c r="D94" s="78" t="s">
        <v>1797</v>
      </c>
      <c r="E94" s="78" t="s">
        <v>89</v>
      </c>
      <c r="F94" s="78" t="s">
        <v>2719</v>
      </c>
      <c r="G94" s="78" t="s">
        <v>476</v>
      </c>
      <c r="H94" s="78" t="s">
        <v>89</v>
      </c>
      <c r="I94" s="85">
        <v>17.690000000000001</v>
      </c>
      <c r="J94" s="85">
        <v>17.690000000000001</v>
      </c>
      <c r="K94" s="78" t="s">
        <v>1807</v>
      </c>
      <c r="L94" s="78" t="s">
        <v>1618</v>
      </c>
      <c r="M94" s="78" t="s">
        <v>2756</v>
      </c>
      <c r="N94" s="83">
        <v>45747</v>
      </c>
      <c r="O94" s="78" t="s">
        <v>1618</v>
      </c>
      <c r="P94" s="78" t="s">
        <v>371</v>
      </c>
      <c r="Q94" s="78" t="s">
        <v>372</v>
      </c>
      <c r="R94" s="78" t="s">
        <v>1618</v>
      </c>
      <c r="S94" s="78" t="s">
        <v>1618</v>
      </c>
      <c r="T94" s="78" t="s">
        <v>1618</v>
      </c>
      <c r="U94" s="78" t="s">
        <v>2722</v>
      </c>
      <c r="V94" s="78" t="s">
        <v>1800</v>
      </c>
      <c r="W94" s="78" t="s">
        <v>1618</v>
      </c>
      <c r="X94" s="83"/>
      <c r="Y94" s="78" t="s">
        <v>1618</v>
      </c>
      <c r="Z94" s="83"/>
      <c r="AA94" s="78" t="s">
        <v>1618</v>
      </c>
      <c r="AB94" s="86">
        <v>278333</v>
      </c>
      <c r="AC94" s="78" t="s">
        <v>1529</v>
      </c>
      <c r="AD94" s="78" t="s">
        <v>1618</v>
      </c>
      <c r="AE94" s="87">
        <v>0</v>
      </c>
      <c r="AF94" s="78" t="s">
        <v>1618</v>
      </c>
      <c r="AG94" s="78" t="s">
        <v>1618</v>
      </c>
      <c r="AH94" s="78" t="s">
        <v>1618</v>
      </c>
      <c r="AI94" s="78" t="s">
        <v>1618</v>
      </c>
      <c r="AJ94" s="78" t="s">
        <v>1618</v>
      </c>
      <c r="AK94" s="78" t="s">
        <v>1618</v>
      </c>
      <c r="AL94" s="78" t="s">
        <v>1618</v>
      </c>
      <c r="AM94" s="78" t="s">
        <v>1801</v>
      </c>
      <c r="AN94" s="78" t="s">
        <v>1618</v>
      </c>
      <c r="AO94" t="s">
        <v>1748</v>
      </c>
      <c r="AP94" t="s">
        <v>1748</v>
      </c>
    </row>
    <row r="95" spans="1:42" x14ac:dyDescent="0.25">
      <c r="A95" s="83">
        <v>45747</v>
      </c>
      <c r="B95" s="84" t="s">
        <v>1805</v>
      </c>
      <c r="C95" s="78" t="s">
        <v>2756</v>
      </c>
      <c r="D95" s="78" t="s">
        <v>1797</v>
      </c>
      <c r="E95" s="78" t="s">
        <v>89</v>
      </c>
      <c r="F95" s="78" t="s">
        <v>2719</v>
      </c>
      <c r="G95" s="78" t="s">
        <v>476</v>
      </c>
      <c r="H95" s="78" t="s">
        <v>89</v>
      </c>
      <c r="I95" s="85">
        <v>16.97</v>
      </c>
      <c r="J95" s="85">
        <v>16.97</v>
      </c>
      <c r="K95" s="78" t="s">
        <v>1807</v>
      </c>
      <c r="L95" s="78" t="s">
        <v>1618</v>
      </c>
      <c r="M95" s="78" t="s">
        <v>2756</v>
      </c>
      <c r="N95" s="83">
        <v>45747</v>
      </c>
      <c r="O95" s="78" t="s">
        <v>1618</v>
      </c>
      <c r="P95" s="78" t="s">
        <v>371</v>
      </c>
      <c r="Q95" s="78" t="s">
        <v>372</v>
      </c>
      <c r="R95" s="78" t="s">
        <v>1618</v>
      </c>
      <c r="S95" s="78" t="s">
        <v>1618</v>
      </c>
      <c r="T95" s="78" t="s">
        <v>1618</v>
      </c>
      <c r="U95" s="78" t="s">
        <v>2757</v>
      </c>
      <c r="V95" s="78" t="s">
        <v>1800</v>
      </c>
      <c r="W95" s="78" t="s">
        <v>1618</v>
      </c>
      <c r="X95" s="83"/>
      <c r="Y95" s="78" t="s">
        <v>1618</v>
      </c>
      <c r="Z95" s="83"/>
      <c r="AA95" s="78" t="s">
        <v>1618</v>
      </c>
      <c r="AB95" s="86">
        <v>278333</v>
      </c>
      <c r="AC95" s="78" t="s">
        <v>1529</v>
      </c>
      <c r="AD95" s="78" t="s">
        <v>1618</v>
      </c>
      <c r="AE95" s="87">
        <v>0</v>
      </c>
      <c r="AF95" s="78" t="s">
        <v>1618</v>
      </c>
      <c r="AG95" s="78" t="s">
        <v>1618</v>
      </c>
      <c r="AH95" s="78" t="s">
        <v>1618</v>
      </c>
      <c r="AI95" s="78" t="s">
        <v>1618</v>
      </c>
      <c r="AJ95" s="78" t="s">
        <v>1618</v>
      </c>
      <c r="AK95" s="78" t="s">
        <v>1618</v>
      </c>
      <c r="AL95" s="78" t="s">
        <v>1618</v>
      </c>
      <c r="AM95" s="78" t="s">
        <v>1801</v>
      </c>
      <c r="AN95" s="78" t="s">
        <v>1618</v>
      </c>
      <c r="AO95" t="s">
        <v>1748</v>
      </c>
      <c r="AP95" t="s">
        <v>1748</v>
      </c>
    </row>
    <row r="96" spans="1:42" x14ac:dyDescent="0.25">
      <c r="A96" s="83">
        <v>45747</v>
      </c>
      <c r="B96" s="84" t="s">
        <v>1805</v>
      </c>
      <c r="C96" s="78" t="s">
        <v>2756</v>
      </c>
      <c r="D96" s="78" t="s">
        <v>1797</v>
      </c>
      <c r="E96" s="78" t="s">
        <v>89</v>
      </c>
      <c r="F96" s="78" t="s">
        <v>2719</v>
      </c>
      <c r="G96" s="78" t="s">
        <v>476</v>
      </c>
      <c r="H96" s="78" t="s">
        <v>89</v>
      </c>
      <c r="I96" s="85">
        <v>16.97</v>
      </c>
      <c r="J96" s="85">
        <v>16.97</v>
      </c>
      <c r="K96" s="78" t="s">
        <v>1807</v>
      </c>
      <c r="L96" s="78" t="s">
        <v>1618</v>
      </c>
      <c r="M96" s="78" t="s">
        <v>2756</v>
      </c>
      <c r="N96" s="83">
        <v>45747</v>
      </c>
      <c r="O96" s="78" t="s">
        <v>1618</v>
      </c>
      <c r="P96" s="78" t="s">
        <v>371</v>
      </c>
      <c r="Q96" s="78" t="s">
        <v>372</v>
      </c>
      <c r="R96" s="78" t="s">
        <v>1618</v>
      </c>
      <c r="S96" s="78" t="s">
        <v>1618</v>
      </c>
      <c r="T96" s="78" t="s">
        <v>1618</v>
      </c>
      <c r="U96" s="78" t="s">
        <v>2758</v>
      </c>
      <c r="V96" s="78" t="s">
        <v>1800</v>
      </c>
      <c r="W96" s="78" t="s">
        <v>1618</v>
      </c>
      <c r="X96" s="83"/>
      <c r="Y96" s="78" t="s">
        <v>1618</v>
      </c>
      <c r="Z96" s="83"/>
      <c r="AA96" s="78" t="s">
        <v>1618</v>
      </c>
      <c r="AB96" s="86">
        <v>278333</v>
      </c>
      <c r="AC96" s="78" t="s">
        <v>1529</v>
      </c>
      <c r="AD96" s="78" t="s">
        <v>1618</v>
      </c>
      <c r="AE96" s="87">
        <v>0</v>
      </c>
      <c r="AF96" s="78" t="s">
        <v>1618</v>
      </c>
      <c r="AG96" s="78" t="s">
        <v>1618</v>
      </c>
      <c r="AH96" s="78" t="s">
        <v>1618</v>
      </c>
      <c r="AI96" s="78" t="s">
        <v>1618</v>
      </c>
      <c r="AJ96" s="78" t="s">
        <v>1618</v>
      </c>
      <c r="AK96" s="78" t="s">
        <v>1618</v>
      </c>
      <c r="AL96" s="78" t="s">
        <v>1618</v>
      </c>
      <c r="AM96" s="78" t="s">
        <v>1801</v>
      </c>
      <c r="AN96" s="78" t="s">
        <v>1618</v>
      </c>
      <c r="AO96" t="s">
        <v>1748</v>
      </c>
      <c r="AP96" t="s">
        <v>1748</v>
      </c>
    </row>
    <row r="97" spans="1:42" x14ac:dyDescent="0.25">
      <c r="A97" s="83">
        <v>45747</v>
      </c>
      <c r="B97" s="84" t="s">
        <v>1805</v>
      </c>
      <c r="C97" s="78" t="s">
        <v>2756</v>
      </c>
      <c r="D97" s="78" t="s">
        <v>1797</v>
      </c>
      <c r="E97" s="78" t="s">
        <v>89</v>
      </c>
      <c r="F97" s="78" t="s">
        <v>2719</v>
      </c>
      <c r="G97" s="78" t="s">
        <v>476</v>
      </c>
      <c r="H97" s="78" t="s">
        <v>89</v>
      </c>
      <c r="I97" s="85">
        <v>15.83</v>
      </c>
      <c r="J97" s="85">
        <v>15.83</v>
      </c>
      <c r="K97" s="78" t="s">
        <v>1807</v>
      </c>
      <c r="L97" s="78" t="s">
        <v>1618</v>
      </c>
      <c r="M97" s="78" t="s">
        <v>2756</v>
      </c>
      <c r="N97" s="83">
        <v>45747</v>
      </c>
      <c r="O97" s="78" t="s">
        <v>1618</v>
      </c>
      <c r="P97" s="78" t="s">
        <v>371</v>
      </c>
      <c r="Q97" s="78" t="s">
        <v>372</v>
      </c>
      <c r="R97" s="78" t="s">
        <v>1618</v>
      </c>
      <c r="S97" s="78" t="s">
        <v>1618</v>
      </c>
      <c r="T97" s="78" t="s">
        <v>1618</v>
      </c>
      <c r="U97" s="78" t="s">
        <v>2725</v>
      </c>
      <c r="V97" s="78" t="s">
        <v>1800</v>
      </c>
      <c r="W97" s="78" t="s">
        <v>1618</v>
      </c>
      <c r="X97" s="83"/>
      <c r="Y97" s="78" t="s">
        <v>1618</v>
      </c>
      <c r="Z97" s="83"/>
      <c r="AA97" s="78" t="s">
        <v>1618</v>
      </c>
      <c r="AB97" s="86">
        <v>258333</v>
      </c>
      <c r="AC97" s="78" t="s">
        <v>1529</v>
      </c>
      <c r="AD97" s="78" t="s">
        <v>1618</v>
      </c>
      <c r="AE97" s="87">
        <v>0</v>
      </c>
      <c r="AF97" s="78" t="s">
        <v>1618</v>
      </c>
      <c r="AG97" s="78" t="s">
        <v>1618</v>
      </c>
      <c r="AH97" s="78" t="s">
        <v>1618</v>
      </c>
      <c r="AI97" s="78" t="s">
        <v>1618</v>
      </c>
      <c r="AJ97" s="78" t="s">
        <v>1618</v>
      </c>
      <c r="AK97" s="78" t="s">
        <v>1618</v>
      </c>
      <c r="AL97" s="78" t="s">
        <v>1618</v>
      </c>
      <c r="AM97" s="78" t="s">
        <v>1801</v>
      </c>
      <c r="AN97" s="78" t="s">
        <v>1618</v>
      </c>
      <c r="AO97" t="s">
        <v>1748</v>
      </c>
      <c r="AP97" t="s">
        <v>1748</v>
      </c>
    </row>
    <row r="98" spans="1:42" x14ac:dyDescent="0.25">
      <c r="A98" s="83">
        <v>45747</v>
      </c>
      <c r="B98" s="84" t="s">
        <v>1805</v>
      </c>
      <c r="C98" s="78" t="s">
        <v>2756</v>
      </c>
      <c r="D98" s="78" t="s">
        <v>1797</v>
      </c>
      <c r="E98" s="78" t="s">
        <v>89</v>
      </c>
      <c r="F98" s="78" t="s">
        <v>2719</v>
      </c>
      <c r="G98" s="78" t="s">
        <v>476</v>
      </c>
      <c r="H98" s="78" t="s">
        <v>89</v>
      </c>
      <c r="I98" s="85">
        <v>17.690000000000001</v>
      </c>
      <c r="J98" s="85">
        <v>17.690000000000001</v>
      </c>
      <c r="K98" s="78" t="s">
        <v>1807</v>
      </c>
      <c r="L98" s="78" t="s">
        <v>1618</v>
      </c>
      <c r="M98" s="78" t="s">
        <v>2756</v>
      </c>
      <c r="N98" s="83">
        <v>45747</v>
      </c>
      <c r="O98" s="78" t="s">
        <v>1618</v>
      </c>
      <c r="P98" s="78" t="s">
        <v>371</v>
      </c>
      <c r="Q98" s="78" t="s">
        <v>372</v>
      </c>
      <c r="R98" s="78" t="s">
        <v>1618</v>
      </c>
      <c r="S98" s="78" t="s">
        <v>1618</v>
      </c>
      <c r="T98" s="78" t="s">
        <v>1618</v>
      </c>
      <c r="U98" s="78" t="s">
        <v>2727</v>
      </c>
      <c r="V98" s="78" t="s">
        <v>1800</v>
      </c>
      <c r="W98" s="78" t="s">
        <v>1618</v>
      </c>
      <c r="X98" s="83"/>
      <c r="Y98" s="78" t="s">
        <v>1618</v>
      </c>
      <c r="Z98" s="83"/>
      <c r="AA98" s="78" t="s">
        <v>1618</v>
      </c>
      <c r="AB98" s="86">
        <v>278333</v>
      </c>
      <c r="AC98" s="78" t="s">
        <v>1529</v>
      </c>
      <c r="AD98" s="78" t="s">
        <v>1618</v>
      </c>
      <c r="AE98" s="87">
        <v>0</v>
      </c>
      <c r="AF98" s="78" t="s">
        <v>1618</v>
      </c>
      <c r="AG98" s="78" t="s">
        <v>1618</v>
      </c>
      <c r="AH98" s="78" t="s">
        <v>1618</v>
      </c>
      <c r="AI98" s="78" t="s">
        <v>1618</v>
      </c>
      <c r="AJ98" s="78" t="s">
        <v>1618</v>
      </c>
      <c r="AK98" s="78" t="s">
        <v>1618</v>
      </c>
      <c r="AL98" s="78" t="s">
        <v>1618</v>
      </c>
      <c r="AM98" s="78" t="s">
        <v>1801</v>
      </c>
      <c r="AN98" s="78" t="s">
        <v>1618</v>
      </c>
      <c r="AO98" t="s">
        <v>1748</v>
      </c>
      <c r="AP98" t="s">
        <v>1748</v>
      </c>
    </row>
    <row r="99" spans="1:42" x14ac:dyDescent="0.25">
      <c r="A99" s="83">
        <v>45747</v>
      </c>
      <c r="B99" s="84" t="s">
        <v>1805</v>
      </c>
      <c r="C99" s="78" t="s">
        <v>2756</v>
      </c>
      <c r="D99" s="78" t="s">
        <v>1797</v>
      </c>
      <c r="E99" s="78" t="s">
        <v>89</v>
      </c>
      <c r="F99" s="78" t="s">
        <v>2719</v>
      </c>
      <c r="G99" s="78" t="s">
        <v>476</v>
      </c>
      <c r="H99" s="78" t="s">
        <v>89</v>
      </c>
      <c r="I99" s="85">
        <v>17.62</v>
      </c>
      <c r="J99" s="85">
        <v>17.62</v>
      </c>
      <c r="K99" s="78" t="s">
        <v>1807</v>
      </c>
      <c r="L99" s="78" t="s">
        <v>1618</v>
      </c>
      <c r="M99" s="78" t="s">
        <v>2756</v>
      </c>
      <c r="N99" s="83">
        <v>45747</v>
      </c>
      <c r="O99" s="78" t="s">
        <v>1618</v>
      </c>
      <c r="P99" s="78" t="s">
        <v>371</v>
      </c>
      <c r="Q99" s="78" t="s">
        <v>372</v>
      </c>
      <c r="R99" s="78" t="s">
        <v>1618</v>
      </c>
      <c r="S99" s="78" t="s">
        <v>1618</v>
      </c>
      <c r="T99" s="78" t="s">
        <v>1618</v>
      </c>
      <c r="U99" s="78" t="s">
        <v>2726</v>
      </c>
      <c r="V99" s="78" t="s">
        <v>1800</v>
      </c>
      <c r="W99" s="78" t="s">
        <v>1618</v>
      </c>
      <c r="X99" s="83"/>
      <c r="Y99" s="78" t="s">
        <v>1618</v>
      </c>
      <c r="Z99" s="83"/>
      <c r="AA99" s="78" t="s">
        <v>1618</v>
      </c>
      <c r="AB99" s="86">
        <v>278333</v>
      </c>
      <c r="AC99" s="78" t="s">
        <v>1529</v>
      </c>
      <c r="AD99" s="78" t="s">
        <v>1618</v>
      </c>
      <c r="AE99" s="87">
        <v>0</v>
      </c>
      <c r="AF99" s="78" t="s">
        <v>1618</v>
      </c>
      <c r="AG99" s="78" t="s">
        <v>1618</v>
      </c>
      <c r="AH99" s="78" t="s">
        <v>1618</v>
      </c>
      <c r="AI99" s="78" t="s">
        <v>1618</v>
      </c>
      <c r="AJ99" s="78" t="s">
        <v>1618</v>
      </c>
      <c r="AK99" s="78" t="s">
        <v>1618</v>
      </c>
      <c r="AL99" s="78" t="s">
        <v>1618</v>
      </c>
      <c r="AM99" s="78" t="s">
        <v>1801</v>
      </c>
      <c r="AN99" s="78" t="s">
        <v>1618</v>
      </c>
      <c r="AO99" t="s">
        <v>1748</v>
      </c>
      <c r="AP99" t="s">
        <v>1748</v>
      </c>
    </row>
    <row r="100" spans="1:42" x14ac:dyDescent="0.25">
      <c r="A100" s="83">
        <v>45747</v>
      </c>
      <c r="B100" s="84" t="s">
        <v>1805</v>
      </c>
      <c r="C100" s="78" t="s">
        <v>2756</v>
      </c>
      <c r="D100" s="78" t="s">
        <v>1797</v>
      </c>
      <c r="E100" s="78" t="s">
        <v>89</v>
      </c>
      <c r="F100" s="78" t="s">
        <v>2719</v>
      </c>
      <c r="G100" s="78" t="s">
        <v>476</v>
      </c>
      <c r="H100" s="78" t="s">
        <v>89</v>
      </c>
      <c r="I100" s="85">
        <v>17.850000000000001</v>
      </c>
      <c r="J100" s="85">
        <v>17.850000000000001</v>
      </c>
      <c r="K100" s="78" t="s">
        <v>1807</v>
      </c>
      <c r="L100" s="78" t="s">
        <v>1618</v>
      </c>
      <c r="M100" s="78" t="s">
        <v>2756</v>
      </c>
      <c r="N100" s="83">
        <v>45747</v>
      </c>
      <c r="O100" s="78" t="s">
        <v>1618</v>
      </c>
      <c r="P100" s="78" t="s">
        <v>371</v>
      </c>
      <c r="Q100" s="78" t="s">
        <v>372</v>
      </c>
      <c r="R100" s="78" t="s">
        <v>1618</v>
      </c>
      <c r="S100" s="78" t="s">
        <v>1618</v>
      </c>
      <c r="T100" s="78" t="s">
        <v>1618</v>
      </c>
      <c r="U100" s="78" t="s">
        <v>2723</v>
      </c>
      <c r="V100" s="78" t="s">
        <v>1800</v>
      </c>
      <c r="W100" s="78" t="s">
        <v>1618</v>
      </c>
      <c r="X100" s="83"/>
      <c r="Y100" s="78" t="s">
        <v>1618</v>
      </c>
      <c r="Z100" s="83"/>
      <c r="AA100" s="78" t="s">
        <v>1618</v>
      </c>
      <c r="AB100" s="86">
        <v>275833</v>
      </c>
      <c r="AC100" s="78" t="s">
        <v>1529</v>
      </c>
      <c r="AD100" s="78" t="s">
        <v>1618</v>
      </c>
      <c r="AE100" s="87">
        <v>0</v>
      </c>
      <c r="AF100" s="78" t="s">
        <v>1618</v>
      </c>
      <c r="AG100" s="78" t="s">
        <v>1618</v>
      </c>
      <c r="AH100" s="78" t="s">
        <v>1618</v>
      </c>
      <c r="AI100" s="78" t="s">
        <v>1618</v>
      </c>
      <c r="AJ100" s="78" t="s">
        <v>1618</v>
      </c>
      <c r="AK100" s="78" t="s">
        <v>1618</v>
      </c>
      <c r="AL100" s="78" t="s">
        <v>1618</v>
      </c>
      <c r="AM100" s="78" t="s">
        <v>1801</v>
      </c>
      <c r="AN100" s="78" t="s">
        <v>1618</v>
      </c>
      <c r="AO100" t="s">
        <v>1748</v>
      </c>
      <c r="AP100" t="s">
        <v>1748</v>
      </c>
    </row>
    <row r="101" spans="1:42" x14ac:dyDescent="0.25">
      <c r="A101" s="83">
        <v>45747</v>
      </c>
      <c r="B101" s="84" t="s">
        <v>1805</v>
      </c>
      <c r="C101" s="78" t="s">
        <v>2756</v>
      </c>
      <c r="D101" s="78" t="s">
        <v>1797</v>
      </c>
      <c r="E101" s="78" t="s">
        <v>89</v>
      </c>
      <c r="F101" s="78" t="s">
        <v>2719</v>
      </c>
      <c r="G101" s="78" t="s">
        <v>476</v>
      </c>
      <c r="H101" s="78" t="s">
        <v>89</v>
      </c>
      <c r="I101" s="85">
        <v>16.97</v>
      </c>
      <c r="J101" s="85">
        <v>16.97</v>
      </c>
      <c r="K101" s="78" t="s">
        <v>1807</v>
      </c>
      <c r="L101" s="78" t="s">
        <v>1618</v>
      </c>
      <c r="M101" s="78" t="s">
        <v>2756</v>
      </c>
      <c r="N101" s="83">
        <v>45747</v>
      </c>
      <c r="O101" s="78" t="s">
        <v>1618</v>
      </c>
      <c r="P101" s="78" t="s">
        <v>371</v>
      </c>
      <c r="Q101" s="78" t="s">
        <v>372</v>
      </c>
      <c r="R101" s="78" t="s">
        <v>1618</v>
      </c>
      <c r="S101" s="78" t="s">
        <v>1618</v>
      </c>
      <c r="T101" s="78" t="s">
        <v>1618</v>
      </c>
      <c r="U101" s="78" t="s">
        <v>2759</v>
      </c>
      <c r="V101" s="78" t="s">
        <v>1800</v>
      </c>
      <c r="W101" s="78" t="s">
        <v>1618</v>
      </c>
      <c r="X101" s="83"/>
      <c r="Y101" s="78" t="s">
        <v>1618</v>
      </c>
      <c r="Z101" s="83"/>
      <c r="AA101" s="78" t="s">
        <v>1618</v>
      </c>
      <c r="AB101" s="86">
        <v>278333</v>
      </c>
      <c r="AC101" s="78" t="s">
        <v>1529</v>
      </c>
      <c r="AD101" s="78" t="s">
        <v>1618</v>
      </c>
      <c r="AE101" s="87">
        <v>0</v>
      </c>
      <c r="AF101" s="78" t="s">
        <v>1618</v>
      </c>
      <c r="AG101" s="78" t="s">
        <v>1618</v>
      </c>
      <c r="AH101" s="78" t="s">
        <v>1618</v>
      </c>
      <c r="AI101" s="78" t="s">
        <v>1618</v>
      </c>
      <c r="AJ101" s="78" t="s">
        <v>1618</v>
      </c>
      <c r="AK101" s="78" t="s">
        <v>1618</v>
      </c>
      <c r="AL101" s="78" t="s">
        <v>1618</v>
      </c>
      <c r="AM101" s="78" t="s">
        <v>1801</v>
      </c>
      <c r="AN101" s="78" t="s">
        <v>1618</v>
      </c>
      <c r="AO101" t="s">
        <v>1748</v>
      </c>
      <c r="AP101" t="s">
        <v>1748</v>
      </c>
    </row>
    <row r="102" spans="1:42" x14ac:dyDescent="0.25">
      <c r="A102" s="83">
        <v>45747</v>
      </c>
      <c r="B102" s="84" t="s">
        <v>1805</v>
      </c>
      <c r="C102" s="78" t="s">
        <v>2756</v>
      </c>
      <c r="D102" s="78" t="s">
        <v>1797</v>
      </c>
      <c r="E102" s="78" t="s">
        <v>89</v>
      </c>
      <c r="F102" s="78" t="s">
        <v>2719</v>
      </c>
      <c r="G102" s="78" t="s">
        <v>476</v>
      </c>
      <c r="H102" s="78" t="s">
        <v>89</v>
      </c>
      <c r="I102" s="85">
        <v>17.05</v>
      </c>
      <c r="J102" s="85">
        <v>17.05</v>
      </c>
      <c r="K102" s="78" t="s">
        <v>1807</v>
      </c>
      <c r="L102" s="78" t="s">
        <v>1618</v>
      </c>
      <c r="M102" s="78" t="s">
        <v>2756</v>
      </c>
      <c r="N102" s="83">
        <v>45747</v>
      </c>
      <c r="O102" s="78" t="s">
        <v>1618</v>
      </c>
      <c r="P102" s="78" t="s">
        <v>371</v>
      </c>
      <c r="Q102" s="78" t="s">
        <v>372</v>
      </c>
      <c r="R102" s="78" t="s">
        <v>1618</v>
      </c>
      <c r="S102" s="78" t="s">
        <v>1618</v>
      </c>
      <c r="T102" s="78" t="s">
        <v>1618</v>
      </c>
      <c r="U102" s="78" t="s">
        <v>2721</v>
      </c>
      <c r="V102" s="78" t="s">
        <v>1800</v>
      </c>
      <c r="W102" s="78" t="s">
        <v>1618</v>
      </c>
      <c r="X102" s="83"/>
      <c r="Y102" s="78" t="s">
        <v>1618</v>
      </c>
      <c r="Z102" s="83"/>
      <c r="AA102" s="78" t="s">
        <v>1618</v>
      </c>
      <c r="AB102" s="86">
        <v>278333</v>
      </c>
      <c r="AC102" s="78" t="s">
        <v>1529</v>
      </c>
      <c r="AD102" s="78" t="s">
        <v>1618</v>
      </c>
      <c r="AE102" s="87">
        <v>0</v>
      </c>
      <c r="AF102" s="78" t="s">
        <v>1618</v>
      </c>
      <c r="AG102" s="78" t="s">
        <v>1618</v>
      </c>
      <c r="AH102" s="78" t="s">
        <v>1618</v>
      </c>
      <c r="AI102" s="78" t="s">
        <v>1618</v>
      </c>
      <c r="AJ102" s="78" t="s">
        <v>1618</v>
      </c>
      <c r="AK102" s="78" t="s">
        <v>1618</v>
      </c>
      <c r="AL102" s="78" t="s">
        <v>1618</v>
      </c>
      <c r="AM102" s="78" t="s">
        <v>1801</v>
      </c>
      <c r="AN102" s="78" t="s">
        <v>1618</v>
      </c>
      <c r="AO102" t="s">
        <v>1748</v>
      </c>
      <c r="AP102" t="s">
        <v>1748</v>
      </c>
    </row>
    <row r="103" spans="1:42" x14ac:dyDescent="0.25">
      <c r="A103" s="83">
        <v>45747</v>
      </c>
      <c r="B103" s="84" t="s">
        <v>1805</v>
      </c>
      <c r="C103" s="78" t="s">
        <v>2756</v>
      </c>
      <c r="D103" s="78" t="s">
        <v>1797</v>
      </c>
      <c r="E103" s="78" t="s">
        <v>89</v>
      </c>
      <c r="F103" s="78" t="s">
        <v>2719</v>
      </c>
      <c r="G103" s="78" t="s">
        <v>476</v>
      </c>
      <c r="H103" s="78" t="s">
        <v>89</v>
      </c>
      <c r="I103" s="85">
        <v>17.850000000000001</v>
      </c>
      <c r="J103" s="85">
        <v>17.850000000000001</v>
      </c>
      <c r="K103" s="78" t="s">
        <v>1807</v>
      </c>
      <c r="L103" s="78" t="s">
        <v>1618</v>
      </c>
      <c r="M103" s="78" t="s">
        <v>2756</v>
      </c>
      <c r="N103" s="83">
        <v>45747</v>
      </c>
      <c r="O103" s="78" t="s">
        <v>1618</v>
      </c>
      <c r="P103" s="78" t="s">
        <v>371</v>
      </c>
      <c r="Q103" s="78" t="s">
        <v>372</v>
      </c>
      <c r="R103" s="78" t="s">
        <v>1618</v>
      </c>
      <c r="S103" s="78" t="s">
        <v>1618</v>
      </c>
      <c r="T103" s="78" t="s">
        <v>1618</v>
      </c>
      <c r="U103" s="78" t="s">
        <v>2720</v>
      </c>
      <c r="V103" s="78" t="s">
        <v>1800</v>
      </c>
      <c r="W103" s="78" t="s">
        <v>1618</v>
      </c>
      <c r="X103" s="83"/>
      <c r="Y103" s="78" t="s">
        <v>1618</v>
      </c>
      <c r="Z103" s="83"/>
      <c r="AA103" s="78" t="s">
        <v>1618</v>
      </c>
      <c r="AB103" s="86">
        <v>275833</v>
      </c>
      <c r="AC103" s="78" t="s">
        <v>1529</v>
      </c>
      <c r="AD103" s="78" t="s">
        <v>1618</v>
      </c>
      <c r="AE103" s="87">
        <v>0</v>
      </c>
      <c r="AF103" s="78" t="s">
        <v>1618</v>
      </c>
      <c r="AG103" s="78" t="s">
        <v>1618</v>
      </c>
      <c r="AH103" s="78" t="s">
        <v>1618</v>
      </c>
      <c r="AI103" s="78" t="s">
        <v>1618</v>
      </c>
      <c r="AJ103" s="78" t="s">
        <v>1618</v>
      </c>
      <c r="AK103" s="78" t="s">
        <v>1618</v>
      </c>
      <c r="AL103" s="78" t="s">
        <v>1618</v>
      </c>
      <c r="AM103" s="78" t="s">
        <v>1801</v>
      </c>
      <c r="AN103" s="78" t="s">
        <v>1618</v>
      </c>
      <c r="AO103" t="s">
        <v>1748</v>
      </c>
      <c r="AP103" t="s">
        <v>1748</v>
      </c>
    </row>
    <row r="104" spans="1:42" x14ac:dyDescent="0.25">
      <c r="A104" s="83">
        <v>45747</v>
      </c>
      <c r="B104" s="84" t="s">
        <v>1805</v>
      </c>
      <c r="C104" s="78" t="s">
        <v>2756</v>
      </c>
      <c r="D104" s="78" t="s">
        <v>1797</v>
      </c>
      <c r="E104" s="78" t="s">
        <v>89</v>
      </c>
      <c r="F104" s="78" t="s">
        <v>2719</v>
      </c>
      <c r="G104" s="78" t="s">
        <v>476</v>
      </c>
      <c r="H104" s="78" t="s">
        <v>89</v>
      </c>
      <c r="I104" s="85">
        <v>15.83</v>
      </c>
      <c r="J104" s="85">
        <v>15.83</v>
      </c>
      <c r="K104" s="78" t="s">
        <v>1807</v>
      </c>
      <c r="L104" s="78" t="s">
        <v>1618</v>
      </c>
      <c r="M104" s="78" t="s">
        <v>2756</v>
      </c>
      <c r="N104" s="83">
        <v>45747</v>
      </c>
      <c r="O104" s="78" t="s">
        <v>1618</v>
      </c>
      <c r="P104" s="78" t="s">
        <v>371</v>
      </c>
      <c r="Q104" s="78" t="s">
        <v>372</v>
      </c>
      <c r="R104" s="78" t="s">
        <v>1618</v>
      </c>
      <c r="S104" s="78" t="s">
        <v>1618</v>
      </c>
      <c r="T104" s="78" t="s">
        <v>1618</v>
      </c>
      <c r="U104" s="78" t="s">
        <v>2728</v>
      </c>
      <c r="V104" s="78" t="s">
        <v>1800</v>
      </c>
      <c r="W104" s="78" t="s">
        <v>1618</v>
      </c>
      <c r="X104" s="83"/>
      <c r="Y104" s="78" t="s">
        <v>1618</v>
      </c>
      <c r="Z104" s="83"/>
      <c r="AA104" s="78" t="s">
        <v>1618</v>
      </c>
      <c r="AB104" s="86">
        <v>258333</v>
      </c>
      <c r="AC104" s="78" t="s">
        <v>1529</v>
      </c>
      <c r="AD104" s="78" t="s">
        <v>1618</v>
      </c>
      <c r="AE104" s="87">
        <v>0</v>
      </c>
      <c r="AF104" s="78" t="s">
        <v>1618</v>
      </c>
      <c r="AG104" s="78" t="s">
        <v>1618</v>
      </c>
      <c r="AH104" s="78" t="s">
        <v>1618</v>
      </c>
      <c r="AI104" s="78" t="s">
        <v>1618</v>
      </c>
      <c r="AJ104" s="78" t="s">
        <v>1618</v>
      </c>
      <c r="AK104" s="78" t="s">
        <v>1618</v>
      </c>
      <c r="AL104" s="78" t="s">
        <v>1618</v>
      </c>
      <c r="AM104" s="78" t="s">
        <v>1801</v>
      </c>
      <c r="AN104" s="78" t="s">
        <v>1618</v>
      </c>
      <c r="AO104" t="s">
        <v>1748</v>
      </c>
      <c r="AP104" t="s">
        <v>1748</v>
      </c>
    </row>
    <row r="105" spans="1:42" x14ac:dyDescent="0.25">
      <c r="A105" s="83">
        <v>45747</v>
      </c>
      <c r="B105" s="84" t="s">
        <v>1805</v>
      </c>
      <c r="C105" s="78" t="s">
        <v>2756</v>
      </c>
      <c r="D105" s="78" t="s">
        <v>1797</v>
      </c>
      <c r="E105" s="78" t="s">
        <v>89</v>
      </c>
      <c r="F105" s="78" t="s">
        <v>2719</v>
      </c>
      <c r="G105" s="78" t="s">
        <v>476</v>
      </c>
      <c r="H105" s="78" t="s">
        <v>89</v>
      </c>
      <c r="I105" s="85">
        <v>17.62</v>
      </c>
      <c r="J105" s="85">
        <v>17.62</v>
      </c>
      <c r="K105" s="78" t="s">
        <v>1807</v>
      </c>
      <c r="L105" s="78" t="s">
        <v>1618</v>
      </c>
      <c r="M105" s="78" t="s">
        <v>2756</v>
      </c>
      <c r="N105" s="83">
        <v>45747</v>
      </c>
      <c r="O105" s="78" t="s">
        <v>1618</v>
      </c>
      <c r="P105" s="78" t="s">
        <v>371</v>
      </c>
      <c r="Q105" s="78" t="s">
        <v>372</v>
      </c>
      <c r="R105" s="78" t="s">
        <v>1618</v>
      </c>
      <c r="S105" s="78" t="s">
        <v>1618</v>
      </c>
      <c r="T105" s="78" t="s">
        <v>1618</v>
      </c>
      <c r="U105" s="78" t="s">
        <v>2724</v>
      </c>
      <c r="V105" s="78" t="s">
        <v>1800</v>
      </c>
      <c r="W105" s="78" t="s">
        <v>1618</v>
      </c>
      <c r="X105" s="83"/>
      <c r="Y105" s="78" t="s">
        <v>1618</v>
      </c>
      <c r="Z105" s="83"/>
      <c r="AA105" s="78" t="s">
        <v>1618</v>
      </c>
      <c r="AB105" s="86">
        <v>278333</v>
      </c>
      <c r="AC105" s="78" t="s">
        <v>1529</v>
      </c>
      <c r="AD105" s="78" t="s">
        <v>1618</v>
      </c>
      <c r="AE105" s="87">
        <v>0</v>
      </c>
      <c r="AF105" s="78" t="s">
        <v>1618</v>
      </c>
      <c r="AG105" s="78" t="s">
        <v>1618</v>
      </c>
      <c r="AH105" s="78" t="s">
        <v>1618</v>
      </c>
      <c r="AI105" s="78" t="s">
        <v>1618</v>
      </c>
      <c r="AJ105" s="78" t="s">
        <v>1618</v>
      </c>
      <c r="AK105" s="78" t="s">
        <v>1618</v>
      </c>
      <c r="AL105" s="78" t="s">
        <v>1618</v>
      </c>
      <c r="AM105" s="78" t="s">
        <v>1801</v>
      </c>
      <c r="AN105" s="78" t="s">
        <v>1618</v>
      </c>
      <c r="AO105" t="s">
        <v>1748</v>
      </c>
      <c r="AP105" t="s">
        <v>1748</v>
      </c>
    </row>
    <row r="106" spans="1:42" x14ac:dyDescent="0.25">
      <c r="A106" s="83">
        <v>45747</v>
      </c>
      <c r="B106" s="84" t="s">
        <v>1805</v>
      </c>
      <c r="C106" s="78" t="s">
        <v>1806</v>
      </c>
      <c r="D106" s="78" t="s">
        <v>1797</v>
      </c>
      <c r="E106" s="78" t="s">
        <v>89</v>
      </c>
      <c r="F106" s="78" t="s">
        <v>2719</v>
      </c>
      <c r="G106" s="78" t="s">
        <v>476</v>
      </c>
      <c r="H106" s="78" t="s">
        <v>89</v>
      </c>
      <c r="I106" s="85">
        <v>11.55</v>
      </c>
      <c r="J106" s="85">
        <v>11.55</v>
      </c>
      <c r="K106" s="78" t="s">
        <v>1807</v>
      </c>
      <c r="L106" s="78" t="s">
        <v>1618</v>
      </c>
      <c r="M106" s="78" t="s">
        <v>1806</v>
      </c>
      <c r="N106" s="83">
        <v>45747</v>
      </c>
      <c r="O106" s="78" t="s">
        <v>1618</v>
      </c>
      <c r="P106" s="78" t="s">
        <v>371</v>
      </c>
      <c r="Q106" s="78" t="s">
        <v>372</v>
      </c>
      <c r="R106" s="78" t="s">
        <v>1618</v>
      </c>
      <c r="S106" s="78" t="s">
        <v>1618</v>
      </c>
      <c r="T106" s="78" t="s">
        <v>1618</v>
      </c>
      <c r="U106" s="78" t="s">
        <v>2733</v>
      </c>
      <c r="V106" s="78" t="s">
        <v>1800</v>
      </c>
      <c r="W106" s="78" t="s">
        <v>1618</v>
      </c>
      <c r="X106" s="83"/>
      <c r="Y106" s="78" t="s">
        <v>1618</v>
      </c>
      <c r="Z106" s="83"/>
      <c r="AA106" s="78" t="s">
        <v>1618</v>
      </c>
      <c r="AB106" s="86">
        <v>178670</v>
      </c>
      <c r="AC106" s="78" t="s">
        <v>1529</v>
      </c>
      <c r="AD106" s="78" t="s">
        <v>1618</v>
      </c>
      <c r="AE106" s="87">
        <v>0</v>
      </c>
      <c r="AF106" s="78" t="s">
        <v>1618</v>
      </c>
      <c r="AG106" s="78" t="s">
        <v>1618</v>
      </c>
      <c r="AH106" s="78" t="s">
        <v>1618</v>
      </c>
      <c r="AI106" s="78" t="s">
        <v>1618</v>
      </c>
      <c r="AJ106" s="78" t="s">
        <v>1618</v>
      </c>
      <c r="AK106" s="78" t="s">
        <v>1618</v>
      </c>
      <c r="AL106" s="78" t="s">
        <v>1618</v>
      </c>
      <c r="AM106" s="78" t="s">
        <v>1801</v>
      </c>
      <c r="AN106" s="78" t="s">
        <v>1618</v>
      </c>
      <c r="AO106" t="s">
        <v>1748</v>
      </c>
      <c r="AP106" t="s">
        <v>1748</v>
      </c>
    </row>
    <row r="107" spans="1:42" x14ac:dyDescent="0.25">
      <c r="A107" s="83">
        <v>45747</v>
      </c>
      <c r="B107" s="84" t="s">
        <v>1805</v>
      </c>
      <c r="C107" s="78" t="s">
        <v>1806</v>
      </c>
      <c r="D107" s="78" t="s">
        <v>1797</v>
      </c>
      <c r="E107" s="78" t="s">
        <v>89</v>
      </c>
      <c r="F107" s="78" t="s">
        <v>2719</v>
      </c>
      <c r="G107" s="78" t="s">
        <v>476</v>
      </c>
      <c r="H107" s="78" t="s">
        <v>89</v>
      </c>
      <c r="I107" s="85">
        <v>11.21</v>
      </c>
      <c r="J107" s="85">
        <v>11.21</v>
      </c>
      <c r="K107" s="78" t="s">
        <v>1807</v>
      </c>
      <c r="L107" s="78" t="s">
        <v>1618</v>
      </c>
      <c r="M107" s="78" t="s">
        <v>1806</v>
      </c>
      <c r="N107" s="83">
        <v>45747</v>
      </c>
      <c r="O107" s="78" t="s">
        <v>1618</v>
      </c>
      <c r="P107" s="78" t="s">
        <v>371</v>
      </c>
      <c r="Q107" s="78" t="s">
        <v>372</v>
      </c>
      <c r="R107" s="78" t="s">
        <v>1618</v>
      </c>
      <c r="S107" s="78" t="s">
        <v>1618</v>
      </c>
      <c r="T107" s="78" t="s">
        <v>1618</v>
      </c>
      <c r="U107" s="78" t="s">
        <v>2743</v>
      </c>
      <c r="V107" s="78" t="s">
        <v>1800</v>
      </c>
      <c r="W107" s="78" t="s">
        <v>1618</v>
      </c>
      <c r="X107" s="83"/>
      <c r="Y107" s="78" t="s">
        <v>1618</v>
      </c>
      <c r="Z107" s="83"/>
      <c r="AA107" s="78" t="s">
        <v>1618</v>
      </c>
      <c r="AB107" s="86">
        <v>176124</v>
      </c>
      <c r="AC107" s="78" t="s">
        <v>1529</v>
      </c>
      <c r="AD107" s="78" t="s">
        <v>1618</v>
      </c>
      <c r="AE107" s="87">
        <v>0</v>
      </c>
      <c r="AF107" s="78" t="s">
        <v>1618</v>
      </c>
      <c r="AG107" s="78" t="s">
        <v>1618</v>
      </c>
      <c r="AH107" s="78" t="s">
        <v>1618</v>
      </c>
      <c r="AI107" s="78" t="s">
        <v>1618</v>
      </c>
      <c r="AJ107" s="78" t="s">
        <v>1618</v>
      </c>
      <c r="AK107" s="78" t="s">
        <v>1618</v>
      </c>
      <c r="AL107" s="78" t="s">
        <v>1618</v>
      </c>
      <c r="AM107" s="78" t="s">
        <v>1801</v>
      </c>
      <c r="AN107" s="78" t="s">
        <v>1618</v>
      </c>
      <c r="AO107" t="s">
        <v>1748</v>
      </c>
      <c r="AP107" t="s">
        <v>1748</v>
      </c>
    </row>
    <row r="108" spans="1:42" x14ac:dyDescent="0.25">
      <c r="A108" s="83">
        <v>45747</v>
      </c>
      <c r="B108" s="84" t="s">
        <v>1805</v>
      </c>
      <c r="C108" s="78" t="s">
        <v>1806</v>
      </c>
      <c r="D108" s="78" t="s">
        <v>1797</v>
      </c>
      <c r="E108" s="78" t="s">
        <v>89</v>
      </c>
      <c r="F108" s="78" t="s">
        <v>2719</v>
      </c>
      <c r="G108" s="78" t="s">
        <v>476</v>
      </c>
      <c r="H108" s="78" t="s">
        <v>89</v>
      </c>
      <c r="I108" s="85">
        <v>11.55</v>
      </c>
      <c r="J108" s="85">
        <v>11.55</v>
      </c>
      <c r="K108" s="78" t="s">
        <v>1807</v>
      </c>
      <c r="L108" s="78" t="s">
        <v>1618</v>
      </c>
      <c r="M108" s="78" t="s">
        <v>1806</v>
      </c>
      <c r="N108" s="83">
        <v>45747</v>
      </c>
      <c r="O108" s="78" t="s">
        <v>1618</v>
      </c>
      <c r="P108" s="78" t="s">
        <v>371</v>
      </c>
      <c r="Q108" s="78" t="s">
        <v>372</v>
      </c>
      <c r="R108" s="78" t="s">
        <v>1618</v>
      </c>
      <c r="S108" s="78" t="s">
        <v>1618</v>
      </c>
      <c r="T108" s="78" t="s">
        <v>1618</v>
      </c>
      <c r="U108" s="78" t="s">
        <v>2744</v>
      </c>
      <c r="V108" s="78" t="s">
        <v>1800</v>
      </c>
      <c r="W108" s="78" t="s">
        <v>1618</v>
      </c>
      <c r="X108" s="83"/>
      <c r="Y108" s="78" t="s">
        <v>1618</v>
      </c>
      <c r="Z108" s="83"/>
      <c r="AA108" s="78" t="s">
        <v>1618</v>
      </c>
      <c r="AB108" s="86">
        <v>178670</v>
      </c>
      <c r="AC108" s="78" t="s">
        <v>1529</v>
      </c>
      <c r="AD108" s="78" t="s">
        <v>1618</v>
      </c>
      <c r="AE108" s="87">
        <v>0</v>
      </c>
      <c r="AF108" s="78" t="s">
        <v>1618</v>
      </c>
      <c r="AG108" s="78" t="s">
        <v>1618</v>
      </c>
      <c r="AH108" s="78" t="s">
        <v>1618</v>
      </c>
      <c r="AI108" s="78" t="s">
        <v>1618</v>
      </c>
      <c r="AJ108" s="78" t="s">
        <v>1618</v>
      </c>
      <c r="AK108" s="78" t="s">
        <v>1618</v>
      </c>
      <c r="AL108" s="78" t="s">
        <v>1618</v>
      </c>
      <c r="AM108" s="78" t="s">
        <v>1801</v>
      </c>
      <c r="AN108" s="78" t="s">
        <v>1618</v>
      </c>
      <c r="AO108" t="s">
        <v>1748</v>
      </c>
      <c r="AP108" t="s">
        <v>1748</v>
      </c>
    </row>
    <row r="109" spans="1:42" x14ac:dyDescent="0.25">
      <c r="A109" s="83">
        <v>45747</v>
      </c>
      <c r="B109" s="84" t="s">
        <v>1805</v>
      </c>
      <c r="C109" s="78" t="s">
        <v>1806</v>
      </c>
      <c r="D109" s="78" t="s">
        <v>1797</v>
      </c>
      <c r="E109" s="78" t="s">
        <v>89</v>
      </c>
      <c r="F109" s="78" t="s">
        <v>2719</v>
      </c>
      <c r="G109" s="78" t="s">
        <v>476</v>
      </c>
      <c r="H109" s="78" t="s">
        <v>89</v>
      </c>
      <c r="I109" s="85">
        <v>27.22</v>
      </c>
      <c r="J109" s="85">
        <v>27.22</v>
      </c>
      <c r="K109" s="78" t="s">
        <v>1807</v>
      </c>
      <c r="L109" s="78" t="s">
        <v>1618</v>
      </c>
      <c r="M109" s="78" t="s">
        <v>1806</v>
      </c>
      <c r="N109" s="83">
        <v>45747</v>
      </c>
      <c r="O109" s="78" t="s">
        <v>1618</v>
      </c>
      <c r="P109" s="78" t="s">
        <v>371</v>
      </c>
      <c r="Q109" s="78" t="s">
        <v>372</v>
      </c>
      <c r="R109" s="78" t="s">
        <v>1618</v>
      </c>
      <c r="S109" s="78" t="s">
        <v>1618</v>
      </c>
      <c r="T109" s="78" t="s">
        <v>1618</v>
      </c>
      <c r="U109" s="78" t="s">
        <v>2738</v>
      </c>
      <c r="V109" s="78" t="s">
        <v>1800</v>
      </c>
      <c r="W109" s="78" t="s">
        <v>1618</v>
      </c>
      <c r="X109" s="83"/>
      <c r="Y109" s="78" t="s">
        <v>1618</v>
      </c>
      <c r="Z109" s="83"/>
      <c r="AA109" s="78" t="s">
        <v>1618</v>
      </c>
      <c r="AB109" s="86">
        <v>421040</v>
      </c>
      <c r="AC109" s="78" t="s">
        <v>1529</v>
      </c>
      <c r="AD109" s="78" t="s">
        <v>1618</v>
      </c>
      <c r="AE109" s="87">
        <v>0</v>
      </c>
      <c r="AF109" s="78" t="s">
        <v>1618</v>
      </c>
      <c r="AG109" s="78" t="s">
        <v>1618</v>
      </c>
      <c r="AH109" s="78" t="s">
        <v>1618</v>
      </c>
      <c r="AI109" s="78" t="s">
        <v>1618</v>
      </c>
      <c r="AJ109" s="78" t="s">
        <v>1618</v>
      </c>
      <c r="AK109" s="78" t="s">
        <v>1618</v>
      </c>
      <c r="AL109" s="78" t="s">
        <v>1618</v>
      </c>
      <c r="AM109" s="78" t="s">
        <v>1801</v>
      </c>
      <c r="AN109" s="78" t="s">
        <v>1618</v>
      </c>
      <c r="AO109" t="s">
        <v>1748</v>
      </c>
      <c r="AP109" t="s">
        <v>1748</v>
      </c>
    </row>
    <row r="110" spans="1:42" x14ac:dyDescent="0.25">
      <c r="A110" s="83">
        <v>45747</v>
      </c>
      <c r="B110" s="84" t="s">
        <v>1805</v>
      </c>
      <c r="C110" s="78" t="s">
        <v>1806</v>
      </c>
      <c r="D110" s="78" t="s">
        <v>1797</v>
      </c>
      <c r="E110" s="78" t="s">
        <v>89</v>
      </c>
      <c r="F110" s="78" t="s">
        <v>2719</v>
      </c>
      <c r="G110" s="78" t="s">
        <v>476</v>
      </c>
      <c r="H110" s="78" t="s">
        <v>89</v>
      </c>
      <c r="I110" s="85">
        <v>14.97</v>
      </c>
      <c r="J110" s="85">
        <v>14.97</v>
      </c>
      <c r="K110" s="78" t="s">
        <v>1807</v>
      </c>
      <c r="L110" s="78" t="s">
        <v>1618</v>
      </c>
      <c r="M110" s="78" t="s">
        <v>1806</v>
      </c>
      <c r="N110" s="83">
        <v>45747</v>
      </c>
      <c r="O110" s="78" t="s">
        <v>1618</v>
      </c>
      <c r="P110" s="78" t="s">
        <v>371</v>
      </c>
      <c r="Q110" s="78" t="s">
        <v>372</v>
      </c>
      <c r="R110" s="78" t="s">
        <v>1618</v>
      </c>
      <c r="S110" s="78" t="s">
        <v>1618</v>
      </c>
      <c r="T110" s="78" t="s">
        <v>1618</v>
      </c>
      <c r="U110" s="78" t="s">
        <v>2742</v>
      </c>
      <c r="V110" s="78" t="s">
        <v>1800</v>
      </c>
      <c r="W110" s="78" t="s">
        <v>1618</v>
      </c>
      <c r="X110" s="83"/>
      <c r="Y110" s="78" t="s">
        <v>1618</v>
      </c>
      <c r="Z110" s="83"/>
      <c r="AA110" s="78" t="s">
        <v>1618</v>
      </c>
      <c r="AB110" s="86">
        <v>234159</v>
      </c>
      <c r="AC110" s="78" t="s">
        <v>1529</v>
      </c>
      <c r="AD110" s="78" t="s">
        <v>1618</v>
      </c>
      <c r="AE110" s="87">
        <v>0</v>
      </c>
      <c r="AF110" s="78" t="s">
        <v>1618</v>
      </c>
      <c r="AG110" s="78" t="s">
        <v>1618</v>
      </c>
      <c r="AH110" s="78" t="s">
        <v>1618</v>
      </c>
      <c r="AI110" s="78" t="s">
        <v>1618</v>
      </c>
      <c r="AJ110" s="78" t="s">
        <v>1618</v>
      </c>
      <c r="AK110" s="78" t="s">
        <v>1618</v>
      </c>
      <c r="AL110" s="78" t="s">
        <v>1618</v>
      </c>
      <c r="AM110" s="78" t="s">
        <v>1801</v>
      </c>
      <c r="AN110" s="78" t="s">
        <v>1618</v>
      </c>
      <c r="AO110" t="s">
        <v>1748</v>
      </c>
      <c r="AP110" t="s">
        <v>1748</v>
      </c>
    </row>
    <row r="111" spans="1:42" x14ac:dyDescent="0.25">
      <c r="A111" s="83">
        <v>45747</v>
      </c>
      <c r="B111" s="84" t="s">
        <v>1805</v>
      </c>
      <c r="C111" s="78" t="s">
        <v>1806</v>
      </c>
      <c r="D111" s="78" t="s">
        <v>1797</v>
      </c>
      <c r="E111" s="78" t="s">
        <v>89</v>
      </c>
      <c r="F111" s="78" t="s">
        <v>2719</v>
      </c>
      <c r="G111" s="78" t="s">
        <v>476</v>
      </c>
      <c r="H111" s="78" t="s">
        <v>89</v>
      </c>
      <c r="I111" s="85">
        <v>5.07</v>
      </c>
      <c r="J111" s="85">
        <v>5.07</v>
      </c>
      <c r="K111" s="78" t="s">
        <v>1807</v>
      </c>
      <c r="L111" s="78" t="s">
        <v>1618</v>
      </c>
      <c r="M111" s="78" t="s">
        <v>1806</v>
      </c>
      <c r="N111" s="83">
        <v>45747</v>
      </c>
      <c r="O111" s="78" t="s">
        <v>1618</v>
      </c>
      <c r="P111" s="78" t="s">
        <v>371</v>
      </c>
      <c r="Q111" s="78" t="s">
        <v>372</v>
      </c>
      <c r="R111" s="78" t="s">
        <v>1618</v>
      </c>
      <c r="S111" s="78" t="s">
        <v>1618</v>
      </c>
      <c r="T111" s="78" t="s">
        <v>1618</v>
      </c>
      <c r="U111" s="78" t="s">
        <v>2731</v>
      </c>
      <c r="V111" s="78" t="s">
        <v>1800</v>
      </c>
      <c r="W111" s="78" t="s">
        <v>1618</v>
      </c>
      <c r="X111" s="83"/>
      <c r="Y111" s="78" t="s">
        <v>1618</v>
      </c>
      <c r="Z111" s="83"/>
      <c r="AA111" s="78" t="s">
        <v>1618</v>
      </c>
      <c r="AB111" s="86">
        <v>79212</v>
      </c>
      <c r="AC111" s="78" t="s">
        <v>1529</v>
      </c>
      <c r="AD111" s="78" t="s">
        <v>1618</v>
      </c>
      <c r="AE111" s="87">
        <v>0</v>
      </c>
      <c r="AF111" s="78" t="s">
        <v>1618</v>
      </c>
      <c r="AG111" s="78" t="s">
        <v>1618</v>
      </c>
      <c r="AH111" s="78" t="s">
        <v>1618</v>
      </c>
      <c r="AI111" s="78" t="s">
        <v>1618</v>
      </c>
      <c r="AJ111" s="78" t="s">
        <v>1618</v>
      </c>
      <c r="AK111" s="78" t="s">
        <v>1618</v>
      </c>
      <c r="AL111" s="78" t="s">
        <v>1618</v>
      </c>
      <c r="AM111" s="78" t="s">
        <v>1801</v>
      </c>
      <c r="AN111" s="78" t="s">
        <v>1618</v>
      </c>
      <c r="AO111" t="s">
        <v>1748</v>
      </c>
      <c r="AP111" t="s">
        <v>1748</v>
      </c>
    </row>
    <row r="112" spans="1:42" x14ac:dyDescent="0.25">
      <c r="A112" s="83">
        <v>45747</v>
      </c>
      <c r="B112" s="84" t="s">
        <v>1805</v>
      </c>
      <c r="C112" s="78" t="s">
        <v>1806</v>
      </c>
      <c r="D112" s="78" t="s">
        <v>1797</v>
      </c>
      <c r="E112" s="78" t="s">
        <v>89</v>
      </c>
      <c r="F112" s="78" t="s">
        <v>2719</v>
      </c>
      <c r="G112" s="78" t="s">
        <v>476</v>
      </c>
      <c r="H112" s="78" t="s">
        <v>89</v>
      </c>
      <c r="I112" s="85">
        <v>2.5299999999999998</v>
      </c>
      <c r="J112" s="85">
        <v>2.5299999999999998</v>
      </c>
      <c r="K112" s="78" t="s">
        <v>1807</v>
      </c>
      <c r="L112" s="78" t="s">
        <v>1618</v>
      </c>
      <c r="M112" s="78" t="s">
        <v>1806</v>
      </c>
      <c r="N112" s="83">
        <v>45747</v>
      </c>
      <c r="O112" s="78" t="s">
        <v>1618</v>
      </c>
      <c r="P112" s="78" t="s">
        <v>371</v>
      </c>
      <c r="Q112" s="78" t="s">
        <v>372</v>
      </c>
      <c r="R112" s="78" t="s">
        <v>1618</v>
      </c>
      <c r="S112" s="78" t="s">
        <v>1618</v>
      </c>
      <c r="T112" s="78" t="s">
        <v>1618</v>
      </c>
      <c r="U112" s="78" t="s">
        <v>2739</v>
      </c>
      <c r="V112" s="78" t="s">
        <v>1800</v>
      </c>
      <c r="W112" s="78" t="s">
        <v>1618</v>
      </c>
      <c r="X112" s="83"/>
      <c r="Y112" s="78" t="s">
        <v>1618</v>
      </c>
      <c r="Z112" s="83"/>
      <c r="AA112" s="78" t="s">
        <v>1618</v>
      </c>
      <c r="AB112" s="86">
        <v>39548</v>
      </c>
      <c r="AC112" s="78" t="s">
        <v>1529</v>
      </c>
      <c r="AD112" s="78" t="s">
        <v>1618</v>
      </c>
      <c r="AE112" s="87">
        <v>0</v>
      </c>
      <c r="AF112" s="78" t="s">
        <v>1618</v>
      </c>
      <c r="AG112" s="78" t="s">
        <v>1618</v>
      </c>
      <c r="AH112" s="78" t="s">
        <v>1618</v>
      </c>
      <c r="AI112" s="78" t="s">
        <v>1618</v>
      </c>
      <c r="AJ112" s="78" t="s">
        <v>1618</v>
      </c>
      <c r="AK112" s="78" t="s">
        <v>1618</v>
      </c>
      <c r="AL112" s="78" t="s">
        <v>1618</v>
      </c>
      <c r="AM112" s="78" t="s">
        <v>1801</v>
      </c>
      <c r="AN112" s="78" t="s">
        <v>1618</v>
      </c>
      <c r="AO112" t="s">
        <v>1748</v>
      </c>
      <c r="AP112" t="s">
        <v>1748</v>
      </c>
    </row>
    <row r="113" spans="1:42" x14ac:dyDescent="0.25">
      <c r="A113" s="83">
        <v>45747</v>
      </c>
      <c r="B113" s="84" t="s">
        <v>1805</v>
      </c>
      <c r="C113" s="78" t="s">
        <v>1806</v>
      </c>
      <c r="D113" s="78" t="s">
        <v>1797</v>
      </c>
      <c r="E113" s="78" t="s">
        <v>89</v>
      </c>
      <c r="F113" s="78" t="s">
        <v>2719</v>
      </c>
      <c r="G113" s="78" t="s">
        <v>476</v>
      </c>
      <c r="H113" s="78" t="s">
        <v>89</v>
      </c>
      <c r="I113" s="85">
        <v>14.97</v>
      </c>
      <c r="J113" s="85">
        <v>14.97</v>
      </c>
      <c r="K113" s="78" t="s">
        <v>1807</v>
      </c>
      <c r="L113" s="78" t="s">
        <v>1618</v>
      </c>
      <c r="M113" s="78" t="s">
        <v>1806</v>
      </c>
      <c r="N113" s="83">
        <v>45747</v>
      </c>
      <c r="O113" s="78" t="s">
        <v>1618</v>
      </c>
      <c r="P113" s="78" t="s">
        <v>371</v>
      </c>
      <c r="Q113" s="78" t="s">
        <v>372</v>
      </c>
      <c r="R113" s="78" t="s">
        <v>1618</v>
      </c>
      <c r="S113" s="78" t="s">
        <v>1618</v>
      </c>
      <c r="T113" s="78" t="s">
        <v>1618</v>
      </c>
      <c r="U113" s="78" t="s">
        <v>2732</v>
      </c>
      <c r="V113" s="78" t="s">
        <v>1800</v>
      </c>
      <c r="W113" s="78" t="s">
        <v>1618</v>
      </c>
      <c r="X113" s="83"/>
      <c r="Y113" s="78" t="s">
        <v>1618</v>
      </c>
      <c r="Z113" s="83"/>
      <c r="AA113" s="78" t="s">
        <v>1618</v>
      </c>
      <c r="AB113" s="86">
        <v>234161</v>
      </c>
      <c r="AC113" s="78" t="s">
        <v>1529</v>
      </c>
      <c r="AD113" s="78" t="s">
        <v>1618</v>
      </c>
      <c r="AE113" s="87">
        <v>0</v>
      </c>
      <c r="AF113" s="78" t="s">
        <v>1618</v>
      </c>
      <c r="AG113" s="78" t="s">
        <v>1618</v>
      </c>
      <c r="AH113" s="78" t="s">
        <v>1618</v>
      </c>
      <c r="AI113" s="78" t="s">
        <v>1618</v>
      </c>
      <c r="AJ113" s="78" t="s">
        <v>1618</v>
      </c>
      <c r="AK113" s="78" t="s">
        <v>1618</v>
      </c>
      <c r="AL113" s="78" t="s">
        <v>1618</v>
      </c>
      <c r="AM113" s="78" t="s">
        <v>1801</v>
      </c>
      <c r="AN113" s="78" t="s">
        <v>1618</v>
      </c>
      <c r="AO113" t="s">
        <v>1748</v>
      </c>
      <c r="AP113" t="s">
        <v>1748</v>
      </c>
    </row>
    <row r="114" spans="1:42" x14ac:dyDescent="0.25">
      <c r="A114" s="83">
        <v>45747</v>
      </c>
      <c r="B114" s="84" t="s">
        <v>1805</v>
      </c>
      <c r="C114" s="78" t="s">
        <v>1806</v>
      </c>
      <c r="D114" s="78" t="s">
        <v>1797</v>
      </c>
      <c r="E114" s="78" t="s">
        <v>89</v>
      </c>
      <c r="F114" s="78" t="s">
        <v>2719</v>
      </c>
      <c r="G114" s="78" t="s">
        <v>476</v>
      </c>
      <c r="H114" s="78" t="s">
        <v>89</v>
      </c>
      <c r="I114" s="85">
        <v>3.28</v>
      </c>
      <c r="J114" s="85">
        <v>3.28</v>
      </c>
      <c r="K114" s="78" t="s">
        <v>1807</v>
      </c>
      <c r="L114" s="78" t="s">
        <v>1618</v>
      </c>
      <c r="M114" s="78" t="s">
        <v>1806</v>
      </c>
      <c r="N114" s="83">
        <v>45747</v>
      </c>
      <c r="O114" s="78" t="s">
        <v>1618</v>
      </c>
      <c r="P114" s="78" t="s">
        <v>371</v>
      </c>
      <c r="Q114" s="78" t="s">
        <v>372</v>
      </c>
      <c r="R114" s="78" t="s">
        <v>1618</v>
      </c>
      <c r="S114" s="78" t="s">
        <v>1618</v>
      </c>
      <c r="T114" s="78" t="s">
        <v>1618</v>
      </c>
      <c r="U114" s="78" t="s">
        <v>2751</v>
      </c>
      <c r="V114" s="78" t="s">
        <v>1800</v>
      </c>
      <c r="W114" s="78" t="s">
        <v>1618</v>
      </c>
      <c r="X114" s="83"/>
      <c r="Y114" s="78" t="s">
        <v>1618</v>
      </c>
      <c r="Z114" s="83"/>
      <c r="AA114" s="78" t="s">
        <v>1618</v>
      </c>
      <c r="AB114" s="86">
        <v>53334</v>
      </c>
      <c r="AC114" s="78" t="s">
        <v>1529</v>
      </c>
      <c r="AD114" s="78" t="s">
        <v>1618</v>
      </c>
      <c r="AE114" s="87">
        <v>0</v>
      </c>
      <c r="AF114" s="78" t="s">
        <v>1618</v>
      </c>
      <c r="AG114" s="78" t="s">
        <v>1618</v>
      </c>
      <c r="AH114" s="78" t="s">
        <v>1618</v>
      </c>
      <c r="AI114" s="78" t="s">
        <v>1618</v>
      </c>
      <c r="AJ114" s="78" t="s">
        <v>1618</v>
      </c>
      <c r="AK114" s="78" t="s">
        <v>1618</v>
      </c>
      <c r="AL114" s="78" t="s">
        <v>1618</v>
      </c>
      <c r="AM114" s="78" t="s">
        <v>1801</v>
      </c>
      <c r="AN114" s="78" t="s">
        <v>1618</v>
      </c>
      <c r="AO114" t="s">
        <v>1748</v>
      </c>
      <c r="AP114" t="s">
        <v>1748</v>
      </c>
    </row>
    <row r="115" spans="1:42" x14ac:dyDescent="0.25">
      <c r="A115" s="83">
        <v>45747</v>
      </c>
      <c r="B115" s="84" t="s">
        <v>1805</v>
      </c>
      <c r="C115" s="78" t="s">
        <v>1806</v>
      </c>
      <c r="D115" s="78" t="s">
        <v>1797</v>
      </c>
      <c r="E115" s="78" t="s">
        <v>89</v>
      </c>
      <c r="F115" s="78" t="s">
        <v>2719</v>
      </c>
      <c r="G115" s="78" t="s">
        <v>476</v>
      </c>
      <c r="H115" s="78" t="s">
        <v>89</v>
      </c>
      <c r="I115" s="85">
        <v>9.7200000000000006</v>
      </c>
      <c r="J115" s="85">
        <v>9.7200000000000006</v>
      </c>
      <c r="K115" s="78" t="s">
        <v>1807</v>
      </c>
      <c r="L115" s="78" t="s">
        <v>1618</v>
      </c>
      <c r="M115" s="78" t="s">
        <v>1806</v>
      </c>
      <c r="N115" s="83">
        <v>45747</v>
      </c>
      <c r="O115" s="78" t="s">
        <v>1618</v>
      </c>
      <c r="P115" s="78" t="s">
        <v>371</v>
      </c>
      <c r="Q115" s="78" t="s">
        <v>372</v>
      </c>
      <c r="R115" s="78" t="s">
        <v>1618</v>
      </c>
      <c r="S115" s="78" t="s">
        <v>1618</v>
      </c>
      <c r="T115" s="78" t="s">
        <v>1618</v>
      </c>
      <c r="U115" s="78" t="s">
        <v>2741</v>
      </c>
      <c r="V115" s="78" t="s">
        <v>1800</v>
      </c>
      <c r="W115" s="78" t="s">
        <v>1618</v>
      </c>
      <c r="X115" s="83"/>
      <c r="Y115" s="78" t="s">
        <v>1618</v>
      </c>
      <c r="Z115" s="83"/>
      <c r="AA115" s="78" t="s">
        <v>1618</v>
      </c>
      <c r="AB115" s="86">
        <v>150490</v>
      </c>
      <c r="AC115" s="78" t="s">
        <v>1529</v>
      </c>
      <c r="AD115" s="78" t="s">
        <v>1618</v>
      </c>
      <c r="AE115" s="87">
        <v>0</v>
      </c>
      <c r="AF115" s="78" t="s">
        <v>1618</v>
      </c>
      <c r="AG115" s="78" t="s">
        <v>1618</v>
      </c>
      <c r="AH115" s="78" t="s">
        <v>1618</v>
      </c>
      <c r="AI115" s="78" t="s">
        <v>1618</v>
      </c>
      <c r="AJ115" s="78" t="s">
        <v>1618</v>
      </c>
      <c r="AK115" s="78" t="s">
        <v>1618</v>
      </c>
      <c r="AL115" s="78" t="s">
        <v>1618</v>
      </c>
      <c r="AM115" s="78" t="s">
        <v>1801</v>
      </c>
      <c r="AN115" s="78" t="s">
        <v>1618</v>
      </c>
      <c r="AO115" t="s">
        <v>1748</v>
      </c>
      <c r="AP115" t="s">
        <v>1748</v>
      </c>
    </row>
    <row r="116" spans="1:42" x14ac:dyDescent="0.25">
      <c r="A116" s="83">
        <v>45747</v>
      </c>
      <c r="B116" s="84" t="s">
        <v>1805</v>
      </c>
      <c r="C116" s="78" t="s">
        <v>1806</v>
      </c>
      <c r="D116" s="78" t="s">
        <v>1797</v>
      </c>
      <c r="E116" s="78" t="s">
        <v>89</v>
      </c>
      <c r="F116" s="78" t="s">
        <v>2719</v>
      </c>
      <c r="G116" s="78" t="s">
        <v>476</v>
      </c>
      <c r="H116" s="78" t="s">
        <v>89</v>
      </c>
      <c r="I116" s="85">
        <v>15</v>
      </c>
      <c r="J116" s="85">
        <v>15</v>
      </c>
      <c r="K116" s="78" t="s">
        <v>1807</v>
      </c>
      <c r="L116" s="78" t="s">
        <v>1618</v>
      </c>
      <c r="M116" s="78" t="s">
        <v>1806</v>
      </c>
      <c r="N116" s="83">
        <v>45747</v>
      </c>
      <c r="O116" s="78" t="s">
        <v>1618</v>
      </c>
      <c r="P116" s="78" t="s">
        <v>371</v>
      </c>
      <c r="Q116" s="78" t="s">
        <v>372</v>
      </c>
      <c r="R116" s="78" t="s">
        <v>1618</v>
      </c>
      <c r="S116" s="78" t="s">
        <v>1618</v>
      </c>
      <c r="T116" s="78" t="s">
        <v>1618</v>
      </c>
      <c r="U116" s="78" t="s">
        <v>2740</v>
      </c>
      <c r="V116" s="78" t="s">
        <v>1800</v>
      </c>
      <c r="W116" s="78" t="s">
        <v>1618</v>
      </c>
      <c r="X116" s="83"/>
      <c r="Y116" s="78" t="s">
        <v>1618</v>
      </c>
      <c r="Z116" s="83"/>
      <c r="AA116" s="78" t="s">
        <v>1618</v>
      </c>
      <c r="AB116" s="86">
        <v>234445</v>
      </c>
      <c r="AC116" s="78" t="s">
        <v>1529</v>
      </c>
      <c r="AD116" s="78" t="s">
        <v>1618</v>
      </c>
      <c r="AE116" s="87">
        <v>0</v>
      </c>
      <c r="AF116" s="78" t="s">
        <v>1618</v>
      </c>
      <c r="AG116" s="78" t="s">
        <v>1618</v>
      </c>
      <c r="AH116" s="78" t="s">
        <v>1618</v>
      </c>
      <c r="AI116" s="78" t="s">
        <v>1618</v>
      </c>
      <c r="AJ116" s="78" t="s">
        <v>1618</v>
      </c>
      <c r="AK116" s="78" t="s">
        <v>1618</v>
      </c>
      <c r="AL116" s="78" t="s">
        <v>1618</v>
      </c>
      <c r="AM116" s="78" t="s">
        <v>1801</v>
      </c>
      <c r="AN116" s="78" t="s">
        <v>1618</v>
      </c>
      <c r="AO116" t="s">
        <v>1748</v>
      </c>
      <c r="AP116" t="s">
        <v>1748</v>
      </c>
    </row>
    <row r="117" spans="1:42" x14ac:dyDescent="0.25">
      <c r="A117" s="83">
        <v>45747</v>
      </c>
      <c r="B117" s="84" t="s">
        <v>1805</v>
      </c>
      <c r="C117" s="78" t="s">
        <v>1806</v>
      </c>
      <c r="D117" s="78" t="s">
        <v>1797</v>
      </c>
      <c r="E117" s="78" t="s">
        <v>89</v>
      </c>
      <c r="F117" s="78" t="s">
        <v>2719</v>
      </c>
      <c r="G117" s="78" t="s">
        <v>476</v>
      </c>
      <c r="H117" s="78" t="s">
        <v>89</v>
      </c>
      <c r="I117" s="85">
        <v>14.02</v>
      </c>
      <c r="J117" s="85">
        <v>14.02</v>
      </c>
      <c r="K117" s="78" t="s">
        <v>1807</v>
      </c>
      <c r="L117" s="78" t="s">
        <v>1618</v>
      </c>
      <c r="M117" s="78" t="s">
        <v>1806</v>
      </c>
      <c r="N117" s="83">
        <v>45747</v>
      </c>
      <c r="O117" s="78" t="s">
        <v>1618</v>
      </c>
      <c r="P117" s="78" t="s">
        <v>371</v>
      </c>
      <c r="Q117" s="78" t="s">
        <v>372</v>
      </c>
      <c r="R117" s="78" t="s">
        <v>1618</v>
      </c>
      <c r="S117" s="78" t="s">
        <v>1618</v>
      </c>
      <c r="T117" s="78" t="s">
        <v>1618</v>
      </c>
      <c r="U117" s="78" t="s">
        <v>2734</v>
      </c>
      <c r="V117" s="78" t="s">
        <v>1800</v>
      </c>
      <c r="W117" s="78" t="s">
        <v>1618</v>
      </c>
      <c r="X117" s="83"/>
      <c r="Y117" s="78" t="s">
        <v>1618</v>
      </c>
      <c r="Z117" s="83"/>
      <c r="AA117" s="78" t="s">
        <v>1618</v>
      </c>
      <c r="AB117" s="86">
        <v>216882</v>
      </c>
      <c r="AC117" s="78" t="s">
        <v>1529</v>
      </c>
      <c r="AD117" s="78" t="s">
        <v>1618</v>
      </c>
      <c r="AE117" s="87">
        <v>0</v>
      </c>
      <c r="AF117" s="78" t="s">
        <v>1618</v>
      </c>
      <c r="AG117" s="78" t="s">
        <v>1618</v>
      </c>
      <c r="AH117" s="78" t="s">
        <v>1618</v>
      </c>
      <c r="AI117" s="78" t="s">
        <v>1618</v>
      </c>
      <c r="AJ117" s="78" t="s">
        <v>1618</v>
      </c>
      <c r="AK117" s="78" t="s">
        <v>1618</v>
      </c>
      <c r="AL117" s="78" t="s">
        <v>1618</v>
      </c>
      <c r="AM117" s="78" t="s">
        <v>1801</v>
      </c>
      <c r="AN117" s="78" t="s">
        <v>1618</v>
      </c>
      <c r="AO117" t="s">
        <v>1748</v>
      </c>
      <c r="AP117" t="s">
        <v>1748</v>
      </c>
    </row>
    <row r="118" spans="1:42" x14ac:dyDescent="0.25">
      <c r="A118" s="83">
        <v>45747</v>
      </c>
      <c r="B118" s="84" t="s">
        <v>1805</v>
      </c>
      <c r="C118" s="78" t="s">
        <v>1806</v>
      </c>
      <c r="D118" s="78" t="s">
        <v>1797</v>
      </c>
      <c r="E118" s="78" t="s">
        <v>89</v>
      </c>
      <c r="F118" s="78" t="s">
        <v>2719</v>
      </c>
      <c r="G118" s="78" t="s">
        <v>476</v>
      </c>
      <c r="H118" s="78" t="s">
        <v>89</v>
      </c>
      <c r="I118" s="85">
        <v>15</v>
      </c>
      <c r="J118" s="85">
        <v>15</v>
      </c>
      <c r="K118" s="78" t="s">
        <v>1807</v>
      </c>
      <c r="L118" s="78" t="s">
        <v>1618</v>
      </c>
      <c r="M118" s="78" t="s">
        <v>1806</v>
      </c>
      <c r="N118" s="83">
        <v>45747</v>
      </c>
      <c r="O118" s="78" t="s">
        <v>1618</v>
      </c>
      <c r="P118" s="78" t="s">
        <v>371</v>
      </c>
      <c r="Q118" s="78" t="s">
        <v>372</v>
      </c>
      <c r="R118" s="78" t="s">
        <v>1618</v>
      </c>
      <c r="S118" s="78" t="s">
        <v>1618</v>
      </c>
      <c r="T118" s="78" t="s">
        <v>1618</v>
      </c>
      <c r="U118" s="78" t="s">
        <v>2737</v>
      </c>
      <c r="V118" s="78" t="s">
        <v>1800</v>
      </c>
      <c r="W118" s="78" t="s">
        <v>1618</v>
      </c>
      <c r="X118" s="83"/>
      <c r="Y118" s="78" t="s">
        <v>1618</v>
      </c>
      <c r="Z118" s="83"/>
      <c r="AA118" s="78" t="s">
        <v>1618</v>
      </c>
      <c r="AB118" s="86">
        <v>234445</v>
      </c>
      <c r="AC118" s="78" t="s">
        <v>1529</v>
      </c>
      <c r="AD118" s="78" t="s">
        <v>1618</v>
      </c>
      <c r="AE118" s="87">
        <v>0</v>
      </c>
      <c r="AF118" s="78" t="s">
        <v>1618</v>
      </c>
      <c r="AG118" s="78" t="s">
        <v>1618</v>
      </c>
      <c r="AH118" s="78" t="s">
        <v>1618</v>
      </c>
      <c r="AI118" s="78" t="s">
        <v>1618</v>
      </c>
      <c r="AJ118" s="78" t="s">
        <v>1618</v>
      </c>
      <c r="AK118" s="78" t="s">
        <v>1618</v>
      </c>
      <c r="AL118" s="78" t="s">
        <v>1618</v>
      </c>
      <c r="AM118" s="78" t="s">
        <v>1801</v>
      </c>
      <c r="AN118" s="78" t="s">
        <v>1618</v>
      </c>
      <c r="AO118" t="s">
        <v>1748</v>
      </c>
      <c r="AP118" t="s">
        <v>1748</v>
      </c>
    </row>
    <row r="119" spans="1:42" x14ac:dyDescent="0.25">
      <c r="A119" s="83">
        <v>45747</v>
      </c>
      <c r="B119" s="84" t="s">
        <v>1805</v>
      </c>
      <c r="C119" s="78" t="s">
        <v>1806</v>
      </c>
      <c r="D119" s="78" t="s">
        <v>1797</v>
      </c>
      <c r="E119" s="78" t="s">
        <v>89</v>
      </c>
      <c r="F119" s="78" t="s">
        <v>2719</v>
      </c>
      <c r="G119" s="78" t="s">
        <v>476</v>
      </c>
      <c r="H119" s="78" t="s">
        <v>89</v>
      </c>
      <c r="I119" s="85">
        <v>2.5299999999999998</v>
      </c>
      <c r="J119" s="85">
        <v>2.5299999999999998</v>
      </c>
      <c r="K119" s="78" t="s">
        <v>1807</v>
      </c>
      <c r="L119" s="78" t="s">
        <v>1618</v>
      </c>
      <c r="M119" s="78" t="s">
        <v>1806</v>
      </c>
      <c r="N119" s="83">
        <v>45747</v>
      </c>
      <c r="O119" s="78" t="s">
        <v>1618</v>
      </c>
      <c r="P119" s="78" t="s">
        <v>371</v>
      </c>
      <c r="Q119" s="78" t="s">
        <v>372</v>
      </c>
      <c r="R119" s="78" t="s">
        <v>1618</v>
      </c>
      <c r="S119" s="78" t="s">
        <v>1618</v>
      </c>
      <c r="T119" s="78" t="s">
        <v>1618</v>
      </c>
      <c r="U119" s="78" t="s">
        <v>2736</v>
      </c>
      <c r="V119" s="78" t="s">
        <v>1800</v>
      </c>
      <c r="W119" s="78" t="s">
        <v>1618</v>
      </c>
      <c r="X119" s="83"/>
      <c r="Y119" s="78" t="s">
        <v>1618</v>
      </c>
      <c r="Z119" s="83"/>
      <c r="AA119" s="78" t="s">
        <v>1618</v>
      </c>
      <c r="AB119" s="86">
        <v>39551</v>
      </c>
      <c r="AC119" s="78" t="s">
        <v>1529</v>
      </c>
      <c r="AD119" s="78" t="s">
        <v>1618</v>
      </c>
      <c r="AE119" s="87">
        <v>0</v>
      </c>
      <c r="AF119" s="78" t="s">
        <v>1618</v>
      </c>
      <c r="AG119" s="78" t="s">
        <v>1618</v>
      </c>
      <c r="AH119" s="78" t="s">
        <v>1618</v>
      </c>
      <c r="AI119" s="78" t="s">
        <v>1618</v>
      </c>
      <c r="AJ119" s="78" t="s">
        <v>1618</v>
      </c>
      <c r="AK119" s="78" t="s">
        <v>1618</v>
      </c>
      <c r="AL119" s="78" t="s">
        <v>1618</v>
      </c>
      <c r="AM119" s="78" t="s">
        <v>1801</v>
      </c>
      <c r="AN119" s="78" t="s">
        <v>1618</v>
      </c>
      <c r="AO119" t="s">
        <v>1748</v>
      </c>
      <c r="AP119" t="s">
        <v>1748</v>
      </c>
    </row>
    <row r="120" spans="1:42" x14ac:dyDescent="0.25">
      <c r="A120" s="83">
        <v>45747</v>
      </c>
      <c r="B120" s="84" t="s">
        <v>1805</v>
      </c>
      <c r="C120" s="78" t="s">
        <v>1806</v>
      </c>
      <c r="D120" s="78" t="s">
        <v>1797</v>
      </c>
      <c r="E120" s="78" t="s">
        <v>89</v>
      </c>
      <c r="F120" s="78" t="s">
        <v>2719</v>
      </c>
      <c r="G120" s="78" t="s">
        <v>476</v>
      </c>
      <c r="H120" s="78" t="s">
        <v>89</v>
      </c>
      <c r="I120" s="85">
        <v>5.42</v>
      </c>
      <c r="J120" s="85">
        <v>5.42</v>
      </c>
      <c r="K120" s="78" t="s">
        <v>1807</v>
      </c>
      <c r="L120" s="78" t="s">
        <v>1618</v>
      </c>
      <c r="M120" s="78" t="s">
        <v>1806</v>
      </c>
      <c r="N120" s="83">
        <v>45747</v>
      </c>
      <c r="O120" s="78" t="s">
        <v>1618</v>
      </c>
      <c r="P120" s="78" t="s">
        <v>371</v>
      </c>
      <c r="Q120" s="78" t="s">
        <v>372</v>
      </c>
      <c r="R120" s="78" t="s">
        <v>1618</v>
      </c>
      <c r="S120" s="78" t="s">
        <v>1618</v>
      </c>
      <c r="T120" s="78" t="s">
        <v>1618</v>
      </c>
      <c r="U120" s="78" t="s">
        <v>2735</v>
      </c>
      <c r="V120" s="78" t="s">
        <v>1800</v>
      </c>
      <c r="W120" s="78" t="s">
        <v>1618</v>
      </c>
      <c r="X120" s="83"/>
      <c r="Y120" s="78" t="s">
        <v>1618</v>
      </c>
      <c r="Z120" s="83"/>
      <c r="AA120" s="78" t="s">
        <v>1618</v>
      </c>
      <c r="AB120" s="86">
        <v>86768</v>
      </c>
      <c r="AC120" s="78" t="s">
        <v>1529</v>
      </c>
      <c r="AD120" s="78" t="s">
        <v>1618</v>
      </c>
      <c r="AE120" s="87">
        <v>0</v>
      </c>
      <c r="AF120" s="78" t="s">
        <v>1618</v>
      </c>
      <c r="AG120" s="78" t="s">
        <v>1618</v>
      </c>
      <c r="AH120" s="78" t="s">
        <v>1618</v>
      </c>
      <c r="AI120" s="78" t="s">
        <v>1618</v>
      </c>
      <c r="AJ120" s="78" t="s">
        <v>1618</v>
      </c>
      <c r="AK120" s="78" t="s">
        <v>1618</v>
      </c>
      <c r="AL120" s="78" t="s">
        <v>1618</v>
      </c>
      <c r="AM120" s="78" t="s">
        <v>1801</v>
      </c>
      <c r="AN120" s="78" t="s">
        <v>1618</v>
      </c>
      <c r="AO120" t="s">
        <v>1748</v>
      </c>
      <c r="AP120" t="s">
        <v>1748</v>
      </c>
    </row>
    <row r="121" spans="1:42" x14ac:dyDescent="0.25">
      <c r="A121" s="83">
        <v>45747</v>
      </c>
      <c r="B121" s="84" t="s">
        <v>1805</v>
      </c>
      <c r="C121" s="78" t="s">
        <v>1806</v>
      </c>
      <c r="D121" s="78" t="s">
        <v>1797</v>
      </c>
      <c r="E121" s="78" t="s">
        <v>89</v>
      </c>
      <c r="F121" s="78" t="s">
        <v>2719</v>
      </c>
      <c r="G121" s="78" t="s">
        <v>476</v>
      </c>
      <c r="H121" s="78" t="s">
        <v>89</v>
      </c>
      <c r="I121" s="85">
        <v>11.55</v>
      </c>
      <c r="J121" s="85">
        <v>11.55</v>
      </c>
      <c r="K121" s="78" t="s">
        <v>1807</v>
      </c>
      <c r="L121" s="78" t="s">
        <v>1618</v>
      </c>
      <c r="M121" s="78" t="s">
        <v>1806</v>
      </c>
      <c r="N121" s="83">
        <v>45747</v>
      </c>
      <c r="O121" s="78" t="s">
        <v>1618</v>
      </c>
      <c r="P121" s="78" t="s">
        <v>371</v>
      </c>
      <c r="Q121" s="78" t="s">
        <v>372</v>
      </c>
      <c r="R121" s="78" t="s">
        <v>1618</v>
      </c>
      <c r="S121" s="78" t="s">
        <v>1618</v>
      </c>
      <c r="T121" s="78" t="s">
        <v>1618</v>
      </c>
      <c r="U121" s="78" t="s">
        <v>2745</v>
      </c>
      <c r="V121" s="78" t="s">
        <v>1800</v>
      </c>
      <c r="W121" s="78" t="s">
        <v>1618</v>
      </c>
      <c r="X121" s="83"/>
      <c r="Y121" s="78" t="s">
        <v>1618</v>
      </c>
      <c r="Z121" s="83"/>
      <c r="AA121" s="78" t="s">
        <v>1618</v>
      </c>
      <c r="AB121" s="86">
        <v>178670</v>
      </c>
      <c r="AC121" s="78" t="s">
        <v>1529</v>
      </c>
      <c r="AD121" s="78" t="s">
        <v>1618</v>
      </c>
      <c r="AE121" s="87">
        <v>0</v>
      </c>
      <c r="AF121" s="78" t="s">
        <v>1618</v>
      </c>
      <c r="AG121" s="78" t="s">
        <v>1618</v>
      </c>
      <c r="AH121" s="78" t="s">
        <v>1618</v>
      </c>
      <c r="AI121" s="78" t="s">
        <v>1618</v>
      </c>
      <c r="AJ121" s="78" t="s">
        <v>1618</v>
      </c>
      <c r="AK121" s="78" t="s">
        <v>1618</v>
      </c>
      <c r="AL121" s="78" t="s">
        <v>1618</v>
      </c>
      <c r="AM121" s="78" t="s">
        <v>1801</v>
      </c>
      <c r="AN121" s="78" t="s">
        <v>1618</v>
      </c>
      <c r="AO121" t="s">
        <v>1748</v>
      </c>
      <c r="AP121" t="s">
        <v>1748</v>
      </c>
    </row>
    <row r="122" spans="1:42" x14ac:dyDescent="0.25">
      <c r="A122" s="83">
        <v>45747</v>
      </c>
      <c r="B122" s="84" t="s">
        <v>1805</v>
      </c>
      <c r="C122" s="78" t="s">
        <v>1806</v>
      </c>
      <c r="D122" s="78" t="s">
        <v>1797</v>
      </c>
      <c r="E122" s="78" t="s">
        <v>89</v>
      </c>
      <c r="F122" s="78" t="s">
        <v>2719</v>
      </c>
      <c r="G122" s="78" t="s">
        <v>476</v>
      </c>
      <c r="H122" s="78" t="s">
        <v>89</v>
      </c>
      <c r="I122" s="85">
        <v>3.28</v>
      </c>
      <c r="J122" s="85">
        <v>3.28</v>
      </c>
      <c r="K122" s="78" t="s">
        <v>1807</v>
      </c>
      <c r="L122" s="78" t="s">
        <v>1618</v>
      </c>
      <c r="M122" s="78" t="s">
        <v>1806</v>
      </c>
      <c r="N122" s="83">
        <v>45747</v>
      </c>
      <c r="O122" s="78" t="s">
        <v>1618</v>
      </c>
      <c r="P122" s="78" t="s">
        <v>371</v>
      </c>
      <c r="Q122" s="78" t="s">
        <v>372</v>
      </c>
      <c r="R122" s="78" t="s">
        <v>1618</v>
      </c>
      <c r="S122" s="78" t="s">
        <v>1618</v>
      </c>
      <c r="T122" s="78" t="s">
        <v>1618</v>
      </c>
      <c r="U122" s="78" t="s">
        <v>2752</v>
      </c>
      <c r="V122" s="78" t="s">
        <v>1800</v>
      </c>
      <c r="W122" s="78" t="s">
        <v>1618</v>
      </c>
      <c r="X122" s="83"/>
      <c r="Y122" s="78" t="s">
        <v>1618</v>
      </c>
      <c r="Z122" s="83"/>
      <c r="AA122" s="78" t="s">
        <v>1618</v>
      </c>
      <c r="AB122" s="86">
        <v>53334</v>
      </c>
      <c r="AC122" s="78" t="s">
        <v>1529</v>
      </c>
      <c r="AD122" s="78" t="s">
        <v>1618</v>
      </c>
      <c r="AE122" s="87">
        <v>0</v>
      </c>
      <c r="AF122" s="78" t="s">
        <v>1618</v>
      </c>
      <c r="AG122" s="78" t="s">
        <v>1618</v>
      </c>
      <c r="AH122" s="78" t="s">
        <v>1618</v>
      </c>
      <c r="AI122" s="78" t="s">
        <v>1618</v>
      </c>
      <c r="AJ122" s="78" t="s">
        <v>1618</v>
      </c>
      <c r="AK122" s="78" t="s">
        <v>1618</v>
      </c>
      <c r="AL122" s="78" t="s">
        <v>1618</v>
      </c>
      <c r="AM122" s="78" t="s">
        <v>1801</v>
      </c>
      <c r="AN122" s="78" t="s">
        <v>1618</v>
      </c>
      <c r="AO122" t="s">
        <v>1748</v>
      </c>
      <c r="AP122" t="s">
        <v>1748</v>
      </c>
    </row>
    <row r="123" spans="1:42" x14ac:dyDescent="0.25">
      <c r="A123" s="83">
        <v>45777</v>
      </c>
      <c r="B123" s="84" t="s">
        <v>1808</v>
      </c>
      <c r="C123" s="78" t="s">
        <v>2760</v>
      </c>
      <c r="D123" s="78" t="s">
        <v>1797</v>
      </c>
      <c r="E123" s="78" t="s">
        <v>89</v>
      </c>
      <c r="F123" s="78" t="s">
        <v>2716</v>
      </c>
      <c r="G123" s="78" t="s">
        <v>474</v>
      </c>
      <c r="H123" s="78" t="s">
        <v>89</v>
      </c>
      <c r="I123" s="85">
        <v>11.1</v>
      </c>
      <c r="J123" s="85">
        <v>11.1</v>
      </c>
      <c r="K123" s="78" t="s">
        <v>1810</v>
      </c>
      <c r="L123" s="78" t="s">
        <v>1618</v>
      </c>
      <c r="M123" s="78" t="s">
        <v>2760</v>
      </c>
      <c r="N123" s="83">
        <v>45777</v>
      </c>
      <c r="O123" s="78" t="s">
        <v>1618</v>
      </c>
      <c r="P123" s="78" t="s">
        <v>371</v>
      </c>
      <c r="Q123" s="78" t="s">
        <v>372</v>
      </c>
      <c r="R123" s="78" t="s">
        <v>1618</v>
      </c>
      <c r="S123" s="78" t="s">
        <v>1618</v>
      </c>
      <c r="T123" s="78" t="s">
        <v>1618</v>
      </c>
      <c r="U123" s="78" t="s">
        <v>2717</v>
      </c>
      <c r="V123" s="78" t="s">
        <v>1800</v>
      </c>
      <c r="W123" s="78" t="s">
        <v>1618</v>
      </c>
      <c r="X123" s="83"/>
      <c r="Y123" s="78" t="s">
        <v>1618</v>
      </c>
      <c r="Z123" s="83"/>
      <c r="AA123" s="78" t="s">
        <v>1618</v>
      </c>
      <c r="AB123" s="86">
        <v>449742</v>
      </c>
      <c r="AC123" s="78" t="s">
        <v>1529</v>
      </c>
      <c r="AD123" s="78" t="s">
        <v>1618</v>
      </c>
      <c r="AE123" s="87">
        <v>0</v>
      </c>
      <c r="AF123" s="78" t="s">
        <v>1618</v>
      </c>
      <c r="AG123" s="78" t="s">
        <v>1618</v>
      </c>
      <c r="AH123" s="78" t="s">
        <v>1618</v>
      </c>
      <c r="AI123" s="78" t="s">
        <v>1618</v>
      </c>
      <c r="AJ123" s="78" t="s">
        <v>1618</v>
      </c>
      <c r="AK123" s="78" t="s">
        <v>1618</v>
      </c>
      <c r="AL123" s="78" t="s">
        <v>1618</v>
      </c>
      <c r="AM123" s="78" t="s">
        <v>1801</v>
      </c>
      <c r="AN123" s="78" t="s">
        <v>1618</v>
      </c>
      <c r="AO123" t="s">
        <v>1748</v>
      </c>
      <c r="AP123" t="s">
        <v>1748</v>
      </c>
    </row>
    <row r="124" spans="1:42" x14ac:dyDescent="0.25">
      <c r="A124" s="83">
        <v>45777</v>
      </c>
      <c r="B124" s="84" t="s">
        <v>1808</v>
      </c>
      <c r="C124" s="78" t="s">
        <v>2761</v>
      </c>
      <c r="D124" s="78" t="s">
        <v>1797</v>
      </c>
      <c r="E124" s="78" t="s">
        <v>89</v>
      </c>
      <c r="F124" s="78" t="s">
        <v>979</v>
      </c>
      <c r="G124" s="78" t="s">
        <v>464</v>
      </c>
      <c r="H124" s="78" t="s">
        <v>89</v>
      </c>
      <c r="I124" s="85">
        <v>212</v>
      </c>
      <c r="J124" s="85">
        <v>212</v>
      </c>
      <c r="K124" s="78" t="s">
        <v>1810</v>
      </c>
      <c r="L124" s="78" t="s">
        <v>1618</v>
      </c>
      <c r="M124" s="78" t="s">
        <v>2761</v>
      </c>
      <c r="N124" s="83">
        <v>45777</v>
      </c>
      <c r="O124" s="78" t="s">
        <v>1618</v>
      </c>
      <c r="P124" s="78" t="s">
        <v>371</v>
      </c>
      <c r="Q124" s="78" t="s">
        <v>372</v>
      </c>
      <c r="R124" s="78" t="s">
        <v>1618</v>
      </c>
      <c r="S124" s="78" t="s">
        <v>1618</v>
      </c>
      <c r="T124" s="78" t="s">
        <v>1618</v>
      </c>
      <c r="U124" s="78" t="s">
        <v>2730</v>
      </c>
      <c r="V124" s="78" t="s">
        <v>1800</v>
      </c>
      <c r="W124" s="78" t="s">
        <v>1618</v>
      </c>
      <c r="X124" s="83"/>
      <c r="Y124" s="78" t="s">
        <v>1618</v>
      </c>
      <c r="Z124" s="83"/>
      <c r="AA124" s="78" t="s">
        <v>1618</v>
      </c>
      <c r="AB124" s="86">
        <v>3314426</v>
      </c>
      <c r="AC124" s="78" t="s">
        <v>1529</v>
      </c>
      <c r="AD124" s="78" t="s">
        <v>1618</v>
      </c>
      <c r="AE124" s="87">
        <v>0</v>
      </c>
      <c r="AF124" s="78" t="s">
        <v>1618</v>
      </c>
      <c r="AG124" s="78" t="s">
        <v>1618</v>
      </c>
      <c r="AH124" s="78" t="s">
        <v>1618</v>
      </c>
      <c r="AI124" s="78" t="s">
        <v>1618</v>
      </c>
      <c r="AJ124" s="78" t="s">
        <v>1618</v>
      </c>
      <c r="AK124" s="78" t="s">
        <v>1618</v>
      </c>
      <c r="AL124" s="78" t="s">
        <v>1618</v>
      </c>
      <c r="AM124" s="78" t="s">
        <v>1801</v>
      </c>
      <c r="AN124" s="78" t="s">
        <v>1618</v>
      </c>
      <c r="AO124" t="s">
        <v>1748</v>
      </c>
      <c r="AP124" t="s">
        <v>1748</v>
      </c>
    </row>
    <row r="125" spans="1:42" x14ac:dyDescent="0.25">
      <c r="A125" s="83">
        <v>45777</v>
      </c>
      <c r="B125" s="84" t="s">
        <v>1808</v>
      </c>
      <c r="C125" s="78" t="s">
        <v>2761</v>
      </c>
      <c r="D125" s="78" t="s">
        <v>1797</v>
      </c>
      <c r="E125" s="78" t="s">
        <v>89</v>
      </c>
      <c r="F125" s="78" t="s">
        <v>979</v>
      </c>
      <c r="G125" s="78" t="s">
        <v>464</v>
      </c>
      <c r="H125" s="78" t="s">
        <v>89</v>
      </c>
      <c r="I125" s="85">
        <v>9.6300000000000008</v>
      </c>
      <c r="J125" s="85">
        <v>9.6300000000000008</v>
      </c>
      <c r="K125" s="78" t="s">
        <v>1810</v>
      </c>
      <c r="L125" s="78" t="s">
        <v>1618</v>
      </c>
      <c r="M125" s="78" t="s">
        <v>2761</v>
      </c>
      <c r="N125" s="83">
        <v>45777</v>
      </c>
      <c r="O125" s="78" t="s">
        <v>1618</v>
      </c>
      <c r="P125" s="78" t="s">
        <v>371</v>
      </c>
      <c r="Q125" s="78" t="s">
        <v>372</v>
      </c>
      <c r="R125" s="78" t="s">
        <v>1618</v>
      </c>
      <c r="S125" s="78" t="s">
        <v>1618</v>
      </c>
      <c r="T125" s="78" t="s">
        <v>1618</v>
      </c>
      <c r="U125" s="78" t="s">
        <v>2730</v>
      </c>
      <c r="V125" s="78" t="s">
        <v>1795</v>
      </c>
      <c r="W125" s="78" t="s">
        <v>1618</v>
      </c>
      <c r="X125" s="83"/>
      <c r="Y125" s="78" t="s">
        <v>1618</v>
      </c>
      <c r="Z125" s="83"/>
      <c r="AA125" s="78" t="s">
        <v>1618</v>
      </c>
      <c r="AB125" s="86">
        <v>151205</v>
      </c>
      <c r="AC125" s="78" t="s">
        <v>1529</v>
      </c>
      <c r="AD125" s="78" t="s">
        <v>1618</v>
      </c>
      <c r="AE125" s="87">
        <v>0</v>
      </c>
      <c r="AF125" s="78" t="s">
        <v>1618</v>
      </c>
      <c r="AG125" s="78" t="s">
        <v>1618</v>
      </c>
      <c r="AH125" s="78" t="s">
        <v>1618</v>
      </c>
      <c r="AI125" s="78" t="s">
        <v>1618</v>
      </c>
      <c r="AJ125" s="78" t="s">
        <v>1618</v>
      </c>
      <c r="AK125" s="78" t="s">
        <v>1618</v>
      </c>
      <c r="AL125" s="78" t="s">
        <v>1618</v>
      </c>
      <c r="AM125" s="78" t="s">
        <v>1801</v>
      </c>
      <c r="AN125" s="78" t="s">
        <v>1618</v>
      </c>
      <c r="AO125" t="s">
        <v>1748</v>
      </c>
      <c r="AP125" t="s">
        <v>1748</v>
      </c>
    </row>
    <row r="126" spans="1:42" x14ac:dyDescent="0.25">
      <c r="A126" s="83">
        <v>45777</v>
      </c>
      <c r="B126" s="84" t="s">
        <v>1808</v>
      </c>
      <c r="C126" s="78" t="s">
        <v>2761</v>
      </c>
      <c r="D126" s="78" t="s">
        <v>1797</v>
      </c>
      <c r="E126" s="78" t="s">
        <v>89</v>
      </c>
      <c r="F126" s="78" t="s">
        <v>979</v>
      </c>
      <c r="G126" s="78" t="s">
        <v>464</v>
      </c>
      <c r="H126" s="78" t="s">
        <v>89</v>
      </c>
      <c r="I126" s="85">
        <v>6.46</v>
      </c>
      <c r="J126" s="85">
        <v>6.46</v>
      </c>
      <c r="K126" s="78" t="s">
        <v>1810</v>
      </c>
      <c r="L126" s="78" t="s">
        <v>1618</v>
      </c>
      <c r="M126" s="78" t="s">
        <v>2761</v>
      </c>
      <c r="N126" s="83">
        <v>45777</v>
      </c>
      <c r="O126" s="78" t="s">
        <v>1618</v>
      </c>
      <c r="P126" s="78" t="s">
        <v>371</v>
      </c>
      <c r="Q126" s="78" t="s">
        <v>372</v>
      </c>
      <c r="R126" s="78" t="s">
        <v>1618</v>
      </c>
      <c r="S126" s="78" t="s">
        <v>1618</v>
      </c>
      <c r="T126" s="78" t="s">
        <v>1618</v>
      </c>
      <c r="U126" s="78" t="s">
        <v>2730</v>
      </c>
      <c r="V126" s="78" t="s">
        <v>1802</v>
      </c>
      <c r="W126" s="78" t="s">
        <v>1618</v>
      </c>
      <c r="X126" s="83"/>
      <c r="Y126" s="78" t="s">
        <v>1618</v>
      </c>
      <c r="Z126" s="83"/>
      <c r="AA126" s="78" t="s">
        <v>1618</v>
      </c>
      <c r="AB126" s="86">
        <v>105000</v>
      </c>
      <c r="AC126" s="78" t="s">
        <v>1529</v>
      </c>
      <c r="AD126" s="78" t="s">
        <v>1618</v>
      </c>
      <c r="AE126" s="87">
        <v>0</v>
      </c>
      <c r="AF126" s="78" t="s">
        <v>1618</v>
      </c>
      <c r="AG126" s="78" t="s">
        <v>1618</v>
      </c>
      <c r="AH126" s="78" t="s">
        <v>1618</v>
      </c>
      <c r="AI126" s="78" t="s">
        <v>1618</v>
      </c>
      <c r="AJ126" s="78" t="s">
        <v>1618</v>
      </c>
      <c r="AK126" s="78" t="s">
        <v>1618</v>
      </c>
      <c r="AL126" s="78" t="s">
        <v>1618</v>
      </c>
      <c r="AM126" s="78" t="s">
        <v>1801</v>
      </c>
      <c r="AN126" s="78" t="s">
        <v>1618</v>
      </c>
      <c r="AO126" t="s">
        <v>1748</v>
      </c>
      <c r="AP126" t="s">
        <v>1748</v>
      </c>
    </row>
    <row r="127" spans="1:42" x14ac:dyDescent="0.25">
      <c r="A127" s="83">
        <v>45777</v>
      </c>
      <c r="B127" s="84" t="s">
        <v>1808</v>
      </c>
      <c r="C127" s="78" t="s">
        <v>2762</v>
      </c>
      <c r="D127" s="78" t="s">
        <v>1797</v>
      </c>
      <c r="E127" s="78" t="s">
        <v>89</v>
      </c>
      <c r="F127" s="78" t="s">
        <v>2719</v>
      </c>
      <c r="G127" s="78" t="s">
        <v>476</v>
      </c>
      <c r="H127" s="78" t="s">
        <v>89</v>
      </c>
      <c r="I127" s="85">
        <v>17.850000000000001</v>
      </c>
      <c r="J127" s="85">
        <v>17.850000000000001</v>
      </c>
      <c r="K127" s="78" t="s">
        <v>1810</v>
      </c>
      <c r="L127" s="78" t="s">
        <v>1618</v>
      </c>
      <c r="M127" s="78" t="s">
        <v>2762</v>
      </c>
      <c r="N127" s="83">
        <v>45777</v>
      </c>
      <c r="O127" s="78" t="s">
        <v>1618</v>
      </c>
      <c r="P127" s="78" t="s">
        <v>371</v>
      </c>
      <c r="Q127" s="78" t="s">
        <v>372</v>
      </c>
      <c r="R127" s="78" t="s">
        <v>1618</v>
      </c>
      <c r="S127" s="78" t="s">
        <v>1618</v>
      </c>
      <c r="T127" s="78" t="s">
        <v>1618</v>
      </c>
      <c r="U127" s="78" t="s">
        <v>2720</v>
      </c>
      <c r="V127" s="78" t="s">
        <v>1800</v>
      </c>
      <c r="W127" s="78" t="s">
        <v>1618</v>
      </c>
      <c r="X127" s="83"/>
      <c r="Y127" s="78" t="s">
        <v>1618</v>
      </c>
      <c r="Z127" s="83"/>
      <c r="AA127" s="78" t="s">
        <v>1618</v>
      </c>
      <c r="AB127" s="86">
        <v>275833</v>
      </c>
      <c r="AC127" s="78" t="s">
        <v>1529</v>
      </c>
      <c r="AD127" s="78" t="s">
        <v>1618</v>
      </c>
      <c r="AE127" s="87">
        <v>0</v>
      </c>
      <c r="AF127" s="78" t="s">
        <v>1618</v>
      </c>
      <c r="AG127" s="78" t="s">
        <v>1618</v>
      </c>
      <c r="AH127" s="78" t="s">
        <v>1618</v>
      </c>
      <c r="AI127" s="78" t="s">
        <v>1618</v>
      </c>
      <c r="AJ127" s="78" t="s">
        <v>1618</v>
      </c>
      <c r="AK127" s="78" t="s">
        <v>1618</v>
      </c>
      <c r="AL127" s="78" t="s">
        <v>1618</v>
      </c>
      <c r="AM127" s="78" t="s">
        <v>1801</v>
      </c>
      <c r="AN127" s="78" t="s">
        <v>1618</v>
      </c>
      <c r="AO127" t="s">
        <v>1748</v>
      </c>
      <c r="AP127" t="s">
        <v>1748</v>
      </c>
    </row>
    <row r="128" spans="1:42" x14ac:dyDescent="0.25">
      <c r="A128" s="83">
        <v>45777</v>
      </c>
      <c r="B128" s="84" t="s">
        <v>1808</v>
      </c>
      <c r="C128" s="78" t="s">
        <v>2762</v>
      </c>
      <c r="D128" s="78" t="s">
        <v>1797</v>
      </c>
      <c r="E128" s="78" t="s">
        <v>89</v>
      </c>
      <c r="F128" s="78" t="s">
        <v>2719</v>
      </c>
      <c r="G128" s="78" t="s">
        <v>476</v>
      </c>
      <c r="H128" s="78" t="s">
        <v>89</v>
      </c>
      <c r="I128" s="85">
        <v>17.7</v>
      </c>
      <c r="J128" s="85">
        <v>17.7</v>
      </c>
      <c r="K128" s="78" t="s">
        <v>1810</v>
      </c>
      <c r="L128" s="78" t="s">
        <v>1618</v>
      </c>
      <c r="M128" s="78" t="s">
        <v>2762</v>
      </c>
      <c r="N128" s="83">
        <v>45777</v>
      </c>
      <c r="O128" s="78" t="s">
        <v>1618</v>
      </c>
      <c r="P128" s="78" t="s">
        <v>371</v>
      </c>
      <c r="Q128" s="78" t="s">
        <v>372</v>
      </c>
      <c r="R128" s="78" t="s">
        <v>1618</v>
      </c>
      <c r="S128" s="78" t="s">
        <v>1618</v>
      </c>
      <c r="T128" s="78" t="s">
        <v>1618</v>
      </c>
      <c r="U128" s="78" t="s">
        <v>2727</v>
      </c>
      <c r="V128" s="78" t="s">
        <v>1800</v>
      </c>
      <c r="W128" s="78" t="s">
        <v>1618</v>
      </c>
      <c r="X128" s="83"/>
      <c r="Y128" s="78" t="s">
        <v>1618</v>
      </c>
      <c r="Z128" s="83"/>
      <c r="AA128" s="78" t="s">
        <v>1618</v>
      </c>
      <c r="AB128" s="86">
        <v>278333</v>
      </c>
      <c r="AC128" s="78" t="s">
        <v>1529</v>
      </c>
      <c r="AD128" s="78" t="s">
        <v>1618</v>
      </c>
      <c r="AE128" s="87">
        <v>0</v>
      </c>
      <c r="AF128" s="78" t="s">
        <v>1618</v>
      </c>
      <c r="AG128" s="78" t="s">
        <v>1618</v>
      </c>
      <c r="AH128" s="78" t="s">
        <v>1618</v>
      </c>
      <c r="AI128" s="78" t="s">
        <v>1618</v>
      </c>
      <c r="AJ128" s="78" t="s">
        <v>1618</v>
      </c>
      <c r="AK128" s="78" t="s">
        <v>1618</v>
      </c>
      <c r="AL128" s="78" t="s">
        <v>1618</v>
      </c>
      <c r="AM128" s="78" t="s">
        <v>1801</v>
      </c>
      <c r="AN128" s="78" t="s">
        <v>1618</v>
      </c>
      <c r="AO128" t="s">
        <v>1748</v>
      </c>
      <c r="AP128" t="s">
        <v>1748</v>
      </c>
    </row>
    <row r="129" spans="1:42" x14ac:dyDescent="0.25">
      <c r="A129" s="83">
        <v>45777</v>
      </c>
      <c r="B129" s="84" t="s">
        <v>1808</v>
      </c>
      <c r="C129" s="78" t="s">
        <v>2762</v>
      </c>
      <c r="D129" s="78" t="s">
        <v>1797</v>
      </c>
      <c r="E129" s="78" t="s">
        <v>89</v>
      </c>
      <c r="F129" s="78" t="s">
        <v>2719</v>
      </c>
      <c r="G129" s="78" t="s">
        <v>476</v>
      </c>
      <c r="H129" s="78" t="s">
        <v>89</v>
      </c>
      <c r="I129" s="85">
        <v>15.83</v>
      </c>
      <c r="J129" s="85">
        <v>15.83</v>
      </c>
      <c r="K129" s="78" t="s">
        <v>1810</v>
      </c>
      <c r="L129" s="78" t="s">
        <v>1618</v>
      </c>
      <c r="M129" s="78" t="s">
        <v>2762</v>
      </c>
      <c r="N129" s="83">
        <v>45777</v>
      </c>
      <c r="O129" s="78" t="s">
        <v>1618</v>
      </c>
      <c r="P129" s="78" t="s">
        <v>371</v>
      </c>
      <c r="Q129" s="78" t="s">
        <v>372</v>
      </c>
      <c r="R129" s="78" t="s">
        <v>1618</v>
      </c>
      <c r="S129" s="78" t="s">
        <v>1618</v>
      </c>
      <c r="T129" s="78" t="s">
        <v>1618</v>
      </c>
      <c r="U129" s="78" t="s">
        <v>2728</v>
      </c>
      <c r="V129" s="78" t="s">
        <v>1800</v>
      </c>
      <c r="W129" s="78" t="s">
        <v>1618</v>
      </c>
      <c r="X129" s="83"/>
      <c r="Y129" s="78" t="s">
        <v>1618</v>
      </c>
      <c r="Z129" s="83"/>
      <c r="AA129" s="78" t="s">
        <v>1618</v>
      </c>
      <c r="AB129" s="86">
        <v>258333</v>
      </c>
      <c r="AC129" s="78" t="s">
        <v>1529</v>
      </c>
      <c r="AD129" s="78" t="s">
        <v>1618</v>
      </c>
      <c r="AE129" s="87">
        <v>0</v>
      </c>
      <c r="AF129" s="78" t="s">
        <v>1618</v>
      </c>
      <c r="AG129" s="78" t="s">
        <v>1618</v>
      </c>
      <c r="AH129" s="78" t="s">
        <v>1618</v>
      </c>
      <c r="AI129" s="78" t="s">
        <v>1618</v>
      </c>
      <c r="AJ129" s="78" t="s">
        <v>1618</v>
      </c>
      <c r="AK129" s="78" t="s">
        <v>1618</v>
      </c>
      <c r="AL129" s="78" t="s">
        <v>1618</v>
      </c>
      <c r="AM129" s="78" t="s">
        <v>1801</v>
      </c>
      <c r="AN129" s="78" t="s">
        <v>1618</v>
      </c>
      <c r="AO129" t="s">
        <v>1748</v>
      </c>
      <c r="AP129" t="s">
        <v>1748</v>
      </c>
    </row>
    <row r="130" spans="1:42" x14ac:dyDescent="0.25">
      <c r="A130" s="83">
        <v>45777</v>
      </c>
      <c r="B130" s="84" t="s">
        <v>1808</v>
      </c>
      <c r="C130" s="78" t="s">
        <v>2762</v>
      </c>
      <c r="D130" s="78" t="s">
        <v>1797</v>
      </c>
      <c r="E130" s="78" t="s">
        <v>89</v>
      </c>
      <c r="F130" s="78" t="s">
        <v>2719</v>
      </c>
      <c r="G130" s="78" t="s">
        <v>476</v>
      </c>
      <c r="H130" s="78" t="s">
        <v>89</v>
      </c>
      <c r="I130" s="85">
        <v>17.850000000000001</v>
      </c>
      <c r="J130" s="85">
        <v>17.850000000000001</v>
      </c>
      <c r="K130" s="78" t="s">
        <v>1810</v>
      </c>
      <c r="L130" s="78" t="s">
        <v>1618</v>
      </c>
      <c r="M130" s="78" t="s">
        <v>2762</v>
      </c>
      <c r="N130" s="83">
        <v>45777</v>
      </c>
      <c r="O130" s="78" t="s">
        <v>1618</v>
      </c>
      <c r="P130" s="78" t="s">
        <v>371</v>
      </c>
      <c r="Q130" s="78" t="s">
        <v>372</v>
      </c>
      <c r="R130" s="78" t="s">
        <v>1618</v>
      </c>
      <c r="S130" s="78" t="s">
        <v>1618</v>
      </c>
      <c r="T130" s="78" t="s">
        <v>1618</v>
      </c>
      <c r="U130" s="78" t="s">
        <v>2723</v>
      </c>
      <c r="V130" s="78" t="s">
        <v>1800</v>
      </c>
      <c r="W130" s="78" t="s">
        <v>1618</v>
      </c>
      <c r="X130" s="83"/>
      <c r="Y130" s="78" t="s">
        <v>1618</v>
      </c>
      <c r="Z130" s="83"/>
      <c r="AA130" s="78" t="s">
        <v>1618</v>
      </c>
      <c r="AB130" s="86">
        <v>275833</v>
      </c>
      <c r="AC130" s="78" t="s">
        <v>1529</v>
      </c>
      <c r="AD130" s="78" t="s">
        <v>1618</v>
      </c>
      <c r="AE130" s="87">
        <v>0</v>
      </c>
      <c r="AF130" s="78" t="s">
        <v>1618</v>
      </c>
      <c r="AG130" s="78" t="s">
        <v>1618</v>
      </c>
      <c r="AH130" s="78" t="s">
        <v>1618</v>
      </c>
      <c r="AI130" s="78" t="s">
        <v>1618</v>
      </c>
      <c r="AJ130" s="78" t="s">
        <v>1618</v>
      </c>
      <c r="AK130" s="78" t="s">
        <v>1618</v>
      </c>
      <c r="AL130" s="78" t="s">
        <v>1618</v>
      </c>
      <c r="AM130" s="78" t="s">
        <v>1801</v>
      </c>
      <c r="AN130" s="78" t="s">
        <v>1618</v>
      </c>
      <c r="AO130" t="s">
        <v>1748</v>
      </c>
      <c r="AP130" t="s">
        <v>1748</v>
      </c>
    </row>
    <row r="131" spans="1:42" x14ac:dyDescent="0.25">
      <c r="A131" s="83">
        <v>45777</v>
      </c>
      <c r="B131" s="84" t="s">
        <v>1808</v>
      </c>
      <c r="C131" s="78" t="s">
        <v>2762</v>
      </c>
      <c r="D131" s="78" t="s">
        <v>1797</v>
      </c>
      <c r="E131" s="78" t="s">
        <v>89</v>
      </c>
      <c r="F131" s="78" t="s">
        <v>2719</v>
      </c>
      <c r="G131" s="78" t="s">
        <v>476</v>
      </c>
      <c r="H131" s="78" t="s">
        <v>89</v>
      </c>
      <c r="I131" s="85">
        <v>17.7</v>
      </c>
      <c r="J131" s="85">
        <v>17.7</v>
      </c>
      <c r="K131" s="78" t="s">
        <v>1810</v>
      </c>
      <c r="L131" s="78" t="s">
        <v>1618</v>
      </c>
      <c r="M131" s="78" t="s">
        <v>2762</v>
      </c>
      <c r="N131" s="83">
        <v>45777</v>
      </c>
      <c r="O131" s="78" t="s">
        <v>1618</v>
      </c>
      <c r="P131" s="78" t="s">
        <v>371</v>
      </c>
      <c r="Q131" s="78" t="s">
        <v>372</v>
      </c>
      <c r="R131" s="78" t="s">
        <v>1618</v>
      </c>
      <c r="S131" s="78" t="s">
        <v>1618</v>
      </c>
      <c r="T131" s="78" t="s">
        <v>1618</v>
      </c>
      <c r="U131" s="78" t="s">
        <v>2722</v>
      </c>
      <c r="V131" s="78" t="s">
        <v>1800</v>
      </c>
      <c r="W131" s="78" t="s">
        <v>1618</v>
      </c>
      <c r="X131" s="83"/>
      <c r="Y131" s="78" t="s">
        <v>1618</v>
      </c>
      <c r="Z131" s="83"/>
      <c r="AA131" s="78" t="s">
        <v>1618</v>
      </c>
      <c r="AB131" s="86">
        <v>278333</v>
      </c>
      <c r="AC131" s="78" t="s">
        <v>1529</v>
      </c>
      <c r="AD131" s="78" t="s">
        <v>1618</v>
      </c>
      <c r="AE131" s="87">
        <v>0</v>
      </c>
      <c r="AF131" s="78" t="s">
        <v>1618</v>
      </c>
      <c r="AG131" s="78" t="s">
        <v>1618</v>
      </c>
      <c r="AH131" s="78" t="s">
        <v>1618</v>
      </c>
      <c r="AI131" s="78" t="s">
        <v>1618</v>
      </c>
      <c r="AJ131" s="78" t="s">
        <v>1618</v>
      </c>
      <c r="AK131" s="78" t="s">
        <v>1618</v>
      </c>
      <c r="AL131" s="78" t="s">
        <v>1618</v>
      </c>
      <c r="AM131" s="78" t="s">
        <v>1801</v>
      </c>
      <c r="AN131" s="78" t="s">
        <v>1618</v>
      </c>
      <c r="AO131" t="s">
        <v>1748</v>
      </c>
      <c r="AP131" t="s">
        <v>1748</v>
      </c>
    </row>
    <row r="132" spans="1:42" x14ac:dyDescent="0.25">
      <c r="A132" s="83">
        <v>45777</v>
      </c>
      <c r="B132" s="84" t="s">
        <v>1808</v>
      </c>
      <c r="C132" s="78" t="s">
        <v>2762</v>
      </c>
      <c r="D132" s="78" t="s">
        <v>1797</v>
      </c>
      <c r="E132" s="78" t="s">
        <v>89</v>
      </c>
      <c r="F132" s="78" t="s">
        <v>2719</v>
      </c>
      <c r="G132" s="78" t="s">
        <v>476</v>
      </c>
      <c r="H132" s="78" t="s">
        <v>89</v>
      </c>
      <c r="I132" s="85">
        <v>17.62</v>
      </c>
      <c r="J132" s="85">
        <v>17.62</v>
      </c>
      <c r="K132" s="78" t="s">
        <v>1810</v>
      </c>
      <c r="L132" s="78" t="s">
        <v>1618</v>
      </c>
      <c r="M132" s="78" t="s">
        <v>2762</v>
      </c>
      <c r="N132" s="83">
        <v>45777</v>
      </c>
      <c r="O132" s="78" t="s">
        <v>1618</v>
      </c>
      <c r="P132" s="78" t="s">
        <v>371</v>
      </c>
      <c r="Q132" s="78" t="s">
        <v>372</v>
      </c>
      <c r="R132" s="78" t="s">
        <v>1618</v>
      </c>
      <c r="S132" s="78" t="s">
        <v>1618</v>
      </c>
      <c r="T132" s="78" t="s">
        <v>1618</v>
      </c>
      <c r="U132" s="78" t="s">
        <v>2726</v>
      </c>
      <c r="V132" s="78" t="s">
        <v>1800</v>
      </c>
      <c r="W132" s="78" t="s">
        <v>1618</v>
      </c>
      <c r="X132" s="83"/>
      <c r="Y132" s="78" t="s">
        <v>1618</v>
      </c>
      <c r="Z132" s="83"/>
      <c r="AA132" s="78" t="s">
        <v>1618</v>
      </c>
      <c r="AB132" s="86">
        <v>278333</v>
      </c>
      <c r="AC132" s="78" t="s">
        <v>1529</v>
      </c>
      <c r="AD132" s="78" t="s">
        <v>1618</v>
      </c>
      <c r="AE132" s="87">
        <v>0</v>
      </c>
      <c r="AF132" s="78" t="s">
        <v>1618</v>
      </c>
      <c r="AG132" s="78" t="s">
        <v>1618</v>
      </c>
      <c r="AH132" s="78" t="s">
        <v>1618</v>
      </c>
      <c r="AI132" s="78" t="s">
        <v>1618</v>
      </c>
      <c r="AJ132" s="78" t="s">
        <v>1618</v>
      </c>
      <c r="AK132" s="78" t="s">
        <v>1618</v>
      </c>
      <c r="AL132" s="78" t="s">
        <v>1618</v>
      </c>
      <c r="AM132" s="78" t="s">
        <v>1801</v>
      </c>
      <c r="AN132" s="78" t="s">
        <v>1618</v>
      </c>
      <c r="AO132" t="s">
        <v>1748</v>
      </c>
      <c r="AP132" t="s">
        <v>1748</v>
      </c>
    </row>
    <row r="133" spans="1:42" x14ac:dyDescent="0.25">
      <c r="A133" s="83">
        <v>45777</v>
      </c>
      <c r="B133" s="84" t="s">
        <v>1808</v>
      </c>
      <c r="C133" s="78" t="s">
        <v>2762</v>
      </c>
      <c r="D133" s="78" t="s">
        <v>1797</v>
      </c>
      <c r="E133" s="78" t="s">
        <v>89</v>
      </c>
      <c r="F133" s="78" t="s">
        <v>2719</v>
      </c>
      <c r="G133" s="78" t="s">
        <v>476</v>
      </c>
      <c r="H133" s="78" t="s">
        <v>89</v>
      </c>
      <c r="I133" s="85">
        <v>17.62</v>
      </c>
      <c r="J133" s="85">
        <v>17.62</v>
      </c>
      <c r="K133" s="78" t="s">
        <v>1810</v>
      </c>
      <c r="L133" s="78" t="s">
        <v>1618</v>
      </c>
      <c r="M133" s="78" t="s">
        <v>2762</v>
      </c>
      <c r="N133" s="83">
        <v>45777</v>
      </c>
      <c r="O133" s="78" t="s">
        <v>1618</v>
      </c>
      <c r="P133" s="78" t="s">
        <v>371</v>
      </c>
      <c r="Q133" s="78" t="s">
        <v>372</v>
      </c>
      <c r="R133" s="78" t="s">
        <v>1618</v>
      </c>
      <c r="S133" s="78" t="s">
        <v>1618</v>
      </c>
      <c r="T133" s="78" t="s">
        <v>1618</v>
      </c>
      <c r="U133" s="78" t="s">
        <v>2724</v>
      </c>
      <c r="V133" s="78" t="s">
        <v>1800</v>
      </c>
      <c r="W133" s="78" t="s">
        <v>1618</v>
      </c>
      <c r="X133" s="83"/>
      <c r="Y133" s="78" t="s">
        <v>1618</v>
      </c>
      <c r="Z133" s="83"/>
      <c r="AA133" s="78" t="s">
        <v>1618</v>
      </c>
      <c r="AB133" s="86">
        <v>278333</v>
      </c>
      <c r="AC133" s="78" t="s">
        <v>1529</v>
      </c>
      <c r="AD133" s="78" t="s">
        <v>1618</v>
      </c>
      <c r="AE133" s="87">
        <v>0</v>
      </c>
      <c r="AF133" s="78" t="s">
        <v>1618</v>
      </c>
      <c r="AG133" s="78" t="s">
        <v>1618</v>
      </c>
      <c r="AH133" s="78" t="s">
        <v>1618</v>
      </c>
      <c r="AI133" s="78" t="s">
        <v>1618</v>
      </c>
      <c r="AJ133" s="78" t="s">
        <v>1618</v>
      </c>
      <c r="AK133" s="78" t="s">
        <v>1618</v>
      </c>
      <c r="AL133" s="78" t="s">
        <v>1618</v>
      </c>
      <c r="AM133" s="78" t="s">
        <v>1801</v>
      </c>
      <c r="AN133" s="78" t="s">
        <v>1618</v>
      </c>
      <c r="AO133" t="s">
        <v>1748</v>
      </c>
      <c r="AP133" t="s">
        <v>1748</v>
      </c>
    </row>
    <row r="134" spans="1:42" x14ac:dyDescent="0.25">
      <c r="A134" s="83">
        <v>45777</v>
      </c>
      <c r="B134" s="84" t="s">
        <v>1808</v>
      </c>
      <c r="C134" s="78" t="s">
        <v>2763</v>
      </c>
      <c r="D134" s="78" t="s">
        <v>1797</v>
      </c>
      <c r="E134" s="78" t="s">
        <v>89</v>
      </c>
      <c r="F134" s="78" t="s">
        <v>2707</v>
      </c>
      <c r="G134" s="78" t="s">
        <v>466</v>
      </c>
      <c r="H134" s="78" t="s">
        <v>89</v>
      </c>
      <c r="I134" s="85">
        <v>129.54</v>
      </c>
      <c r="J134" s="85">
        <v>129.54</v>
      </c>
      <c r="K134" s="78" t="s">
        <v>1810</v>
      </c>
      <c r="L134" s="78" t="s">
        <v>1618</v>
      </c>
      <c r="M134" s="78" t="s">
        <v>2763</v>
      </c>
      <c r="N134" s="83">
        <v>45777</v>
      </c>
      <c r="O134" s="78" t="s">
        <v>1618</v>
      </c>
      <c r="P134" s="78" t="s">
        <v>371</v>
      </c>
      <c r="Q134" s="78" t="s">
        <v>372</v>
      </c>
      <c r="R134" s="78" t="s">
        <v>1618</v>
      </c>
      <c r="S134" s="78" t="s">
        <v>1618</v>
      </c>
      <c r="T134" s="78" t="s">
        <v>1618</v>
      </c>
      <c r="U134" s="78" t="s">
        <v>2747</v>
      </c>
      <c r="V134" s="78" t="s">
        <v>1800</v>
      </c>
      <c r="W134" s="78" t="s">
        <v>1618</v>
      </c>
      <c r="X134" s="83"/>
      <c r="Y134" s="78" t="s">
        <v>1618</v>
      </c>
      <c r="Z134" s="83"/>
      <c r="AA134" s="78" t="s">
        <v>1618</v>
      </c>
      <c r="AB134" s="86">
        <v>2091228</v>
      </c>
      <c r="AC134" s="78" t="s">
        <v>1529</v>
      </c>
      <c r="AD134" s="78" t="s">
        <v>1618</v>
      </c>
      <c r="AE134" s="87">
        <v>0</v>
      </c>
      <c r="AF134" s="78" t="s">
        <v>1618</v>
      </c>
      <c r="AG134" s="78" t="s">
        <v>1618</v>
      </c>
      <c r="AH134" s="78" t="s">
        <v>1618</v>
      </c>
      <c r="AI134" s="78" t="s">
        <v>1618</v>
      </c>
      <c r="AJ134" s="78" t="s">
        <v>1618</v>
      </c>
      <c r="AK134" s="78" t="s">
        <v>1618</v>
      </c>
      <c r="AL134" s="78" t="s">
        <v>1618</v>
      </c>
      <c r="AM134" s="78" t="s">
        <v>1801</v>
      </c>
      <c r="AN134" s="78" t="s">
        <v>1618</v>
      </c>
      <c r="AO134" t="s">
        <v>1748</v>
      </c>
      <c r="AP134" t="s">
        <v>1748</v>
      </c>
    </row>
    <row r="135" spans="1:42" x14ac:dyDescent="0.25">
      <c r="A135" s="83">
        <v>45777</v>
      </c>
      <c r="B135" s="84" t="s">
        <v>1808</v>
      </c>
      <c r="C135" s="78" t="s">
        <v>2763</v>
      </c>
      <c r="D135" s="78" t="s">
        <v>1797</v>
      </c>
      <c r="E135" s="78" t="s">
        <v>89</v>
      </c>
      <c r="F135" s="78" t="s">
        <v>2707</v>
      </c>
      <c r="G135" s="78" t="s">
        <v>466</v>
      </c>
      <c r="H135" s="78" t="s">
        <v>89</v>
      </c>
      <c r="I135" s="85">
        <v>5.78</v>
      </c>
      <c r="J135" s="85">
        <v>5.78</v>
      </c>
      <c r="K135" s="78" t="s">
        <v>1810</v>
      </c>
      <c r="L135" s="78" t="s">
        <v>1618</v>
      </c>
      <c r="M135" s="78" t="s">
        <v>2763</v>
      </c>
      <c r="N135" s="83">
        <v>45777</v>
      </c>
      <c r="O135" s="78" t="s">
        <v>1618</v>
      </c>
      <c r="P135" s="78" t="s">
        <v>371</v>
      </c>
      <c r="Q135" s="78" t="s">
        <v>372</v>
      </c>
      <c r="R135" s="78" t="s">
        <v>1618</v>
      </c>
      <c r="S135" s="78" t="s">
        <v>1618</v>
      </c>
      <c r="T135" s="78" t="s">
        <v>1618</v>
      </c>
      <c r="U135" s="78" t="s">
        <v>2714</v>
      </c>
      <c r="V135" s="78" t="s">
        <v>1800</v>
      </c>
      <c r="W135" s="78" t="s">
        <v>1618</v>
      </c>
      <c r="X135" s="83"/>
      <c r="Y135" s="78" t="s">
        <v>1618</v>
      </c>
      <c r="Z135" s="83"/>
      <c r="AA135" s="78" t="s">
        <v>1618</v>
      </c>
      <c r="AB135" s="86">
        <v>90449</v>
      </c>
      <c r="AC135" s="78" t="s">
        <v>1529</v>
      </c>
      <c r="AD135" s="78" t="s">
        <v>1618</v>
      </c>
      <c r="AE135" s="87">
        <v>0</v>
      </c>
      <c r="AF135" s="78" t="s">
        <v>1618</v>
      </c>
      <c r="AG135" s="78" t="s">
        <v>1618</v>
      </c>
      <c r="AH135" s="78" t="s">
        <v>1618</v>
      </c>
      <c r="AI135" s="78" t="s">
        <v>1618</v>
      </c>
      <c r="AJ135" s="78" t="s">
        <v>1618</v>
      </c>
      <c r="AK135" s="78" t="s">
        <v>1618</v>
      </c>
      <c r="AL135" s="78" t="s">
        <v>1618</v>
      </c>
      <c r="AM135" s="78" t="s">
        <v>1801</v>
      </c>
      <c r="AN135" s="78" t="s">
        <v>1618</v>
      </c>
      <c r="AO135" t="s">
        <v>1748</v>
      </c>
      <c r="AP135" t="s">
        <v>1748</v>
      </c>
    </row>
    <row r="136" spans="1:42" x14ac:dyDescent="0.25">
      <c r="A136" s="83">
        <v>45777</v>
      </c>
      <c r="B136" s="84" t="s">
        <v>1808</v>
      </c>
      <c r="C136" s="78" t="s">
        <v>2763</v>
      </c>
      <c r="D136" s="78" t="s">
        <v>1797</v>
      </c>
      <c r="E136" s="78" t="s">
        <v>89</v>
      </c>
      <c r="F136" s="78" t="s">
        <v>2707</v>
      </c>
      <c r="G136" s="78" t="s">
        <v>466</v>
      </c>
      <c r="H136" s="78" t="s">
        <v>89</v>
      </c>
      <c r="I136" s="85">
        <v>1.83</v>
      </c>
      <c r="J136" s="85">
        <v>1.83</v>
      </c>
      <c r="K136" s="78" t="s">
        <v>1810</v>
      </c>
      <c r="L136" s="78" t="s">
        <v>1618</v>
      </c>
      <c r="M136" s="78" t="s">
        <v>2763</v>
      </c>
      <c r="N136" s="83">
        <v>45777</v>
      </c>
      <c r="O136" s="78" t="s">
        <v>1618</v>
      </c>
      <c r="P136" s="78" t="s">
        <v>371</v>
      </c>
      <c r="Q136" s="78" t="s">
        <v>372</v>
      </c>
      <c r="R136" s="78" t="s">
        <v>1618</v>
      </c>
      <c r="S136" s="78" t="s">
        <v>1618</v>
      </c>
      <c r="T136" s="78" t="s">
        <v>1618</v>
      </c>
      <c r="U136" s="78" t="s">
        <v>2713</v>
      </c>
      <c r="V136" s="78" t="s">
        <v>1800</v>
      </c>
      <c r="W136" s="78" t="s">
        <v>1618</v>
      </c>
      <c r="X136" s="83"/>
      <c r="Y136" s="78" t="s">
        <v>1618</v>
      </c>
      <c r="Z136" s="83"/>
      <c r="AA136" s="78" t="s">
        <v>1618</v>
      </c>
      <c r="AB136" s="86">
        <v>28531</v>
      </c>
      <c r="AC136" s="78" t="s">
        <v>1529</v>
      </c>
      <c r="AD136" s="78" t="s">
        <v>1618</v>
      </c>
      <c r="AE136" s="87">
        <v>0</v>
      </c>
      <c r="AF136" s="78" t="s">
        <v>1618</v>
      </c>
      <c r="AG136" s="78" t="s">
        <v>1618</v>
      </c>
      <c r="AH136" s="78" t="s">
        <v>1618</v>
      </c>
      <c r="AI136" s="78" t="s">
        <v>1618</v>
      </c>
      <c r="AJ136" s="78" t="s">
        <v>1618</v>
      </c>
      <c r="AK136" s="78" t="s">
        <v>1618</v>
      </c>
      <c r="AL136" s="78" t="s">
        <v>1618</v>
      </c>
      <c r="AM136" s="78" t="s">
        <v>1801</v>
      </c>
      <c r="AN136" s="78" t="s">
        <v>1618</v>
      </c>
      <c r="AO136" t="s">
        <v>1748</v>
      </c>
      <c r="AP136" t="s">
        <v>1748</v>
      </c>
    </row>
    <row r="137" spans="1:42" x14ac:dyDescent="0.25">
      <c r="A137" s="83">
        <v>45777</v>
      </c>
      <c r="B137" s="84" t="s">
        <v>1808</v>
      </c>
      <c r="C137" s="78" t="s">
        <v>2763</v>
      </c>
      <c r="D137" s="78" t="s">
        <v>1797</v>
      </c>
      <c r="E137" s="78" t="s">
        <v>89</v>
      </c>
      <c r="F137" s="78" t="s">
        <v>2707</v>
      </c>
      <c r="G137" s="78" t="s">
        <v>466</v>
      </c>
      <c r="H137" s="78" t="s">
        <v>89</v>
      </c>
      <c r="I137" s="85">
        <v>140.5</v>
      </c>
      <c r="J137" s="85">
        <v>140.5</v>
      </c>
      <c r="K137" s="78" t="s">
        <v>1810</v>
      </c>
      <c r="L137" s="78" t="s">
        <v>1618</v>
      </c>
      <c r="M137" s="78" t="s">
        <v>2763</v>
      </c>
      <c r="N137" s="83">
        <v>45777</v>
      </c>
      <c r="O137" s="78" t="s">
        <v>1618</v>
      </c>
      <c r="P137" s="78" t="s">
        <v>371</v>
      </c>
      <c r="Q137" s="78" t="s">
        <v>372</v>
      </c>
      <c r="R137" s="78" t="s">
        <v>1618</v>
      </c>
      <c r="S137" s="78" t="s">
        <v>1618</v>
      </c>
      <c r="T137" s="78" t="s">
        <v>1618</v>
      </c>
      <c r="U137" s="78" t="s">
        <v>2708</v>
      </c>
      <c r="V137" s="78" t="s">
        <v>1800</v>
      </c>
      <c r="W137" s="78" t="s">
        <v>1618</v>
      </c>
      <c r="X137" s="83"/>
      <c r="Y137" s="78" t="s">
        <v>1618</v>
      </c>
      <c r="Z137" s="83"/>
      <c r="AA137" s="78" t="s">
        <v>1618</v>
      </c>
      <c r="AB137" s="86">
        <v>2196625</v>
      </c>
      <c r="AC137" s="78" t="s">
        <v>1529</v>
      </c>
      <c r="AD137" s="78" t="s">
        <v>1618</v>
      </c>
      <c r="AE137" s="87">
        <v>0</v>
      </c>
      <c r="AF137" s="78" t="s">
        <v>1618</v>
      </c>
      <c r="AG137" s="78" t="s">
        <v>1618</v>
      </c>
      <c r="AH137" s="78" t="s">
        <v>1618</v>
      </c>
      <c r="AI137" s="78" t="s">
        <v>1618</v>
      </c>
      <c r="AJ137" s="78" t="s">
        <v>1618</v>
      </c>
      <c r="AK137" s="78" t="s">
        <v>1618</v>
      </c>
      <c r="AL137" s="78" t="s">
        <v>1618</v>
      </c>
      <c r="AM137" s="78" t="s">
        <v>1801</v>
      </c>
      <c r="AN137" s="78" t="s">
        <v>1618</v>
      </c>
      <c r="AO137" t="s">
        <v>1748</v>
      </c>
      <c r="AP137" t="s">
        <v>1748</v>
      </c>
    </row>
    <row r="138" spans="1:42" x14ac:dyDescent="0.25">
      <c r="A138" s="83">
        <v>45777</v>
      </c>
      <c r="B138" s="84" t="s">
        <v>1808</v>
      </c>
      <c r="C138" s="78" t="s">
        <v>2763</v>
      </c>
      <c r="D138" s="78" t="s">
        <v>1797</v>
      </c>
      <c r="E138" s="78" t="s">
        <v>89</v>
      </c>
      <c r="F138" s="78" t="s">
        <v>2707</v>
      </c>
      <c r="G138" s="78" t="s">
        <v>466</v>
      </c>
      <c r="H138" s="78" t="s">
        <v>89</v>
      </c>
      <c r="I138" s="85">
        <v>2.33</v>
      </c>
      <c r="J138" s="85">
        <v>2.33</v>
      </c>
      <c r="K138" s="78" t="s">
        <v>1810</v>
      </c>
      <c r="L138" s="78" t="s">
        <v>1618</v>
      </c>
      <c r="M138" s="78" t="s">
        <v>2763</v>
      </c>
      <c r="N138" s="83">
        <v>45777</v>
      </c>
      <c r="O138" s="78" t="s">
        <v>1618</v>
      </c>
      <c r="P138" s="78" t="s">
        <v>371</v>
      </c>
      <c r="Q138" s="78" t="s">
        <v>372</v>
      </c>
      <c r="R138" s="78" t="s">
        <v>1618</v>
      </c>
      <c r="S138" s="78" t="s">
        <v>1618</v>
      </c>
      <c r="T138" s="78" t="s">
        <v>1618</v>
      </c>
      <c r="U138" s="78" t="s">
        <v>2710</v>
      </c>
      <c r="V138" s="78" t="s">
        <v>1800</v>
      </c>
      <c r="W138" s="78" t="s">
        <v>1618</v>
      </c>
      <c r="X138" s="83"/>
      <c r="Y138" s="78" t="s">
        <v>1618</v>
      </c>
      <c r="Z138" s="83"/>
      <c r="AA138" s="78" t="s">
        <v>1618</v>
      </c>
      <c r="AB138" s="86">
        <v>36292</v>
      </c>
      <c r="AC138" s="78" t="s">
        <v>1529</v>
      </c>
      <c r="AD138" s="78" t="s">
        <v>1618</v>
      </c>
      <c r="AE138" s="87">
        <v>0</v>
      </c>
      <c r="AF138" s="78" t="s">
        <v>1618</v>
      </c>
      <c r="AG138" s="78" t="s">
        <v>1618</v>
      </c>
      <c r="AH138" s="78" t="s">
        <v>1618</v>
      </c>
      <c r="AI138" s="78" t="s">
        <v>1618</v>
      </c>
      <c r="AJ138" s="78" t="s">
        <v>1618</v>
      </c>
      <c r="AK138" s="78" t="s">
        <v>1618</v>
      </c>
      <c r="AL138" s="78" t="s">
        <v>1618</v>
      </c>
      <c r="AM138" s="78" t="s">
        <v>1801</v>
      </c>
      <c r="AN138" s="78" t="s">
        <v>1618</v>
      </c>
      <c r="AO138" t="s">
        <v>1748</v>
      </c>
      <c r="AP138" t="s">
        <v>1748</v>
      </c>
    </row>
    <row r="139" spans="1:42" x14ac:dyDescent="0.25">
      <c r="A139" s="83">
        <v>45777</v>
      </c>
      <c r="B139" s="84" t="s">
        <v>1808</v>
      </c>
      <c r="C139" s="78" t="s">
        <v>2763</v>
      </c>
      <c r="D139" s="78" t="s">
        <v>1797</v>
      </c>
      <c r="E139" s="78" t="s">
        <v>89</v>
      </c>
      <c r="F139" s="78" t="s">
        <v>2707</v>
      </c>
      <c r="G139" s="78" t="s">
        <v>466</v>
      </c>
      <c r="H139" s="78" t="s">
        <v>89</v>
      </c>
      <c r="I139" s="85">
        <v>11.13</v>
      </c>
      <c r="J139" s="85">
        <v>11.13</v>
      </c>
      <c r="K139" s="78" t="s">
        <v>1810</v>
      </c>
      <c r="L139" s="78" t="s">
        <v>1618</v>
      </c>
      <c r="M139" s="78" t="s">
        <v>2763</v>
      </c>
      <c r="N139" s="83">
        <v>45777</v>
      </c>
      <c r="O139" s="78" t="s">
        <v>1618</v>
      </c>
      <c r="P139" s="78" t="s">
        <v>371</v>
      </c>
      <c r="Q139" s="78" t="s">
        <v>372</v>
      </c>
      <c r="R139" s="78" t="s">
        <v>1618</v>
      </c>
      <c r="S139" s="78" t="s">
        <v>1618</v>
      </c>
      <c r="T139" s="78" t="s">
        <v>1618</v>
      </c>
      <c r="U139" s="78" t="s">
        <v>2712</v>
      </c>
      <c r="V139" s="78" t="s">
        <v>1800</v>
      </c>
      <c r="W139" s="78" t="s">
        <v>1618</v>
      </c>
      <c r="X139" s="83"/>
      <c r="Y139" s="78" t="s">
        <v>1618</v>
      </c>
      <c r="Z139" s="83"/>
      <c r="AA139" s="78" t="s">
        <v>1618</v>
      </c>
      <c r="AB139" s="86">
        <v>174043</v>
      </c>
      <c r="AC139" s="78" t="s">
        <v>1529</v>
      </c>
      <c r="AD139" s="78" t="s">
        <v>1618</v>
      </c>
      <c r="AE139" s="87">
        <v>0</v>
      </c>
      <c r="AF139" s="78" t="s">
        <v>1618</v>
      </c>
      <c r="AG139" s="78" t="s">
        <v>1618</v>
      </c>
      <c r="AH139" s="78" t="s">
        <v>1618</v>
      </c>
      <c r="AI139" s="78" t="s">
        <v>1618</v>
      </c>
      <c r="AJ139" s="78" t="s">
        <v>1618</v>
      </c>
      <c r="AK139" s="78" t="s">
        <v>1618</v>
      </c>
      <c r="AL139" s="78" t="s">
        <v>1618</v>
      </c>
      <c r="AM139" s="78" t="s">
        <v>1801</v>
      </c>
      <c r="AN139" s="78" t="s">
        <v>1618</v>
      </c>
      <c r="AO139" t="s">
        <v>1748</v>
      </c>
      <c r="AP139" t="s">
        <v>1748</v>
      </c>
    </row>
    <row r="140" spans="1:42" x14ac:dyDescent="0.25">
      <c r="A140" s="83">
        <v>45777</v>
      </c>
      <c r="B140" s="84" t="s">
        <v>1808</v>
      </c>
      <c r="C140" s="78" t="s">
        <v>2763</v>
      </c>
      <c r="D140" s="78" t="s">
        <v>1797</v>
      </c>
      <c r="E140" s="78" t="s">
        <v>89</v>
      </c>
      <c r="F140" s="78" t="s">
        <v>2707</v>
      </c>
      <c r="G140" s="78" t="s">
        <v>466</v>
      </c>
      <c r="H140" s="78" t="s">
        <v>89</v>
      </c>
      <c r="I140" s="85">
        <v>5.78</v>
      </c>
      <c r="J140" s="85">
        <v>5.78</v>
      </c>
      <c r="K140" s="78" t="s">
        <v>1810</v>
      </c>
      <c r="L140" s="78" t="s">
        <v>1618</v>
      </c>
      <c r="M140" s="78" t="s">
        <v>2763</v>
      </c>
      <c r="N140" s="83">
        <v>45777</v>
      </c>
      <c r="O140" s="78" t="s">
        <v>1618</v>
      </c>
      <c r="P140" s="78" t="s">
        <v>371</v>
      </c>
      <c r="Q140" s="78" t="s">
        <v>372</v>
      </c>
      <c r="R140" s="78" t="s">
        <v>1618</v>
      </c>
      <c r="S140" s="78" t="s">
        <v>1618</v>
      </c>
      <c r="T140" s="78" t="s">
        <v>1618</v>
      </c>
      <c r="U140" s="78" t="s">
        <v>2709</v>
      </c>
      <c r="V140" s="78" t="s">
        <v>1800</v>
      </c>
      <c r="W140" s="78" t="s">
        <v>1618</v>
      </c>
      <c r="X140" s="83"/>
      <c r="Y140" s="78" t="s">
        <v>1618</v>
      </c>
      <c r="Z140" s="83"/>
      <c r="AA140" s="78" t="s">
        <v>1618</v>
      </c>
      <c r="AB140" s="86">
        <v>90446</v>
      </c>
      <c r="AC140" s="78" t="s">
        <v>1529</v>
      </c>
      <c r="AD140" s="78" t="s">
        <v>1618</v>
      </c>
      <c r="AE140" s="87">
        <v>0</v>
      </c>
      <c r="AF140" s="78" t="s">
        <v>1618</v>
      </c>
      <c r="AG140" s="78" t="s">
        <v>1618</v>
      </c>
      <c r="AH140" s="78" t="s">
        <v>1618</v>
      </c>
      <c r="AI140" s="78" t="s">
        <v>1618</v>
      </c>
      <c r="AJ140" s="78" t="s">
        <v>1618</v>
      </c>
      <c r="AK140" s="78" t="s">
        <v>1618</v>
      </c>
      <c r="AL140" s="78" t="s">
        <v>1618</v>
      </c>
      <c r="AM140" s="78" t="s">
        <v>1801</v>
      </c>
      <c r="AN140" s="78" t="s">
        <v>1618</v>
      </c>
      <c r="AO140" t="s">
        <v>1748</v>
      </c>
      <c r="AP140" t="s">
        <v>1748</v>
      </c>
    </row>
    <row r="141" spans="1:42" x14ac:dyDescent="0.25">
      <c r="A141" s="83">
        <v>45777</v>
      </c>
      <c r="B141" s="84" t="s">
        <v>1808</v>
      </c>
      <c r="C141" s="78" t="s">
        <v>2763</v>
      </c>
      <c r="D141" s="78" t="s">
        <v>1797</v>
      </c>
      <c r="E141" s="78" t="s">
        <v>89</v>
      </c>
      <c r="F141" s="78" t="s">
        <v>2707</v>
      </c>
      <c r="G141" s="78" t="s">
        <v>466</v>
      </c>
      <c r="H141" s="78" t="s">
        <v>89</v>
      </c>
      <c r="I141" s="85">
        <v>1.83</v>
      </c>
      <c r="J141" s="85">
        <v>1.83</v>
      </c>
      <c r="K141" s="78" t="s">
        <v>1810</v>
      </c>
      <c r="L141" s="78" t="s">
        <v>1618</v>
      </c>
      <c r="M141" s="78" t="s">
        <v>2763</v>
      </c>
      <c r="N141" s="83">
        <v>45777</v>
      </c>
      <c r="O141" s="78" t="s">
        <v>1618</v>
      </c>
      <c r="P141" s="78" t="s">
        <v>371</v>
      </c>
      <c r="Q141" s="78" t="s">
        <v>372</v>
      </c>
      <c r="R141" s="78" t="s">
        <v>1618</v>
      </c>
      <c r="S141" s="78" t="s">
        <v>1618</v>
      </c>
      <c r="T141" s="78" t="s">
        <v>1618</v>
      </c>
      <c r="U141" s="78" t="s">
        <v>2711</v>
      </c>
      <c r="V141" s="78" t="s">
        <v>1800</v>
      </c>
      <c r="W141" s="78" t="s">
        <v>1618</v>
      </c>
      <c r="X141" s="83"/>
      <c r="Y141" s="78" t="s">
        <v>1618</v>
      </c>
      <c r="Z141" s="83"/>
      <c r="AA141" s="78" t="s">
        <v>1618</v>
      </c>
      <c r="AB141" s="86">
        <v>28531</v>
      </c>
      <c r="AC141" s="78" t="s">
        <v>1529</v>
      </c>
      <c r="AD141" s="78" t="s">
        <v>1618</v>
      </c>
      <c r="AE141" s="87">
        <v>0</v>
      </c>
      <c r="AF141" s="78" t="s">
        <v>1618</v>
      </c>
      <c r="AG141" s="78" t="s">
        <v>1618</v>
      </c>
      <c r="AH141" s="78" t="s">
        <v>1618</v>
      </c>
      <c r="AI141" s="78" t="s">
        <v>1618</v>
      </c>
      <c r="AJ141" s="78" t="s">
        <v>1618</v>
      </c>
      <c r="AK141" s="78" t="s">
        <v>1618</v>
      </c>
      <c r="AL141" s="78" t="s">
        <v>1618</v>
      </c>
      <c r="AM141" s="78" t="s">
        <v>1801</v>
      </c>
      <c r="AN141" s="78" t="s">
        <v>1618</v>
      </c>
      <c r="AO141" t="s">
        <v>1748</v>
      </c>
      <c r="AP141" t="s">
        <v>1748</v>
      </c>
    </row>
    <row r="142" spans="1:42" x14ac:dyDescent="0.25">
      <c r="A142" s="83">
        <v>45777</v>
      </c>
      <c r="B142" s="84" t="s">
        <v>1808</v>
      </c>
      <c r="C142" s="78" t="s">
        <v>1809</v>
      </c>
      <c r="D142" s="78" t="s">
        <v>1797</v>
      </c>
      <c r="E142" s="78" t="s">
        <v>89</v>
      </c>
      <c r="F142" s="78" t="s">
        <v>2719</v>
      </c>
      <c r="G142" s="78" t="s">
        <v>476</v>
      </c>
      <c r="H142" s="78" t="s">
        <v>89</v>
      </c>
      <c r="I142" s="85">
        <v>11.55</v>
      </c>
      <c r="J142" s="85">
        <v>11.55</v>
      </c>
      <c r="K142" s="78" t="s">
        <v>1810</v>
      </c>
      <c r="L142" s="78" t="s">
        <v>1618</v>
      </c>
      <c r="M142" s="78" t="s">
        <v>1809</v>
      </c>
      <c r="N142" s="83">
        <v>45777</v>
      </c>
      <c r="O142" s="78" t="s">
        <v>1618</v>
      </c>
      <c r="P142" s="78" t="s">
        <v>371</v>
      </c>
      <c r="Q142" s="78" t="s">
        <v>372</v>
      </c>
      <c r="R142" s="78" t="s">
        <v>1618</v>
      </c>
      <c r="S142" s="78" t="s">
        <v>1618</v>
      </c>
      <c r="T142" s="78" t="s">
        <v>1618</v>
      </c>
      <c r="U142" s="78" t="s">
        <v>2733</v>
      </c>
      <c r="V142" s="78" t="s">
        <v>1800</v>
      </c>
      <c r="W142" s="78" t="s">
        <v>1618</v>
      </c>
      <c r="X142" s="83"/>
      <c r="Y142" s="78" t="s">
        <v>1618</v>
      </c>
      <c r="Z142" s="83"/>
      <c r="AA142" s="78" t="s">
        <v>1618</v>
      </c>
      <c r="AB142" s="86">
        <v>178671</v>
      </c>
      <c r="AC142" s="78" t="s">
        <v>1529</v>
      </c>
      <c r="AD142" s="78" t="s">
        <v>1618</v>
      </c>
      <c r="AE142" s="87">
        <v>0</v>
      </c>
      <c r="AF142" s="78" t="s">
        <v>1618</v>
      </c>
      <c r="AG142" s="78" t="s">
        <v>1618</v>
      </c>
      <c r="AH142" s="78" t="s">
        <v>1618</v>
      </c>
      <c r="AI142" s="78" t="s">
        <v>1618</v>
      </c>
      <c r="AJ142" s="78" t="s">
        <v>1618</v>
      </c>
      <c r="AK142" s="78" t="s">
        <v>1618</v>
      </c>
      <c r="AL142" s="78" t="s">
        <v>1618</v>
      </c>
      <c r="AM142" s="78" t="s">
        <v>1801</v>
      </c>
      <c r="AN142" s="78" t="s">
        <v>1618</v>
      </c>
      <c r="AO142" t="s">
        <v>1748</v>
      </c>
      <c r="AP142" t="s">
        <v>1748</v>
      </c>
    </row>
    <row r="143" spans="1:42" x14ac:dyDescent="0.25">
      <c r="A143" s="83">
        <v>45777</v>
      </c>
      <c r="B143" s="84" t="s">
        <v>1808</v>
      </c>
      <c r="C143" s="78" t="s">
        <v>1809</v>
      </c>
      <c r="D143" s="78" t="s">
        <v>1797</v>
      </c>
      <c r="E143" s="78" t="s">
        <v>89</v>
      </c>
      <c r="F143" s="78" t="s">
        <v>2719</v>
      </c>
      <c r="G143" s="78" t="s">
        <v>476</v>
      </c>
      <c r="H143" s="78" t="s">
        <v>89</v>
      </c>
      <c r="I143" s="85">
        <v>14.02</v>
      </c>
      <c r="J143" s="85">
        <v>14.02</v>
      </c>
      <c r="K143" s="78" t="s">
        <v>1810</v>
      </c>
      <c r="L143" s="78" t="s">
        <v>1618</v>
      </c>
      <c r="M143" s="78" t="s">
        <v>1809</v>
      </c>
      <c r="N143" s="83">
        <v>45777</v>
      </c>
      <c r="O143" s="78" t="s">
        <v>1618</v>
      </c>
      <c r="P143" s="78" t="s">
        <v>371</v>
      </c>
      <c r="Q143" s="78" t="s">
        <v>372</v>
      </c>
      <c r="R143" s="78" t="s">
        <v>1618</v>
      </c>
      <c r="S143" s="78" t="s">
        <v>1618</v>
      </c>
      <c r="T143" s="78" t="s">
        <v>1618</v>
      </c>
      <c r="U143" s="78" t="s">
        <v>2734</v>
      </c>
      <c r="V143" s="78" t="s">
        <v>1800</v>
      </c>
      <c r="W143" s="78" t="s">
        <v>1618</v>
      </c>
      <c r="X143" s="83"/>
      <c r="Y143" s="78" t="s">
        <v>1618</v>
      </c>
      <c r="Z143" s="83"/>
      <c r="AA143" s="78" t="s">
        <v>1618</v>
      </c>
      <c r="AB143" s="86">
        <v>216882</v>
      </c>
      <c r="AC143" s="78" t="s">
        <v>1529</v>
      </c>
      <c r="AD143" s="78" t="s">
        <v>1618</v>
      </c>
      <c r="AE143" s="87">
        <v>0</v>
      </c>
      <c r="AF143" s="78" t="s">
        <v>1618</v>
      </c>
      <c r="AG143" s="78" t="s">
        <v>1618</v>
      </c>
      <c r="AH143" s="78" t="s">
        <v>1618</v>
      </c>
      <c r="AI143" s="78" t="s">
        <v>1618</v>
      </c>
      <c r="AJ143" s="78" t="s">
        <v>1618</v>
      </c>
      <c r="AK143" s="78" t="s">
        <v>1618</v>
      </c>
      <c r="AL143" s="78" t="s">
        <v>1618</v>
      </c>
      <c r="AM143" s="78" t="s">
        <v>1801</v>
      </c>
      <c r="AN143" s="78" t="s">
        <v>1618</v>
      </c>
      <c r="AO143" t="s">
        <v>1748</v>
      </c>
      <c r="AP143" t="s">
        <v>1748</v>
      </c>
    </row>
    <row r="144" spans="1:42" x14ac:dyDescent="0.25">
      <c r="A144" s="83">
        <v>45777</v>
      </c>
      <c r="B144" s="84" t="s">
        <v>1808</v>
      </c>
      <c r="C144" s="78" t="s">
        <v>1809</v>
      </c>
      <c r="D144" s="78" t="s">
        <v>1797</v>
      </c>
      <c r="E144" s="78" t="s">
        <v>89</v>
      </c>
      <c r="F144" s="78" t="s">
        <v>2719</v>
      </c>
      <c r="G144" s="78" t="s">
        <v>476</v>
      </c>
      <c r="H144" s="78" t="s">
        <v>89</v>
      </c>
      <c r="I144" s="85">
        <v>27.22</v>
      </c>
      <c r="J144" s="85">
        <v>27.22</v>
      </c>
      <c r="K144" s="78" t="s">
        <v>1810</v>
      </c>
      <c r="L144" s="78" t="s">
        <v>1618</v>
      </c>
      <c r="M144" s="78" t="s">
        <v>1809</v>
      </c>
      <c r="N144" s="83">
        <v>45777</v>
      </c>
      <c r="O144" s="78" t="s">
        <v>1618</v>
      </c>
      <c r="P144" s="78" t="s">
        <v>371</v>
      </c>
      <c r="Q144" s="78" t="s">
        <v>372</v>
      </c>
      <c r="R144" s="78" t="s">
        <v>1618</v>
      </c>
      <c r="S144" s="78" t="s">
        <v>1618</v>
      </c>
      <c r="T144" s="78" t="s">
        <v>1618</v>
      </c>
      <c r="U144" s="78" t="s">
        <v>2738</v>
      </c>
      <c r="V144" s="78" t="s">
        <v>1800</v>
      </c>
      <c r="W144" s="78" t="s">
        <v>1618</v>
      </c>
      <c r="X144" s="83"/>
      <c r="Y144" s="78" t="s">
        <v>1618</v>
      </c>
      <c r="Z144" s="83"/>
      <c r="AA144" s="78" t="s">
        <v>1618</v>
      </c>
      <c r="AB144" s="86">
        <v>421039</v>
      </c>
      <c r="AC144" s="78" t="s">
        <v>1529</v>
      </c>
      <c r="AD144" s="78" t="s">
        <v>1618</v>
      </c>
      <c r="AE144" s="87">
        <v>0</v>
      </c>
      <c r="AF144" s="78" t="s">
        <v>1618</v>
      </c>
      <c r="AG144" s="78" t="s">
        <v>1618</v>
      </c>
      <c r="AH144" s="78" t="s">
        <v>1618</v>
      </c>
      <c r="AI144" s="78" t="s">
        <v>1618</v>
      </c>
      <c r="AJ144" s="78" t="s">
        <v>1618</v>
      </c>
      <c r="AK144" s="78" t="s">
        <v>1618</v>
      </c>
      <c r="AL144" s="78" t="s">
        <v>1618</v>
      </c>
      <c r="AM144" s="78" t="s">
        <v>1801</v>
      </c>
      <c r="AN144" s="78" t="s">
        <v>1618</v>
      </c>
      <c r="AO144" t="s">
        <v>1748</v>
      </c>
      <c r="AP144" t="s">
        <v>1748</v>
      </c>
    </row>
    <row r="145" spans="1:42" x14ac:dyDescent="0.25">
      <c r="A145" s="83">
        <v>45777</v>
      </c>
      <c r="B145" s="84" t="s">
        <v>1808</v>
      </c>
      <c r="C145" s="78" t="s">
        <v>1809</v>
      </c>
      <c r="D145" s="78" t="s">
        <v>1797</v>
      </c>
      <c r="E145" s="78" t="s">
        <v>89</v>
      </c>
      <c r="F145" s="78" t="s">
        <v>2719</v>
      </c>
      <c r="G145" s="78" t="s">
        <v>476</v>
      </c>
      <c r="H145" s="78" t="s">
        <v>89</v>
      </c>
      <c r="I145" s="85">
        <v>11.55</v>
      </c>
      <c r="J145" s="85">
        <v>11.55</v>
      </c>
      <c r="K145" s="78" t="s">
        <v>1810</v>
      </c>
      <c r="L145" s="78" t="s">
        <v>1618</v>
      </c>
      <c r="M145" s="78" t="s">
        <v>1809</v>
      </c>
      <c r="N145" s="83">
        <v>45777</v>
      </c>
      <c r="O145" s="78" t="s">
        <v>1618</v>
      </c>
      <c r="P145" s="78" t="s">
        <v>371</v>
      </c>
      <c r="Q145" s="78" t="s">
        <v>372</v>
      </c>
      <c r="R145" s="78" t="s">
        <v>1618</v>
      </c>
      <c r="S145" s="78" t="s">
        <v>1618</v>
      </c>
      <c r="T145" s="78" t="s">
        <v>1618</v>
      </c>
      <c r="U145" s="78" t="s">
        <v>2745</v>
      </c>
      <c r="V145" s="78" t="s">
        <v>1800</v>
      </c>
      <c r="W145" s="78" t="s">
        <v>1618</v>
      </c>
      <c r="X145" s="83"/>
      <c r="Y145" s="78" t="s">
        <v>1618</v>
      </c>
      <c r="Z145" s="83"/>
      <c r="AA145" s="78" t="s">
        <v>1618</v>
      </c>
      <c r="AB145" s="86">
        <v>178671</v>
      </c>
      <c r="AC145" s="78" t="s">
        <v>1529</v>
      </c>
      <c r="AD145" s="78" t="s">
        <v>1618</v>
      </c>
      <c r="AE145" s="87">
        <v>0</v>
      </c>
      <c r="AF145" s="78" t="s">
        <v>1618</v>
      </c>
      <c r="AG145" s="78" t="s">
        <v>1618</v>
      </c>
      <c r="AH145" s="78" t="s">
        <v>1618</v>
      </c>
      <c r="AI145" s="78" t="s">
        <v>1618</v>
      </c>
      <c r="AJ145" s="78" t="s">
        <v>1618</v>
      </c>
      <c r="AK145" s="78" t="s">
        <v>1618</v>
      </c>
      <c r="AL145" s="78" t="s">
        <v>1618</v>
      </c>
      <c r="AM145" s="78" t="s">
        <v>1801</v>
      </c>
      <c r="AN145" s="78" t="s">
        <v>1618</v>
      </c>
      <c r="AO145" t="s">
        <v>1748</v>
      </c>
      <c r="AP145" t="s">
        <v>1748</v>
      </c>
    </row>
    <row r="146" spans="1:42" x14ac:dyDescent="0.25">
      <c r="A146" s="83">
        <v>45777</v>
      </c>
      <c r="B146" s="84" t="s">
        <v>1808</v>
      </c>
      <c r="C146" s="78" t="s">
        <v>1809</v>
      </c>
      <c r="D146" s="78" t="s">
        <v>1797</v>
      </c>
      <c r="E146" s="78" t="s">
        <v>89</v>
      </c>
      <c r="F146" s="78" t="s">
        <v>2719</v>
      </c>
      <c r="G146" s="78" t="s">
        <v>476</v>
      </c>
      <c r="H146" s="78" t="s">
        <v>89</v>
      </c>
      <c r="I146" s="85">
        <v>9.73</v>
      </c>
      <c r="J146" s="85">
        <v>9.73</v>
      </c>
      <c r="K146" s="78" t="s">
        <v>1810</v>
      </c>
      <c r="L146" s="78" t="s">
        <v>1618</v>
      </c>
      <c r="M146" s="78" t="s">
        <v>1809</v>
      </c>
      <c r="N146" s="83">
        <v>45777</v>
      </c>
      <c r="O146" s="78" t="s">
        <v>1618</v>
      </c>
      <c r="P146" s="78" t="s">
        <v>371</v>
      </c>
      <c r="Q146" s="78" t="s">
        <v>372</v>
      </c>
      <c r="R146" s="78" t="s">
        <v>1618</v>
      </c>
      <c r="S146" s="78" t="s">
        <v>1618</v>
      </c>
      <c r="T146" s="78" t="s">
        <v>1618</v>
      </c>
      <c r="U146" s="78" t="s">
        <v>2741</v>
      </c>
      <c r="V146" s="78" t="s">
        <v>1800</v>
      </c>
      <c r="W146" s="78" t="s">
        <v>1618</v>
      </c>
      <c r="X146" s="83"/>
      <c r="Y146" s="78" t="s">
        <v>1618</v>
      </c>
      <c r="Z146" s="83"/>
      <c r="AA146" s="78" t="s">
        <v>1618</v>
      </c>
      <c r="AB146" s="86">
        <v>150489</v>
      </c>
      <c r="AC146" s="78" t="s">
        <v>1529</v>
      </c>
      <c r="AD146" s="78" t="s">
        <v>1618</v>
      </c>
      <c r="AE146" s="87">
        <v>0</v>
      </c>
      <c r="AF146" s="78" t="s">
        <v>1618</v>
      </c>
      <c r="AG146" s="78" t="s">
        <v>1618</v>
      </c>
      <c r="AH146" s="78" t="s">
        <v>1618</v>
      </c>
      <c r="AI146" s="78" t="s">
        <v>1618</v>
      </c>
      <c r="AJ146" s="78" t="s">
        <v>1618</v>
      </c>
      <c r="AK146" s="78" t="s">
        <v>1618</v>
      </c>
      <c r="AL146" s="78" t="s">
        <v>1618</v>
      </c>
      <c r="AM146" s="78" t="s">
        <v>1801</v>
      </c>
      <c r="AN146" s="78" t="s">
        <v>1618</v>
      </c>
      <c r="AO146" t="s">
        <v>1748</v>
      </c>
      <c r="AP146" t="s">
        <v>1748</v>
      </c>
    </row>
    <row r="147" spans="1:42" x14ac:dyDescent="0.25">
      <c r="A147" s="83">
        <v>45777</v>
      </c>
      <c r="B147" s="84" t="s">
        <v>1808</v>
      </c>
      <c r="C147" s="78" t="s">
        <v>1809</v>
      </c>
      <c r="D147" s="78" t="s">
        <v>1797</v>
      </c>
      <c r="E147" s="78" t="s">
        <v>89</v>
      </c>
      <c r="F147" s="78" t="s">
        <v>2719</v>
      </c>
      <c r="G147" s="78" t="s">
        <v>476</v>
      </c>
      <c r="H147" s="78" t="s">
        <v>89</v>
      </c>
      <c r="I147" s="85">
        <v>11.55</v>
      </c>
      <c r="J147" s="85">
        <v>11.55</v>
      </c>
      <c r="K147" s="78" t="s">
        <v>1810</v>
      </c>
      <c r="L147" s="78" t="s">
        <v>1618</v>
      </c>
      <c r="M147" s="78" t="s">
        <v>1809</v>
      </c>
      <c r="N147" s="83">
        <v>45777</v>
      </c>
      <c r="O147" s="78" t="s">
        <v>1618</v>
      </c>
      <c r="P147" s="78" t="s">
        <v>371</v>
      </c>
      <c r="Q147" s="78" t="s">
        <v>372</v>
      </c>
      <c r="R147" s="78" t="s">
        <v>1618</v>
      </c>
      <c r="S147" s="78" t="s">
        <v>1618</v>
      </c>
      <c r="T147" s="78" t="s">
        <v>1618</v>
      </c>
      <c r="U147" s="78" t="s">
        <v>2744</v>
      </c>
      <c r="V147" s="78" t="s">
        <v>1800</v>
      </c>
      <c r="W147" s="78" t="s">
        <v>1618</v>
      </c>
      <c r="X147" s="83"/>
      <c r="Y147" s="78" t="s">
        <v>1618</v>
      </c>
      <c r="Z147" s="83"/>
      <c r="AA147" s="78" t="s">
        <v>1618</v>
      </c>
      <c r="AB147" s="86">
        <v>178671</v>
      </c>
      <c r="AC147" s="78" t="s">
        <v>1529</v>
      </c>
      <c r="AD147" s="78" t="s">
        <v>1618</v>
      </c>
      <c r="AE147" s="87">
        <v>0</v>
      </c>
      <c r="AF147" s="78" t="s">
        <v>1618</v>
      </c>
      <c r="AG147" s="78" t="s">
        <v>1618</v>
      </c>
      <c r="AH147" s="78" t="s">
        <v>1618</v>
      </c>
      <c r="AI147" s="78" t="s">
        <v>1618</v>
      </c>
      <c r="AJ147" s="78" t="s">
        <v>1618</v>
      </c>
      <c r="AK147" s="78" t="s">
        <v>1618</v>
      </c>
      <c r="AL147" s="78" t="s">
        <v>1618</v>
      </c>
      <c r="AM147" s="78" t="s">
        <v>1801</v>
      </c>
      <c r="AN147" s="78" t="s">
        <v>1618</v>
      </c>
      <c r="AO147" t="s">
        <v>1748</v>
      </c>
      <c r="AP147" t="s">
        <v>1748</v>
      </c>
    </row>
    <row r="148" spans="1:42" x14ac:dyDescent="0.25">
      <c r="A148" s="83">
        <v>45777</v>
      </c>
      <c r="B148" s="84" t="s">
        <v>1808</v>
      </c>
      <c r="C148" s="78" t="s">
        <v>1809</v>
      </c>
      <c r="D148" s="78" t="s">
        <v>1797</v>
      </c>
      <c r="E148" s="78" t="s">
        <v>89</v>
      </c>
      <c r="F148" s="78" t="s">
        <v>2719</v>
      </c>
      <c r="G148" s="78" t="s">
        <v>476</v>
      </c>
      <c r="H148" s="78" t="s">
        <v>89</v>
      </c>
      <c r="I148" s="85">
        <v>5.42</v>
      </c>
      <c r="J148" s="85">
        <v>5.42</v>
      </c>
      <c r="K148" s="78" t="s">
        <v>1810</v>
      </c>
      <c r="L148" s="78" t="s">
        <v>1618</v>
      </c>
      <c r="M148" s="78" t="s">
        <v>1809</v>
      </c>
      <c r="N148" s="83">
        <v>45777</v>
      </c>
      <c r="O148" s="78" t="s">
        <v>1618</v>
      </c>
      <c r="P148" s="78" t="s">
        <v>371</v>
      </c>
      <c r="Q148" s="78" t="s">
        <v>372</v>
      </c>
      <c r="R148" s="78" t="s">
        <v>1618</v>
      </c>
      <c r="S148" s="78" t="s">
        <v>1618</v>
      </c>
      <c r="T148" s="78" t="s">
        <v>1618</v>
      </c>
      <c r="U148" s="78" t="s">
        <v>2735</v>
      </c>
      <c r="V148" s="78" t="s">
        <v>1800</v>
      </c>
      <c r="W148" s="78" t="s">
        <v>1618</v>
      </c>
      <c r="X148" s="83"/>
      <c r="Y148" s="78" t="s">
        <v>1618</v>
      </c>
      <c r="Z148" s="83"/>
      <c r="AA148" s="78" t="s">
        <v>1618</v>
      </c>
      <c r="AB148" s="86">
        <v>86768</v>
      </c>
      <c r="AC148" s="78" t="s">
        <v>1529</v>
      </c>
      <c r="AD148" s="78" t="s">
        <v>1618</v>
      </c>
      <c r="AE148" s="87">
        <v>0</v>
      </c>
      <c r="AF148" s="78" t="s">
        <v>1618</v>
      </c>
      <c r="AG148" s="78" t="s">
        <v>1618</v>
      </c>
      <c r="AH148" s="78" t="s">
        <v>1618</v>
      </c>
      <c r="AI148" s="78" t="s">
        <v>1618</v>
      </c>
      <c r="AJ148" s="78" t="s">
        <v>1618</v>
      </c>
      <c r="AK148" s="78" t="s">
        <v>1618</v>
      </c>
      <c r="AL148" s="78" t="s">
        <v>1618</v>
      </c>
      <c r="AM148" s="78" t="s">
        <v>1801</v>
      </c>
      <c r="AN148" s="78" t="s">
        <v>1618</v>
      </c>
      <c r="AO148" t="s">
        <v>1748</v>
      </c>
      <c r="AP148" t="s">
        <v>1748</v>
      </c>
    </row>
    <row r="149" spans="1:42" x14ac:dyDescent="0.25">
      <c r="A149" s="83">
        <v>45777</v>
      </c>
      <c r="B149" s="84" t="s">
        <v>1808</v>
      </c>
      <c r="C149" s="78" t="s">
        <v>2764</v>
      </c>
      <c r="D149" s="78" t="s">
        <v>1797</v>
      </c>
      <c r="E149" s="78" t="s">
        <v>89</v>
      </c>
      <c r="F149" s="78" t="s">
        <v>2719</v>
      </c>
      <c r="G149" s="78" t="s">
        <v>476</v>
      </c>
      <c r="H149" s="78" t="s">
        <v>89</v>
      </c>
      <c r="I149" s="85">
        <v>3.27</v>
      </c>
      <c r="J149" s="85">
        <v>3.27</v>
      </c>
      <c r="K149" s="78" t="s">
        <v>1810</v>
      </c>
      <c r="L149" s="78" t="s">
        <v>1618</v>
      </c>
      <c r="M149" s="78" t="s">
        <v>2764</v>
      </c>
      <c r="N149" s="83">
        <v>45777</v>
      </c>
      <c r="O149" s="78" t="s">
        <v>1618</v>
      </c>
      <c r="P149" s="78" t="s">
        <v>371</v>
      </c>
      <c r="Q149" s="78" t="s">
        <v>372</v>
      </c>
      <c r="R149" s="78" t="s">
        <v>1618</v>
      </c>
      <c r="S149" s="78" t="s">
        <v>1618</v>
      </c>
      <c r="T149" s="78" t="s">
        <v>1618</v>
      </c>
      <c r="U149" s="78" t="s">
        <v>2752</v>
      </c>
      <c r="V149" s="78" t="s">
        <v>1800</v>
      </c>
      <c r="W149" s="78" t="s">
        <v>1618</v>
      </c>
      <c r="X149" s="83"/>
      <c r="Y149" s="78" t="s">
        <v>1618</v>
      </c>
      <c r="Z149" s="83"/>
      <c r="AA149" s="78" t="s">
        <v>1618</v>
      </c>
      <c r="AB149" s="86">
        <v>53333</v>
      </c>
      <c r="AC149" s="78" t="s">
        <v>1529</v>
      </c>
      <c r="AD149" s="78" t="s">
        <v>1618</v>
      </c>
      <c r="AE149" s="87">
        <v>0</v>
      </c>
      <c r="AF149" s="78" t="s">
        <v>1618</v>
      </c>
      <c r="AG149" s="78" t="s">
        <v>1618</v>
      </c>
      <c r="AH149" s="78" t="s">
        <v>1618</v>
      </c>
      <c r="AI149" s="78" t="s">
        <v>1618</v>
      </c>
      <c r="AJ149" s="78" t="s">
        <v>1618</v>
      </c>
      <c r="AK149" s="78" t="s">
        <v>1618</v>
      </c>
      <c r="AL149" s="78" t="s">
        <v>1618</v>
      </c>
      <c r="AM149" s="78" t="s">
        <v>1801</v>
      </c>
      <c r="AN149" s="78" t="s">
        <v>1618</v>
      </c>
      <c r="AO149" t="s">
        <v>1748</v>
      </c>
      <c r="AP149" t="s">
        <v>1748</v>
      </c>
    </row>
    <row r="150" spans="1:42" x14ac:dyDescent="0.25">
      <c r="A150" s="83">
        <v>45777</v>
      </c>
      <c r="B150" s="84" t="s">
        <v>1808</v>
      </c>
      <c r="C150" s="78" t="s">
        <v>2764</v>
      </c>
      <c r="D150" s="78" t="s">
        <v>1797</v>
      </c>
      <c r="E150" s="78" t="s">
        <v>89</v>
      </c>
      <c r="F150" s="78" t="s">
        <v>2719</v>
      </c>
      <c r="G150" s="78" t="s">
        <v>476</v>
      </c>
      <c r="H150" s="78" t="s">
        <v>89</v>
      </c>
      <c r="I150" s="85">
        <v>3.27</v>
      </c>
      <c r="J150" s="85">
        <v>3.27</v>
      </c>
      <c r="K150" s="78" t="s">
        <v>1810</v>
      </c>
      <c r="L150" s="78" t="s">
        <v>1618</v>
      </c>
      <c r="M150" s="78" t="s">
        <v>2764</v>
      </c>
      <c r="N150" s="83">
        <v>45777</v>
      </c>
      <c r="O150" s="78" t="s">
        <v>1618</v>
      </c>
      <c r="P150" s="78" t="s">
        <v>371</v>
      </c>
      <c r="Q150" s="78" t="s">
        <v>372</v>
      </c>
      <c r="R150" s="78" t="s">
        <v>1618</v>
      </c>
      <c r="S150" s="78" t="s">
        <v>1618</v>
      </c>
      <c r="T150" s="78" t="s">
        <v>1618</v>
      </c>
      <c r="U150" s="78" t="s">
        <v>2751</v>
      </c>
      <c r="V150" s="78" t="s">
        <v>1800</v>
      </c>
      <c r="W150" s="78" t="s">
        <v>1618</v>
      </c>
      <c r="X150" s="83"/>
      <c r="Y150" s="78" t="s">
        <v>1618</v>
      </c>
      <c r="Z150" s="83"/>
      <c r="AA150" s="78" t="s">
        <v>1618</v>
      </c>
      <c r="AB150" s="86">
        <v>53333</v>
      </c>
      <c r="AC150" s="78" t="s">
        <v>1529</v>
      </c>
      <c r="AD150" s="78" t="s">
        <v>1618</v>
      </c>
      <c r="AE150" s="87">
        <v>0</v>
      </c>
      <c r="AF150" s="78" t="s">
        <v>1618</v>
      </c>
      <c r="AG150" s="78" t="s">
        <v>1618</v>
      </c>
      <c r="AH150" s="78" t="s">
        <v>1618</v>
      </c>
      <c r="AI150" s="78" t="s">
        <v>1618</v>
      </c>
      <c r="AJ150" s="78" t="s">
        <v>1618</v>
      </c>
      <c r="AK150" s="78" t="s">
        <v>1618</v>
      </c>
      <c r="AL150" s="78" t="s">
        <v>1618</v>
      </c>
      <c r="AM150" s="78" t="s">
        <v>1801</v>
      </c>
      <c r="AN150" s="78" t="s">
        <v>1618</v>
      </c>
      <c r="AO150" t="s">
        <v>1748</v>
      </c>
      <c r="AP150" t="s">
        <v>1748</v>
      </c>
    </row>
    <row r="151" spans="1:42" x14ac:dyDescent="0.25">
      <c r="A151" s="83">
        <v>45777</v>
      </c>
      <c r="B151" s="84" t="s">
        <v>1808</v>
      </c>
      <c r="C151" s="78" t="s">
        <v>2764</v>
      </c>
      <c r="D151" s="78" t="s">
        <v>1797</v>
      </c>
      <c r="E151" s="78" t="s">
        <v>89</v>
      </c>
      <c r="F151" s="78" t="s">
        <v>2719</v>
      </c>
      <c r="G151" s="78" t="s">
        <v>476</v>
      </c>
      <c r="H151" s="78" t="s">
        <v>89</v>
      </c>
      <c r="I151" s="85">
        <v>14.99</v>
      </c>
      <c r="J151" s="85">
        <v>14.99</v>
      </c>
      <c r="K151" s="78" t="s">
        <v>1810</v>
      </c>
      <c r="L151" s="78" t="s">
        <v>1618</v>
      </c>
      <c r="M151" s="78" t="s">
        <v>2764</v>
      </c>
      <c r="N151" s="83">
        <v>45777</v>
      </c>
      <c r="O151" s="78" t="s">
        <v>1618</v>
      </c>
      <c r="P151" s="78" t="s">
        <v>371</v>
      </c>
      <c r="Q151" s="78" t="s">
        <v>372</v>
      </c>
      <c r="R151" s="78" t="s">
        <v>1618</v>
      </c>
      <c r="S151" s="78" t="s">
        <v>1618</v>
      </c>
      <c r="T151" s="78" t="s">
        <v>1618</v>
      </c>
      <c r="U151" s="78" t="s">
        <v>2737</v>
      </c>
      <c r="V151" s="78" t="s">
        <v>1800</v>
      </c>
      <c r="W151" s="78" t="s">
        <v>1618</v>
      </c>
      <c r="X151" s="83"/>
      <c r="Y151" s="78" t="s">
        <v>1618</v>
      </c>
      <c r="Z151" s="83"/>
      <c r="AA151" s="78" t="s">
        <v>1618</v>
      </c>
      <c r="AB151" s="86">
        <v>234444</v>
      </c>
      <c r="AC151" s="78" t="s">
        <v>1529</v>
      </c>
      <c r="AD151" s="78" t="s">
        <v>1618</v>
      </c>
      <c r="AE151" s="87">
        <v>0</v>
      </c>
      <c r="AF151" s="78" t="s">
        <v>1618</v>
      </c>
      <c r="AG151" s="78" t="s">
        <v>1618</v>
      </c>
      <c r="AH151" s="78" t="s">
        <v>1618</v>
      </c>
      <c r="AI151" s="78" t="s">
        <v>1618</v>
      </c>
      <c r="AJ151" s="78" t="s">
        <v>1618</v>
      </c>
      <c r="AK151" s="78" t="s">
        <v>1618</v>
      </c>
      <c r="AL151" s="78" t="s">
        <v>1618</v>
      </c>
      <c r="AM151" s="78" t="s">
        <v>1801</v>
      </c>
      <c r="AN151" s="78" t="s">
        <v>1618</v>
      </c>
      <c r="AO151" t="s">
        <v>1748</v>
      </c>
      <c r="AP151" t="s">
        <v>1748</v>
      </c>
    </row>
    <row r="152" spans="1:42" x14ac:dyDescent="0.25">
      <c r="A152" s="83">
        <v>45777</v>
      </c>
      <c r="B152" s="84" t="s">
        <v>1808</v>
      </c>
      <c r="C152" s="78" t="s">
        <v>2764</v>
      </c>
      <c r="D152" s="78" t="s">
        <v>1797</v>
      </c>
      <c r="E152" s="78" t="s">
        <v>89</v>
      </c>
      <c r="F152" s="78" t="s">
        <v>2719</v>
      </c>
      <c r="G152" s="78" t="s">
        <v>476</v>
      </c>
      <c r="H152" s="78" t="s">
        <v>89</v>
      </c>
      <c r="I152" s="85">
        <v>2.5299999999999998</v>
      </c>
      <c r="J152" s="85">
        <v>2.5299999999999998</v>
      </c>
      <c r="K152" s="78" t="s">
        <v>1810</v>
      </c>
      <c r="L152" s="78" t="s">
        <v>1618</v>
      </c>
      <c r="M152" s="78" t="s">
        <v>2764</v>
      </c>
      <c r="N152" s="83">
        <v>45777</v>
      </c>
      <c r="O152" s="78" t="s">
        <v>1618</v>
      </c>
      <c r="P152" s="78" t="s">
        <v>371</v>
      </c>
      <c r="Q152" s="78" t="s">
        <v>372</v>
      </c>
      <c r="R152" s="78" t="s">
        <v>1618</v>
      </c>
      <c r="S152" s="78" t="s">
        <v>1618</v>
      </c>
      <c r="T152" s="78" t="s">
        <v>1618</v>
      </c>
      <c r="U152" s="78" t="s">
        <v>2739</v>
      </c>
      <c r="V152" s="78" t="s">
        <v>1800</v>
      </c>
      <c r="W152" s="78" t="s">
        <v>1618</v>
      </c>
      <c r="X152" s="83"/>
      <c r="Y152" s="78" t="s">
        <v>1618</v>
      </c>
      <c r="Z152" s="83"/>
      <c r="AA152" s="78" t="s">
        <v>1618</v>
      </c>
      <c r="AB152" s="86">
        <v>39549</v>
      </c>
      <c r="AC152" s="78" t="s">
        <v>1529</v>
      </c>
      <c r="AD152" s="78" t="s">
        <v>1618</v>
      </c>
      <c r="AE152" s="87">
        <v>0</v>
      </c>
      <c r="AF152" s="78" t="s">
        <v>1618</v>
      </c>
      <c r="AG152" s="78" t="s">
        <v>1618</v>
      </c>
      <c r="AH152" s="78" t="s">
        <v>1618</v>
      </c>
      <c r="AI152" s="78" t="s">
        <v>1618</v>
      </c>
      <c r="AJ152" s="78" t="s">
        <v>1618</v>
      </c>
      <c r="AK152" s="78" t="s">
        <v>1618</v>
      </c>
      <c r="AL152" s="78" t="s">
        <v>1618</v>
      </c>
      <c r="AM152" s="78" t="s">
        <v>1801</v>
      </c>
      <c r="AN152" s="78" t="s">
        <v>1618</v>
      </c>
      <c r="AO152" t="s">
        <v>1748</v>
      </c>
      <c r="AP152" t="s">
        <v>1748</v>
      </c>
    </row>
    <row r="153" spans="1:42" x14ac:dyDescent="0.25">
      <c r="A153" s="83">
        <v>45777</v>
      </c>
      <c r="B153" s="84" t="s">
        <v>1808</v>
      </c>
      <c r="C153" s="78" t="s">
        <v>2764</v>
      </c>
      <c r="D153" s="78" t="s">
        <v>1797</v>
      </c>
      <c r="E153" s="78" t="s">
        <v>89</v>
      </c>
      <c r="F153" s="78" t="s">
        <v>2719</v>
      </c>
      <c r="G153" s="78" t="s">
        <v>476</v>
      </c>
      <c r="H153" s="78" t="s">
        <v>89</v>
      </c>
      <c r="I153" s="85">
        <v>14.98</v>
      </c>
      <c r="J153" s="85">
        <v>14.98</v>
      </c>
      <c r="K153" s="78" t="s">
        <v>1810</v>
      </c>
      <c r="L153" s="78" t="s">
        <v>1618</v>
      </c>
      <c r="M153" s="78" t="s">
        <v>2764</v>
      </c>
      <c r="N153" s="83">
        <v>45777</v>
      </c>
      <c r="O153" s="78" t="s">
        <v>1618</v>
      </c>
      <c r="P153" s="78" t="s">
        <v>371</v>
      </c>
      <c r="Q153" s="78" t="s">
        <v>372</v>
      </c>
      <c r="R153" s="78" t="s">
        <v>1618</v>
      </c>
      <c r="S153" s="78" t="s">
        <v>1618</v>
      </c>
      <c r="T153" s="78" t="s">
        <v>1618</v>
      </c>
      <c r="U153" s="78" t="s">
        <v>2732</v>
      </c>
      <c r="V153" s="78" t="s">
        <v>1800</v>
      </c>
      <c r="W153" s="78" t="s">
        <v>1618</v>
      </c>
      <c r="X153" s="83"/>
      <c r="Y153" s="78" t="s">
        <v>1618</v>
      </c>
      <c r="Z153" s="83"/>
      <c r="AA153" s="78" t="s">
        <v>1618</v>
      </c>
      <c r="AB153" s="86">
        <v>234160</v>
      </c>
      <c r="AC153" s="78" t="s">
        <v>1529</v>
      </c>
      <c r="AD153" s="78" t="s">
        <v>1618</v>
      </c>
      <c r="AE153" s="87">
        <v>0</v>
      </c>
      <c r="AF153" s="78" t="s">
        <v>1618</v>
      </c>
      <c r="AG153" s="78" t="s">
        <v>1618</v>
      </c>
      <c r="AH153" s="78" t="s">
        <v>1618</v>
      </c>
      <c r="AI153" s="78" t="s">
        <v>1618</v>
      </c>
      <c r="AJ153" s="78" t="s">
        <v>1618</v>
      </c>
      <c r="AK153" s="78" t="s">
        <v>1618</v>
      </c>
      <c r="AL153" s="78" t="s">
        <v>1618</v>
      </c>
      <c r="AM153" s="78" t="s">
        <v>1801</v>
      </c>
      <c r="AN153" s="78" t="s">
        <v>1618</v>
      </c>
      <c r="AO153" t="s">
        <v>1748</v>
      </c>
      <c r="AP153" t="s">
        <v>1748</v>
      </c>
    </row>
    <row r="154" spans="1:42" x14ac:dyDescent="0.25">
      <c r="A154" s="83">
        <v>45777</v>
      </c>
      <c r="B154" s="84" t="s">
        <v>1808</v>
      </c>
      <c r="C154" s="78" t="s">
        <v>2764</v>
      </c>
      <c r="D154" s="78" t="s">
        <v>1797</v>
      </c>
      <c r="E154" s="78" t="s">
        <v>89</v>
      </c>
      <c r="F154" s="78" t="s">
        <v>2719</v>
      </c>
      <c r="G154" s="78" t="s">
        <v>476</v>
      </c>
      <c r="H154" s="78" t="s">
        <v>89</v>
      </c>
      <c r="I154" s="85">
        <v>2.5299999999999998</v>
      </c>
      <c r="J154" s="85">
        <v>2.5299999999999998</v>
      </c>
      <c r="K154" s="78" t="s">
        <v>1810</v>
      </c>
      <c r="L154" s="78" t="s">
        <v>1618</v>
      </c>
      <c r="M154" s="78" t="s">
        <v>2764</v>
      </c>
      <c r="N154" s="83">
        <v>45777</v>
      </c>
      <c r="O154" s="78" t="s">
        <v>1618</v>
      </c>
      <c r="P154" s="78" t="s">
        <v>371</v>
      </c>
      <c r="Q154" s="78" t="s">
        <v>372</v>
      </c>
      <c r="R154" s="78" t="s">
        <v>1618</v>
      </c>
      <c r="S154" s="78" t="s">
        <v>1618</v>
      </c>
      <c r="T154" s="78" t="s">
        <v>1618</v>
      </c>
      <c r="U154" s="78" t="s">
        <v>2736</v>
      </c>
      <c r="V154" s="78" t="s">
        <v>1800</v>
      </c>
      <c r="W154" s="78" t="s">
        <v>1618</v>
      </c>
      <c r="X154" s="83"/>
      <c r="Y154" s="78" t="s">
        <v>1618</v>
      </c>
      <c r="Z154" s="83"/>
      <c r="AA154" s="78" t="s">
        <v>1618</v>
      </c>
      <c r="AB154" s="86">
        <v>39552</v>
      </c>
      <c r="AC154" s="78" t="s">
        <v>1529</v>
      </c>
      <c r="AD154" s="78" t="s">
        <v>1618</v>
      </c>
      <c r="AE154" s="87">
        <v>0</v>
      </c>
      <c r="AF154" s="78" t="s">
        <v>1618</v>
      </c>
      <c r="AG154" s="78" t="s">
        <v>1618</v>
      </c>
      <c r="AH154" s="78" t="s">
        <v>1618</v>
      </c>
      <c r="AI154" s="78" t="s">
        <v>1618</v>
      </c>
      <c r="AJ154" s="78" t="s">
        <v>1618</v>
      </c>
      <c r="AK154" s="78" t="s">
        <v>1618</v>
      </c>
      <c r="AL154" s="78" t="s">
        <v>1618</v>
      </c>
      <c r="AM154" s="78" t="s">
        <v>1801</v>
      </c>
      <c r="AN154" s="78" t="s">
        <v>1618</v>
      </c>
      <c r="AO154" t="s">
        <v>1748</v>
      </c>
      <c r="AP154" t="s">
        <v>1748</v>
      </c>
    </row>
    <row r="155" spans="1:42" x14ac:dyDescent="0.25">
      <c r="A155" s="83">
        <v>45777</v>
      </c>
      <c r="B155" s="84" t="s">
        <v>1808</v>
      </c>
      <c r="C155" s="78" t="s">
        <v>2764</v>
      </c>
      <c r="D155" s="78" t="s">
        <v>1797</v>
      </c>
      <c r="E155" s="78" t="s">
        <v>89</v>
      </c>
      <c r="F155" s="78" t="s">
        <v>2719</v>
      </c>
      <c r="G155" s="78" t="s">
        <v>476</v>
      </c>
      <c r="H155" s="78" t="s">
        <v>89</v>
      </c>
      <c r="I155" s="85">
        <v>14.99</v>
      </c>
      <c r="J155" s="85">
        <v>14.99</v>
      </c>
      <c r="K155" s="78" t="s">
        <v>1810</v>
      </c>
      <c r="L155" s="78" t="s">
        <v>1618</v>
      </c>
      <c r="M155" s="78" t="s">
        <v>2764</v>
      </c>
      <c r="N155" s="83">
        <v>45777</v>
      </c>
      <c r="O155" s="78" t="s">
        <v>1618</v>
      </c>
      <c r="P155" s="78" t="s">
        <v>371</v>
      </c>
      <c r="Q155" s="78" t="s">
        <v>372</v>
      </c>
      <c r="R155" s="78" t="s">
        <v>1618</v>
      </c>
      <c r="S155" s="78" t="s">
        <v>1618</v>
      </c>
      <c r="T155" s="78" t="s">
        <v>1618</v>
      </c>
      <c r="U155" s="78" t="s">
        <v>2740</v>
      </c>
      <c r="V155" s="78" t="s">
        <v>1800</v>
      </c>
      <c r="W155" s="78" t="s">
        <v>1618</v>
      </c>
      <c r="X155" s="83"/>
      <c r="Y155" s="78" t="s">
        <v>1618</v>
      </c>
      <c r="Z155" s="83"/>
      <c r="AA155" s="78" t="s">
        <v>1618</v>
      </c>
      <c r="AB155" s="86">
        <v>234444</v>
      </c>
      <c r="AC155" s="78" t="s">
        <v>1529</v>
      </c>
      <c r="AD155" s="78" t="s">
        <v>1618</v>
      </c>
      <c r="AE155" s="87">
        <v>0</v>
      </c>
      <c r="AF155" s="78" t="s">
        <v>1618</v>
      </c>
      <c r="AG155" s="78" t="s">
        <v>1618</v>
      </c>
      <c r="AH155" s="78" t="s">
        <v>1618</v>
      </c>
      <c r="AI155" s="78" t="s">
        <v>1618</v>
      </c>
      <c r="AJ155" s="78" t="s">
        <v>1618</v>
      </c>
      <c r="AK155" s="78" t="s">
        <v>1618</v>
      </c>
      <c r="AL155" s="78" t="s">
        <v>1618</v>
      </c>
      <c r="AM155" s="78" t="s">
        <v>1801</v>
      </c>
      <c r="AN155" s="78" t="s">
        <v>1618</v>
      </c>
      <c r="AO155" t="s">
        <v>1748</v>
      </c>
      <c r="AP155" t="s">
        <v>1748</v>
      </c>
    </row>
    <row r="156" spans="1:42" x14ac:dyDescent="0.25">
      <c r="A156" s="83">
        <v>45777</v>
      </c>
      <c r="B156" s="84" t="s">
        <v>1808</v>
      </c>
      <c r="C156" s="78" t="s">
        <v>2764</v>
      </c>
      <c r="D156" s="78" t="s">
        <v>1797</v>
      </c>
      <c r="E156" s="78" t="s">
        <v>89</v>
      </c>
      <c r="F156" s="78" t="s">
        <v>2719</v>
      </c>
      <c r="G156" s="78" t="s">
        <v>476</v>
      </c>
      <c r="H156" s="78" t="s">
        <v>89</v>
      </c>
      <c r="I156" s="85">
        <v>5.07</v>
      </c>
      <c r="J156" s="85">
        <v>5.07</v>
      </c>
      <c r="K156" s="78" t="s">
        <v>1810</v>
      </c>
      <c r="L156" s="78" t="s">
        <v>1618</v>
      </c>
      <c r="M156" s="78" t="s">
        <v>2764</v>
      </c>
      <c r="N156" s="83">
        <v>45777</v>
      </c>
      <c r="O156" s="78" t="s">
        <v>1618</v>
      </c>
      <c r="P156" s="78" t="s">
        <v>371</v>
      </c>
      <c r="Q156" s="78" t="s">
        <v>372</v>
      </c>
      <c r="R156" s="78" t="s">
        <v>1618</v>
      </c>
      <c r="S156" s="78" t="s">
        <v>1618</v>
      </c>
      <c r="T156" s="78" t="s">
        <v>1618</v>
      </c>
      <c r="U156" s="78" t="s">
        <v>2731</v>
      </c>
      <c r="V156" s="78" t="s">
        <v>1800</v>
      </c>
      <c r="W156" s="78" t="s">
        <v>1618</v>
      </c>
      <c r="X156" s="83"/>
      <c r="Y156" s="78" t="s">
        <v>1618</v>
      </c>
      <c r="Z156" s="83"/>
      <c r="AA156" s="78" t="s">
        <v>1618</v>
      </c>
      <c r="AB156" s="86">
        <v>79212</v>
      </c>
      <c r="AC156" s="78" t="s">
        <v>1529</v>
      </c>
      <c r="AD156" s="78" t="s">
        <v>1618</v>
      </c>
      <c r="AE156" s="87">
        <v>0</v>
      </c>
      <c r="AF156" s="78" t="s">
        <v>1618</v>
      </c>
      <c r="AG156" s="78" t="s">
        <v>1618</v>
      </c>
      <c r="AH156" s="78" t="s">
        <v>1618</v>
      </c>
      <c r="AI156" s="78" t="s">
        <v>1618</v>
      </c>
      <c r="AJ156" s="78" t="s">
        <v>1618</v>
      </c>
      <c r="AK156" s="78" t="s">
        <v>1618</v>
      </c>
      <c r="AL156" s="78" t="s">
        <v>1618</v>
      </c>
      <c r="AM156" s="78" t="s">
        <v>1801</v>
      </c>
      <c r="AN156" s="78" t="s">
        <v>1618</v>
      </c>
      <c r="AO156" t="s">
        <v>1748</v>
      </c>
      <c r="AP156" t="s">
        <v>1748</v>
      </c>
    </row>
    <row r="157" spans="1:42" x14ac:dyDescent="0.25">
      <c r="A157" s="83">
        <v>45777</v>
      </c>
      <c r="B157" s="84" t="s">
        <v>1808</v>
      </c>
      <c r="C157" s="78" t="s">
        <v>2764</v>
      </c>
      <c r="D157" s="78" t="s">
        <v>1797</v>
      </c>
      <c r="E157" s="78" t="s">
        <v>89</v>
      </c>
      <c r="F157" s="78" t="s">
        <v>2719</v>
      </c>
      <c r="G157" s="78" t="s">
        <v>476</v>
      </c>
      <c r="H157" s="78" t="s">
        <v>89</v>
      </c>
      <c r="I157" s="85">
        <v>14.98</v>
      </c>
      <c r="J157" s="85">
        <v>14.98</v>
      </c>
      <c r="K157" s="78" t="s">
        <v>1810</v>
      </c>
      <c r="L157" s="78" t="s">
        <v>1618</v>
      </c>
      <c r="M157" s="78" t="s">
        <v>2764</v>
      </c>
      <c r="N157" s="83">
        <v>45777</v>
      </c>
      <c r="O157" s="78" t="s">
        <v>1618</v>
      </c>
      <c r="P157" s="78" t="s">
        <v>371</v>
      </c>
      <c r="Q157" s="78" t="s">
        <v>372</v>
      </c>
      <c r="R157" s="78" t="s">
        <v>1618</v>
      </c>
      <c r="S157" s="78" t="s">
        <v>1618</v>
      </c>
      <c r="T157" s="78" t="s">
        <v>1618</v>
      </c>
      <c r="U157" s="78" t="s">
        <v>2742</v>
      </c>
      <c r="V157" s="78" t="s">
        <v>1800</v>
      </c>
      <c r="W157" s="78" t="s">
        <v>1618</v>
      </c>
      <c r="X157" s="83"/>
      <c r="Y157" s="78" t="s">
        <v>1618</v>
      </c>
      <c r="Z157" s="83"/>
      <c r="AA157" s="78" t="s">
        <v>1618</v>
      </c>
      <c r="AB157" s="86">
        <v>234158</v>
      </c>
      <c r="AC157" s="78" t="s">
        <v>1529</v>
      </c>
      <c r="AD157" s="78" t="s">
        <v>1618</v>
      </c>
      <c r="AE157" s="87">
        <v>0</v>
      </c>
      <c r="AF157" s="78" t="s">
        <v>1618</v>
      </c>
      <c r="AG157" s="78" t="s">
        <v>1618</v>
      </c>
      <c r="AH157" s="78" t="s">
        <v>1618</v>
      </c>
      <c r="AI157" s="78" t="s">
        <v>1618</v>
      </c>
      <c r="AJ157" s="78" t="s">
        <v>1618</v>
      </c>
      <c r="AK157" s="78" t="s">
        <v>1618</v>
      </c>
      <c r="AL157" s="78" t="s">
        <v>1618</v>
      </c>
      <c r="AM157" s="78" t="s">
        <v>1801</v>
      </c>
      <c r="AN157" s="78" t="s">
        <v>1618</v>
      </c>
      <c r="AO157" t="s">
        <v>1748</v>
      </c>
      <c r="AP157" t="s">
        <v>1748</v>
      </c>
    </row>
    <row r="158" spans="1:42" x14ac:dyDescent="0.25">
      <c r="A158" s="83">
        <v>45777</v>
      </c>
      <c r="B158" s="84" t="s">
        <v>1808</v>
      </c>
      <c r="C158" s="78" t="s">
        <v>2764</v>
      </c>
      <c r="D158" s="78" t="s">
        <v>1797</v>
      </c>
      <c r="E158" s="78" t="s">
        <v>89</v>
      </c>
      <c r="F158" s="78" t="s">
        <v>2719</v>
      </c>
      <c r="G158" s="78" t="s">
        <v>476</v>
      </c>
      <c r="H158" s="78" t="s">
        <v>89</v>
      </c>
      <c r="I158" s="85">
        <v>11.21</v>
      </c>
      <c r="J158" s="85">
        <v>11.21</v>
      </c>
      <c r="K158" s="78" t="s">
        <v>1810</v>
      </c>
      <c r="L158" s="78" t="s">
        <v>1618</v>
      </c>
      <c r="M158" s="78" t="s">
        <v>2764</v>
      </c>
      <c r="N158" s="83">
        <v>45777</v>
      </c>
      <c r="O158" s="78" t="s">
        <v>1618</v>
      </c>
      <c r="P158" s="78" t="s">
        <v>371</v>
      </c>
      <c r="Q158" s="78" t="s">
        <v>372</v>
      </c>
      <c r="R158" s="78" t="s">
        <v>1618</v>
      </c>
      <c r="S158" s="78" t="s">
        <v>1618</v>
      </c>
      <c r="T158" s="78" t="s">
        <v>1618</v>
      </c>
      <c r="U158" s="78" t="s">
        <v>2743</v>
      </c>
      <c r="V158" s="78" t="s">
        <v>1800</v>
      </c>
      <c r="W158" s="78" t="s">
        <v>1618</v>
      </c>
      <c r="X158" s="83"/>
      <c r="Y158" s="78" t="s">
        <v>1618</v>
      </c>
      <c r="Z158" s="83"/>
      <c r="AA158" s="78" t="s">
        <v>1618</v>
      </c>
      <c r="AB158" s="86">
        <v>176125</v>
      </c>
      <c r="AC158" s="78" t="s">
        <v>1529</v>
      </c>
      <c r="AD158" s="78" t="s">
        <v>1618</v>
      </c>
      <c r="AE158" s="87">
        <v>0</v>
      </c>
      <c r="AF158" s="78" t="s">
        <v>1618</v>
      </c>
      <c r="AG158" s="78" t="s">
        <v>1618</v>
      </c>
      <c r="AH158" s="78" t="s">
        <v>1618</v>
      </c>
      <c r="AI158" s="78" t="s">
        <v>1618</v>
      </c>
      <c r="AJ158" s="78" t="s">
        <v>1618</v>
      </c>
      <c r="AK158" s="78" t="s">
        <v>1618</v>
      </c>
      <c r="AL158" s="78" t="s">
        <v>1618</v>
      </c>
      <c r="AM158" s="78" t="s">
        <v>1801</v>
      </c>
      <c r="AN158" s="78" t="s">
        <v>1618</v>
      </c>
      <c r="AO158" t="s">
        <v>1748</v>
      </c>
      <c r="AP158" t="s">
        <v>1748</v>
      </c>
    </row>
    <row r="159" spans="1:42" x14ac:dyDescent="0.25">
      <c r="A159" s="83">
        <v>45777</v>
      </c>
      <c r="B159" s="84" t="s">
        <v>1808</v>
      </c>
      <c r="C159" s="78" t="s">
        <v>2765</v>
      </c>
      <c r="D159" s="78" t="s">
        <v>1797</v>
      </c>
      <c r="E159" s="78" t="s">
        <v>89</v>
      </c>
      <c r="F159" s="78" t="s">
        <v>2719</v>
      </c>
      <c r="G159" s="78" t="s">
        <v>476</v>
      </c>
      <c r="H159" s="78" t="s">
        <v>89</v>
      </c>
      <c r="I159" s="85">
        <v>16.97</v>
      </c>
      <c r="J159" s="85">
        <v>16.97</v>
      </c>
      <c r="K159" s="78" t="s">
        <v>1810</v>
      </c>
      <c r="L159" s="78" t="s">
        <v>1618</v>
      </c>
      <c r="M159" s="78" t="s">
        <v>2765</v>
      </c>
      <c r="N159" s="83">
        <v>45777</v>
      </c>
      <c r="O159" s="78" t="s">
        <v>1618</v>
      </c>
      <c r="P159" s="78" t="s">
        <v>371</v>
      </c>
      <c r="Q159" s="78" t="s">
        <v>372</v>
      </c>
      <c r="R159" s="78" t="s">
        <v>1618</v>
      </c>
      <c r="S159" s="78" t="s">
        <v>1618</v>
      </c>
      <c r="T159" s="78" t="s">
        <v>1618</v>
      </c>
      <c r="U159" s="78" t="s">
        <v>2757</v>
      </c>
      <c r="V159" s="78" t="s">
        <v>1800</v>
      </c>
      <c r="W159" s="78" t="s">
        <v>1618</v>
      </c>
      <c r="X159" s="83"/>
      <c r="Y159" s="78" t="s">
        <v>1618</v>
      </c>
      <c r="Z159" s="83"/>
      <c r="AA159" s="78" t="s">
        <v>1618</v>
      </c>
      <c r="AB159" s="86">
        <v>278334</v>
      </c>
      <c r="AC159" s="78" t="s">
        <v>1529</v>
      </c>
      <c r="AD159" s="78" t="s">
        <v>1618</v>
      </c>
      <c r="AE159" s="87">
        <v>0</v>
      </c>
      <c r="AF159" s="78" t="s">
        <v>1618</v>
      </c>
      <c r="AG159" s="78" t="s">
        <v>1618</v>
      </c>
      <c r="AH159" s="78" t="s">
        <v>1618</v>
      </c>
      <c r="AI159" s="78" t="s">
        <v>1618</v>
      </c>
      <c r="AJ159" s="78" t="s">
        <v>1618</v>
      </c>
      <c r="AK159" s="78" t="s">
        <v>1618</v>
      </c>
      <c r="AL159" s="78" t="s">
        <v>1618</v>
      </c>
      <c r="AM159" s="78" t="s">
        <v>1801</v>
      </c>
      <c r="AN159" s="78" t="s">
        <v>1618</v>
      </c>
      <c r="AO159" t="s">
        <v>1748</v>
      </c>
      <c r="AP159" t="s">
        <v>1748</v>
      </c>
    </row>
    <row r="160" spans="1:42" x14ac:dyDescent="0.25">
      <c r="A160" s="83">
        <v>45777</v>
      </c>
      <c r="B160" s="84" t="s">
        <v>1808</v>
      </c>
      <c r="C160" s="78" t="s">
        <v>2765</v>
      </c>
      <c r="D160" s="78" t="s">
        <v>1797</v>
      </c>
      <c r="E160" s="78" t="s">
        <v>89</v>
      </c>
      <c r="F160" s="78" t="s">
        <v>2719</v>
      </c>
      <c r="G160" s="78" t="s">
        <v>476</v>
      </c>
      <c r="H160" s="78" t="s">
        <v>89</v>
      </c>
      <c r="I160" s="85">
        <v>17.05</v>
      </c>
      <c r="J160" s="85">
        <v>17.05</v>
      </c>
      <c r="K160" s="78" t="s">
        <v>1810</v>
      </c>
      <c r="L160" s="78" t="s">
        <v>1618</v>
      </c>
      <c r="M160" s="78" t="s">
        <v>2765</v>
      </c>
      <c r="N160" s="83">
        <v>45777</v>
      </c>
      <c r="O160" s="78" t="s">
        <v>1618</v>
      </c>
      <c r="P160" s="78" t="s">
        <v>371</v>
      </c>
      <c r="Q160" s="78" t="s">
        <v>372</v>
      </c>
      <c r="R160" s="78" t="s">
        <v>1618</v>
      </c>
      <c r="S160" s="78" t="s">
        <v>1618</v>
      </c>
      <c r="T160" s="78" t="s">
        <v>1618</v>
      </c>
      <c r="U160" s="78" t="s">
        <v>2721</v>
      </c>
      <c r="V160" s="78" t="s">
        <v>1800</v>
      </c>
      <c r="W160" s="78" t="s">
        <v>1618</v>
      </c>
      <c r="X160" s="83"/>
      <c r="Y160" s="78" t="s">
        <v>1618</v>
      </c>
      <c r="Z160" s="83"/>
      <c r="AA160" s="78" t="s">
        <v>1618</v>
      </c>
      <c r="AB160" s="86">
        <v>278333</v>
      </c>
      <c r="AC160" s="78" t="s">
        <v>1529</v>
      </c>
      <c r="AD160" s="78" t="s">
        <v>1618</v>
      </c>
      <c r="AE160" s="87">
        <v>0</v>
      </c>
      <c r="AF160" s="78" t="s">
        <v>1618</v>
      </c>
      <c r="AG160" s="78" t="s">
        <v>1618</v>
      </c>
      <c r="AH160" s="78" t="s">
        <v>1618</v>
      </c>
      <c r="AI160" s="78" t="s">
        <v>1618</v>
      </c>
      <c r="AJ160" s="78" t="s">
        <v>1618</v>
      </c>
      <c r="AK160" s="78" t="s">
        <v>1618</v>
      </c>
      <c r="AL160" s="78" t="s">
        <v>1618</v>
      </c>
      <c r="AM160" s="78" t="s">
        <v>1801</v>
      </c>
      <c r="AN160" s="78" t="s">
        <v>1618</v>
      </c>
      <c r="AO160" t="s">
        <v>1748</v>
      </c>
      <c r="AP160" t="s">
        <v>1748</v>
      </c>
    </row>
    <row r="161" spans="1:42" x14ac:dyDescent="0.25">
      <c r="A161" s="83">
        <v>45777</v>
      </c>
      <c r="B161" s="84" t="s">
        <v>1808</v>
      </c>
      <c r="C161" s="78" t="s">
        <v>2765</v>
      </c>
      <c r="D161" s="78" t="s">
        <v>1797</v>
      </c>
      <c r="E161" s="78" t="s">
        <v>89</v>
      </c>
      <c r="F161" s="78" t="s">
        <v>2719</v>
      </c>
      <c r="G161" s="78" t="s">
        <v>476</v>
      </c>
      <c r="H161" s="78" t="s">
        <v>89</v>
      </c>
      <c r="I161" s="85">
        <v>16.97</v>
      </c>
      <c r="J161" s="85">
        <v>16.97</v>
      </c>
      <c r="K161" s="78" t="s">
        <v>1810</v>
      </c>
      <c r="L161" s="78" t="s">
        <v>1618</v>
      </c>
      <c r="M161" s="78" t="s">
        <v>2765</v>
      </c>
      <c r="N161" s="83">
        <v>45777</v>
      </c>
      <c r="O161" s="78" t="s">
        <v>1618</v>
      </c>
      <c r="P161" s="78" t="s">
        <v>371</v>
      </c>
      <c r="Q161" s="78" t="s">
        <v>372</v>
      </c>
      <c r="R161" s="78" t="s">
        <v>1618</v>
      </c>
      <c r="S161" s="78" t="s">
        <v>1618</v>
      </c>
      <c r="T161" s="78" t="s">
        <v>1618</v>
      </c>
      <c r="U161" s="78" t="s">
        <v>2759</v>
      </c>
      <c r="V161" s="78" t="s">
        <v>1800</v>
      </c>
      <c r="W161" s="78" t="s">
        <v>1618</v>
      </c>
      <c r="X161" s="83"/>
      <c r="Y161" s="78" t="s">
        <v>1618</v>
      </c>
      <c r="Z161" s="83"/>
      <c r="AA161" s="78" t="s">
        <v>1618</v>
      </c>
      <c r="AB161" s="86">
        <v>278334</v>
      </c>
      <c r="AC161" s="78" t="s">
        <v>1529</v>
      </c>
      <c r="AD161" s="78" t="s">
        <v>1618</v>
      </c>
      <c r="AE161" s="87">
        <v>0</v>
      </c>
      <c r="AF161" s="78" t="s">
        <v>1618</v>
      </c>
      <c r="AG161" s="78" t="s">
        <v>1618</v>
      </c>
      <c r="AH161" s="78" t="s">
        <v>1618</v>
      </c>
      <c r="AI161" s="78" t="s">
        <v>1618</v>
      </c>
      <c r="AJ161" s="78" t="s">
        <v>1618</v>
      </c>
      <c r="AK161" s="78" t="s">
        <v>1618</v>
      </c>
      <c r="AL161" s="78" t="s">
        <v>1618</v>
      </c>
      <c r="AM161" s="78" t="s">
        <v>1801</v>
      </c>
      <c r="AN161" s="78" t="s">
        <v>1618</v>
      </c>
      <c r="AO161" t="s">
        <v>1748</v>
      </c>
      <c r="AP161" t="s">
        <v>1748</v>
      </c>
    </row>
    <row r="162" spans="1:42" x14ac:dyDescent="0.25">
      <c r="A162" s="83">
        <v>45777</v>
      </c>
      <c r="B162" s="84" t="s">
        <v>1808</v>
      </c>
      <c r="C162" s="78" t="s">
        <v>2765</v>
      </c>
      <c r="D162" s="78" t="s">
        <v>1797</v>
      </c>
      <c r="E162" s="78" t="s">
        <v>89</v>
      </c>
      <c r="F162" s="78" t="s">
        <v>2719</v>
      </c>
      <c r="G162" s="78" t="s">
        <v>476</v>
      </c>
      <c r="H162" s="78" t="s">
        <v>89</v>
      </c>
      <c r="I162" s="85">
        <v>15.83</v>
      </c>
      <c r="J162" s="85">
        <v>15.83</v>
      </c>
      <c r="K162" s="78" t="s">
        <v>1810</v>
      </c>
      <c r="L162" s="78" t="s">
        <v>1618</v>
      </c>
      <c r="M162" s="78" t="s">
        <v>2765</v>
      </c>
      <c r="N162" s="83">
        <v>45777</v>
      </c>
      <c r="O162" s="78" t="s">
        <v>1618</v>
      </c>
      <c r="P162" s="78" t="s">
        <v>371</v>
      </c>
      <c r="Q162" s="78" t="s">
        <v>372</v>
      </c>
      <c r="R162" s="78" t="s">
        <v>1618</v>
      </c>
      <c r="S162" s="78" t="s">
        <v>1618</v>
      </c>
      <c r="T162" s="78" t="s">
        <v>1618</v>
      </c>
      <c r="U162" s="78" t="s">
        <v>2725</v>
      </c>
      <c r="V162" s="78" t="s">
        <v>1800</v>
      </c>
      <c r="W162" s="78" t="s">
        <v>1618</v>
      </c>
      <c r="X162" s="83"/>
      <c r="Y162" s="78" t="s">
        <v>1618</v>
      </c>
      <c r="Z162" s="83"/>
      <c r="AA162" s="78" t="s">
        <v>1618</v>
      </c>
      <c r="AB162" s="86">
        <v>258333</v>
      </c>
      <c r="AC162" s="78" t="s">
        <v>1529</v>
      </c>
      <c r="AD162" s="78" t="s">
        <v>1618</v>
      </c>
      <c r="AE162" s="87">
        <v>0</v>
      </c>
      <c r="AF162" s="78" t="s">
        <v>1618</v>
      </c>
      <c r="AG162" s="78" t="s">
        <v>1618</v>
      </c>
      <c r="AH162" s="78" t="s">
        <v>1618</v>
      </c>
      <c r="AI162" s="78" t="s">
        <v>1618</v>
      </c>
      <c r="AJ162" s="78" t="s">
        <v>1618</v>
      </c>
      <c r="AK162" s="78" t="s">
        <v>1618</v>
      </c>
      <c r="AL162" s="78" t="s">
        <v>1618</v>
      </c>
      <c r="AM162" s="78" t="s">
        <v>1801</v>
      </c>
      <c r="AN162" s="78" t="s">
        <v>1618</v>
      </c>
      <c r="AO162" t="s">
        <v>1748</v>
      </c>
      <c r="AP162" t="s">
        <v>1748</v>
      </c>
    </row>
    <row r="163" spans="1:42" x14ac:dyDescent="0.25">
      <c r="A163" s="83">
        <v>45777</v>
      </c>
      <c r="B163" s="84" t="s">
        <v>1808</v>
      </c>
      <c r="C163" s="78" t="s">
        <v>2765</v>
      </c>
      <c r="D163" s="78" t="s">
        <v>1797</v>
      </c>
      <c r="E163" s="78" t="s">
        <v>89</v>
      </c>
      <c r="F163" s="78" t="s">
        <v>2719</v>
      </c>
      <c r="G163" s="78" t="s">
        <v>476</v>
      </c>
      <c r="H163" s="78" t="s">
        <v>89</v>
      </c>
      <c r="I163" s="85">
        <v>16.97</v>
      </c>
      <c r="J163" s="85">
        <v>16.97</v>
      </c>
      <c r="K163" s="78" t="s">
        <v>1810</v>
      </c>
      <c r="L163" s="78" t="s">
        <v>1618</v>
      </c>
      <c r="M163" s="78" t="s">
        <v>2765</v>
      </c>
      <c r="N163" s="83">
        <v>45777</v>
      </c>
      <c r="O163" s="78" t="s">
        <v>1618</v>
      </c>
      <c r="P163" s="78" t="s">
        <v>371</v>
      </c>
      <c r="Q163" s="78" t="s">
        <v>372</v>
      </c>
      <c r="R163" s="78" t="s">
        <v>1618</v>
      </c>
      <c r="S163" s="78" t="s">
        <v>1618</v>
      </c>
      <c r="T163" s="78" t="s">
        <v>1618</v>
      </c>
      <c r="U163" s="78" t="s">
        <v>2758</v>
      </c>
      <c r="V163" s="78" t="s">
        <v>1800</v>
      </c>
      <c r="W163" s="78" t="s">
        <v>1618</v>
      </c>
      <c r="X163" s="83"/>
      <c r="Y163" s="78" t="s">
        <v>1618</v>
      </c>
      <c r="Z163" s="83"/>
      <c r="AA163" s="78" t="s">
        <v>1618</v>
      </c>
      <c r="AB163" s="86">
        <v>278334</v>
      </c>
      <c r="AC163" s="78" t="s">
        <v>1529</v>
      </c>
      <c r="AD163" s="78" t="s">
        <v>1618</v>
      </c>
      <c r="AE163" s="87">
        <v>0</v>
      </c>
      <c r="AF163" s="78" t="s">
        <v>1618</v>
      </c>
      <c r="AG163" s="78" t="s">
        <v>1618</v>
      </c>
      <c r="AH163" s="78" t="s">
        <v>1618</v>
      </c>
      <c r="AI163" s="78" t="s">
        <v>1618</v>
      </c>
      <c r="AJ163" s="78" t="s">
        <v>1618</v>
      </c>
      <c r="AK163" s="78" t="s">
        <v>1618</v>
      </c>
      <c r="AL163" s="78" t="s">
        <v>1618</v>
      </c>
      <c r="AM163" s="78" t="s">
        <v>1801</v>
      </c>
      <c r="AN163" s="78" t="s">
        <v>1618</v>
      </c>
      <c r="AO163" t="s">
        <v>1748</v>
      </c>
      <c r="AP163" t="s">
        <v>1748</v>
      </c>
    </row>
    <row r="164" spans="1:42" x14ac:dyDescent="0.25">
      <c r="A164" s="83">
        <v>45808</v>
      </c>
      <c r="B164" s="84" t="s">
        <v>1811</v>
      </c>
      <c r="C164" s="78" t="s">
        <v>2766</v>
      </c>
      <c r="D164" s="78" t="s">
        <v>1797</v>
      </c>
      <c r="E164" s="78" t="s">
        <v>89</v>
      </c>
      <c r="F164" s="78" t="s">
        <v>2707</v>
      </c>
      <c r="G164" s="78" t="s">
        <v>466</v>
      </c>
      <c r="H164" s="78" t="s">
        <v>89</v>
      </c>
      <c r="I164" s="85">
        <v>140.51</v>
      </c>
      <c r="J164" s="85">
        <v>140.51</v>
      </c>
      <c r="K164" s="78" t="s">
        <v>1813</v>
      </c>
      <c r="L164" s="78" t="s">
        <v>1618</v>
      </c>
      <c r="M164" s="78" t="s">
        <v>2766</v>
      </c>
      <c r="N164" s="83">
        <v>45808</v>
      </c>
      <c r="O164" s="78" t="s">
        <v>1618</v>
      </c>
      <c r="P164" s="78" t="s">
        <v>371</v>
      </c>
      <c r="Q164" s="78" t="s">
        <v>372</v>
      </c>
      <c r="R164" s="78" t="s">
        <v>1618</v>
      </c>
      <c r="S164" s="78" t="s">
        <v>1618</v>
      </c>
      <c r="T164" s="78" t="s">
        <v>1618</v>
      </c>
      <c r="U164" s="78" t="s">
        <v>2708</v>
      </c>
      <c r="V164" s="78" t="s">
        <v>1800</v>
      </c>
      <c r="W164" s="78" t="s">
        <v>1618</v>
      </c>
      <c r="X164" s="83"/>
      <c r="Y164" s="78" t="s">
        <v>1618</v>
      </c>
      <c r="Z164" s="83"/>
      <c r="AA164" s="78" t="s">
        <v>1618</v>
      </c>
      <c r="AB164" s="86">
        <v>2196626</v>
      </c>
      <c r="AC164" s="78" t="s">
        <v>1529</v>
      </c>
      <c r="AD164" s="78" t="s">
        <v>1618</v>
      </c>
      <c r="AE164" s="87">
        <v>0</v>
      </c>
      <c r="AF164" s="78" t="s">
        <v>1618</v>
      </c>
      <c r="AG164" s="78" t="s">
        <v>1618</v>
      </c>
      <c r="AH164" s="78" t="s">
        <v>1618</v>
      </c>
      <c r="AI164" s="78" t="s">
        <v>1618</v>
      </c>
      <c r="AJ164" s="78" t="s">
        <v>1618</v>
      </c>
      <c r="AK164" s="78" t="s">
        <v>1618</v>
      </c>
      <c r="AL164" s="78" t="s">
        <v>1618</v>
      </c>
      <c r="AM164" s="78" t="s">
        <v>1801</v>
      </c>
      <c r="AN164" s="78" t="s">
        <v>1618</v>
      </c>
      <c r="AO164" t="s">
        <v>1748</v>
      </c>
      <c r="AP164" t="s">
        <v>1748</v>
      </c>
    </row>
    <row r="165" spans="1:42" x14ac:dyDescent="0.25">
      <c r="A165" s="83">
        <v>45808</v>
      </c>
      <c r="B165" s="84" t="s">
        <v>1811</v>
      </c>
      <c r="C165" s="78" t="s">
        <v>2766</v>
      </c>
      <c r="D165" s="78" t="s">
        <v>1797</v>
      </c>
      <c r="E165" s="78" t="s">
        <v>89</v>
      </c>
      <c r="F165" s="78" t="s">
        <v>2707</v>
      </c>
      <c r="G165" s="78" t="s">
        <v>466</v>
      </c>
      <c r="H165" s="78" t="s">
        <v>89</v>
      </c>
      <c r="I165" s="85">
        <v>5.79</v>
      </c>
      <c r="J165" s="85">
        <v>5.79</v>
      </c>
      <c r="K165" s="78" t="s">
        <v>1813</v>
      </c>
      <c r="L165" s="78" t="s">
        <v>1618</v>
      </c>
      <c r="M165" s="78" t="s">
        <v>2766</v>
      </c>
      <c r="N165" s="83">
        <v>45808</v>
      </c>
      <c r="O165" s="78" t="s">
        <v>1618</v>
      </c>
      <c r="P165" s="78" t="s">
        <v>371</v>
      </c>
      <c r="Q165" s="78" t="s">
        <v>372</v>
      </c>
      <c r="R165" s="78" t="s">
        <v>1618</v>
      </c>
      <c r="S165" s="78" t="s">
        <v>1618</v>
      </c>
      <c r="T165" s="78" t="s">
        <v>1618</v>
      </c>
      <c r="U165" s="78" t="s">
        <v>2714</v>
      </c>
      <c r="V165" s="78" t="s">
        <v>1800</v>
      </c>
      <c r="W165" s="78" t="s">
        <v>1618</v>
      </c>
      <c r="X165" s="83"/>
      <c r="Y165" s="78" t="s">
        <v>1618</v>
      </c>
      <c r="Z165" s="83"/>
      <c r="AA165" s="78" t="s">
        <v>1618</v>
      </c>
      <c r="AB165" s="86">
        <v>90449</v>
      </c>
      <c r="AC165" s="78" t="s">
        <v>1529</v>
      </c>
      <c r="AD165" s="78" t="s">
        <v>1618</v>
      </c>
      <c r="AE165" s="87">
        <v>0</v>
      </c>
      <c r="AF165" s="78" t="s">
        <v>1618</v>
      </c>
      <c r="AG165" s="78" t="s">
        <v>1618</v>
      </c>
      <c r="AH165" s="78" t="s">
        <v>1618</v>
      </c>
      <c r="AI165" s="78" t="s">
        <v>1618</v>
      </c>
      <c r="AJ165" s="78" t="s">
        <v>1618</v>
      </c>
      <c r="AK165" s="78" t="s">
        <v>1618</v>
      </c>
      <c r="AL165" s="78" t="s">
        <v>1618</v>
      </c>
      <c r="AM165" s="78" t="s">
        <v>1801</v>
      </c>
      <c r="AN165" s="78" t="s">
        <v>1618</v>
      </c>
      <c r="AO165" t="s">
        <v>1748</v>
      </c>
      <c r="AP165" t="s">
        <v>1748</v>
      </c>
    </row>
    <row r="166" spans="1:42" x14ac:dyDescent="0.25">
      <c r="A166" s="83">
        <v>45808</v>
      </c>
      <c r="B166" s="84" t="s">
        <v>1811</v>
      </c>
      <c r="C166" s="78" t="s">
        <v>2766</v>
      </c>
      <c r="D166" s="78" t="s">
        <v>1797</v>
      </c>
      <c r="E166" s="78" t="s">
        <v>89</v>
      </c>
      <c r="F166" s="78" t="s">
        <v>2707</v>
      </c>
      <c r="G166" s="78" t="s">
        <v>466</v>
      </c>
      <c r="H166" s="78" t="s">
        <v>89</v>
      </c>
      <c r="I166" s="85">
        <v>2.3199999999999998</v>
      </c>
      <c r="J166" s="85">
        <v>2.3199999999999998</v>
      </c>
      <c r="K166" s="78" t="s">
        <v>1813</v>
      </c>
      <c r="L166" s="78" t="s">
        <v>1618</v>
      </c>
      <c r="M166" s="78" t="s">
        <v>2766</v>
      </c>
      <c r="N166" s="83">
        <v>45808</v>
      </c>
      <c r="O166" s="78" t="s">
        <v>1618</v>
      </c>
      <c r="P166" s="78" t="s">
        <v>371</v>
      </c>
      <c r="Q166" s="78" t="s">
        <v>372</v>
      </c>
      <c r="R166" s="78" t="s">
        <v>1618</v>
      </c>
      <c r="S166" s="78" t="s">
        <v>1618</v>
      </c>
      <c r="T166" s="78" t="s">
        <v>1618</v>
      </c>
      <c r="U166" s="78" t="s">
        <v>2710</v>
      </c>
      <c r="V166" s="78" t="s">
        <v>1800</v>
      </c>
      <c r="W166" s="78" t="s">
        <v>1618</v>
      </c>
      <c r="X166" s="83"/>
      <c r="Y166" s="78" t="s">
        <v>1618</v>
      </c>
      <c r="Z166" s="83"/>
      <c r="AA166" s="78" t="s">
        <v>1618</v>
      </c>
      <c r="AB166" s="86">
        <v>36292</v>
      </c>
      <c r="AC166" s="78" t="s">
        <v>1529</v>
      </c>
      <c r="AD166" s="78" t="s">
        <v>1618</v>
      </c>
      <c r="AE166" s="87">
        <v>0</v>
      </c>
      <c r="AF166" s="78" t="s">
        <v>1618</v>
      </c>
      <c r="AG166" s="78" t="s">
        <v>1618</v>
      </c>
      <c r="AH166" s="78" t="s">
        <v>1618</v>
      </c>
      <c r="AI166" s="78" t="s">
        <v>1618</v>
      </c>
      <c r="AJ166" s="78" t="s">
        <v>1618</v>
      </c>
      <c r="AK166" s="78" t="s">
        <v>1618</v>
      </c>
      <c r="AL166" s="78" t="s">
        <v>1618</v>
      </c>
      <c r="AM166" s="78" t="s">
        <v>1801</v>
      </c>
      <c r="AN166" s="78" t="s">
        <v>1618</v>
      </c>
      <c r="AO166" t="s">
        <v>1748</v>
      </c>
      <c r="AP166" t="s">
        <v>1748</v>
      </c>
    </row>
    <row r="167" spans="1:42" x14ac:dyDescent="0.25">
      <c r="A167" s="83">
        <v>45808</v>
      </c>
      <c r="B167" s="84" t="s">
        <v>1811</v>
      </c>
      <c r="C167" s="78" t="s">
        <v>2766</v>
      </c>
      <c r="D167" s="78" t="s">
        <v>1797</v>
      </c>
      <c r="E167" s="78" t="s">
        <v>89</v>
      </c>
      <c r="F167" s="78" t="s">
        <v>2707</v>
      </c>
      <c r="G167" s="78" t="s">
        <v>466</v>
      </c>
      <c r="H167" s="78" t="s">
        <v>89</v>
      </c>
      <c r="I167" s="85">
        <v>129.53</v>
      </c>
      <c r="J167" s="85">
        <v>129.53</v>
      </c>
      <c r="K167" s="78" t="s">
        <v>1813</v>
      </c>
      <c r="L167" s="78" t="s">
        <v>1618</v>
      </c>
      <c r="M167" s="78" t="s">
        <v>2766</v>
      </c>
      <c r="N167" s="83">
        <v>45808</v>
      </c>
      <c r="O167" s="78" t="s">
        <v>1618</v>
      </c>
      <c r="P167" s="78" t="s">
        <v>371</v>
      </c>
      <c r="Q167" s="78" t="s">
        <v>372</v>
      </c>
      <c r="R167" s="78" t="s">
        <v>1618</v>
      </c>
      <c r="S167" s="78" t="s">
        <v>1618</v>
      </c>
      <c r="T167" s="78" t="s">
        <v>1618</v>
      </c>
      <c r="U167" s="78" t="s">
        <v>2747</v>
      </c>
      <c r="V167" s="78" t="s">
        <v>1800</v>
      </c>
      <c r="W167" s="78" t="s">
        <v>1618</v>
      </c>
      <c r="X167" s="83"/>
      <c r="Y167" s="78" t="s">
        <v>1618</v>
      </c>
      <c r="Z167" s="83"/>
      <c r="AA167" s="78" t="s">
        <v>1618</v>
      </c>
      <c r="AB167" s="86">
        <v>2091228</v>
      </c>
      <c r="AC167" s="78" t="s">
        <v>1529</v>
      </c>
      <c r="AD167" s="78" t="s">
        <v>1618</v>
      </c>
      <c r="AE167" s="87">
        <v>0</v>
      </c>
      <c r="AF167" s="78" t="s">
        <v>1618</v>
      </c>
      <c r="AG167" s="78" t="s">
        <v>1618</v>
      </c>
      <c r="AH167" s="78" t="s">
        <v>1618</v>
      </c>
      <c r="AI167" s="78" t="s">
        <v>1618</v>
      </c>
      <c r="AJ167" s="78" t="s">
        <v>1618</v>
      </c>
      <c r="AK167" s="78" t="s">
        <v>1618</v>
      </c>
      <c r="AL167" s="78" t="s">
        <v>1618</v>
      </c>
      <c r="AM167" s="78" t="s">
        <v>1801</v>
      </c>
      <c r="AN167" s="78" t="s">
        <v>1618</v>
      </c>
      <c r="AO167" t="s">
        <v>1748</v>
      </c>
      <c r="AP167" t="s">
        <v>1748</v>
      </c>
    </row>
    <row r="168" spans="1:42" x14ac:dyDescent="0.25">
      <c r="A168" s="83">
        <v>45808</v>
      </c>
      <c r="B168" s="84" t="s">
        <v>1811</v>
      </c>
      <c r="C168" s="78" t="s">
        <v>2766</v>
      </c>
      <c r="D168" s="78" t="s">
        <v>1797</v>
      </c>
      <c r="E168" s="78" t="s">
        <v>89</v>
      </c>
      <c r="F168" s="78" t="s">
        <v>2707</v>
      </c>
      <c r="G168" s="78" t="s">
        <v>466</v>
      </c>
      <c r="H168" s="78" t="s">
        <v>89</v>
      </c>
      <c r="I168" s="85">
        <v>1.82</v>
      </c>
      <c r="J168" s="85">
        <v>1.82</v>
      </c>
      <c r="K168" s="78" t="s">
        <v>1813</v>
      </c>
      <c r="L168" s="78" t="s">
        <v>1618</v>
      </c>
      <c r="M168" s="78" t="s">
        <v>2766</v>
      </c>
      <c r="N168" s="83">
        <v>45808</v>
      </c>
      <c r="O168" s="78" t="s">
        <v>1618</v>
      </c>
      <c r="P168" s="78" t="s">
        <v>371</v>
      </c>
      <c r="Q168" s="78" t="s">
        <v>372</v>
      </c>
      <c r="R168" s="78" t="s">
        <v>1618</v>
      </c>
      <c r="S168" s="78" t="s">
        <v>1618</v>
      </c>
      <c r="T168" s="78" t="s">
        <v>1618</v>
      </c>
      <c r="U168" s="78" t="s">
        <v>2711</v>
      </c>
      <c r="V168" s="78" t="s">
        <v>1800</v>
      </c>
      <c r="W168" s="78" t="s">
        <v>1618</v>
      </c>
      <c r="X168" s="83"/>
      <c r="Y168" s="78" t="s">
        <v>1618</v>
      </c>
      <c r="Z168" s="83"/>
      <c r="AA168" s="78" t="s">
        <v>1618</v>
      </c>
      <c r="AB168" s="86">
        <v>28531</v>
      </c>
      <c r="AC168" s="78" t="s">
        <v>1529</v>
      </c>
      <c r="AD168" s="78" t="s">
        <v>1618</v>
      </c>
      <c r="AE168" s="87">
        <v>0</v>
      </c>
      <c r="AF168" s="78" t="s">
        <v>1618</v>
      </c>
      <c r="AG168" s="78" t="s">
        <v>1618</v>
      </c>
      <c r="AH168" s="78" t="s">
        <v>1618</v>
      </c>
      <c r="AI168" s="78" t="s">
        <v>1618</v>
      </c>
      <c r="AJ168" s="78" t="s">
        <v>1618</v>
      </c>
      <c r="AK168" s="78" t="s">
        <v>1618</v>
      </c>
      <c r="AL168" s="78" t="s">
        <v>1618</v>
      </c>
      <c r="AM168" s="78" t="s">
        <v>1801</v>
      </c>
      <c r="AN168" s="78" t="s">
        <v>1618</v>
      </c>
      <c r="AO168" t="s">
        <v>1748</v>
      </c>
      <c r="AP168" t="s">
        <v>1748</v>
      </c>
    </row>
    <row r="169" spans="1:42" x14ac:dyDescent="0.25">
      <c r="A169" s="83">
        <v>45808</v>
      </c>
      <c r="B169" s="84" t="s">
        <v>1811</v>
      </c>
      <c r="C169" s="78" t="s">
        <v>2766</v>
      </c>
      <c r="D169" s="78" t="s">
        <v>1797</v>
      </c>
      <c r="E169" s="78" t="s">
        <v>89</v>
      </c>
      <c r="F169" s="78" t="s">
        <v>2707</v>
      </c>
      <c r="G169" s="78" t="s">
        <v>466</v>
      </c>
      <c r="H169" s="78" t="s">
        <v>89</v>
      </c>
      <c r="I169" s="85">
        <v>1.82</v>
      </c>
      <c r="J169" s="85">
        <v>1.82</v>
      </c>
      <c r="K169" s="78" t="s">
        <v>1813</v>
      </c>
      <c r="L169" s="78" t="s">
        <v>1618</v>
      </c>
      <c r="M169" s="78" t="s">
        <v>2766</v>
      </c>
      <c r="N169" s="83">
        <v>45808</v>
      </c>
      <c r="O169" s="78" t="s">
        <v>1618</v>
      </c>
      <c r="P169" s="78" t="s">
        <v>371</v>
      </c>
      <c r="Q169" s="78" t="s">
        <v>372</v>
      </c>
      <c r="R169" s="78" t="s">
        <v>1618</v>
      </c>
      <c r="S169" s="78" t="s">
        <v>1618</v>
      </c>
      <c r="T169" s="78" t="s">
        <v>1618</v>
      </c>
      <c r="U169" s="78" t="s">
        <v>2713</v>
      </c>
      <c r="V169" s="78" t="s">
        <v>1800</v>
      </c>
      <c r="W169" s="78" t="s">
        <v>1618</v>
      </c>
      <c r="X169" s="83"/>
      <c r="Y169" s="78" t="s">
        <v>1618</v>
      </c>
      <c r="Z169" s="83"/>
      <c r="AA169" s="78" t="s">
        <v>1618</v>
      </c>
      <c r="AB169" s="86">
        <v>28531</v>
      </c>
      <c r="AC169" s="78" t="s">
        <v>1529</v>
      </c>
      <c r="AD169" s="78" t="s">
        <v>1618</v>
      </c>
      <c r="AE169" s="87">
        <v>0</v>
      </c>
      <c r="AF169" s="78" t="s">
        <v>1618</v>
      </c>
      <c r="AG169" s="78" t="s">
        <v>1618</v>
      </c>
      <c r="AH169" s="78" t="s">
        <v>1618</v>
      </c>
      <c r="AI169" s="78" t="s">
        <v>1618</v>
      </c>
      <c r="AJ169" s="78" t="s">
        <v>1618</v>
      </c>
      <c r="AK169" s="78" t="s">
        <v>1618</v>
      </c>
      <c r="AL169" s="78" t="s">
        <v>1618</v>
      </c>
      <c r="AM169" s="78" t="s">
        <v>1801</v>
      </c>
      <c r="AN169" s="78" t="s">
        <v>1618</v>
      </c>
      <c r="AO169" t="s">
        <v>1748</v>
      </c>
      <c r="AP169" t="s">
        <v>1748</v>
      </c>
    </row>
    <row r="170" spans="1:42" x14ac:dyDescent="0.25">
      <c r="A170" s="83">
        <v>45808</v>
      </c>
      <c r="B170" s="84" t="s">
        <v>1811</v>
      </c>
      <c r="C170" s="78" t="s">
        <v>2766</v>
      </c>
      <c r="D170" s="78" t="s">
        <v>1797</v>
      </c>
      <c r="E170" s="78" t="s">
        <v>89</v>
      </c>
      <c r="F170" s="78" t="s">
        <v>2707</v>
      </c>
      <c r="G170" s="78" t="s">
        <v>466</v>
      </c>
      <c r="H170" s="78" t="s">
        <v>89</v>
      </c>
      <c r="I170" s="85">
        <v>5.79</v>
      </c>
      <c r="J170" s="85">
        <v>5.79</v>
      </c>
      <c r="K170" s="78" t="s">
        <v>1813</v>
      </c>
      <c r="L170" s="78" t="s">
        <v>1618</v>
      </c>
      <c r="M170" s="78" t="s">
        <v>2766</v>
      </c>
      <c r="N170" s="83">
        <v>45808</v>
      </c>
      <c r="O170" s="78" t="s">
        <v>1618</v>
      </c>
      <c r="P170" s="78" t="s">
        <v>371</v>
      </c>
      <c r="Q170" s="78" t="s">
        <v>372</v>
      </c>
      <c r="R170" s="78" t="s">
        <v>1618</v>
      </c>
      <c r="S170" s="78" t="s">
        <v>1618</v>
      </c>
      <c r="T170" s="78" t="s">
        <v>1618</v>
      </c>
      <c r="U170" s="78" t="s">
        <v>2709</v>
      </c>
      <c r="V170" s="78" t="s">
        <v>1800</v>
      </c>
      <c r="W170" s="78" t="s">
        <v>1618</v>
      </c>
      <c r="X170" s="83"/>
      <c r="Y170" s="78" t="s">
        <v>1618</v>
      </c>
      <c r="Z170" s="83"/>
      <c r="AA170" s="78" t="s">
        <v>1618</v>
      </c>
      <c r="AB170" s="86">
        <v>90447</v>
      </c>
      <c r="AC170" s="78" t="s">
        <v>1529</v>
      </c>
      <c r="AD170" s="78" t="s">
        <v>1618</v>
      </c>
      <c r="AE170" s="87">
        <v>0</v>
      </c>
      <c r="AF170" s="78" t="s">
        <v>1618</v>
      </c>
      <c r="AG170" s="78" t="s">
        <v>1618</v>
      </c>
      <c r="AH170" s="78" t="s">
        <v>1618</v>
      </c>
      <c r="AI170" s="78" t="s">
        <v>1618</v>
      </c>
      <c r="AJ170" s="78" t="s">
        <v>1618</v>
      </c>
      <c r="AK170" s="78" t="s">
        <v>1618</v>
      </c>
      <c r="AL170" s="78" t="s">
        <v>1618</v>
      </c>
      <c r="AM170" s="78" t="s">
        <v>1801</v>
      </c>
      <c r="AN170" s="78" t="s">
        <v>1618</v>
      </c>
      <c r="AO170" t="s">
        <v>1748</v>
      </c>
      <c r="AP170" t="s">
        <v>1748</v>
      </c>
    </row>
    <row r="171" spans="1:42" x14ac:dyDescent="0.25">
      <c r="A171" s="83">
        <v>45808</v>
      </c>
      <c r="B171" s="84" t="s">
        <v>1811</v>
      </c>
      <c r="C171" s="78" t="s">
        <v>2766</v>
      </c>
      <c r="D171" s="78" t="s">
        <v>1797</v>
      </c>
      <c r="E171" s="78" t="s">
        <v>89</v>
      </c>
      <c r="F171" s="78" t="s">
        <v>2707</v>
      </c>
      <c r="G171" s="78" t="s">
        <v>466</v>
      </c>
      <c r="H171" s="78" t="s">
        <v>89</v>
      </c>
      <c r="I171" s="85">
        <v>11.13</v>
      </c>
      <c r="J171" s="85">
        <v>11.13</v>
      </c>
      <c r="K171" s="78" t="s">
        <v>1813</v>
      </c>
      <c r="L171" s="78" t="s">
        <v>1618</v>
      </c>
      <c r="M171" s="78" t="s">
        <v>2766</v>
      </c>
      <c r="N171" s="83">
        <v>45808</v>
      </c>
      <c r="O171" s="78" t="s">
        <v>1618</v>
      </c>
      <c r="P171" s="78" t="s">
        <v>371</v>
      </c>
      <c r="Q171" s="78" t="s">
        <v>372</v>
      </c>
      <c r="R171" s="78" t="s">
        <v>1618</v>
      </c>
      <c r="S171" s="78" t="s">
        <v>1618</v>
      </c>
      <c r="T171" s="78" t="s">
        <v>1618</v>
      </c>
      <c r="U171" s="78" t="s">
        <v>2712</v>
      </c>
      <c r="V171" s="78" t="s">
        <v>1800</v>
      </c>
      <c r="W171" s="78" t="s">
        <v>1618</v>
      </c>
      <c r="X171" s="83"/>
      <c r="Y171" s="78" t="s">
        <v>1618</v>
      </c>
      <c r="Z171" s="83"/>
      <c r="AA171" s="78" t="s">
        <v>1618</v>
      </c>
      <c r="AB171" s="86">
        <v>174042</v>
      </c>
      <c r="AC171" s="78" t="s">
        <v>1529</v>
      </c>
      <c r="AD171" s="78" t="s">
        <v>1618</v>
      </c>
      <c r="AE171" s="87">
        <v>0</v>
      </c>
      <c r="AF171" s="78" t="s">
        <v>1618</v>
      </c>
      <c r="AG171" s="78" t="s">
        <v>1618</v>
      </c>
      <c r="AH171" s="78" t="s">
        <v>1618</v>
      </c>
      <c r="AI171" s="78" t="s">
        <v>1618</v>
      </c>
      <c r="AJ171" s="78" t="s">
        <v>1618</v>
      </c>
      <c r="AK171" s="78" t="s">
        <v>1618</v>
      </c>
      <c r="AL171" s="78" t="s">
        <v>1618</v>
      </c>
      <c r="AM171" s="78" t="s">
        <v>1801</v>
      </c>
      <c r="AN171" s="78" t="s">
        <v>1618</v>
      </c>
      <c r="AO171" t="s">
        <v>1748</v>
      </c>
      <c r="AP171" t="s">
        <v>1748</v>
      </c>
    </row>
    <row r="172" spans="1:42" x14ac:dyDescent="0.25">
      <c r="A172" s="83">
        <v>45808</v>
      </c>
      <c r="B172" s="84" t="s">
        <v>1811</v>
      </c>
      <c r="C172" s="78" t="s">
        <v>2767</v>
      </c>
      <c r="D172" s="78" t="s">
        <v>1797</v>
      </c>
      <c r="E172" s="78" t="s">
        <v>89</v>
      </c>
      <c r="F172" s="78" t="s">
        <v>2716</v>
      </c>
      <c r="G172" s="78" t="s">
        <v>474</v>
      </c>
      <c r="H172" s="78" t="s">
        <v>89</v>
      </c>
      <c r="I172" s="85">
        <v>11.1</v>
      </c>
      <c r="J172" s="85">
        <v>11.1</v>
      </c>
      <c r="K172" s="78" t="s">
        <v>1813</v>
      </c>
      <c r="L172" s="78" t="s">
        <v>1618</v>
      </c>
      <c r="M172" s="78" t="s">
        <v>2767</v>
      </c>
      <c r="N172" s="83">
        <v>45808</v>
      </c>
      <c r="O172" s="78" t="s">
        <v>1618</v>
      </c>
      <c r="P172" s="78" t="s">
        <v>371</v>
      </c>
      <c r="Q172" s="78" t="s">
        <v>372</v>
      </c>
      <c r="R172" s="78" t="s">
        <v>1618</v>
      </c>
      <c r="S172" s="78" t="s">
        <v>1618</v>
      </c>
      <c r="T172" s="78" t="s">
        <v>1618</v>
      </c>
      <c r="U172" s="78" t="s">
        <v>2717</v>
      </c>
      <c r="V172" s="78" t="s">
        <v>1800</v>
      </c>
      <c r="W172" s="78" t="s">
        <v>1618</v>
      </c>
      <c r="X172" s="83"/>
      <c r="Y172" s="78" t="s">
        <v>1618</v>
      </c>
      <c r="Z172" s="83"/>
      <c r="AA172" s="78" t="s">
        <v>1618</v>
      </c>
      <c r="AB172" s="86">
        <v>449741</v>
      </c>
      <c r="AC172" s="78" t="s">
        <v>1529</v>
      </c>
      <c r="AD172" s="78" t="s">
        <v>1618</v>
      </c>
      <c r="AE172" s="87">
        <v>0</v>
      </c>
      <c r="AF172" s="78" t="s">
        <v>1618</v>
      </c>
      <c r="AG172" s="78" t="s">
        <v>1618</v>
      </c>
      <c r="AH172" s="78" t="s">
        <v>1618</v>
      </c>
      <c r="AI172" s="78" t="s">
        <v>1618</v>
      </c>
      <c r="AJ172" s="78" t="s">
        <v>1618</v>
      </c>
      <c r="AK172" s="78" t="s">
        <v>1618</v>
      </c>
      <c r="AL172" s="78" t="s">
        <v>1618</v>
      </c>
      <c r="AM172" s="78" t="s">
        <v>1801</v>
      </c>
      <c r="AN172" s="78" t="s">
        <v>1618</v>
      </c>
      <c r="AO172" t="s">
        <v>1748</v>
      </c>
      <c r="AP172" t="s">
        <v>1748</v>
      </c>
    </row>
    <row r="173" spans="1:42" x14ac:dyDescent="0.25">
      <c r="A173" s="83">
        <v>45808</v>
      </c>
      <c r="B173" s="84" t="s">
        <v>1811</v>
      </c>
      <c r="C173" s="78" t="s">
        <v>2768</v>
      </c>
      <c r="D173" s="78" t="s">
        <v>1797</v>
      </c>
      <c r="E173" s="78" t="s">
        <v>89</v>
      </c>
      <c r="F173" s="78" t="s">
        <v>979</v>
      </c>
      <c r="G173" s="78" t="s">
        <v>464</v>
      </c>
      <c r="H173" s="78" t="s">
        <v>89</v>
      </c>
      <c r="I173" s="85">
        <v>6.47</v>
      </c>
      <c r="J173" s="85">
        <v>6.47</v>
      </c>
      <c r="K173" s="78" t="s">
        <v>1813</v>
      </c>
      <c r="L173" s="78" t="s">
        <v>1618</v>
      </c>
      <c r="M173" s="78" t="s">
        <v>2768</v>
      </c>
      <c r="N173" s="83">
        <v>45808</v>
      </c>
      <c r="O173" s="78" t="s">
        <v>1618</v>
      </c>
      <c r="P173" s="78" t="s">
        <v>371</v>
      </c>
      <c r="Q173" s="78" t="s">
        <v>372</v>
      </c>
      <c r="R173" s="78" t="s">
        <v>1618</v>
      </c>
      <c r="S173" s="78" t="s">
        <v>1618</v>
      </c>
      <c r="T173" s="78" t="s">
        <v>1618</v>
      </c>
      <c r="U173" s="78" t="s">
        <v>2730</v>
      </c>
      <c r="V173" s="78" t="s">
        <v>1802</v>
      </c>
      <c r="W173" s="78" t="s">
        <v>1618</v>
      </c>
      <c r="X173" s="83"/>
      <c r="Y173" s="78" t="s">
        <v>1618</v>
      </c>
      <c r="Z173" s="83"/>
      <c r="AA173" s="78" t="s">
        <v>1618</v>
      </c>
      <c r="AB173" s="86">
        <v>105000</v>
      </c>
      <c r="AC173" s="78" t="s">
        <v>1529</v>
      </c>
      <c r="AD173" s="78" t="s">
        <v>1618</v>
      </c>
      <c r="AE173" s="87">
        <v>0</v>
      </c>
      <c r="AF173" s="78" t="s">
        <v>1618</v>
      </c>
      <c r="AG173" s="78" t="s">
        <v>1618</v>
      </c>
      <c r="AH173" s="78" t="s">
        <v>1618</v>
      </c>
      <c r="AI173" s="78" t="s">
        <v>1618</v>
      </c>
      <c r="AJ173" s="78" t="s">
        <v>1618</v>
      </c>
      <c r="AK173" s="78" t="s">
        <v>1618</v>
      </c>
      <c r="AL173" s="78" t="s">
        <v>1618</v>
      </c>
      <c r="AM173" s="78" t="s">
        <v>1801</v>
      </c>
      <c r="AN173" s="78" t="s">
        <v>1618</v>
      </c>
      <c r="AO173" t="s">
        <v>1748</v>
      </c>
      <c r="AP173" t="s">
        <v>1748</v>
      </c>
    </row>
    <row r="174" spans="1:42" x14ac:dyDescent="0.25">
      <c r="A174" s="83">
        <v>45808</v>
      </c>
      <c r="B174" s="84" t="s">
        <v>1811</v>
      </c>
      <c r="C174" s="78" t="s">
        <v>2768</v>
      </c>
      <c r="D174" s="78" t="s">
        <v>1797</v>
      </c>
      <c r="E174" s="78" t="s">
        <v>89</v>
      </c>
      <c r="F174" s="78" t="s">
        <v>979</v>
      </c>
      <c r="G174" s="78" t="s">
        <v>464</v>
      </c>
      <c r="H174" s="78" t="s">
        <v>89</v>
      </c>
      <c r="I174" s="85">
        <v>212.01</v>
      </c>
      <c r="J174" s="85">
        <v>212.01</v>
      </c>
      <c r="K174" s="78" t="s">
        <v>1813</v>
      </c>
      <c r="L174" s="78" t="s">
        <v>1618</v>
      </c>
      <c r="M174" s="78" t="s">
        <v>2768</v>
      </c>
      <c r="N174" s="83">
        <v>45808</v>
      </c>
      <c r="O174" s="78" t="s">
        <v>1618</v>
      </c>
      <c r="P174" s="78" t="s">
        <v>371</v>
      </c>
      <c r="Q174" s="78" t="s">
        <v>372</v>
      </c>
      <c r="R174" s="78" t="s">
        <v>1618</v>
      </c>
      <c r="S174" s="78" t="s">
        <v>1618</v>
      </c>
      <c r="T174" s="78" t="s">
        <v>1618</v>
      </c>
      <c r="U174" s="78" t="s">
        <v>2730</v>
      </c>
      <c r="V174" s="78" t="s">
        <v>1800</v>
      </c>
      <c r="W174" s="78" t="s">
        <v>1618</v>
      </c>
      <c r="X174" s="83"/>
      <c r="Y174" s="78" t="s">
        <v>1618</v>
      </c>
      <c r="Z174" s="83"/>
      <c r="AA174" s="78" t="s">
        <v>1618</v>
      </c>
      <c r="AB174" s="86">
        <v>3314426</v>
      </c>
      <c r="AC174" s="78" t="s">
        <v>1529</v>
      </c>
      <c r="AD174" s="78" t="s">
        <v>1618</v>
      </c>
      <c r="AE174" s="87">
        <v>0</v>
      </c>
      <c r="AF174" s="78" t="s">
        <v>1618</v>
      </c>
      <c r="AG174" s="78" t="s">
        <v>1618</v>
      </c>
      <c r="AH174" s="78" t="s">
        <v>1618</v>
      </c>
      <c r="AI174" s="78" t="s">
        <v>1618</v>
      </c>
      <c r="AJ174" s="78" t="s">
        <v>1618</v>
      </c>
      <c r="AK174" s="78" t="s">
        <v>1618</v>
      </c>
      <c r="AL174" s="78" t="s">
        <v>1618</v>
      </c>
      <c r="AM174" s="78" t="s">
        <v>1801</v>
      </c>
      <c r="AN174" s="78" t="s">
        <v>1618</v>
      </c>
      <c r="AO174" t="s">
        <v>1748</v>
      </c>
      <c r="AP174" t="s">
        <v>1748</v>
      </c>
    </row>
    <row r="175" spans="1:42" x14ac:dyDescent="0.25">
      <c r="A175" s="83">
        <v>45808</v>
      </c>
      <c r="B175" s="84" t="s">
        <v>1811</v>
      </c>
      <c r="C175" s="78" t="s">
        <v>2768</v>
      </c>
      <c r="D175" s="78" t="s">
        <v>1797</v>
      </c>
      <c r="E175" s="78" t="s">
        <v>89</v>
      </c>
      <c r="F175" s="78" t="s">
        <v>979</v>
      </c>
      <c r="G175" s="78" t="s">
        <v>464</v>
      </c>
      <c r="H175" s="78" t="s">
        <v>89</v>
      </c>
      <c r="I175" s="85">
        <v>9.6199999999999992</v>
      </c>
      <c r="J175" s="85">
        <v>9.6199999999999992</v>
      </c>
      <c r="K175" s="78" t="s">
        <v>1813</v>
      </c>
      <c r="L175" s="78" t="s">
        <v>1618</v>
      </c>
      <c r="M175" s="78" t="s">
        <v>2768</v>
      </c>
      <c r="N175" s="83">
        <v>45808</v>
      </c>
      <c r="O175" s="78" t="s">
        <v>1618</v>
      </c>
      <c r="P175" s="78" t="s">
        <v>371</v>
      </c>
      <c r="Q175" s="78" t="s">
        <v>372</v>
      </c>
      <c r="R175" s="78" t="s">
        <v>1618</v>
      </c>
      <c r="S175" s="78" t="s">
        <v>1618</v>
      </c>
      <c r="T175" s="78" t="s">
        <v>1618</v>
      </c>
      <c r="U175" s="78" t="s">
        <v>2730</v>
      </c>
      <c r="V175" s="78" t="s">
        <v>1795</v>
      </c>
      <c r="W175" s="78" t="s">
        <v>1618</v>
      </c>
      <c r="X175" s="83"/>
      <c r="Y175" s="78" t="s">
        <v>1618</v>
      </c>
      <c r="Z175" s="83"/>
      <c r="AA175" s="78" t="s">
        <v>1618</v>
      </c>
      <c r="AB175" s="86">
        <v>151205</v>
      </c>
      <c r="AC175" s="78" t="s">
        <v>1529</v>
      </c>
      <c r="AD175" s="78" t="s">
        <v>1618</v>
      </c>
      <c r="AE175" s="87">
        <v>0</v>
      </c>
      <c r="AF175" s="78" t="s">
        <v>1618</v>
      </c>
      <c r="AG175" s="78" t="s">
        <v>1618</v>
      </c>
      <c r="AH175" s="78" t="s">
        <v>1618</v>
      </c>
      <c r="AI175" s="78" t="s">
        <v>1618</v>
      </c>
      <c r="AJ175" s="78" t="s">
        <v>1618</v>
      </c>
      <c r="AK175" s="78" t="s">
        <v>1618</v>
      </c>
      <c r="AL175" s="78" t="s">
        <v>1618</v>
      </c>
      <c r="AM175" s="78" t="s">
        <v>1801</v>
      </c>
      <c r="AN175" s="78" t="s">
        <v>1618</v>
      </c>
      <c r="AO175" t="s">
        <v>1748</v>
      </c>
      <c r="AP175" t="s">
        <v>1748</v>
      </c>
    </row>
    <row r="176" spans="1:42" x14ac:dyDescent="0.25">
      <c r="A176" s="83">
        <v>45808</v>
      </c>
      <c r="B176" s="84" t="s">
        <v>1811</v>
      </c>
      <c r="C176" s="78" t="s">
        <v>2769</v>
      </c>
      <c r="D176" s="78" t="s">
        <v>1797</v>
      </c>
      <c r="E176" s="78" t="s">
        <v>89</v>
      </c>
      <c r="F176" s="78" t="s">
        <v>2719</v>
      </c>
      <c r="G176" s="78" t="s">
        <v>476</v>
      </c>
      <c r="H176" s="78" t="s">
        <v>89</v>
      </c>
      <c r="I176" s="85">
        <v>17.86</v>
      </c>
      <c r="J176" s="85">
        <v>17.86</v>
      </c>
      <c r="K176" s="78" t="s">
        <v>1813</v>
      </c>
      <c r="L176" s="78" t="s">
        <v>1618</v>
      </c>
      <c r="M176" s="78" t="s">
        <v>2769</v>
      </c>
      <c r="N176" s="83">
        <v>45808</v>
      </c>
      <c r="O176" s="78" t="s">
        <v>1618</v>
      </c>
      <c r="P176" s="78" t="s">
        <v>371</v>
      </c>
      <c r="Q176" s="78" t="s">
        <v>372</v>
      </c>
      <c r="R176" s="78" t="s">
        <v>1618</v>
      </c>
      <c r="S176" s="78" t="s">
        <v>1618</v>
      </c>
      <c r="T176" s="78" t="s">
        <v>1618</v>
      </c>
      <c r="U176" s="78" t="s">
        <v>2720</v>
      </c>
      <c r="V176" s="78" t="s">
        <v>1800</v>
      </c>
      <c r="W176" s="78" t="s">
        <v>1618</v>
      </c>
      <c r="X176" s="83"/>
      <c r="Y176" s="78" t="s">
        <v>1618</v>
      </c>
      <c r="Z176" s="83"/>
      <c r="AA176" s="78" t="s">
        <v>1618</v>
      </c>
      <c r="AB176" s="86">
        <v>275834</v>
      </c>
      <c r="AC176" s="78" t="s">
        <v>1529</v>
      </c>
      <c r="AD176" s="78" t="s">
        <v>1618</v>
      </c>
      <c r="AE176" s="87">
        <v>0</v>
      </c>
      <c r="AF176" s="78" t="s">
        <v>1618</v>
      </c>
      <c r="AG176" s="78" t="s">
        <v>1618</v>
      </c>
      <c r="AH176" s="78" t="s">
        <v>1618</v>
      </c>
      <c r="AI176" s="78" t="s">
        <v>1618</v>
      </c>
      <c r="AJ176" s="78" t="s">
        <v>1618</v>
      </c>
      <c r="AK176" s="78" t="s">
        <v>1618</v>
      </c>
      <c r="AL176" s="78" t="s">
        <v>1618</v>
      </c>
      <c r="AM176" s="78" t="s">
        <v>1801</v>
      </c>
      <c r="AN176" s="78" t="s">
        <v>1618</v>
      </c>
      <c r="AO176" t="s">
        <v>1748</v>
      </c>
      <c r="AP176" t="s">
        <v>1748</v>
      </c>
    </row>
    <row r="177" spans="1:42" x14ac:dyDescent="0.25">
      <c r="A177" s="83">
        <v>45808</v>
      </c>
      <c r="B177" s="84" t="s">
        <v>1811</v>
      </c>
      <c r="C177" s="78" t="s">
        <v>2769</v>
      </c>
      <c r="D177" s="78" t="s">
        <v>1797</v>
      </c>
      <c r="E177" s="78" t="s">
        <v>89</v>
      </c>
      <c r="F177" s="78" t="s">
        <v>2719</v>
      </c>
      <c r="G177" s="78" t="s">
        <v>476</v>
      </c>
      <c r="H177" s="78" t="s">
        <v>89</v>
      </c>
      <c r="I177" s="85">
        <v>17.690000000000001</v>
      </c>
      <c r="J177" s="85">
        <v>17.690000000000001</v>
      </c>
      <c r="K177" s="78" t="s">
        <v>1813</v>
      </c>
      <c r="L177" s="78" t="s">
        <v>1618</v>
      </c>
      <c r="M177" s="78" t="s">
        <v>2769</v>
      </c>
      <c r="N177" s="83">
        <v>45808</v>
      </c>
      <c r="O177" s="78" t="s">
        <v>1618</v>
      </c>
      <c r="P177" s="78" t="s">
        <v>371</v>
      </c>
      <c r="Q177" s="78" t="s">
        <v>372</v>
      </c>
      <c r="R177" s="78" t="s">
        <v>1618</v>
      </c>
      <c r="S177" s="78" t="s">
        <v>1618</v>
      </c>
      <c r="T177" s="78" t="s">
        <v>1618</v>
      </c>
      <c r="U177" s="78" t="s">
        <v>2727</v>
      </c>
      <c r="V177" s="78" t="s">
        <v>1800</v>
      </c>
      <c r="W177" s="78" t="s">
        <v>1618</v>
      </c>
      <c r="X177" s="83"/>
      <c r="Y177" s="78" t="s">
        <v>1618</v>
      </c>
      <c r="Z177" s="83"/>
      <c r="AA177" s="78" t="s">
        <v>1618</v>
      </c>
      <c r="AB177" s="86">
        <v>278334</v>
      </c>
      <c r="AC177" s="78" t="s">
        <v>1529</v>
      </c>
      <c r="AD177" s="78" t="s">
        <v>1618</v>
      </c>
      <c r="AE177" s="87">
        <v>0</v>
      </c>
      <c r="AF177" s="78" t="s">
        <v>1618</v>
      </c>
      <c r="AG177" s="78" t="s">
        <v>1618</v>
      </c>
      <c r="AH177" s="78" t="s">
        <v>1618</v>
      </c>
      <c r="AI177" s="78" t="s">
        <v>1618</v>
      </c>
      <c r="AJ177" s="78" t="s">
        <v>1618</v>
      </c>
      <c r="AK177" s="78" t="s">
        <v>1618</v>
      </c>
      <c r="AL177" s="78" t="s">
        <v>1618</v>
      </c>
      <c r="AM177" s="78" t="s">
        <v>1801</v>
      </c>
      <c r="AN177" s="78" t="s">
        <v>1618</v>
      </c>
      <c r="AO177" t="s">
        <v>1748</v>
      </c>
      <c r="AP177" t="s">
        <v>1748</v>
      </c>
    </row>
    <row r="178" spans="1:42" x14ac:dyDescent="0.25">
      <c r="A178" s="83">
        <v>45808</v>
      </c>
      <c r="B178" s="84" t="s">
        <v>1811</v>
      </c>
      <c r="C178" s="78" t="s">
        <v>2769</v>
      </c>
      <c r="D178" s="78" t="s">
        <v>1797</v>
      </c>
      <c r="E178" s="78" t="s">
        <v>89</v>
      </c>
      <c r="F178" s="78" t="s">
        <v>2719</v>
      </c>
      <c r="G178" s="78" t="s">
        <v>476</v>
      </c>
      <c r="H178" s="78" t="s">
        <v>89</v>
      </c>
      <c r="I178" s="85">
        <v>17.05</v>
      </c>
      <c r="J178" s="85">
        <v>17.05</v>
      </c>
      <c r="K178" s="78" t="s">
        <v>1813</v>
      </c>
      <c r="L178" s="78" t="s">
        <v>1618</v>
      </c>
      <c r="M178" s="78" t="s">
        <v>2769</v>
      </c>
      <c r="N178" s="83">
        <v>45808</v>
      </c>
      <c r="O178" s="78" t="s">
        <v>1618</v>
      </c>
      <c r="P178" s="78" t="s">
        <v>371</v>
      </c>
      <c r="Q178" s="78" t="s">
        <v>372</v>
      </c>
      <c r="R178" s="78" t="s">
        <v>1618</v>
      </c>
      <c r="S178" s="78" t="s">
        <v>1618</v>
      </c>
      <c r="T178" s="78" t="s">
        <v>1618</v>
      </c>
      <c r="U178" s="78" t="s">
        <v>2721</v>
      </c>
      <c r="V178" s="78" t="s">
        <v>1800</v>
      </c>
      <c r="W178" s="78" t="s">
        <v>1618</v>
      </c>
      <c r="X178" s="83"/>
      <c r="Y178" s="78" t="s">
        <v>1618</v>
      </c>
      <c r="Z178" s="83"/>
      <c r="AA178" s="78" t="s">
        <v>1618</v>
      </c>
      <c r="AB178" s="86">
        <v>278334</v>
      </c>
      <c r="AC178" s="78" t="s">
        <v>1529</v>
      </c>
      <c r="AD178" s="78" t="s">
        <v>1618</v>
      </c>
      <c r="AE178" s="87">
        <v>0</v>
      </c>
      <c r="AF178" s="78" t="s">
        <v>1618</v>
      </c>
      <c r="AG178" s="78" t="s">
        <v>1618</v>
      </c>
      <c r="AH178" s="78" t="s">
        <v>1618</v>
      </c>
      <c r="AI178" s="78" t="s">
        <v>1618</v>
      </c>
      <c r="AJ178" s="78" t="s">
        <v>1618</v>
      </c>
      <c r="AK178" s="78" t="s">
        <v>1618</v>
      </c>
      <c r="AL178" s="78" t="s">
        <v>1618</v>
      </c>
      <c r="AM178" s="78" t="s">
        <v>1801</v>
      </c>
      <c r="AN178" s="78" t="s">
        <v>1618</v>
      </c>
      <c r="AO178" t="s">
        <v>1748</v>
      </c>
      <c r="AP178" t="s">
        <v>1748</v>
      </c>
    </row>
    <row r="179" spans="1:42" x14ac:dyDescent="0.25">
      <c r="A179" s="83">
        <v>45808</v>
      </c>
      <c r="B179" s="84" t="s">
        <v>1811</v>
      </c>
      <c r="C179" s="78" t="s">
        <v>2769</v>
      </c>
      <c r="D179" s="78" t="s">
        <v>1797</v>
      </c>
      <c r="E179" s="78" t="s">
        <v>89</v>
      </c>
      <c r="F179" s="78" t="s">
        <v>2719</v>
      </c>
      <c r="G179" s="78" t="s">
        <v>476</v>
      </c>
      <c r="H179" s="78" t="s">
        <v>89</v>
      </c>
      <c r="I179" s="85">
        <v>17.86</v>
      </c>
      <c r="J179" s="85">
        <v>17.86</v>
      </c>
      <c r="K179" s="78" t="s">
        <v>1813</v>
      </c>
      <c r="L179" s="78" t="s">
        <v>1618</v>
      </c>
      <c r="M179" s="78" t="s">
        <v>2769</v>
      </c>
      <c r="N179" s="83">
        <v>45808</v>
      </c>
      <c r="O179" s="78" t="s">
        <v>1618</v>
      </c>
      <c r="P179" s="78" t="s">
        <v>371</v>
      </c>
      <c r="Q179" s="78" t="s">
        <v>372</v>
      </c>
      <c r="R179" s="78" t="s">
        <v>1618</v>
      </c>
      <c r="S179" s="78" t="s">
        <v>1618</v>
      </c>
      <c r="T179" s="78" t="s">
        <v>1618</v>
      </c>
      <c r="U179" s="78" t="s">
        <v>2723</v>
      </c>
      <c r="V179" s="78" t="s">
        <v>1800</v>
      </c>
      <c r="W179" s="78" t="s">
        <v>1618</v>
      </c>
      <c r="X179" s="83"/>
      <c r="Y179" s="78" t="s">
        <v>1618</v>
      </c>
      <c r="Z179" s="83"/>
      <c r="AA179" s="78" t="s">
        <v>1618</v>
      </c>
      <c r="AB179" s="86">
        <v>275834</v>
      </c>
      <c r="AC179" s="78" t="s">
        <v>1529</v>
      </c>
      <c r="AD179" s="78" t="s">
        <v>1618</v>
      </c>
      <c r="AE179" s="87">
        <v>0</v>
      </c>
      <c r="AF179" s="78" t="s">
        <v>1618</v>
      </c>
      <c r="AG179" s="78" t="s">
        <v>1618</v>
      </c>
      <c r="AH179" s="78" t="s">
        <v>1618</v>
      </c>
      <c r="AI179" s="78" t="s">
        <v>1618</v>
      </c>
      <c r="AJ179" s="78" t="s">
        <v>1618</v>
      </c>
      <c r="AK179" s="78" t="s">
        <v>1618</v>
      </c>
      <c r="AL179" s="78" t="s">
        <v>1618</v>
      </c>
      <c r="AM179" s="78" t="s">
        <v>1801</v>
      </c>
      <c r="AN179" s="78" t="s">
        <v>1618</v>
      </c>
      <c r="AO179" t="s">
        <v>1748</v>
      </c>
      <c r="AP179" t="s">
        <v>1748</v>
      </c>
    </row>
    <row r="180" spans="1:42" x14ac:dyDescent="0.25">
      <c r="A180" s="83">
        <v>45808</v>
      </c>
      <c r="B180" s="84" t="s">
        <v>1811</v>
      </c>
      <c r="C180" s="78" t="s">
        <v>2769</v>
      </c>
      <c r="D180" s="78" t="s">
        <v>1797</v>
      </c>
      <c r="E180" s="78" t="s">
        <v>89</v>
      </c>
      <c r="F180" s="78" t="s">
        <v>2719</v>
      </c>
      <c r="G180" s="78" t="s">
        <v>476</v>
      </c>
      <c r="H180" s="78" t="s">
        <v>89</v>
      </c>
      <c r="I180" s="85">
        <v>17.62</v>
      </c>
      <c r="J180" s="85">
        <v>17.62</v>
      </c>
      <c r="K180" s="78" t="s">
        <v>1813</v>
      </c>
      <c r="L180" s="78" t="s">
        <v>1618</v>
      </c>
      <c r="M180" s="78" t="s">
        <v>2769</v>
      </c>
      <c r="N180" s="83">
        <v>45808</v>
      </c>
      <c r="O180" s="78" t="s">
        <v>1618</v>
      </c>
      <c r="P180" s="78" t="s">
        <v>371</v>
      </c>
      <c r="Q180" s="78" t="s">
        <v>372</v>
      </c>
      <c r="R180" s="78" t="s">
        <v>1618</v>
      </c>
      <c r="S180" s="78" t="s">
        <v>1618</v>
      </c>
      <c r="T180" s="78" t="s">
        <v>1618</v>
      </c>
      <c r="U180" s="78" t="s">
        <v>2726</v>
      </c>
      <c r="V180" s="78" t="s">
        <v>1800</v>
      </c>
      <c r="W180" s="78" t="s">
        <v>1618</v>
      </c>
      <c r="X180" s="83"/>
      <c r="Y180" s="78" t="s">
        <v>1618</v>
      </c>
      <c r="Z180" s="83"/>
      <c r="AA180" s="78" t="s">
        <v>1618</v>
      </c>
      <c r="AB180" s="86">
        <v>278334</v>
      </c>
      <c r="AC180" s="78" t="s">
        <v>1529</v>
      </c>
      <c r="AD180" s="78" t="s">
        <v>1618</v>
      </c>
      <c r="AE180" s="87">
        <v>0</v>
      </c>
      <c r="AF180" s="78" t="s">
        <v>1618</v>
      </c>
      <c r="AG180" s="78" t="s">
        <v>1618</v>
      </c>
      <c r="AH180" s="78" t="s">
        <v>1618</v>
      </c>
      <c r="AI180" s="78" t="s">
        <v>1618</v>
      </c>
      <c r="AJ180" s="78" t="s">
        <v>1618</v>
      </c>
      <c r="AK180" s="78" t="s">
        <v>1618</v>
      </c>
      <c r="AL180" s="78" t="s">
        <v>1618</v>
      </c>
      <c r="AM180" s="78" t="s">
        <v>1801</v>
      </c>
      <c r="AN180" s="78" t="s">
        <v>1618</v>
      </c>
      <c r="AO180" t="s">
        <v>1748</v>
      </c>
      <c r="AP180" t="s">
        <v>1748</v>
      </c>
    </row>
    <row r="181" spans="1:42" x14ac:dyDescent="0.25">
      <c r="A181" s="83">
        <v>45808</v>
      </c>
      <c r="B181" s="84" t="s">
        <v>1811</v>
      </c>
      <c r="C181" s="78" t="s">
        <v>2769</v>
      </c>
      <c r="D181" s="78" t="s">
        <v>1797</v>
      </c>
      <c r="E181" s="78" t="s">
        <v>89</v>
      </c>
      <c r="F181" s="78" t="s">
        <v>2719</v>
      </c>
      <c r="G181" s="78" t="s">
        <v>476</v>
      </c>
      <c r="H181" s="78" t="s">
        <v>89</v>
      </c>
      <c r="I181" s="85">
        <v>17.62</v>
      </c>
      <c r="J181" s="85">
        <v>17.62</v>
      </c>
      <c r="K181" s="78" t="s">
        <v>1813</v>
      </c>
      <c r="L181" s="78" t="s">
        <v>1618</v>
      </c>
      <c r="M181" s="78" t="s">
        <v>2769</v>
      </c>
      <c r="N181" s="83">
        <v>45808</v>
      </c>
      <c r="O181" s="78" t="s">
        <v>1618</v>
      </c>
      <c r="P181" s="78" t="s">
        <v>371</v>
      </c>
      <c r="Q181" s="78" t="s">
        <v>372</v>
      </c>
      <c r="R181" s="78" t="s">
        <v>1618</v>
      </c>
      <c r="S181" s="78" t="s">
        <v>1618</v>
      </c>
      <c r="T181" s="78" t="s">
        <v>1618</v>
      </c>
      <c r="U181" s="78" t="s">
        <v>2724</v>
      </c>
      <c r="V181" s="78" t="s">
        <v>1800</v>
      </c>
      <c r="W181" s="78" t="s">
        <v>1618</v>
      </c>
      <c r="X181" s="83"/>
      <c r="Y181" s="78" t="s">
        <v>1618</v>
      </c>
      <c r="Z181" s="83"/>
      <c r="AA181" s="78" t="s">
        <v>1618</v>
      </c>
      <c r="AB181" s="86">
        <v>278334</v>
      </c>
      <c r="AC181" s="78" t="s">
        <v>1529</v>
      </c>
      <c r="AD181" s="78" t="s">
        <v>1618</v>
      </c>
      <c r="AE181" s="87">
        <v>0</v>
      </c>
      <c r="AF181" s="78" t="s">
        <v>1618</v>
      </c>
      <c r="AG181" s="78" t="s">
        <v>1618</v>
      </c>
      <c r="AH181" s="78" t="s">
        <v>1618</v>
      </c>
      <c r="AI181" s="78" t="s">
        <v>1618</v>
      </c>
      <c r="AJ181" s="78" t="s">
        <v>1618</v>
      </c>
      <c r="AK181" s="78" t="s">
        <v>1618</v>
      </c>
      <c r="AL181" s="78" t="s">
        <v>1618</v>
      </c>
      <c r="AM181" s="78" t="s">
        <v>1801</v>
      </c>
      <c r="AN181" s="78" t="s">
        <v>1618</v>
      </c>
      <c r="AO181" t="s">
        <v>1748</v>
      </c>
      <c r="AP181" t="s">
        <v>1748</v>
      </c>
    </row>
    <row r="182" spans="1:42" x14ac:dyDescent="0.25">
      <c r="A182" s="83">
        <v>45808</v>
      </c>
      <c r="B182" s="84" t="s">
        <v>1811</v>
      </c>
      <c r="C182" s="78" t="s">
        <v>2769</v>
      </c>
      <c r="D182" s="78" t="s">
        <v>1797</v>
      </c>
      <c r="E182" s="78" t="s">
        <v>89</v>
      </c>
      <c r="F182" s="78" t="s">
        <v>2719</v>
      </c>
      <c r="G182" s="78" t="s">
        <v>476</v>
      </c>
      <c r="H182" s="78" t="s">
        <v>89</v>
      </c>
      <c r="I182" s="85">
        <v>15.83</v>
      </c>
      <c r="J182" s="85">
        <v>15.83</v>
      </c>
      <c r="K182" s="78" t="s">
        <v>1813</v>
      </c>
      <c r="L182" s="78" t="s">
        <v>1618</v>
      </c>
      <c r="M182" s="78" t="s">
        <v>2769</v>
      </c>
      <c r="N182" s="83">
        <v>45808</v>
      </c>
      <c r="O182" s="78" t="s">
        <v>1618</v>
      </c>
      <c r="P182" s="78" t="s">
        <v>371</v>
      </c>
      <c r="Q182" s="78" t="s">
        <v>372</v>
      </c>
      <c r="R182" s="78" t="s">
        <v>1618</v>
      </c>
      <c r="S182" s="78" t="s">
        <v>1618</v>
      </c>
      <c r="T182" s="78" t="s">
        <v>1618</v>
      </c>
      <c r="U182" s="78" t="s">
        <v>2728</v>
      </c>
      <c r="V182" s="78" t="s">
        <v>1800</v>
      </c>
      <c r="W182" s="78" t="s">
        <v>1618</v>
      </c>
      <c r="X182" s="83"/>
      <c r="Y182" s="78" t="s">
        <v>1618</v>
      </c>
      <c r="Z182" s="83"/>
      <c r="AA182" s="78" t="s">
        <v>1618</v>
      </c>
      <c r="AB182" s="86">
        <v>258334</v>
      </c>
      <c r="AC182" s="78" t="s">
        <v>1529</v>
      </c>
      <c r="AD182" s="78" t="s">
        <v>1618</v>
      </c>
      <c r="AE182" s="87">
        <v>0</v>
      </c>
      <c r="AF182" s="78" t="s">
        <v>1618</v>
      </c>
      <c r="AG182" s="78" t="s">
        <v>1618</v>
      </c>
      <c r="AH182" s="78" t="s">
        <v>1618</v>
      </c>
      <c r="AI182" s="78" t="s">
        <v>1618</v>
      </c>
      <c r="AJ182" s="78" t="s">
        <v>1618</v>
      </c>
      <c r="AK182" s="78" t="s">
        <v>1618</v>
      </c>
      <c r="AL182" s="78" t="s">
        <v>1618</v>
      </c>
      <c r="AM182" s="78" t="s">
        <v>1801</v>
      </c>
      <c r="AN182" s="78" t="s">
        <v>1618</v>
      </c>
      <c r="AO182" t="s">
        <v>1748</v>
      </c>
      <c r="AP182" t="s">
        <v>1748</v>
      </c>
    </row>
    <row r="183" spans="1:42" x14ac:dyDescent="0.25">
      <c r="A183" s="83">
        <v>45808</v>
      </c>
      <c r="B183" s="84" t="s">
        <v>1811</v>
      </c>
      <c r="C183" s="78" t="s">
        <v>2769</v>
      </c>
      <c r="D183" s="78" t="s">
        <v>1797</v>
      </c>
      <c r="E183" s="78" t="s">
        <v>89</v>
      </c>
      <c r="F183" s="78" t="s">
        <v>2719</v>
      </c>
      <c r="G183" s="78" t="s">
        <v>476</v>
      </c>
      <c r="H183" s="78" t="s">
        <v>89</v>
      </c>
      <c r="I183" s="85">
        <v>17.690000000000001</v>
      </c>
      <c r="J183" s="85">
        <v>17.690000000000001</v>
      </c>
      <c r="K183" s="78" t="s">
        <v>1813</v>
      </c>
      <c r="L183" s="78" t="s">
        <v>1618</v>
      </c>
      <c r="M183" s="78" t="s">
        <v>2769</v>
      </c>
      <c r="N183" s="83">
        <v>45808</v>
      </c>
      <c r="O183" s="78" t="s">
        <v>1618</v>
      </c>
      <c r="P183" s="78" t="s">
        <v>371</v>
      </c>
      <c r="Q183" s="78" t="s">
        <v>372</v>
      </c>
      <c r="R183" s="78" t="s">
        <v>1618</v>
      </c>
      <c r="S183" s="78" t="s">
        <v>1618</v>
      </c>
      <c r="T183" s="78" t="s">
        <v>1618</v>
      </c>
      <c r="U183" s="78" t="s">
        <v>2722</v>
      </c>
      <c r="V183" s="78" t="s">
        <v>1800</v>
      </c>
      <c r="W183" s="78" t="s">
        <v>1618</v>
      </c>
      <c r="X183" s="83"/>
      <c r="Y183" s="78" t="s">
        <v>1618</v>
      </c>
      <c r="Z183" s="83"/>
      <c r="AA183" s="78" t="s">
        <v>1618</v>
      </c>
      <c r="AB183" s="86">
        <v>278334</v>
      </c>
      <c r="AC183" s="78" t="s">
        <v>1529</v>
      </c>
      <c r="AD183" s="78" t="s">
        <v>1618</v>
      </c>
      <c r="AE183" s="87">
        <v>0</v>
      </c>
      <c r="AF183" s="78" t="s">
        <v>1618</v>
      </c>
      <c r="AG183" s="78" t="s">
        <v>1618</v>
      </c>
      <c r="AH183" s="78" t="s">
        <v>1618</v>
      </c>
      <c r="AI183" s="78" t="s">
        <v>1618</v>
      </c>
      <c r="AJ183" s="78" t="s">
        <v>1618</v>
      </c>
      <c r="AK183" s="78" t="s">
        <v>1618</v>
      </c>
      <c r="AL183" s="78" t="s">
        <v>1618</v>
      </c>
      <c r="AM183" s="78" t="s">
        <v>1801</v>
      </c>
      <c r="AN183" s="78" t="s">
        <v>1618</v>
      </c>
      <c r="AO183" t="s">
        <v>1748</v>
      </c>
      <c r="AP183" t="s">
        <v>1748</v>
      </c>
    </row>
    <row r="184" spans="1:42" x14ac:dyDescent="0.25">
      <c r="A184" s="83">
        <v>45808</v>
      </c>
      <c r="B184" s="84" t="s">
        <v>1811</v>
      </c>
      <c r="C184" s="78" t="s">
        <v>2769</v>
      </c>
      <c r="D184" s="78" t="s">
        <v>1797</v>
      </c>
      <c r="E184" s="78" t="s">
        <v>89</v>
      </c>
      <c r="F184" s="78" t="s">
        <v>2719</v>
      </c>
      <c r="G184" s="78" t="s">
        <v>476</v>
      </c>
      <c r="H184" s="78" t="s">
        <v>89</v>
      </c>
      <c r="I184" s="85">
        <v>15.83</v>
      </c>
      <c r="J184" s="85">
        <v>15.83</v>
      </c>
      <c r="K184" s="78" t="s">
        <v>1813</v>
      </c>
      <c r="L184" s="78" t="s">
        <v>1618</v>
      </c>
      <c r="M184" s="78" t="s">
        <v>2769</v>
      </c>
      <c r="N184" s="83">
        <v>45808</v>
      </c>
      <c r="O184" s="78" t="s">
        <v>1618</v>
      </c>
      <c r="P184" s="78" t="s">
        <v>371</v>
      </c>
      <c r="Q184" s="78" t="s">
        <v>372</v>
      </c>
      <c r="R184" s="78" t="s">
        <v>1618</v>
      </c>
      <c r="S184" s="78" t="s">
        <v>1618</v>
      </c>
      <c r="T184" s="78" t="s">
        <v>1618</v>
      </c>
      <c r="U184" s="78" t="s">
        <v>2725</v>
      </c>
      <c r="V184" s="78" t="s">
        <v>1800</v>
      </c>
      <c r="W184" s="78" t="s">
        <v>1618</v>
      </c>
      <c r="X184" s="83"/>
      <c r="Y184" s="78" t="s">
        <v>1618</v>
      </c>
      <c r="Z184" s="83"/>
      <c r="AA184" s="78" t="s">
        <v>1618</v>
      </c>
      <c r="AB184" s="86">
        <v>258334</v>
      </c>
      <c r="AC184" s="78" t="s">
        <v>1529</v>
      </c>
      <c r="AD184" s="78" t="s">
        <v>1618</v>
      </c>
      <c r="AE184" s="87">
        <v>0</v>
      </c>
      <c r="AF184" s="78" t="s">
        <v>1618</v>
      </c>
      <c r="AG184" s="78" t="s">
        <v>1618</v>
      </c>
      <c r="AH184" s="78" t="s">
        <v>1618</v>
      </c>
      <c r="AI184" s="78" t="s">
        <v>1618</v>
      </c>
      <c r="AJ184" s="78" t="s">
        <v>1618</v>
      </c>
      <c r="AK184" s="78" t="s">
        <v>1618</v>
      </c>
      <c r="AL184" s="78" t="s">
        <v>1618</v>
      </c>
      <c r="AM184" s="78" t="s">
        <v>1801</v>
      </c>
      <c r="AN184" s="78" t="s">
        <v>1618</v>
      </c>
      <c r="AO184" t="s">
        <v>1748</v>
      </c>
      <c r="AP184" t="s">
        <v>1748</v>
      </c>
    </row>
    <row r="185" spans="1:42" x14ac:dyDescent="0.25">
      <c r="A185" s="83">
        <v>45808</v>
      </c>
      <c r="B185" s="84" t="s">
        <v>1811</v>
      </c>
      <c r="C185" s="78" t="s">
        <v>2770</v>
      </c>
      <c r="D185" s="78" t="s">
        <v>1797</v>
      </c>
      <c r="E185" s="78" t="s">
        <v>89</v>
      </c>
      <c r="F185" s="78" t="s">
        <v>2719</v>
      </c>
      <c r="G185" s="78" t="s">
        <v>476</v>
      </c>
      <c r="H185" s="78" t="s">
        <v>89</v>
      </c>
      <c r="I185" s="85">
        <v>16.97</v>
      </c>
      <c r="J185" s="85">
        <v>16.97</v>
      </c>
      <c r="K185" s="78" t="s">
        <v>1813</v>
      </c>
      <c r="L185" s="78" t="s">
        <v>1618</v>
      </c>
      <c r="M185" s="78" t="s">
        <v>2770</v>
      </c>
      <c r="N185" s="83">
        <v>45808</v>
      </c>
      <c r="O185" s="78" t="s">
        <v>1618</v>
      </c>
      <c r="P185" s="78" t="s">
        <v>371</v>
      </c>
      <c r="Q185" s="78" t="s">
        <v>372</v>
      </c>
      <c r="R185" s="78" t="s">
        <v>1618</v>
      </c>
      <c r="S185" s="78" t="s">
        <v>1618</v>
      </c>
      <c r="T185" s="78" t="s">
        <v>1618</v>
      </c>
      <c r="U185" s="78" t="s">
        <v>2758</v>
      </c>
      <c r="V185" s="78" t="s">
        <v>1800</v>
      </c>
      <c r="W185" s="78" t="s">
        <v>1618</v>
      </c>
      <c r="X185" s="83"/>
      <c r="Y185" s="78" t="s">
        <v>1618</v>
      </c>
      <c r="Z185" s="83"/>
      <c r="AA185" s="78" t="s">
        <v>1618</v>
      </c>
      <c r="AB185" s="86">
        <v>278333</v>
      </c>
      <c r="AC185" s="78" t="s">
        <v>1529</v>
      </c>
      <c r="AD185" s="78" t="s">
        <v>1618</v>
      </c>
      <c r="AE185" s="87">
        <v>0</v>
      </c>
      <c r="AF185" s="78" t="s">
        <v>1618</v>
      </c>
      <c r="AG185" s="78" t="s">
        <v>1618</v>
      </c>
      <c r="AH185" s="78" t="s">
        <v>1618</v>
      </c>
      <c r="AI185" s="78" t="s">
        <v>1618</v>
      </c>
      <c r="AJ185" s="78" t="s">
        <v>1618</v>
      </c>
      <c r="AK185" s="78" t="s">
        <v>1618</v>
      </c>
      <c r="AL185" s="78" t="s">
        <v>1618</v>
      </c>
      <c r="AM185" s="78" t="s">
        <v>1801</v>
      </c>
      <c r="AN185" s="78" t="s">
        <v>1618</v>
      </c>
      <c r="AO185" t="s">
        <v>1748</v>
      </c>
      <c r="AP185" t="s">
        <v>1748</v>
      </c>
    </row>
    <row r="186" spans="1:42" x14ac:dyDescent="0.25">
      <c r="A186" s="83">
        <v>45808</v>
      </c>
      <c r="B186" s="84" t="s">
        <v>1811</v>
      </c>
      <c r="C186" s="78" t="s">
        <v>2770</v>
      </c>
      <c r="D186" s="78" t="s">
        <v>1797</v>
      </c>
      <c r="E186" s="78" t="s">
        <v>89</v>
      </c>
      <c r="F186" s="78" t="s">
        <v>2719</v>
      </c>
      <c r="G186" s="78" t="s">
        <v>476</v>
      </c>
      <c r="H186" s="78" t="s">
        <v>89</v>
      </c>
      <c r="I186" s="85">
        <v>16.97</v>
      </c>
      <c r="J186" s="85">
        <v>16.97</v>
      </c>
      <c r="K186" s="78" t="s">
        <v>1813</v>
      </c>
      <c r="L186" s="78" t="s">
        <v>1618</v>
      </c>
      <c r="M186" s="78" t="s">
        <v>2770</v>
      </c>
      <c r="N186" s="83">
        <v>45808</v>
      </c>
      <c r="O186" s="78" t="s">
        <v>1618</v>
      </c>
      <c r="P186" s="78" t="s">
        <v>371</v>
      </c>
      <c r="Q186" s="78" t="s">
        <v>372</v>
      </c>
      <c r="R186" s="78" t="s">
        <v>1618</v>
      </c>
      <c r="S186" s="78" t="s">
        <v>1618</v>
      </c>
      <c r="T186" s="78" t="s">
        <v>1618</v>
      </c>
      <c r="U186" s="78" t="s">
        <v>2759</v>
      </c>
      <c r="V186" s="78" t="s">
        <v>1800</v>
      </c>
      <c r="W186" s="78" t="s">
        <v>1618</v>
      </c>
      <c r="X186" s="83"/>
      <c r="Y186" s="78" t="s">
        <v>1618</v>
      </c>
      <c r="Z186" s="83"/>
      <c r="AA186" s="78" t="s">
        <v>1618</v>
      </c>
      <c r="AB186" s="86">
        <v>278333</v>
      </c>
      <c r="AC186" s="78" t="s">
        <v>1529</v>
      </c>
      <c r="AD186" s="78" t="s">
        <v>1618</v>
      </c>
      <c r="AE186" s="87">
        <v>0</v>
      </c>
      <c r="AF186" s="78" t="s">
        <v>1618</v>
      </c>
      <c r="AG186" s="78" t="s">
        <v>1618</v>
      </c>
      <c r="AH186" s="78" t="s">
        <v>1618</v>
      </c>
      <c r="AI186" s="78" t="s">
        <v>1618</v>
      </c>
      <c r="AJ186" s="78" t="s">
        <v>1618</v>
      </c>
      <c r="AK186" s="78" t="s">
        <v>1618</v>
      </c>
      <c r="AL186" s="78" t="s">
        <v>1618</v>
      </c>
      <c r="AM186" s="78" t="s">
        <v>1801</v>
      </c>
      <c r="AN186" s="78" t="s">
        <v>1618</v>
      </c>
      <c r="AO186" t="s">
        <v>1748</v>
      </c>
      <c r="AP186" t="s">
        <v>1748</v>
      </c>
    </row>
    <row r="187" spans="1:42" x14ac:dyDescent="0.25">
      <c r="A187" s="83">
        <v>45808</v>
      </c>
      <c r="B187" s="84" t="s">
        <v>1811</v>
      </c>
      <c r="C187" s="78" t="s">
        <v>2770</v>
      </c>
      <c r="D187" s="78" t="s">
        <v>1797</v>
      </c>
      <c r="E187" s="78" t="s">
        <v>89</v>
      </c>
      <c r="F187" s="78" t="s">
        <v>2719</v>
      </c>
      <c r="G187" s="78" t="s">
        <v>476</v>
      </c>
      <c r="H187" s="78" t="s">
        <v>89</v>
      </c>
      <c r="I187" s="85">
        <v>16.97</v>
      </c>
      <c r="J187" s="85">
        <v>16.97</v>
      </c>
      <c r="K187" s="78" t="s">
        <v>1813</v>
      </c>
      <c r="L187" s="78" t="s">
        <v>1618</v>
      </c>
      <c r="M187" s="78" t="s">
        <v>2770</v>
      </c>
      <c r="N187" s="83">
        <v>45808</v>
      </c>
      <c r="O187" s="78" t="s">
        <v>1618</v>
      </c>
      <c r="P187" s="78" t="s">
        <v>371</v>
      </c>
      <c r="Q187" s="78" t="s">
        <v>372</v>
      </c>
      <c r="R187" s="78" t="s">
        <v>1618</v>
      </c>
      <c r="S187" s="78" t="s">
        <v>1618</v>
      </c>
      <c r="T187" s="78" t="s">
        <v>1618</v>
      </c>
      <c r="U187" s="78" t="s">
        <v>2757</v>
      </c>
      <c r="V187" s="78" t="s">
        <v>1800</v>
      </c>
      <c r="W187" s="78" t="s">
        <v>1618</v>
      </c>
      <c r="X187" s="83"/>
      <c r="Y187" s="78" t="s">
        <v>1618</v>
      </c>
      <c r="Z187" s="83"/>
      <c r="AA187" s="78" t="s">
        <v>1618</v>
      </c>
      <c r="AB187" s="86">
        <v>278333</v>
      </c>
      <c r="AC187" s="78" t="s">
        <v>1529</v>
      </c>
      <c r="AD187" s="78" t="s">
        <v>1618</v>
      </c>
      <c r="AE187" s="87">
        <v>0</v>
      </c>
      <c r="AF187" s="78" t="s">
        <v>1618</v>
      </c>
      <c r="AG187" s="78" t="s">
        <v>1618</v>
      </c>
      <c r="AH187" s="78" t="s">
        <v>1618</v>
      </c>
      <c r="AI187" s="78" t="s">
        <v>1618</v>
      </c>
      <c r="AJ187" s="78" t="s">
        <v>1618</v>
      </c>
      <c r="AK187" s="78" t="s">
        <v>1618</v>
      </c>
      <c r="AL187" s="78" t="s">
        <v>1618</v>
      </c>
      <c r="AM187" s="78" t="s">
        <v>1801</v>
      </c>
      <c r="AN187" s="78" t="s">
        <v>1618</v>
      </c>
      <c r="AO187" t="s">
        <v>1748</v>
      </c>
      <c r="AP187" t="s">
        <v>1748</v>
      </c>
    </row>
    <row r="188" spans="1:42" x14ac:dyDescent="0.25">
      <c r="A188" s="83">
        <v>45808</v>
      </c>
      <c r="B188" s="84" t="s">
        <v>1811</v>
      </c>
      <c r="C188" s="78" t="s">
        <v>1812</v>
      </c>
      <c r="D188" s="78" t="s">
        <v>1797</v>
      </c>
      <c r="E188" s="78" t="s">
        <v>89</v>
      </c>
      <c r="F188" s="78" t="s">
        <v>2719</v>
      </c>
      <c r="G188" s="78" t="s">
        <v>476</v>
      </c>
      <c r="H188" s="78" t="s">
        <v>89</v>
      </c>
      <c r="I188" s="85">
        <v>11.55</v>
      </c>
      <c r="J188" s="85">
        <v>11.55</v>
      </c>
      <c r="K188" s="78" t="s">
        <v>1813</v>
      </c>
      <c r="L188" s="78" t="s">
        <v>1618</v>
      </c>
      <c r="M188" s="78" t="s">
        <v>1812</v>
      </c>
      <c r="N188" s="83">
        <v>45808</v>
      </c>
      <c r="O188" s="78" t="s">
        <v>1618</v>
      </c>
      <c r="P188" s="78" t="s">
        <v>371</v>
      </c>
      <c r="Q188" s="78" t="s">
        <v>372</v>
      </c>
      <c r="R188" s="78" t="s">
        <v>1618</v>
      </c>
      <c r="S188" s="78" t="s">
        <v>1618</v>
      </c>
      <c r="T188" s="78" t="s">
        <v>1618</v>
      </c>
      <c r="U188" s="78" t="s">
        <v>2745</v>
      </c>
      <c r="V188" s="78" t="s">
        <v>1800</v>
      </c>
      <c r="W188" s="78" t="s">
        <v>1618</v>
      </c>
      <c r="X188" s="83"/>
      <c r="Y188" s="78" t="s">
        <v>1618</v>
      </c>
      <c r="Z188" s="83"/>
      <c r="AA188" s="78" t="s">
        <v>1618</v>
      </c>
      <c r="AB188" s="86">
        <v>178671</v>
      </c>
      <c r="AC188" s="78" t="s">
        <v>1529</v>
      </c>
      <c r="AD188" s="78" t="s">
        <v>1618</v>
      </c>
      <c r="AE188" s="87">
        <v>0</v>
      </c>
      <c r="AF188" s="78" t="s">
        <v>1618</v>
      </c>
      <c r="AG188" s="78" t="s">
        <v>1618</v>
      </c>
      <c r="AH188" s="78" t="s">
        <v>1618</v>
      </c>
      <c r="AI188" s="78" t="s">
        <v>1618</v>
      </c>
      <c r="AJ188" s="78" t="s">
        <v>1618</v>
      </c>
      <c r="AK188" s="78" t="s">
        <v>1618</v>
      </c>
      <c r="AL188" s="78" t="s">
        <v>1618</v>
      </c>
      <c r="AM188" s="78" t="s">
        <v>1801</v>
      </c>
      <c r="AN188" s="78" t="s">
        <v>1618</v>
      </c>
      <c r="AO188" t="s">
        <v>1748</v>
      </c>
      <c r="AP188" t="s">
        <v>1748</v>
      </c>
    </row>
    <row r="189" spans="1:42" x14ac:dyDescent="0.25">
      <c r="A189" s="83">
        <v>45808</v>
      </c>
      <c r="B189" s="84" t="s">
        <v>1811</v>
      </c>
      <c r="C189" s="78" t="s">
        <v>1812</v>
      </c>
      <c r="D189" s="78" t="s">
        <v>1797</v>
      </c>
      <c r="E189" s="78" t="s">
        <v>89</v>
      </c>
      <c r="F189" s="78" t="s">
        <v>2719</v>
      </c>
      <c r="G189" s="78" t="s">
        <v>476</v>
      </c>
      <c r="H189" s="78" t="s">
        <v>89</v>
      </c>
      <c r="I189" s="85">
        <v>11.55</v>
      </c>
      <c r="J189" s="85">
        <v>11.55</v>
      </c>
      <c r="K189" s="78" t="s">
        <v>1813</v>
      </c>
      <c r="L189" s="78" t="s">
        <v>1618</v>
      </c>
      <c r="M189" s="78" t="s">
        <v>1812</v>
      </c>
      <c r="N189" s="83">
        <v>45808</v>
      </c>
      <c r="O189" s="78" t="s">
        <v>1618</v>
      </c>
      <c r="P189" s="78" t="s">
        <v>371</v>
      </c>
      <c r="Q189" s="78" t="s">
        <v>372</v>
      </c>
      <c r="R189" s="78" t="s">
        <v>1618</v>
      </c>
      <c r="S189" s="78" t="s">
        <v>1618</v>
      </c>
      <c r="T189" s="78" t="s">
        <v>1618</v>
      </c>
      <c r="U189" s="78" t="s">
        <v>2744</v>
      </c>
      <c r="V189" s="78" t="s">
        <v>1800</v>
      </c>
      <c r="W189" s="78" t="s">
        <v>1618</v>
      </c>
      <c r="X189" s="83"/>
      <c r="Y189" s="78" t="s">
        <v>1618</v>
      </c>
      <c r="Z189" s="83"/>
      <c r="AA189" s="78" t="s">
        <v>1618</v>
      </c>
      <c r="AB189" s="86">
        <v>178671</v>
      </c>
      <c r="AC189" s="78" t="s">
        <v>1529</v>
      </c>
      <c r="AD189" s="78" t="s">
        <v>1618</v>
      </c>
      <c r="AE189" s="87">
        <v>0</v>
      </c>
      <c r="AF189" s="78" t="s">
        <v>1618</v>
      </c>
      <c r="AG189" s="78" t="s">
        <v>1618</v>
      </c>
      <c r="AH189" s="78" t="s">
        <v>1618</v>
      </c>
      <c r="AI189" s="78" t="s">
        <v>1618</v>
      </c>
      <c r="AJ189" s="78" t="s">
        <v>1618</v>
      </c>
      <c r="AK189" s="78" t="s">
        <v>1618</v>
      </c>
      <c r="AL189" s="78" t="s">
        <v>1618</v>
      </c>
      <c r="AM189" s="78" t="s">
        <v>1801</v>
      </c>
      <c r="AN189" s="78" t="s">
        <v>1618</v>
      </c>
      <c r="AO189" t="s">
        <v>1748</v>
      </c>
      <c r="AP189" t="s">
        <v>1748</v>
      </c>
    </row>
    <row r="190" spans="1:42" x14ac:dyDescent="0.25">
      <c r="A190" s="83">
        <v>45808</v>
      </c>
      <c r="B190" s="84" t="s">
        <v>1811</v>
      </c>
      <c r="C190" s="78" t="s">
        <v>1812</v>
      </c>
      <c r="D190" s="78" t="s">
        <v>1797</v>
      </c>
      <c r="E190" s="78" t="s">
        <v>89</v>
      </c>
      <c r="F190" s="78" t="s">
        <v>2719</v>
      </c>
      <c r="G190" s="78" t="s">
        <v>476</v>
      </c>
      <c r="H190" s="78" t="s">
        <v>89</v>
      </c>
      <c r="I190" s="85">
        <v>14.02</v>
      </c>
      <c r="J190" s="85">
        <v>14.02</v>
      </c>
      <c r="K190" s="78" t="s">
        <v>1813</v>
      </c>
      <c r="L190" s="78" t="s">
        <v>1618</v>
      </c>
      <c r="M190" s="78" t="s">
        <v>1812</v>
      </c>
      <c r="N190" s="83">
        <v>45808</v>
      </c>
      <c r="O190" s="78" t="s">
        <v>1618</v>
      </c>
      <c r="P190" s="78" t="s">
        <v>371</v>
      </c>
      <c r="Q190" s="78" t="s">
        <v>372</v>
      </c>
      <c r="R190" s="78" t="s">
        <v>1618</v>
      </c>
      <c r="S190" s="78" t="s">
        <v>1618</v>
      </c>
      <c r="T190" s="78" t="s">
        <v>1618</v>
      </c>
      <c r="U190" s="78" t="s">
        <v>2734</v>
      </c>
      <c r="V190" s="78" t="s">
        <v>1800</v>
      </c>
      <c r="W190" s="78" t="s">
        <v>1618</v>
      </c>
      <c r="X190" s="83"/>
      <c r="Y190" s="78" t="s">
        <v>1618</v>
      </c>
      <c r="Z190" s="83"/>
      <c r="AA190" s="78" t="s">
        <v>1618</v>
      </c>
      <c r="AB190" s="86">
        <v>216881</v>
      </c>
      <c r="AC190" s="78" t="s">
        <v>1529</v>
      </c>
      <c r="AD190" s="78" t="s">
        <v>1618</v>
      </c>
      <c r="AE190" s="87">
        <v>0</v>
      </c>
      <c r="AF190" s="78" t="s">
        <v>1618</v>
      </c>
      <c r="AG190" s="78" t="s">
        <v>1618</v>
      </c>
      <c r="AH190" s="78" t="s">
        <v>1618</v>
      </c>
      <c r="AI190" s="78" t="s">
        <v>1618</v>
      </c>
      <c r="AJ190" s="78" t="s">
        <v>1618</v>
      </c>
      <c r="AK190" s="78" t="s">
        <v>1618</v>
      </c>
      <c r="AL190" s="78" t="s">
        <v>1618</v>
      </c>
      <c r="AM190" s="78" t="s">
        <v>1801</v>
      </c>
      <c r="AN190" s="78" t="s">
        <v>1618</v>
      </c>
      <c r="AO190" t="s">
        <v>1748</v>
      </c>
      <c r="AP190" t="s">
        <v>1748</v>
      </c>
    </row>
    <row r="191" spans="1:42" x14ac:dyDescent="0.25">
      <c r="A191" s="83">
        <v>45808</v>
      </c>
      <c r="B191" s="84" t="s">
        <v>1811</v>
      </c>
      <c r="C191" s="78" t="s">
        <v>1812</v>
      </c>
      <c r="D191" s="78" t="s">
        <v>1797</v>
      </c>
      <c r="E191" s="78" t="s">
        <v>89</v>
      </c>
      <c r="F191" s="78" t="s">
        <v>2719</v>
      </c>
      <c r="G191" s="78" t="s">
        <v>476</v>
      </c>
      <c r="H191" s="78" t="s">
        <v>89</v>
      </c>
      <c r="I191" s="85">
        <v>27.21</v>
      </c>
      <c r="J191" s="85">
        <v>27.21</v>
      </c>
      <c r="K191" s="78" t="s">
        <v>1813</v>
      </c>
      <c r="L191" s="78" t="s">
        <v>1618</v>
      </c>
      <c r="M191" s="78" t="s">
        <v>1812</v>
      </c>
      <c r="N191" s="83">
        <v>45808</v>
      </c>
      <c r="O191" s="78" t="s">
        <v>1618</v>
      </c>
      <c r="P191" s="78" t="s">
        <v>371</v>
      </c>
      <c r="Q191" s="78" t="s">
        <v>372</v>
      </c>
      <c r="R191" s="78" t="s">
        <v>1618</v>
      </c>
      <c r="S191" s="78" t="s">
        <v>1618</v>
      </c>
      <c r="T191" s="78" t="s">
        <v>1618</v>
      </c>
      <c r="U191" s="78" t="s">
        <v>2738</v>
      </c>
      <c r="V191" s="78" t="s">
        <v>1800</v>
      </c>
      <c r="W191" s="78" t="s">
        <v>1618</v>
      </c>
      <c r="X191" s="83"/>
      <c r="Y191" s="78" t="s">
        <v>1618</v>
      </c>
      <c r="Z191" s="83"/>
      <c r="AA191" s="78" t="s">
        <v>1618</v>
      </c>
      <c r="AB191" s="86">
        <v>421039</v>
      </c>
      <c r="AC191" s="78" t="s">
        <v>1529</v>
      </c>
      <c r="AD191" s="78" t="s">
        <v>1618</v>
      </c>
      <c r="AE191" s="87">
        <v>0</v>
      </c>
      <c r="AF191" s="78" t="s">
        <v>1618</v>
      </c>
      <c r="AG191" s="78" t="s">
        <v>1618</v>
      </c>
      <c r="AH191" s="78" t="s">
        <v>1618</v>
      </c>
      <c r="AI191" s="78" t="s">
        <v>1618</v>
      </c>
      <c r="AJ191" s="78" t="s">
        <v>1618</v>
      </c>
      <c r="AK191" s="78" t="s">
        <v>1618</v>
      </c>
      <c r="AL191" s="78" t="s">
        <v>1618</v>
      </c>
      <c r="AM191" s="78" t="s">
        <v>1801</v>
      </c>
      <c r="AN191" s="78" t="s">
        <v>1618</v>
      </c>
      <c r="AO191" t="s">
        <v>1748</v>
      </c>
      <c r="AP191" t="s">
        <v>1748</v>
      </c>
    </row>
    <row r="192" spans="1:42" x14ac:dyDescent="0.25">
      <c r="A192" s="83">
        <v>45808</v>
      </c>
      <c r="B192" s="84" t="s">
        <v>1811</v>
      </c>
      <c r="C192" s="78" t="s">
        <v>1812</v>
      </c>
      <c r="D192" s="78" t="s">
        <v>1797</v>
      </c>
      <c r="E192" s="78" t="s">
        <v>89</v>
      </c>
      <c r="F192" s="78" t="s">
        <v>2719</v>
      </c>
      <c r="G192" s="78" t="s">
        <v>476</v>
      </c>
      <c r="H192" s="78" t="s">
        <v>89</v>
      </c>
      <c r="I192" s="85">
        <v>11.55</v>
      </c>
      <c r="J192" s="85">
        <v>11.55</v>
      </c>
      <c r="K192" s="78" t="s">
        <v>1813</v>
      </c>
      <c r="L192" s="78" t="s">
        <v>1618</v>
      </c>
      <c r="M192" s="78" t="s">
        <v>1812</v>
      </c>
      <c r="N192" s="83">
        <v>45808</v>
      </c>
      <c r="O192" s="78" t="s">
        <v>1618</v>
      </c>
      <c r="P192" s="78" t="s">
        <v>371</v>
      </c>
      <c r="Q192" s="78" t="s">
        <v>372</v>
      </c>
      <c r="R192" s="78" t="s">
        <v>1618</v>
      </c>
      <c r="S192" s="78" t="s">
        <v>1618</v>
      </c>
      <c r="T192" s="78" t="s">
        <v>1618</v>
      </c>
      <c r="U192" s="78" t="s">
        <v>2733</v>
      </c>
      <c r="V192" s="78" t="s">
        <v>1800</v>
      </c>
      <c r="W192" s="78" t="s">
        <v>1618</v>
      </c>
      <c r="X192" s="83"/>
      <c r="Y192" s="78" t="s">
        <v>1618</v>
      </c>
      <c r="Z192" s="83"/>
      <c r="AA192" s="78" t="s">
        <v>1618</v>
      </c>
      <c r="AB192" s="86">
        <v>178671</v>
      </c>
      <c r="AC192" s="78" t="s">
        <v>1529</v>
      </c>
      <c r="AD192" s="78" t="s">
        <v>1618</v>
      </c>
      <c r="AE192" s="87">
        <v>0</v>
      </c>
      <c r="AF192" s="78" t="s">
        <v>1618</v>
      </c>
      <c r="AG192" s="78" t="s">
        <v>1618</v>
      </c>
      <c r="AH192" s="78" t="s">
        <v>1618</v>
      </c>
      <c r="AI192" s="78" t="s">
        <v>1618</v>
      </c>
      <c r="AJ192" s="78" t="s">
        <v>1618</v>
      </c>
      <c r="AK192" s="78" t="s">
        <v>1618</v>
      </c>
      <c r="AL192" s="78" t="s">
        <v>1618</v>
      </c>
      <c r="AM192" s="78" t="s">
        <v>1801</v>
      </c>
      <c r="AN192" s="78" t="s">
        <v>1618</v>
      </c>
      <c r="AO192" t="s">
        <v>1748</v>
      </c>
      <c r="AP192" t="s">
        <v>1748</v>
      </c>
    </row>
    <row r="193" spans="1:42" x14ac:dyDescent="0.25">
      <c r="A193" s="83">
        <v>45808</v>
      </c>
      <c r="B193" s="84" t="s">
        <v>1811</v>
      </c>
      <c r="C193" s="78" t="s">
        <v>1812</v>
      </c>
      <c r="D193" s="78" t="s">
        <v>1797</v>
      </c>
      <c r="E193" s="78" t="s">
        <v>89</v>
      </c>
      <c r="F193" s="78" t="s">
        <v>2719</v>
      </c>
      <c r="G193" s="78" t="s">
        <v>476</v>
      </c>
      <c r="H193" s="78" t="s">
        <v>89</v>
      </c>
      <c r="I193" s="85">
        <v>9.73</v>
      </c>
      <c r="J193" s="85">
        <v>9.73</v>
      </c>
      <c r="K193" s="78" t="s">
        <v>1813</v>
      </c>
      <c r="L193" s="78" t="s">
        <v>1618</v>
      </c>
      <c r="M193" s="78" t="s">
        <v>1812</v>
      </c>
      <c r="N193" s="83">
        <v>45808</v>
      </c>
      <c r="O193" s="78" t="s">
        <v>1618</v>
      </c>
      <c r="P193" s="78" t="s">
        <v>371</v>
      </c>
      <c r="Q193" s="78" t="s">
        <v>372</v>
      </c>
      <c r="R193" s="78" t="s">
        <v>1618</v>
      </c>
      <c r="S193" s="78" t="s">
        <v>1618</v>
      </c>
      <c r="T193" s="78" t="s">
        <v>1618</v>
      </c>
      <c r="U193" s="78" t="s">
        <v>2741</v>
      </c>
      <c r="V193" s="78" t="s">
        <v>1800</v>
      </c>
      <c r="W193" s="78" t="s">
        <v>1618</v>
      </c>
      <c r="X193" s="83"/>
      <c r="Y193" s="78" t="s">
        <v>1618</v>
      </c>
      <c r="Z193" s="83"/>
      <c r="AA193" s="78" t="s">
        <v>1618</v>
      </c>
      <c r="AB193" s="86">
        <v>150490</v>
      </c>
      <c r="AC193" s="78" t="s">
        <v>1529</v>
      </c>
      <c r="AD193" s="78" t="s">
        <v>1618</v>
      </c>
      <c r="AE193" s="87">
        <v>0</v>
      </c>
      <c r="AF193" s="78" t="s">
        <v>1618</v>
      </c>
      <c r="AG193" s="78" t="s">
        <v>1618</v>
      </c>
      <c r="AH193" s="78" t="s">
        <v>1618</v>
      </c>
      <c r="AI193" s="78" t="s">
        <v>1618</v>
      </c>
      <c r="AJ193" s="78" t="s">
        <v>1618</v>
      </c>
      <c r="AK193" s="78" t="s">
        <v>1618</v>
      </c>
      <c r="AL193" s="78" t="s">
        <v>1618</v>
      </c>
      <c r="AM193" s="78" t="s">
        <v>1801</v>
      </c>
      <c r="AN193" s="78" t="s">
        <v>1618</v>
      </c>
      <c r="AO193" t="s">
        <v>1748</v>
      </c>
      <c r="AP193" t="s">
        <v>1748</v>
      </c>
    </row>
    <row r="194" spans="1:42" x14ac:dyDescent="0.25">
      <c r="A194" s="83">
        <v>45808</v>
      </c>
      <c r="B194" s="84" t="s">
        <v>1811</v>
      </c>
      <c r="C194" s="78" t="s">
        <v>1812</v>
      </c>
      <c r="D194" s="78" t="s">
        <v>1797</v>
      </c>
      <c r="E194" s="78" t="s">
        <v>89</v>
      </c>
      <c r="F194" s="78" t="s">
        <v>2719</v>
      </c>
      <c r="G194" s="78" t="s">
        <v>476</v>
      </c>
      <c r="H194" s="78" t="s">
        <v>89</v>
      </c>
      <c r="I194" s="85">
        <v>5.43</v>
      </c>
      <c r="J194" s="85">
        <v>5.43</v>
      </c>
      <c r="K194" s="78" t="s">
        <v>1813</v>
      </c>
      <c r="L194" s="78" t="s">
        <v>1618</v>
      </c>
      <c r="M194" s="78" t="s">
        <v>1812</v>
      </c>
      <c r="N194" s="83">
        <v>45808</v>
      </c>
      <c r="O194" s="78" t="s">
        <v>1618</v>
      </c>
      <c r="P194" s="78" t="s">
        <v>371</v>
      </c>
      <c r="Q194" s="78" t="s">
        <v>372</v>
      </c>
      <c r="R194" s="78" t="s">
        <v>1618</v>
      </c>
      <c r="S194" s="78" t="s">
        <v>1618</v>
      </c>
      <c r="T194" s="78" t="s">
        <v>1618</v>
      </c>
      <c r="U194" s="78" t="s">
        <v>2735</v>
      </c>
      <c r="V194" s="78" t="s">
        <v>1800</v>
      </c>
      <c r="W194" s="78" t="s">
        <v>1618</v>
      </c>
      <c r="X194" s="83"/>
      <c r="Y194" s="78" t="s">
        <v>1618</v>
      </c>
      <c r="Z194" s="83"/>
      <c r="AA194" s="78" t="s">
        <v>1618</v>
      </c>
      <c r="AB194" s="86">
        <v>86768</v>
      </c>
      <c r="AC194" s="78" t="s">
        <v>1529</v>
      </c>
      <c r="AD194" s="78" t="s">
        <v>1618</v>
      </c>
      <c r="AE194" s="87">
        <v>0</v>
      </c>
      <c r="AF194" s="78" t="s">
        <v>1618</v>
      </c>
      <c r="AG194" s="78" t="s">
        <v>1618</v>
      </c>
      <c r="AH194" s="78" t="s">
        <v>1618</v>
      </c>
      <c r="AI194" s="78" t="s">
        <v>1618</v>
      </c>
      <c r="AJ194" s="78" t="s">
        <v>1618</v>
      </c>
      <c r="AK194" s="78" t="s">
        <v>1618</v>
      </c>
      <c r="AL194" s="78" t="s">
        <v>1618</v>
      </c>
      <c r="AM194" s="78" t="s">
        <v>1801</v>
      </c>
      <c r="AN194" s="78" t="s">
        <v>1618</v>
      </c>
      <c r="AO194" t="s">
        <v>1748</v>
      </c>
      <c r="AP194" t="s">
        <v>1748</v>
      </c>
    </row>
    <row r="195" spans="1:42" x14ac:dyDescent="0.25">
      <c r="A195" s="83">
        <v>45808</v>
      </c>
      <c r="B195" s="84" t="s">
        <v>1811</v>
      </c>
      <c r="C195" s="78" t="s">
        <v>2771</v>
      </c>
      <c r="D195" s="78" t="s">
        <v>1797</v>
      </c>
      <c r="E195" s="78" t="s">
        <v>89</v>
      </c>
      <c r="F195" s="78" t="s">
        <v>2719</v>
      </c>
      <c r="G195" s="78" t="s">
        <v>476</v>
      </c>
      <c r="H195" s="78" t="s">
        <v>89</v>
      </c>
      <c r="I195" s="85">
        <v>2.5299999999999998</v>
      </c>
      <c r="J195" s="85">
        <v>2.5299999999999998</v>
      </c>
      <c r="K195" s="78" t="s">
        <v>1813</v>
      </c>
      <c r="L195" s="78" t="s">
        <v>1618</v>
      </c>
      <c r="M195" s="78" t="s">
        <v>2771</v>
      </c>
      <c r="N195" s="83">
        <v>45808</v>
      </c>
      <c r="O195" s="78" t="s">
        <v>1618</v>
      </c>
      <c r="P195" s="78" t="s">
        <v>371</v>
      </c>
      <c r="Q195" s="78" t="s">
        <v>372</v>
      </c>
      <c r="R195" s="78" t="s">
        <v>1618</v>
      </c>
      <c r="S195" s="78" t="s">
        <v>1618</v>
      </c>
      <c r="T195" s="78" t="s">
        <v>1618</v>
      </c>
      <c r="U195" s="78" t="s">
        <v>2736</v>
      </c>
      <c r="V195" s="78" t="s">
        <v>1800</v>
      </c>
      <c r="W195" s="78" t="s">
        <v>1618</v>
      </c>
      <c r="X195" s="83"/>
      <c r="Y195" s="78" t="s">
        <v>1618</v>
      </c>
      <c r="Z195" s="83"/>
      <c r="AA195" s="78" t="s">
        <v>1618</v>
      </c>
      <c r="AB195" s="86">
        <v>39551</v>
      </c>
      <c r="AC195" s="78" t="s">
        <v>1529</v>
      </c>
      <c r="AD195" s="78" t="s">
        <v>1618</v>
      </c>
      <c r="AE195" s="87">
        <v>0</v>
      </c>
      <c r="AF195" s="78" t="s">
        <v>1618</v>
      </c>
      <c r="AG195" s="78" t="s">
        <v>1618</v>
      </c>
      <c r="AH195" s="78" t="s">
        <v>1618</v>
      </c>
      <c r="AI195" s="78" t="s">
        <v>1618</v>
      </c>
      <c r="AJ195" s="78" t="s">
        <v>1618</v>
      </c>
      <c r="AK195" s="78" t="s">
        <v>1618</v>
      </c>
      <c r="AL195" s="78" t="s">
        <v>1618</v>
      </c>
      <c r="AM195" s="78" t="s">
        <v>1801</v>
      </c>
      <c r="AN195" s="78" t="s">
        <v>1618</v>
      </c>
      <c r="AO195" t="s">
        <v>1748</v>
      </c>
      <c r="AP195" t="s">
        <v>1748</v>
      </c>
    </row>
    <row r="196" spans="1:42" x14ac:dyDescent="0.25">
      <c r="A196" s="83">
        <v>45808</v>
      </c>
      <c r="B196" s="84" t="s">
        <v>1811</v>
      </c>
      <c r="C196" s="78" t="s">
        <v>2771</v>
      </c>
      <c r="D196" s="78" t="s">
        <v>1797</v>
      </c>
      <c r="E196" s="78" t="s">
        <v>89</v>
      </c>
      <c r="F196" s="78" t="s">
        <v>2719</v>
      </c>
      <c r="G196" s="78" t="s">
        <v>476</v>
      </c>
      <c r="H196" s="78" t="s">
        <v>89</v>
      </c>
      <c r="I196" s="85">
        <v>2.5299999999999998</v>
      </c>
      <c r="J196" s="85">
        <v>2.5299999999999998</v>
      </c>
      <c r="K196" s="78" t="s">
        <v>1813</v>
      </c>
      <c r="L196" s="78" t="s">
        <v>1618</v>
      </c>
      <c r="M196" s="78" t="s">
        <v>2771</v>
      </c>
      <c r="N196" s="83">
        <v>45808</v>
      </c>
      <c r="O196" s="78" t="s">
        <v>1618</v>
      </c>
      <c r="P196" s="78" t="s">
        <v>371</v>
      </c>
      <c r="Q196" s="78" t="s">
        <v>372</v>
      </c>
      <c r="R196" s="78" t="s">
        <v>1618</v>
      </c>
      <c r="S196" s="78" t="s">
        <v>1618</v>
      </c>
      <c r="T196" s="78" t="s">
        <v>1618</v>
      </c>
      <c r="U196" s="78" t="s">
        <v>2739</v>
      </c>
      <c r="V196" s="78" t="s">
        <v>1800</v>
      </c>
      <c r="W196" s="78" t="s">
        <v>1618</v>
      </c>
      <c r="X196" s="83"/>
      <c r="Y196" s="78" t="s">
        <v>1618</v>
      </c>
      <c r="Z196" s="83"/>
      <c r="AA196" s="78" t="s">
        <v>1618</v>
      </c>
      <c r="AB196" s="86">
        <v>39549</v>
      </c>
      <c r="AC196" s="78" t="s">
        <v>1529</v>
      </c>
      <c r="AD196" s="78" t="s">
        <v>1618</v>
      </c>
      <c r="AE196" s="87">
        <v>0</v>
      </c>
      <c r="AF196" s="78" t="s">
        <v>1618</v>
      </c>
      <c r="AG196" s="78" t="s">
        <v>1618</v>
      </c>
      <c r="AH196" s="78" t="s">
        <v>1618</v>
      </c>
      <c r="AI196" s="78" t="s">
        <v>1618</v>
      </c>
      <c r="AJ196" s="78" t="s">
        <v>1618</v>
      </c>
      <c r="AK196" s="78" t="s">
        <v>1618</v>
      </c>
      <c r="AL196" s="78" t="s">
        <v>1618</v>
      </c>
      <c r="AM196" s="78" t="s">
        <v>1801</v>
      </c>
      <c r="AN196" s="78" t="s">
        <v>1618</v>
      </c>
      <c r="AO196" t="s">
        <v>1748</v>
      </c>
      <c r="AP196" t="s">
        <v>1748</v>
      </c>
    </row>
    <row r="197" spans="1:42" x14ac:dyDescent="0.25">
      <c r="A197" s="83">
        <v>45808</v>
      </c>
      <c r="B197" s="84" t="s">
        <v>1811</v>
      </c>
      <c r="C197" s="78" t="s">
        <v>2771</v>
      </c>
      <c r="D197" s="78" t="s">
        <v>1797</v>
      </c>
      <c r="E197" s="78" t="s">
        <v>89</v>
      </c>
      <c r="F197" s="78" t="s">
        <v>2719</v>
      </c>
      <c r="G197" s="78" t="s">
        <v>476</v>
      </c>
      <c r="H197" s="78" t="s">
        <v>89</v>
      </c>
      <c r="I197" s="85">
        <v>15</v>
      </c>
      <c r="J197" s="85">
        <v>15</v>
      </c>
      <c r="K197" s="78" t="s">
        <v>1813</v>
      </c>
      <c r="L197" s="78" t="s">
        <v>1618</v>
      </c>
      <c r="M197" s="78" t="s">
        <v>2771</v>
      </c>
      <c r="N197" s="83">
        <v>45808</v>
      </c>
      <c r="O197" s="78" t="s">
        <v>1618</v>
      </c>
      <c r="P197" s="78" t="s">
        <v>371</v>
      </c>
      <c r="Q197" s="78" t="s">
        <v>372</v>
      </c>
      <c r="R197" s="78" t="s">
        <v>1618</v>
      </c>
      <c r="S197" s="78" t="s">
        <v>1618</v>
      </c>
      <c r="T197" s="78" t="s">
        <v>1618</v>
      </c>
      <c r="U197" s="78" t="s">
        <v>2740</v>
      </c>
      <c r="V197" s="78" t="s">
        <v>1800</v>
      </c>
      <c r="W197" s="78" t="s">
        <v>1618</v>
      </c>
      <c r="X197" s="83"/>
      <c r="Y197" s="78" t="s">
        <v>1618</v>
      </c>
      <c r="Z197" s="83"/>
      <c r="AA197" s="78" t="s">
        <v>1618</v>
      </c>
      <c r="AB197" s="86">
        <v>234445</v>
      </c>
      <c r="AC197" s="78" t="s">
        <v>1529</v>
      </c>
      <c r="AD197" s="78" t="s">
        <v>1618</v>
      </c>
      <c r="AE197" s="87">
        <v>0</v>
      </c>
      <c r="AF197" s="78" t="s">
        <v>1618</v>
      </c>
      <c r="AG197" s="78" t="s">
        <v>1618</v>
      </c>
      <c r="AH197" s="78" t="s">
        <v>1618</v>
      </c>
      <c r="AI197" s="78" t="s">
        <v>1618</v>
      </c>
      <c r="AJ197" s="78" t="s">
        <v>1618</v>
      </c>
      <c r="AK197" s="78" t="s">
        <v>1618</v>
      </c>
      <c r="AL197" s="78" t="s">
        <v>1618</v>
      </c>
      <c r="AM197" s="78" t="s">
        <v>1801</v>
      </c>
      <c r="AN197" s="78" t="s">
        <v>1618</v>
      </c>
      <c r="AO197" t="s">
        <v>1748</v>
      </c>
      <c r="AP197" t="s">
        <v>1748</v>
      </c>
    </row>
    <row r="198" spans="1:42" x14ac:dyDescent="0.25">
      <c r="A198" s="83">
        <v>45808</v>
      </c>
      <c r="B198" s="84" t="s">
        <v>1811</v>
      </c>
      <c r="C198" s="78" t="s">
        <v>2771</v>
      </c>
      <c r="D198" s="78" t="s">
        <v>1797</v>
      </c>
      <c r="E198" s="78" t="s">
        <v>89</v>
      </c>
      <c r="F198" s="78" t="s">
        <v>2719</v>
      </c>
      <c r="G198" s="78" t="s">
        <v>476</v>
      </c>
      <c r="H198" s="78" t="s">
        <v>89</v>
      </c>
      <c r="I198" s="85">
        <v>14.98</v>
      </c>
      <c r="J198" s="85">
        <v>14.98</v>
      </c>
      <c r="K198" s="78" t="s">
        <v>1813</v>
      </c>
      <c r="L198" s="78" t="s">
        <v>1618</v>
      </c>
      <c r="M198" s="78" t="s">
        <v>2771</v>
      </c>
      <c r="N198" s="83">
        <v>45808</v>
      </c>
      <c r="O198" s="78" t="s">
        <v>1618</v>
      </c>
      <c r="P198" s="78" t="s">
        <v>371</v>
      </c>
      <c r="Q198" s="78" t="s">
        <v>372</v>
      </c>
      <c r="R198" s="78" t="s">
        <v>1618</v>
      </c>
      <c r="S198" s="78" t="s">
        <v>1618</v>
      </c>
      <c r="T198" s="78" t="s">
        <v>1618</v>
      </c>
      <c r="U198" s="78" t="s">
        <v>2732</v>
      </c>
      <c r="V198" s="78" t="s">
        <v>1800</v>
      </c>
      <c r="W198" s="78" t="s">
        <v>1618</v>
      </c>
      <c r="X198" s="83"/>
      <c r="Y198" s="78" t="s">
        <v>1618</v>
      </c>
      <c r="Z198" s="83"/>
      <c r="AA198" s="78" t="s">
        <v>1618</v>
      </c>
      <c r="AB198" s="86">
        <v>234161</v>
      </c>
      <c r="AC198" s="78" t="s">
        <v>1529</v>
      </c>
      <c r="AD198" s="78" t="s">
        <v>1618</v>
      </c>
      <c r="AE198" s="87">
        <v>0</v>
      </c>
      <c r="AF198" s="78" t="s">
        <v>1618</v>
      </c>
      <c r="AG198" s="78" t="s">
        <v>1618</v>
      </c>
      <c r="AH198" s="78" t="s">
        <v>1618</v>
      </c>
      <c r="AI198" s="78" t="s">
        <v>1618</v>
      </c>
      <c r="AJ198" s="78" t="s">
        <v>1618</v>
      </c>
      <c r="AK198" s="78" t="s">
        <v>1618</v>
      </c>
      <c r="AL198" s="78" t="s">
        <v>1618</v>
      </c>
      <c r="AM198" s="78" t="s">
        <v>1801</v>
      </c>
      <c r="AN198" s="78" t="s">
        <v>1618</v>
      </c>
      <c r="AO198" t="s">
        <v>1748</v>
      </c>
      <c r="AP198" t="s">
        <v>1748</v>
      </c>
    </row>
    <row r="199" spans="1:42" x14ac:dyDescent="0.25">
      <c r="A199" s="83">
        <v>45808</v>
      </c>
      <c r="B199" s="84" t="s">
        <v>1811</v>
      </c>
      <c r="C199" s="78" t="s">
        <v>2771</v>
      </c>
      <c r="D199" s="78" t="s">
        <v>1797</v>
      </c>
      <c r="E199" s="78" t="s">
        <v>89</v>
      </c>
      <c r="F199" s="78" t="s">
        <v>2719</v>
      </c>
      <c r="G199" s="78" t="s">
        <v>476</v>
      </c>
      <c r="H199" s="78" t="s">
        <v>89</v>
      </c>
      <c r="I199" s="85">
        <v>3.28</v>
      </c>
      <c r="J199" s="85">
        <v>3.28</v>
      </c>
      <c r="K199" s="78" t="s">
        <v>1813</v>
      </c>
      <c r="L199" s="78" t="s">
        <v>1618</v>
      </c>
      <c r="M199" s="78" t="s">
        <v>2771</v>
      </c>
      <c r="N199" s="83">
        <v>45808</v>
      </c>
      <c r="O199" s="78" t="s">
        <v>1618</v>
      </c>
      <c r="P199" s="78" t="s">
        <v>371</v>
      </c>
      <c r="Q199" s="78" t="s">
        <v>372</v>
      </c>
      <c r="R199" s="78" t="s">
        <v>1618</v>
      </c>
      <c r="S199" s="78" t="s">
        <v>1618</v>
      </c>
      <c r="T199" s="78" t="s">
        <v>1618</v>
      </c>
      <c r="U199" s="78" t="s">
        <v>2752</v>
      </c>
      <c r="V199" s="78" t="s">
        <v>1800</v>
      </c>
      <c r="W199" s="78" t="s">
        <v>1618</v>
      </c>
      <c r="X199" s="83"/>
      <c r="Y199" s="78" t="s">
        <v>1618</v>
      </c>
      <c r="Z199" s="83"/>
      <c r="AA199" s="78" t="s">
        <v>1618</v>
      </c>
      <c r="AB199" s="86">
        <v>53333</v>
      </c>
      <c r="AC199" s="78" t="s">
        <v>1529</v>
      </c>
      <c r="AD199" s="78" t="s">
        <v>1618</v>
      </c>
      <c r="AE199" s="87">
        <v>0</v>
      </c>
      <c r="AF199" s="78" t="s">
        <v>1618</v>
      </c>
      <c r="AG199" s="78" t="s">
        <v>1618</v>
      </c>
      <c r="AH199" s="78" t="s">
        <v>1618</v>
      </c>
      <c r="AI199" s="78" t="s">
        <v>1618</v>
      </c>
      <c r="AJ199" s="78" t="s">
        <v>1618</v>
      </c>
      <c r="AK199" s="78" t="s">
        <v>1618</v>
      </c>
      <c r="AL199" s="78" t="s">
        <v>1618</v>
      </c>
      <c r="AM199" s="78" t="s">
        <v>1801</v>
      </c>
      <c r="AN199" s="78" t="s">
        <v>1618</v>
      </c>
      <c r="AO199" t="s">
        <v>1748</v>
      </c>
      <c r="AP199" t="s">
        <v>1748</v>
      </c>
    </row>
    <row r="200" spans="1:42" x14ac:dyDescent="0.25">
      <c r="A200" s="83">
        <v>45808</v>
      </c>
      <c r="B200" s="84" t="s">
        <v>1811</v>
      </c>
      <c r="C200" s="78" t="s">
        <v>2771</v>
      </c>
      <c r="D200" s="78" t="s">
        <v>1797</v>
      </c>
      <c r="E200" s="78" t="s">
        <v>89</v>
      </c>
      <c r="F200" s="78" t="s">
        <v>2719</v>
      </c>
      <c r="G200" s="78" t="s">
        <v>476</v>
      </c>
      <c r="H200" s="78" t="s">
        <v>89</v>
      </c>
      <c r="I200" s="85">
        <v>3.28</v>
      </c>
      <c r="J200" s="85">
        <v>3.28</v>
      </c>
      <c r="K200" s="78" t="s">
        <v>1813</v>
      </c>
      <c r="L200" s="78" t="s">
        <v>1618</v>
      </c>
      <c r="M200" s="78" t="s">
        <v>2771</v>
      </c>
      <c r="N200" s="83">
        <v>45808</v>
      </c>
      <c r="O200" s="78" t="s">
        <v>1618</v>
      </c>
      <c r="P200" s="78" t="s">
        <v>371</v>
      </c>
      <c r="Q200" s="78" t="s">
        <v>372</v>
      </c>
      <c r="R200" s="78" t="s">
        <v>1618</v>
      </c>
      <c r="S200" s="78" t="s">
        <v>1618</v>
      </c>
      <c r="T200" s="78" t="s">
        <v>1618</v>
      </c>
      <c r="U200" s="78" t="s">
        <v>2751</v>
      </c>
      <c r="V200" s="78" t="s">
        <v>1800</v>
      </c>
      <c r="W200" s="78" t="s">
        <v>1618</v>
      </c>
      <c r="X200" s="83"/>
      <c r="Y200" s="78" t="s">
        <v>1618</v>
      </c>
      <c r="Z200" s="83"/>
      <c r="AA200" s="78" t="s">
        <v>1618</v>
      </c>
      <c r="AB200" s="86">
        <v>53333</v>
      </c>
      <c r="AC200" s="78" t="s">
        <v>1529</v>
      </c>
      <c r="AD200" s="78" t="s">
        <v>1618</v>
      </c>
      <c r="AE200" s="87">
        <v>0</v>
      </c>
      <c r="AF200" s="78" t="s">
        <v>1618</v>
      </c>
      <c r="AG200" s="78" t="s">
        <v>1618</v>
      </c>
      <c r="AH200" s="78" t="s">
        <v>1618</v>
      </c>
      <c r="AI200" s="78" t="s">
        <v>1618</v>
      </c>
      <c r="AJ200" s="78" t="s">
        <v>1618</v>
      </c>
      <c r="AK200" s="78" t="s">
        <v>1618</v>
      </c>
      <c r="AL200" s="78" t="s">
        <v>1618</v>
      </c>
      <c r="AM200" s="78" t="s">
        <v>1801</v>
      </c>
      <c r="AN200" s="78" t="s">
        <v>1618</v>
      </c>
      <c r="AO200" t="s">
        <v>1748</v>
      </c>
      <c r="AP200" t="s">
        <v>1748</v>
      </c>
    </row>
    <row r="201" spans="1:42" x14ac:dyDescent="0.25">
      <c r="A201" s="83">
        <v>45808</v>
      </c>
      <c r="B201" s="84" t="s">
        <v>1811</v>
      </c>
      <c r="C201" s="78" t="s">
        <v>2771</v>
      </c>
      <c r="D201" s="78" t="s">
        <v>1797</v>
      </c>
      <c r="E201" s="78" t="s">
        <v>89</v>
      </c>
      <c r="F201" s="78" t="s">
        <v>2719</v>
      </c>
      <c r="G201" s="78" t="s">
        <v>476</v>
      </c>
      <c r="H201" s="78" t="s">
        <v>89</v>
      </c>
      <c r="I201" s="85">
        <v>11.22</v>
      </c>
      <c r="J201" s="85">
        <v>11.22</v>
      </c>
      <c r="K201" s="78" t="s">
        <v>1813</v>
      </c>
      <c r="L201" s="78" t="s">
        <v>1618</v>
      </c>
      <c r="M201" s="78" t="s">
        <v>2771</v>
      </c>
      <c r="N201" s="83">
        <v>45808</v>
      </c>
      <c r="O201" s="78" t="s">
        <v>1618</v>
      </c>
      <c r="P201" s="78" t="s">
        <v>371</v>
      </c>
      <c r="Q201" s="78" t="s">
        <v>372</v>
      </c>
      <c r="R201" s="78" t="s">
        <v>1618</v>
      </c>
      <c r="S201" s="78" t="s">
        <v>1618</v>
      </c>
      <c r="T201" s="78" t="s">
        <v>1618</v>
      </c>
      <c r="U201" s="78" t="s">
        <v>2743</v>
      </c>
      <c r="V201" s="78" t="s">
        <v>1800</v>
      </c>
      <c r="W201" s="78" t="s">
        <v>1618</v>
      </c>
      <c r="X201" s="83"/>
      <c r="Y201" s="78" t="s">
        <v>1618</v>
      </c>
      <c r="Z201" s="83"/>
      <c r="AA201" s="78" t="s">
        <v>1618</v>
      </c>
      <c r="AB201" s="86">
        <v>176125</v>
      </c>
      <c r="AC201" s="78" t="s">
        <v>1529</v>
      </c>
      <c r="AD201" s="78" t="s">
        <v>1618</v>
      </c>
      <c r="AE201" s="87">
        <v>0</v>
      </c>
      <c r="AF201" s="78" t="s">
        <v>1618</v>
      </c>
      <c r="AG201" s="78" t="s">
        <v>1618</v>
      </c>
      <c r="AH201" s="78" t="s">
        <v>1618</v>
      </c>
      <c r="AI201" s="78" t="s">
        <v>1618</v>
      </c>
      <c r="AJ201" s="78" t="s">
        <v>1618</v>
      </c>
      <c r="AK201" s="78" t="s">
        <v>1618</v>
      </c>
      <c r="AL201" s="78" t="s">
        <v>1618</v>
      </c>
      <c r="AM201" s="78" t="s">
        <v>1801</v>
      </c>
      <c r="AN201" s="78" t="s">
        <v>1618</v>
      </c>
      <c r="AO201" t="s">
        <v>1748</v>
      </c>
      <c r="AP201" t="s">
        <v>1748</v>
      </c>
    </row>
    <row r="202" spans="1:42" x14ac:dyDescent="0.25">
      <c r="A202" s="83">
        <v>45808</v>
      </c>
      <c r="B202" s="84" t="s">
        <v>1811</v>
      </c>
      <c r="C202" s="78" t="s">
        <v>2771</v>
      </c>
      <c r="D202" s="78" t="s">
        <v>1797</v>
      </c>
      <c r="E202" s="78" t="s">
        <v>89</v>
      </c>
      <c r="F202" s="78" t="s">
        <v>2719</v>
      </c>
      <c r="G202" s="78" t="s">
        <v>476</v>
      </c>
      <c r="H202" s="78" t="s">
        <v>89</v>
      </c>
      <c r="I202" s="85">
        <v>5.0599999999999996</v>
      </c>
      <c r="J202" s="85">
        <v>5.0599999999999996</v>
      </c>
      <c r="K202" s="78" t="s">
        <v>1813</v>
      </c>
      <c r="L202" s="78" t="s">
        <v>1618</v>
      </c>
      <c r="M202" s="78" t="s">
        <v>2771</v>
      </c>
      <c r="N202" s="83">
        <v>45808</v>
      </c>
      <c r="O202" s="78" t="s">
        <v>1618</v>
      </c>
      <c r="P202" s="78" t="s">
        <v>371</v>
      </c>
      <c r="Q202" s="78" t="s">
        <v>372</v>
      </c>
      <c r="R202" s="78" t="s">
        <v>1618</v>
      </c>
      <c r="S202" s="78" t="s">
        <v>1618</v>
      </c>
      <c r="T202" s="78" t="s">
        <v>1618</v>
      </c>
      <c r="U202" s="78" t="s">
        <v>2731</v>
      </c>
      <c r="V202" s="78" t="s">
        <v>1800</v>
      </c>
      <c r="W202" s="78" t="s">
        <v>1618</v>
      </c>
      <c r="X202" s="83"/>
      <c r="Y202" s="78" t="s">
        <v>1618</v>
      </c>
      <c r="Z202" s="83"/>
      <c r="AA202" s="78" t="s">
        <v>1618</v>
      </c>
      <c r="AB202" s="86">
        <v>79212</v>
      </c>
      <c r="AC202" s="78" t="s">
        <v>1529</v>
      </c>
      <c r="AD202" s="78" t="s">
        <v>1618</v>
      </c>
      <c r="AE202" s="87">
        <v>0</v>
      </c>
      <c r="AF202" s="78" t="s">
        <v>1618</v>
      </c>
      <c r="AG202" s="78" t="s">
        <v>1618</v>
      </c>
      <c r="AH202" s="78" t="s">
        <v>1618</v>
      </c>
      <c r="AI202" s="78" t="s">
        <v>1618</v>
      </c>
      <c r="AJ202" s="78" t="s">
        <v>1618</v>
      </c>
      <c r="AK202" s="78" t="s">
        <v>1618</v>
      </c>
      <c r="AL202" s="78" t="s">
        <v>1618</v>
      </c>
      <c r="AM202" s="78" t="s">
        <v>1801</v>
      </c>
      <c r="AN202" s="78" t="s">
        <v>1618</v>
      </c>
      <c r="AO202" t="s">
        <v>1748</v>
      </c>
      <c r="AP202" t="s">
        <v>1748</v>
      </c>
    </row>
    <row r="203" spans="1:42" x14ac:dyDescent="0.25">
      <c r="A203" s="83">
        <v>45808</v>
      </c>
      <c r="B203" s="84" t="s">
        <v>1811</v>
      </c>
      <c r="C203" s="78" t="s">
        <v>2771</v>
      </c>
      <c r="D203" s="78" t="s">
        <v>1797</v>
      </c>
      <c r="E203" s="78" t="s">
        <v>89</v>
      </c>
      <c r="F203" s="78" t="s">
        <v>2719</v>
      </c>
      <c r="G203" s="78" t="s">
        <v>476</v>
      </c>
      <c r="H203" s="78" t="s">
        <v>89</v>
      </c>
      <c r="I203" s="85">
        <v>14.98</v>
      </c>
      <c r="J203" s="85">
        <v>14.98</v>
      </c>
      <c r="K203" s="78" t="s">
        <v>1813</v>
      </c>
      <c r="L203" s="78" t="s">
        <v>1618</v>
      </c>
      <c r="M203" s="78" t="s">
        <v>2771</v>
      </c>
      <c r="N203" s="83">
        <v>45808</v>
      </c>
      <c r="O203" s="78" t="s">
        <v>1618</v>
      </c>
      <c r="P203" s="78" t="s">
        <v>371</v>
      </c>
      <c r="Q203" s="78" t="s">
        <v>372</v>
      </c>
      <c r="R203" s="78" t="s">
        <v>1618</v>
      </c>
      <c r="S203" s="78" t="s">
        <v>1618</v>
      </c>
      <c r="T203" s="78" t="s">
        <v>1618</v>
      </c>
      <c r="U203" s="78" t="s">
        <v>2742</v>
      </c>
      <c r="V203" s="78" t="s">
        <v>1800</v>
      </c>
      <c r="W203" s="78" t="s">
        <v>1618</v>
      </c>
      <c r="X203" s="83"/>
      <c r="Y203" s="78" t="s">
        <v>1618</v>
      </c>
      <c r="Z203" s="83"/>
      <c r="AA203" s="78" t="s">
        <v>1618</v>
      </c>
      <c r="AB203" s="86">
        <v>234158</v>
      </c>
      <c r="AC203" s="78" t="s">
        <v>1529</v>
      </c>
      <c r="AD203" s="78" t="s">
        <v>1618</v>
      </c>
      <c r="AE203" s="87">
        <v>0</v>
      </c>
      <c r="AF203" s="78" t="s">
        <v>1618</v>
      </c>
      <c r="AG203" s="78" t="s">
        <v>1618</v>
      </c>
      <c r="AH203" s="78" t="s">
        <v>1618</v>
      </c>
      <c r="AI203" s="78" t="s">
        <v>1618</v>
      </c>
      <c r="AJ203" s="78" t="s">
        <v>1618</v>
      </c>
      <c r="AK203" s="78" t="s">
        <v>1618</v>
      </c>
      <c r="AL203" s="78" t="s">
        <v>1618</v>
      </c>
      <c r="AM203" s="78" t="s">
        <v>1801</v>
      </c>
      <c r="AN203" s="78" t="s">
        <v>1618</v>
      </c>
      <c r="AO203" t="s">
        <v>1748</v>
      </c>
      <c r="AP203" t="s">
        <v>1748</v>
      </c>
    </row>
    <row r="204" spans="1:42" x14ac:dyDescent="0.25">
      <c r="A204" s="83">
        <v>45808</v>
      </c>
      <c r="B204" s="84" t="s">
        <v>1811</v>
      </c>
      <c r="C204" s="78" t="s">
        <v>2771</v>
      </c>
      <c r="D204" s="78" t="s">
        <v>1797</v>
      </c>
      <c r="E204" s="78" t="s">
        <v>89</v>
      </c>
      <c r="F204" s="78" t="s">
        <v>2719</v>
      </c>
      <c r="G204" s="78" t="s">
        <v>476</v>
      </c>
      <c r="H204" s="78" t="s">
        <v>89</v>
      </c>
      <c r="I204" s="85">
        <v>15</v>
      </c>
      <c r="J204" s="85">
        <v>15</v>
      </c>
      <c r="K204" s="78" t="s">
        <v>1813</v>
      </c>
      <c r="L204" s="78" t="s">
        <v>1618</v>
      </c>
      <c r="M204" s="78" t="s">
        <v>2771</v>
      </c>
      <c r="N204" s="83">
        <v>45808</v>
      </c>
      <c r="O204" s="78" t="s">
        <v>1618</v>
      </c>
      <c r="P204" s="78" t="s">
        <v>371</v>
      </c>
      <c r="Q204" s="78" t="s">
        <v>372</v>
      </c>
      <c r="R204" s="78" t="s">
        <v>1618</v>
      </c>
      <c r="S204" s="78" t="s">
        <v>1618</v>
      </c>
      <c r="T204" s="78" t="s">
        <v>1618</v>
      </c>
      <c r="U204" s="78" t="s">
        <v>2737</v>
      </c>
      <c r="V204" s="78" t="s">
        <v>1800</v>
      </c>
      <c r="W204" s="78" t="s">
        <v>1618</v>
      </c>
      <c r="X204" s="83"/>
      <c r="Y204" s="78" t="s">
        <v>1618</v>
      </c>
      <c r="Z204" s="83"/>
      <c r="AA204" s="78" t="s">
        <v>1618</v>
      </c>
      <c r="AB204" s="86">
        <v>234445</v>
      </c>
      <c r="AC204" s="78" t="s">
        <v>1529</v>
      </c>
      <c r="AD204" s="78" t="s">
        <v>1618</v>
      </c>
      <c r="AE204" s="87">
        <v>0</v>
      </c>
      <c r="AF204" s="78" t="s">
        <v>1618</v>
      </c>
      <c r="AG204" s="78" t="s">
        <v>1618</v>
      </c>
      <c r="AH204" s="78" t="s">
        <v>1618</v>
      </c>
      <c r="AI204" s="78" t="s">
        <v>1618</v>
      </c>
      <c r="AJ204" s="78" t="s">
        <v>1618</v>
      </c>
      <c r="AK204" s="78" t="s">
        <v>1618</v>
      </c>
      <c r="AL204" s="78" t="s">
        <v>1618</v>
      </c>
      <c r="AM204" s="78" t="s">
        <v>1801</v>
      </c>
      <c r="AN204" s="78" t="s">
        <v>1618</v>
      </c>
      <c r="AO204" t="s">
        <v>1748</v>
      </c>
      <c r="AP204" t="s">
        <v>1748</v>
      </c>
    </row>
    <row r="205" spans="1:42" x14ac:dyDescent="0.25">
      <c r="A205" s="83">
        <v>45838</v>
      </c>
      <c r="B205" s="84" t="s">
        <v>1814</v>
      </c>
      <c r="C205" s="78" t="s">
        <v>2772</v>
      </c>
      <c r="D205" s="78" t="s">
        <v>1797</v>
      </c>
      <c r="E205" s="78" t="s">
        <v>89</v>
      </c>
      <c r="F205" s="78" t="s">
        <v>2707</v>
      </c>
      <c r="G205" s="78" t="s">
        <v>466</v>
      </c>
      <c r="H205" s="78" t="s">
        <v>89</v>
      </c>
      <c r="I205" s="85">
        <v>129.53</v>
      </c>
      <c r="J205" s="85">
        <v>129.53</v>
      </c>
      <c r="K205" s="78" t="s">
        <v>1816</v>
      </c>
      <c r="L205" s="78" t="s">
        <v>1618</v>
      </c>
      <c r="M205" s="78" t="s">
        <v>2772</v>
      </c>
      <c r="N205" s="83">
        <v>45838</v>
      </c>
      <c r="O205" s="78" t="s">
        <v>1618</v>
      </c>
      <c r="P205" s="78" t="s">
        <v>371</v>
      </c>
      <c r="Q205" s="78" t="s">
        <v>372</v>
      </c>
      <c r="R205" s="78" t="s">
        <v>1618</v>
      </c>
      <c r="S205" s="78" t="s">
        <v>1618</v>
      </c>
      <c r="T205" s="78" t="s">
        <v>1618</v>
      </c>
      <c r="U205" s="78" t="s">
        <v>2747</v>
      </c>
      <c r="V205" s="78" t="s">
        <v>1800</v>
      </c>
      <c r="W205" s="78" t="s">
        <v>1618</v>
      </c>
      <c r="X205" s="83"/>
      <c r="Y205" s="78" t="s">
        <v>1618</v>
      </c>
      <c r="Z205" s="83"/>
      <c r="AA205" s="78" t="s">
        <v>1618</v>
      </c>
      <c r="AB205" s="86">
        <v>2091228</v>
      </c>
      <c r="AC205" s="78" t="s">
        <v>1529</v>
      </c>
      <c r="AD205" s="78" t="s">
        <v>1618</v>
      </c>
      <c r="AE205" s="87">
        <v>0</v>
      </c>
      <c r="AF205" s="78" t="s">
        <v>1618</v>
      </c>
      <c r="AG205" s="78" t="s">
        <v>1618</v>
      </c>
      <c r="AH205" s="78" t="s">
        <v>1618</v>
      </c>
      <c r="AI205" s="78" t="s">
        <v>1618</v>
      </c>
      <c r="AJ205" s="78" t="s">
        <v>1618</v>
      </c>
      <c r="AK205" s="78" t="s">
        <v>1618</v>
      </c>
      <c r="AL205" s="78" t="s">
        <v>1618</v>
      </c>
      <c r="AM205" s="78" t="s">
        <v>1801</v>
      </c>
      <c r="AN205" s="78" t="s">
        <v>1618</v>
      </c>
      <c r="AO205" t="s">
        <v>1748</v>
      </c>
      <c r="AP205" t="s">
        <v>1748</v>
      </c>
    </row>
    <row r="206" spans="1:42" x14ac:dyDescent="0.25">
      <c r="A206" s="83">
        <v>45838</v>
      </c>
      <c r="B206" s="84" t="s">
        <v>1814</v>
      </c>
      <c r="C206" s="78" t="s">
        <v>2772</v>
      </c>
      <c r="D206" s="78" t="s">
        <v>1797</v>
      </c>
      <c r="E206" s="78" t="s">
        <v>89</v>
      </c>
      <c r="F206" s="78" t="s">
        <v>2707</v>
      </c>
      <c r="G206" s="78" t="s">
        <v>466</v>
      </c>
      <c r="H206" s="78" t="s">
        <v>89</v>
      </c>
      <c r="I206" s="85">
        <v>11.13</v>
      </c>
      <c r="J206" s="85">
        <v>11.13</v>
      </c>
      <c r="K206" s="78" t="s">
        <v>1816</v>
      </c>
      <c r="L206" s="78" t="s">
        <v>1618</v>
      </c>
      <c r="M206" s="78" t="s">
        <v>2772</v>
      </c>
      <c r="N206" s="83">
        <v>45838</v>
      </c>
      <c r="O206" s="78" t="s">
        <v>1618</v>
      </c>
      <c r="P206" s="78" t="s">
        <v>371</v>
      </c>
      <c r="Q206" s="78" t="s">
        <v>372</v>
      </c>
      <c r="R206" s="78" t="s">
        <v>1618</v>
      </c>
      <c r="S206" s="78" t="s">
        <v>1618</v>
      </c>
      <c r="T206" s="78" t="s">
        <v>1618</v>
      </c>
      <c r="U206" s="78" t="s">
        <v>2712</v>
      </c>
      <c r="V206" s="78" t="s">
        <v>1800</v>
      </c>
      <c r="W206" s="78" t="s">
        <v>1618</v>
      </c>
      <c r="X206" s="83"/>
      <c r="Y206" s="78" t="s">
        <v>1618</v>
      </c>
      <c r="Z206" s="83"/>
      <c r="AA206" s="78" t="s">
        <v>1618</v>
      </c>
      <c r="AB206" s="86">
        <v>174043</v>
      </c>
      <c r="AC206" s="78" t="s">
        <v>1529</v>
      </c>
      <c r="AD206" s="78" t="s">
        <v>1618</v>
      </c>
      <c r="AE206" s="87">
        <v>0</v>
      </c>
      <c r="AF206" s="78" t="s">
        <v>1618</v>
      </c>
      <c r="AG206" s="78" t="s">
        <v>1618</v>
      </c>
      <c r="AH206" s="78" t="s">
        <v>1618</v>
      </c>
      <c r="AI206" s="78" t="s">
        <v>1618</v>
      </c>
      <c r="AJ206" s="78" t="s">
        <v>1618</v>
      </c>
      <c r="AK206" s="78" t="s">
        <v>1618</v>
      </c>
      <c r="AL206" s="78" t="s">
        <v>1618</v>
      </c>
      <c r="AM206" s="78" t="s">
        <v>1801</v>
      </c>
      <c r="AN206" s="78" t="s">
        <v>1618</v>
      </c>
      <c r="AO206" t="s">
        <v>1748</v>
      </c>
      <c r="AP206" t="s">
        <v>1748</v>
      </c>
    </row>
    <row r="207" spans="1:42" x14ac:dyDescent="0.25">
      <c r="A207" s="83">
        <v>45838</v>
      </c>
      <c r="B207" s="84" t="s">
        <v>1814</v>
      </c>
      <c r="C207" s="78" t="s">
        <v>2772</v>
      </c>
      <c r="D207" s="78" t="s">
        <v>1797</v>
      </c>
      <c r="E207" s="78" t="s">
        <v>89</v>
      </c>
      <c r="F207" s="78" t="s">
        <v>2707</v>
      </c>
      <c r="G207" s="78" t="s">
        <v>466</v>
      </c>
      <c r="H207" s="78" t="s">
        <v>89</v>
      </c>
      <c r="I207" s="85">
        <v>140.5</v>
      </c>
      <c r="J207" s="85">
        <v>140.5</v>
      </c>
      <c r="K207" s="78" t="s">
        <v>1816</v>
      </c>
      <c r="L207" s="78" t="s">
        <v>1618</v>
      </c>
      <c r="M207" s="78" t="s">
        <v>2772</v>
      </c>
      <c r="N207" s="83">
        <v>45838</v>
      </c>
      <c r="O207" s="78" t="s">
        <v>1618</v>
      </c>
      <c r="P207" s="78" t="s">
        <v>371</v>
      </c>
      <c r="Q207" s="78" t="s">
        <v>372</v>
      </c>
      <c r="R207" s="78" t="s">
        <v>1618</v>
      </c>
      <c r="S207" s="78" t="s">
        <v>1618</v>
      </c>
      <c r="T207" s="78" t="s">
        <v>1618</v>
      </c>
      <c r="U207" s="78" t="s">
        <v>2708</v>
      </c>
      <c r="V207" s="78" t="s">
        <v>1800</v>
      </c>
      <c r="W207" s="78" t="s">
        <v>1618</v>
      </c>
      <c r="X207" s="83"/>
      <c r="Y207" s="78" t="s">
        <v>1618</v>
      </c>
      <c r="Z207" s="83"/>
      <c r="AA207" s="78" t="s">
        <v>1618</v>
      </c>
      <c r="AB207" s="86">
        <v>2196626</v>
      </c>
      <c r="AC207" s="78" t="s">
        <v>1529</v>
      </c>
      <c r="AD207" s="78" t="s">
        <v>1618</v>
      </c>
      <c r="AE207" s="87">
        <v>0</v>
      </c>
      <c r="AF207" s="78" t="s">
        <v>1618</v>
      </c>
      <c r="AG207" s="78" t="s">
        <v>1618</v>
      </c>
      <c r="AH207" s="78" t="s">
        <v>1618</v>
      </c>
      <c r="AI207" s="78" t="s">
        <v>1618</v>
      </c>
      <c r="AJ207" s="78" t="s">
        <v>1618</v>
      </c>
      <c r="AK207" s="78" t="s">
        <v>1618</v>
      </c>
      <c r="AL207" s="78" t="s">
        <v>1618</v>
      </c>
      <c r="AM207" s="78" t="s">
        <v>1801</v>
      </c>
      <c r="AN207" s="78" t="s">
        <v>1618</v>
      </c>
      <c r="AO207" t="s">
        <v>1748</v>
      </c>
      <c r="AP207" t="s">
        <v>1748</v>
      </c>
    </row>
    <row r="208" spans="1:42" x14ac:dyDescent="0.25">
      <c r="A208" s="83">
        <v>45838</v>
      </c>
      <c r="B208" s="84" t="s">
        <v>1814</v>
      </c>
      <c r="C208" s="78" t="s">
        <v>2772</v>
      </c>
      <c r="D208" s="78" t="s">
        <v>1797</v>
      </c>
      <c r="E208" s="78" t="s">
        <v>89</v>
      </c>
      <c r="F208" s="78" t="s">
        <v>2707</v>
      </c>
      <c r="G208" s="78" t="s">
        <v>466</v>
      </c>
      <c r="H208" s="78" t="s">
        <v>89</v>
      </c>
      <c r="I208" s="85">
        <v>1.83</v>
      </c>
      <c r="J208" s="85">
        <v>1.83</v>
      </c>
      <c r="K208" s="78" t="s">
        <v>1816</v>
      </c>
      <c r="L208" s="78" t="s">
        <v>1618</v>
      </c>
      <c r="M208" s="78" t="s">
        <v>2772</v>
      </c>
      <c r="N208" s="83">
        <v>45838</v>
      </c>
      <c r="O208" s="78" t="s">
        <v>1618</v>
      </c>
      <c r="P208" s="78" t="s">
        <v>371</v>
      </c>
      <c r="Q208" s="78" t="s">
        <v>372</v>
      </c>
      <c r="R208" s="78" t="s">
        <v>1618</v>
      </c>
      <c r="S208" s="78" t="s">
        <v>1618</v>
      </c>
      <c r="T208" s="78" t="s">
        <v>1618</v>
      </c>
      <c r="U208" s="78" t="s">
        <v>2713</v>
      </c>
      <c r="V208" s="78" t="s">
        <v>1800</v>
      </c>
      <c r="W208" s="78" t="s">
        <v>1618</v>
      </c>
      <c r="X208" s="83"/>
      <c r="Y208" s="78" t="s">
        <v>1618</v>
      </c>
      <c r="Z208" s="83"/>
      <c r="AA208" s="78" t="s">
        <v>1618</v>
      </c>
      <c r="AB208" s="86">
        <v>28531</v>
      </c>
      <c r="AC208" s="78" t="s">
        <v>1529</v>
      </c>
      <c r="AD208" s="78" t="s">
        <v>1618</v>
      </c>
      <c r="AE208" s="87">
        <v>0</v>
      </c>
      <c r="AF208" s="78" t="s">
        <v>1618</v>
      </c>
      <c r="AG208" s="78" t="s">
        <v>1618</v>
      </c>
      <c r="AH208" s="78" t="s">
        <v>1618</v>
      </c>
      <c r="AI208" s="78" t="s">
        <v>1618</v>
      </c>
      <c r="AJ208" s="78" t="s">
        <v>1618</v>
      </c>
      <c r="AK208" s="78" t="s">
        <v>1618</v>
      </c>
      <c r="AL208" s="78" t="s">
        <v>1618</v>
      </c>
      <c r="AM208" s="78" t="s">
        <v>1801</v>
      </c>
      <c r="AN208" s="78" t="s">
        <v>1618</v>
      </c>
      <c r="AO208" t="s">
        <v>1748</v>
      </c>
      <c r="AP208" t="s">
        <v>1748</v>
      </c>
    </row>
    <row r="209" spans="1:42" x14ac:dyDescent="0.25">
      <c r="A209" s="83">
        <v>45838</v>
      </c>
      <c r="B209" s="84" t="s">
        <v>1814</v>
      </c>
      <c r="C209" s="78" t="s">
        <v>2772</v>
      </c>
      <c r="D209" s="78" t="s">
        <v>1797</v>
      </c>
      <c r="E209" s="78" t="s">
        <v>89</v>
      </c>
      <c r="F209" s="78" t="s">
        <v>2707</v>
      </c>
      <c r="G209" s="78" t="s">
        <v>466</v>
      </c>
      <c r="H209" s="78" t="s">
        <v>89</v>
      </c>
      <c r="I209" s="85">
        <v>1.83</v>
      </c>
      <c r="J209" s="85">
        <v>1.83</v>
      </c>
      <c r="K209" s="78" t="s">
        <v>1816</v>
      </c>
      <c r="L209" s="78" t="s">
        <v>1618</v>
      </c>
      <c r="M209" s="78" t="s">
        <v>2772</v>
      </c>
      <c r="N209" s="83">
        <v>45838</v>
      </c>
      <c r="O209" s="78" t="s">
        <v>1618</v>
      </c>
      <c r="P209" s="78" t="s">
        <v>371</v>
      </c>
      <c r="Q209" s="78" t="s">
        <v>372</v>
      </c>
      <c r="R209" s="78" t="s">
        <v>1618</v>
      </c>
      <c r="S209" s="78" t="s">
        <v>1618</v>
      </c>
      <c r="T209" s="78" t="s">
        <v>1618</v>
      </c>
      <c r="U209" s="78" t="s">
        <v>2711</v>
      </c>
      <c r="V209" s="78" t="s">
        <v>1800</v>
      </c>
      <c r="W209" s="78" t="s">
        <v>1618</v>
      </c>
      <c r="X209" s="83"/>
      <c r="Y209" s="78" t="s">
        <v>1618</v>
      </c>
      <c r="Z209" s="83"/>
      <c r="AA209" s="78" t="s">
        <v>1618</v>
      </c>
      <c r="AB209" s="86">
        <v>28531</v>
      </c>
      <c r="AC209" s="78" t="s">
        <v>1529</v>
      </c>
      <c r="AD209" s="78" t="s">
        <v>1618</v>
      </c>
      <c r="AE209" s="87">
        <v>0</v>
      </c>
      <c r="AF209" s="78" t="s">
        <v>1618</v>
      </c>
      <c r="AG209" s="78" t="s">
        <v>1618</v>
      </c>
      <c r="AH209" s="78" t="s">
        <v>1618</v>
      </c>
      <c r="AI209" s="78" t="s">
        <v>1618</v>
      </c>
      <c r="AJ209" s="78" t="s">
        <v>1618</v>
      </c>
      <c r="AK209" s="78" t="s">
        <v>1618</v>
      </c>
      <c r="AL209" s="78" t="s">
        <v>1618</v>
      </c>
      <c r="AM209" s="78" t="s">
        <v>1801</v>
      </c>
      <c r="AN209" s="78" t="s">
        <v>1618</v>
      </c>
      <c r="AO209" t="s">
        <v>1748</v>
      </c>
      <c r="AP209" t="s">
        <v>1748</v>
      </c>
    </row>
    <row r="210" spans="1:42" x14ac:dyDescent="0.25">
      <c r="A210" s="83">
        <v>45838</v>
      </c>
      <c r="B210" s="84" t="s">
        <v>1814</v>
      </c>
      <c r="C210" s="78" t="s">
        <v>2772</v>
      </c>
      <c r="D210" s="78" t="s">
        <v>1797</v>
      </c>
      <c r="E210" s="78" t="s">
        <v>89</v>
      </c>
      <c r="F210" s="78" t="s">
        <v>2707</v>
      </c>
      <c r="G210" s="78" t="s">
        <v>466</v>
      </c>
      <c r="H210" s="78" t="s">
        <v>89</v>
      </c>
      <c r="I210" s="85">
        <v>5.78</v>
      </c>
      <c r="J210" s="85">
        <v>5.78</v>
      </c>
      <c r="K210" s="78" t="s">
        <v>1816</v>
      </c>
      <c r="L210" s="78" t="s">
        <v>1618</v>
      </c>
      <c r="M210" s="78" t="s">
        <v>2772</v>
      </c>
      <c r="N210" s="83">
        <v>45838</v>
      </c>
      <c r="O210" s="78" t="s">
        <v>1618</v>
      </c>
      <c r="P210" s="78" t="s">
        <v>371</v>
      </c>
      <c r="Q210" s="78" t="s">
        <v>372</v>
      </c>
      <c r="R210" s="78" t="s">
        <v>1618</v>
      </c>
      <c r="S210" s="78" t="s">
        <v>1618</v>
      </c>
      <c r="T210" s="78" t="s">
        <v>1618</v>
      </c>
      <c r="U210" s="78" t="s">
        <v>2714</v>
      </c>
      <c r="V210" s="78" t="s">
        <v>1800</v>
      </c>
      <c r="W210" s="78" t="s">
        <v>1618</v>
      </c>
      <c r="X210" s="83"/>
      <c r="Y210" s="78" t="s">
        <v>1618</v>
      </c>
      <c r="Z210" s="83"/>
      <c r="AA210" s="78" t="s">
        <v>1618</v>
      </c>
      <c r="AB210" s="86">
        <v>90449</v>
      </c>
      <c r="AC210" s="78" t="s">
        <v>1529</v>
      </c>
      <c r="AD210" s="78" t="s">
        <v>1618</v>
      </c>
      <c r="AE210" s="87">
        <v>0</v>
      </c>
      <c r="AF210" s="78" t="s">
        <v>1618</v>
      </c>
      <c r="AG210" s="78" t="s">
        <v>1618</v>
      </c>
      <c r="AH210" s="78" t="s">
        <v>1618</v>
      </c>
      <c r="AI210" s="78" t="s">
        <v>1618</v>
      </c>
      <c r="AJ210" s="78" t="s">
        <v>1618</v>
      </c>
      <c r="AK210" s="78" t="s">
        <v>1618</v>
      </c>
      <c r="AL210" s="78" t="s">
        <v>1618</v>
      </c>
      <c r="AM210" s="78" t="s">
        <v>1801</v>
      </c>
      <c r="AN210" s="78" t="s">
        <v>1618</v>
      </c>
      <c r="AO210" t="s">
        <v>1748</v>
      </c>
      <c r="AP210" t="s">
        <v>1748</v>
      </c>
    </row>
    <row r="211" spans="1:42" x14ac:dyDescent="0.25">
      <c r="A211" s="83">
        <v>45838</v>
      </c>
      <c r="B211" s="84" t="s">
        <v>1814</v>
      </c>
      <c r="C211" s="78" t="s">
        <v>2772</v>
      </c>
      <c r="D211" s="78" t="s">
        <v>1797</v>
      </c>
      <c r="E211" s="78" t="s">
        <v>89</v>
      </c>
      <c r="F211" s="78" t="s">
        <v>2707</v>
      </c>
      <c r="G211" s="78" t="s">
        <v>466</v>
      </c>
      <c r="H211" s="78" t="s">
        <v>89</v>
      </c>
      <c r="I211" s="85">
        <v>2.3199999999999998</v>
      </c>
      <c r="J211" s="85">
        <v>2.3199999999999998</v>
      </c>
      <c r="K211" s="78" t="s">
        <v>1816</v>
      </c>
      <c r="L211" s="78" t="s">
        <v>1618</v>
      </c>
      <c r="M211" s="78" t="s">
        <v>2772</v>
      </c>
      <c r="N211" s="83">
        <v>45838</v>
      </c>
      <c r="O211" s="78" t="s">
        <v>1618</v>
      </c>
      <c r="P211" s="78" t="s">
        <v>371</v>
      </c>
      <c r="Q211" s="78" t="s">
        <v>372</v>
      </c>
      <c r="R211" s="78" t="s">
        <v>1618</v>
      </c>
      <c r="S211" s="78" t="s">
        <v>1618</v>
      </c>
      <c r="T211" s="78" t="s">
        <v>1618</v>
      </c>
      <c r="U211" s="78" t="s">
        <v>2710</v>
      </c>
      <c r="V211" s="78" t="s">
        <v>1800</v>
      </c>
      <c r="W211" s="78" t="s">
        <v>1618</v>
      </c>
      <c r="X211" s="83"/>
      <c r="Y211" s="78" t="s">
        <v>1618</v>
      </c>
      <c r="Z211" s="83"/>
      <c r="AA211" s="78" t="s">
        <v>1618</v>
      </c>
      <c r="AB211" s="86">
        <v>36292</v>
      </c>
      <c r="AC211" s="78" t="s">
        <v>1529</v>
      </c>
      <c r="AD211" s="78" t="s">
        <v>1618</v>
      </c>
      <c r="AE211" s="87">
        <v>0</v>
      </c>
      <c r="AF211" s="78" t="s">
        <v>1618</v>
      </c>
      <c r="AG211" s="78" t="s">
        <v>1618</v>
      </c>
      <c r="AH211" s="78" t="s">
        <v>1618</v>
      </c>
      <c r="AI211" s="78" t="s">
        <v>1618</v>
      </c>
      <c r="AJ211" s="78" t="s">
        <v>1618</v>
      </c>
      <c r="AK211" s="78" t="s">
        <v>1618</v>
      </c>
      <c r="AL211" s="78" t="s">
        <v>1618</v>
      </c>
      <c r="AM211" s="78" t="s">
        <v>1801</v>
      </c>
      <c r="AN211" s="78" t="s">
        <v>1618</v>
      </c>
      <c r="AO211" t="s">
        <v>1748</v>
      </c>
      <c r="AP211" t="s">
        <v>1748</v>
      </c>
    </row>
    <row r="212" spans="1:42" x14ac:dyDescent="0.25">
      <c r="A212" s="83">
        <v>45838</v>
      </c>
      <c r="B212" s="84" t="s">
        <v>1814</v>
      </c>
      <c r="C212" s="78" t="s">
        <v>2772</v>
      </c>
      <c r="D212" s="78" t="s">
        <v>1797</v>
      </c>
      <c r="E212" s="78" t="s">
        <v>89</v>
      </c>
      <c r="F212" s="78" t="s">
        <v>2707</v>
      </c>
      <c r="G212" s="78" t="s">
        <v>466</v>
      </c>
      <c r="H212" s="78" t="s">
        <v>89</v>
      </c>
      <c r="I212" s="85">
        <v>5.78</v>
      </c>
      <c r="J212" s="85">
        <v>5.78</v>
      </c>
      <c r="K212" s="78" t="s">
        <v>1816</v>
      </c>
      <c r="L212" s="78" t="s">
        <v>1618</v>
      </c>
      <c r="M212" s="78" t="s">
        <v>2772</v>
      </c>
      <c r="N212" s="83">
        <v>45838</v>
      </c>
      <c r="O212" s="78" t="s">
        <v>1618</v>
      </c>
      <c r="P212" s="78" t="s">
        <v>371</v>
      </c>
      <c r="Q212" s="78" t="s">
        <v>372</v>
      </c>
      <c r="R212" s="78" t="s">
        <v>1618</v>
      </c>
      <c r="S212" s="78" t="s">
        <v>1618</v>
      </c>
      <c r="T212" s="78" t="s">
        <v>1618</v>
      </c>
      <c r="U212" s="78" t="s">
        <v>2709</v>
      </c>
      <c r="V212" s="78" t="s">
        <v>1800</v>
      </c>
      <c r="W212" s="78" t="s">
        <v>1618</v>
      </c>
      <c r="X212" s="83"/>
      <c r="Y212" s="78" t="s">
        <v>1618</v>
      </c>
      <c r="Z212" s="83"/>
      <c r="AA212" s="78" t="s">
        <v>1618</v>
      </c>
      <c r="AB212" s="86">
        <v>90447</v>
      </c>
      <c r="AC212" s="78" t="s">
        <v>1529</v>
      </c>
      <c r="AD212" s="78" t="s">
        <v>1618</v>
      </c>
      <c r="AE212" s="87">
        <v>0</v>
      </c>
      <c r="AF212" s="78" t="s">
        <v>1618</v>
      </c>
      <c r="AG212" s="78" t="s">
        <v>1618</v>
      </c>
      <c r="AH212" s="78" t="s">
        <v>1618</v>
      </c>
      <c r="AI212" s="78" t="s">
        <v>1618</v>
      </c>
      <c r="AJ212" s="78" t="s">
        <v>1618</v>
      </c>
      <c r="AK212" s="78" t="s">
        <v>1618</v>
      </c>
      <c r="AL212" s="78" t="s">
        <v>1618</v>
      </c>
      <c r="AM212" s="78" t="s">
        <v>1801</v>
      </c>
      <c r="AN212" s="78" t="s">
        <v>1618</v>
      </c>
      <c r="AO212" t="s">
        <v>1748</v>
      </c>
      <c r="AP212" t="s">
        <v>1748</v>
      </c>
    </row>
    <row r="213" spans="1:42" x14ac:dyDescent="0.25">
      <c r="A213" s="83">
        <v>45838</v>
      </c>
      <c r="B213" s="84" t="s">
        <v>1814</v>
      </c>
      <c r="C213" s="78" t="s">
        <v>2773</v>
      </c>
      <c r="D213" s="78" t="s">
        <v>1797</v>
      </c>
      <c r="E213" s="78" t="s">
        <v>89</v>
      </c>
      <c r="F213" s="78" t="s">
        <v>979</v>
      </c>
      <c r="G213" s="78" t="s">
        <v>464</v>
      </c>
      <c r="H213" s="78" t="s">
        <v>89</v>
      </c>
      <c r="I213" s="85">
        <v>212</v>
      </c>
      <c r="J213" s="85">
        <v>212</v>
      </c>
      <c r="K213" s="78" t="s">
        <v>1816</v>
      </c>
      <c r="L213" s="78" t="s">
        <v>1618</v>
      </c>
      <c r="M213" s="78" t="s">
        <v>2773</v>
      </c>
      <c r="N213" s="83">
        <v>45838</v>
      </c>
      <c r="O213" s="78" t="s">
        <v>1618</v>
      </c>
      <c r="P213" s="78" t="s">
        <v>371</v>
      </c>
      <c r="Q213" s="78" t="s">
        <v>372</v>
      </c>
      <c r="R213" s="78" t="s">
        <v>1618</v>
      </c>
      <c r="S213" s="78" t="s">
        <v>1618</v>
      </c>
      <c r="T213" s="78" t="s">
        <v>1618</v>
      </c>
      <c r="U213" s="78" t="s">
        <v>2730</v>
      </c>
      <c r="V213" s="78" t="s">
        <v>1800</v>
      </c>
      <c r="W213" s="78" t="s">
        <v>1618</v>
      </c>
      <c r="X213" s="83"/>
      <c r="Y213" s="78" t="s">
        <v>1618</v>
      </c>
      <c r="Z213" s="83"/>
      <c r="AA213" s="78" t="s">
        <v>1618</v>
      </c>
      <c r="AB213" s="86">
        <v>3314426</v>
      </c>
      <c r="AC213" s="78" t="s">
        <v>1529</v>
      </c>
      <c r="AD213" s="78" t="s">
        <v>1618</v>
      </c>
      <c r="AE213" s="87">
        <v>0</v>
      </c>
      <c r="AF213" s="78" t="s">
        <v>1618</v>
      </c>
      <c r="AG213" s="78" t="s">
        <v>1618</v>
      </c>
      <c r="AH213" s="78" t="s">
        <v>1618</v>
      </c>
      <c r="AI213" s="78" t="s">
        <v>1618</v>
      </c>
      <c r="AJ213" s="78" t="s">
        <v>1618</v>
      </c>
      <c r="AK213" s="78" t="s">
        <v>1618</v>
      </c>
      <c r="AL213" s="78" t="s">
        <v>1618</v>
      </c>
      <c r="AM213" s="78" t="s">
        <v>1801</v>
      </c>
      <c r="AN213" s="78" t="s">
        <v>1618</v>
      </c>
      <c r="AO213" t="s">
        <v>1748</v>
      </c>
      <c r="AP213" t="s">
        <v>1748</v>
      </c>
    </row>
    <row r="214" spans="1:42" x14ac:dyDescent="0.25">
      <c r="A214" s="83">
        <v>45838</v>
      </c>
      <c r="B214" s="84" t="s">
        <v>1814</v>
      </c>
      <c r="C214" s="78" t="s">
        <v>2773</v>
      </c>
      <c r="D214" s="78" t="s">
        <v>1797</v>
      </c>
      <c r="E214" s="78" t="s">
        <v>89</v>
      </c>
      <c r="F214" s="78" t="s">
        <v>979</v>
      </c>
      <c r="G214" s="78" t="s">
        <v>464</v>
      </c>
      <c r="H214" s="78" t="s">
        <v>89</v>
      </c>
      <c r="I214" s="85">
        <v>6.47</v>
      </c>
      <c r="J214" s="85">
        <v>6.47</v>
      </c>
      <c r="K214" s="78" t="s">
        <v>1816</v>
      </c>
      <c r="L214" s="78" t="s">
        <v>1618</v>
      </c>
      <c r="M214" s="78" t="s">
        <v>2773</v>
      </c>
      <c r="N214" s="83">
        <v>45838</v>
      </c>
      <c r="O214" s="78" t="s">
        <v>1618</v>
      </c>
      <c r="P214" s="78" t="s">
        <v>371</v>
      </c>
      <c r="Q214" s="78" t="s">
        <v>372</v>
      </c>
      <c r="R214" s="78" t="s">
        <v>1618</v>
      </c>
      <c r="S214" s="78" t="s">
        <v>1618</v>
      </c>
      <c r="T214" s="78" t="s">
        <v>1618</v>
      </c>
      <c r="U214" s="78" t="s">
        <v>2730</v>
      </c>
      <c r="V214" s="78" t="s">
        <v>1802</v>
      </c>
      <c r="W214" s="78" t="s">
        <v>1618</v>
      </c>
      <c r="X214" s="83"/>
      <c r="Y214" s="78" t="s">
        <v>1618</v>
      </c>
      <c r="Z214" s="83"/>
      <c r="AA214" s="78" t="s">
        <v>1618</v>
      </c>
      <c r="AB214" s="86">
        <v>105000</v>
      </c>
      <c r="AC214" s="78" t="s">
        <v>1529</v>
      </c>
      <c r="AD214" s="78" t="s">
        <v>1618</v>
      </c>
      <c r="AE214" s="87">
        <v>0</v>
      </c>
      <c r="AF214" s="78" t="s">
        <v>1618</v>
      </c>
      <c r="AG214" s="78" t="s">
        <v>1618</v>
      </c>
      <c r="AH214" s="78" t="s">
        <v>1618</v>
      </c>
      <c r="AI214" s="78" t="s">
        <v>1618</v>
      </c>
      <c r="AJ214" s="78" t="s">
        <v>1618</v>
      </c>
      <c r="AK214" s="78" t="s">
        <v>1618</v>
      </c>
      <c r="AL214" s="78" t="s">
        <v>1618</v>
      </c>
      <c r="AM214" s="78" t="s">
        <v>1801</v>
      </c>
      <c r="AN214" s="78" t="s">
        <v>1618</v>
      </c>
      <c r="AO214" t="s">
        <v>1748</v>
      </c>
      <c r="AP214" t="s">
        <v>1748</v>
      </c>
    </row>
    <row r="215" spans="1:42" x14ac:dyDescent="0.25">
      <c r="A215" s="83">
        <v>45838</v>
      </c>
      <c r="B215" s="84" t="s">
        <v>1814</v>
      </c>
      <c r="C215" s="78" t="s">
        <v>2773</v>
      </c>
      <c r="D215" s="78" t="s">
        <v>1797</v>
      </c>
      <c r="E215" s="78" t="s">
        <v>89</v>
      </c>
      <c r="F215" s="78" t="s">
        <v>979</v>
      </c>
      <c r="G215" s="78" t="s">
        <v>464</v>
      </c>
      <c r="H215" s="78" t="s">
        <v>89</v>
      </c>
      <c r="I215" s="85">
        <v>9.6300000000000008</v>
      </c>
      <c r="J215" s="85">
        <v>9.6300000000000008</v>
      </c>
      <c r="K215" s="78" t="s">
        <v>1816</v>
      </c>
      <c r="L215" s="78" t="s">
        <v>1618</v>
      </c>
      <c r="M215" s="78" t="s">
        <v>2773</v>
      </c>
      <c r="N215" s="83">
        <v>45838</v>
      </c>
      <c r="O215" s="78" t="s">
        <v>1618</v>
      </c>
      <c r="P215" s="78" t="s">
        <v>371</v>
      </c>
      <c r="Q215" s="78" t="s">
        <v>372</v>
      </c>
      <c r="R215" s="78" t="s">
        <v>1618</v>
      </c>
      <c r="S215" s="78" t="s">
        <v>1618</v>
      </c>
      <c r="T215" s="78" t="s">
        <v>1618</v>
      </c>
      <c r="U215" s="78" t="s">
        <v>2730</v>
      </c>
      <c r="V215" s="78" t="s">
        <v>1795</v>
      </c>
      <c r="W215" s="78" t="s">
        <v>1618</v>
      </c>
      <c r="X215" s="83"/>
      <c r="Y215" s="78" t="s">
        <v>1618</v>
      </c>
      <c r="Z215" s="83"/>
      <c r="AA215" s="78" t="s">
        <v>1618</v>
      </c>
      <c r="AB215" s="86">
        <v>151205</v>
      </c>
      <c r="AC215" s="78" t="s">
        <v>1529</v>
      </c>
      <c r="AD215" s="78" t="s">
        <v>1618</v>
      </c>
      <c r="AE215" s="87">
        <v>0</v>
      </c>
      <c r="AF215" s="78" t="s">
        <v>1618</v>
      </c>
      <c r="AG215" s="78" t="s">
        <v>1618</v>
      </c>
      <c r="AH215" s="78" t="s">
        <v>1618</v>
      </c>
      <c r="AI215" s="78" t="s">
        <v>1618</v>
      </c>
      <c r="AJ215" s="78" t="s">
        <v>1618</v>
      </c>
      <c r="AK215" s="78" t="s">
        <v>1618</v>
      </c>
      <c r="AL215" s="78" t="s">
        <v>1618</v>
      </c>
      <c r="AM215" s="78" t="s">
        <v>1801</v>
      </c>
      <c r="AN215" s="78" t="s">
        <v>1618</v>
      </c>
      <c r="AO215" t="s">
        <v>1748</v>
      </c>
      <c r="AP215" t="s">
        <v>1748</v>
      </c>
    </row>
    <row r="216" spans="1:42" x14ac:dyDescent="0.25">
      <c r="A216" s="83">
        <v>45838</v>
      </c>
      <c r="B216" s="84" t="s">
        <v>1814</v>
      </c>
      <c r="C216" s="78" t="s">
        <v>2774</v>
      </c>
      <c r="D216" s="78" t="s">
        <v>1797</v>
      </c>
      <c r="E216" s="78" t="s">
        <v>89</v>
      </c>
      <c r="F216" s="78" t="s">
        <v>2716</v>
      </c>
      <c r="G216" s="78" t="s">
        <v>474</v>
      </c>
      <c r="H216" s="78" t="s">
        <v>89</v>
      </c>
      <c r="I216" s="85">
        <v>11.11</v>
      </c>
      <c r="J216" s="85">
        <v>11.11</v>
      </c>
      <c r="K216" s="78" t="s">
        <v>1816</v>
      </c>
      <c r="L216" s="78" t="s">
        <v>1618</v>
      </c>
      <c r="M216" s="78" t="s">
        <v>2774</v>
      </c>
      <c r="N216" s="83">
        <v>45838</v>
      </c>
      <c r="O216" s="78" t="s">
        <v>1618</v>
      </c>
      <c r="P216" s="78" t="s">
        <v>371</v>
      </c>
      <c r="Q216" s="78" t="s">
        <v>372</v>
      </c>
      <c r="R216" s="78" t="s">
        <v>1618</v>
      </c>
      <c r="S216" s="78" t="s">
        <v>1618</v>
      </c>
      <c r="T216" s="78" t="s">
        <v>1618</v>
      </c>
      <c r="U216" s="78" t="s">
        <v>2717</v>
      </c>
      <c r="V216" s="78" t="s">
        <v>1800</v>
      </c>
      <c r="W216" s="78" t="s">
        <v>1618</v>
      </c>
      <c r="X216" s="83"/>
      <c r="Y216" s="78" t="s">
        <v>1618</v>
      </c>
      <c r="Z216" s="83"/>
      <c r="AA216" s="78" t="s">
        <v>1618</v>
      </c>
      <c r="AB216" s="86">
        <v>449742</v>
      </c>
      <c r="AC216" s="78" t="s">
        <v>1529</v>
      </c>
      <c r="AD216" s="78" t="s">
        <v>1618</v>
      </c>
      <c r="AE216" s="87">
        <v>0</v>
      </c>
      <c r="AF216" s="78" t="s">
        <v>1618</v>
      </c>
      <c r="AG216" s="78" t="s">
        <v>1618</v>
      </c>
      <c r="AH216" s="78" t="s">
        <v>1618</v>
      </c>
      <c r="AI216" s="78" t="s">
        <v>1618</v>
      </c>
      <c r="AJ216" s="78" t="s">
        <v>1618</v>
      </c>
      <c r="AK216" s="78" t="s">
        <v>1618</v>
      </c>
      <c r="AL216" s="78" t="s">
        <v>1618</v>
      </c>
      <c r="AM216" s="78" t="s">
        <v>1801</v>
      </c>
      <c r="AN216" s="78" t="s">
        <v>1618</v>
      </c>
      <c r="AO216" t="s">
        <v>1748</v>
      </c>
      <c r="AP216" t="s">
        <v>1748</v>
      </c>
    </row>
    <row r="217" spans="1:42" x14ac:dyDescent="0.25">
      <c r="A217" s="83">
        <v>45838</v>
      </c>
      <c r="B217" s="84" t="s">
        <v>1814</v>
      </c>
      <c r="C217" s="78" t="s">
        <v>2775</v>
      </c>
      <c r="D217" s="78" t="s">
        <v>1797</v>
      </c>
      <c r="E217" s="78" t="s">
        <v>89</v>
      </c>
      <c r="F217" s="78" t="s">
        <v>2719</v>
      </c>
      <c r="G217" s="78" t="s">
        <v>476</v>
      </c>
      <c r="H217" s="78" t="s">
        <v>89</v>
      </c>
      <c r="I217" s="85">
        <v>17.61</v>
      </c>
      <c r="J217" s="85">
        <v>17.61</v>
      </c>
      <c r="K217" s="78" t="s">
        <v>1816</v>
      </c>
      <c r="L217" s="78" t="s">
        <v>1618</v>
      </c>
      <c r="M217" s="78" t="s">
        <v>2775</v>
      </c>
      <c r="N217" s="83">
        <v>45838</v>
      </c>
      <c r="O217" s="78" t="s">
        <v>1618</v>
      </c>
      <c r="P217" s="78" t="s">
        <v>371</v>
      </c>
      <c r="Q217" s="78" t="s">
        <v>372</v>
      </c>
      <c r="R217" s="78" t="s">
        <v>1618</v>
      </c>
      <c r="S217" s="78" t="s">
        <v>1618</v>
      </c>
      <c r="T217" s="78" t="s">
        <v>1618</v>
      </c>
      <c r="U217" s="78" t="s">
        <v>2724</v>
      </c>
      <c r="V217" s="78" t="s">
        <v>1800</v>
      </c>
      <c r="W217" s="78" t="s">
        <v>1618</v>
      </c>
      <c r="X217" s="83"/>
      <c r="Y217" s="78" t="s">
        <v>1618</v>
      </c>
      <c r="Z217" s="83"/>
      <c r="AA217" s="78" t="s">
        <v>1618</v>
      </c>
      <c r="AB217" s="86">
        <v>278333</v>
      </c>
      <c r="AC217" s="78" t="s">
        <v>1529</v>
      </c>
      <c r="AD217" s="78" t="s">
        <v>1618</v>
      </c>
      <c r="AE217" s="87">
        <v>0</v>
      </c>
      <c r="AF217" s="78" t="s">
        <v>1618</v>
      </c>
      <c r="AG217" s="78" t="s">
        <v>1618</v>
      </c>
      <c r="AH217" s="78" t="s">
        <v>1618</v>
      </c>
      <c r="AI217" s="78" t="s">
        <v>1618</v>
      </c>
      <c r="AJ217" s="78" t="s">
        <v>1618</v>
      </c>
      <c r="AK217" s="78" t="s">
        <v>1618</v>
      </c>
      <c r="AL217" s="78" t="s">
        <v>1618</v>
      </c>
      <c r="AM217" s="78" t="s">
        <v>1801</v>
      </c>
      <c r="AN217" s="78" t="s">
        <v>1618</v>
      </c>
      <c r="AO217" t="s">
        <v>1748</v>
      </c>
      <c r="AP217" t="s">
        <v>1748</v>
      </c>
    </row>
    <row r="218" spans="1:42" x14ac:dyDescent="0.25">
      <c r="A218" s="83">
        <v>45838</v>
      </c>
      <c r="B218" s="84" t="s">
        <v>1814</v>
      </c>
      <c r="C218" s="78" t="s">
        <v>2775</v>
      </c>
      <c r="D218" s="78" t="s">
        <v>1797</v>
      </c>
      <c r="E218" s="78" t="s">
        <v>89</v>
      </c>
      <c r="F218" s="78" t="s">
        <v>2719</v>
      </c>
      <c r="G218" s="78" t="s">
        <v>476</v>
      </c>
      <c r="H218" s="78" t="s">
        <v>89</v>
      </c>
      <c r="I218" s="85">
        <v>17.850000000000001</v>
      </c>
      <c r="J218" s="85">
        <v>17.850000000000001</v>
      </c>
      <c r="K218" s="78" t="s">
        <v>1816</v>
      </c>
      <c r="L218" s="78" t="s">
        <v>1618</v>
      </c>
      <c r="M218" s="78" t="s">
        <v>2775</v>
      </c>
      <c r="N218" s="83">
        <v>45838</v>
      </c>
      <c r="O218" s="78" t="s">
        <v>1618</v>
      </c>
      <c r="P218" s="78" t="s">
        <v>371</v>
      </c>
      <c r="Q218" s="78" t="s">
        <v>372</v>
      </c>
      <c r="R218" s="78" t="s">
        <v>1618</v>
      </c>
      <c r="S218" s="78" t="s">
        <v>1618</v>
      </c>
      <c r="T218" s="78" t="s">
        <v>1618</v>
      </c>
      <c r="U218" s="78" t="s">
        <v>2720</v>
      </c>
      <c r="V218" s="78" t="s">
        <v>1800</v>
      </c>
      <c r="W218" s="78" t="s">
        <v>1618</v>
      </c>
      <c r="X218" s="83"/>
      <c r="Y218" s="78" t="s">
        <v>1618</v>
      </c>
      <c r="Z218" s="83"/>
      <c r="AA218" s="78" t="s">
        <v>1618</v>
      </c>
      <c r="AB218" s="86">
        <v>275833</v>
      </c>
      <c r="AC218" s="78" t="s">
        <v>1529</v>
      </c>
      <c r="AD218" s="78" t="s">
        <v>1618</v>
      </c>
      <c r="AE218" s="87">
        <v>0</v>
      </c>
      <c r="AF218" s="78" t="s">
        <v>1618</v>
      </c>
      <c r="AG218" s="78" t="s">
        <v>1618</v>
      </c>
      <c r="AH218" s="78" t="s">
        <v>1618</v>
      </c>
      <c r="AI218" s="78" t="s">
        <v>1618</v>
      </c>
      <c r="AJ218" s="78" t="s">
        <v>1618</v>
      </c>
      <c r="AK218" s="78" t="s">
        <v>1618</v>
      </c>
      <c r="AL218" s="78" t="s">
        <v>1618</v>
      </c>
      <c r="AM218" s="78" t="s">
        <v>1801</v>
      </c>
      <c r="AN218" s="78" t="s">
        <v>1618</v>
      </c>
      <c r="AO218" t="s">
        <v>1748</v>
      </c>
      <c r="AP218" t="s">
        <v>1748</v>
      </c>
    </row>
    <row r="219" spans="1:42" x14ac:dyDescent="0.25">
      <c r="A219" s="83">
        <v>45838</v>
      </c>
      <c r="B219" s="84" t="s">
        <v>1814</v>
      </c>
      <c r="C219" s="78" t="s">
        <v>2775</v>
      </c>
      <c r="D219" s="78" t="s">
        <v>1797</v>
      </c>
      <c r="E219" s="78" t="s">
        <v>89</v>
      </c>
      <c r="F219" s="78" t="s">
        <v>2719</v>
      </c>
      <c r="G219" s="78" t="s">
        <v>476</v>
      </c>
      <c r="H219" s="78" t="s">
        <v>89</v>
      </c>
      <c r="I219" s="85">
        <v>16.96</v>
      </c>
      <c r="J219" s="85">
        <v>16.96</v>
      </c>
      <c r="K219" s="78" t="s">
        <v>1816</v>
      </c>
      <c r="L219" s="78" t="s">
        <v>1618</v>
      </c>
      <c r="M219" s="78" t="s">
        <v>2775</v>
      </c>
      <c r="N219" s="83">
        <v>45838</v>
      </c>
      <c r="O219" s="78" t="s">
        <v>1618</v>
      </c>
      <c r="P219" s="78" t="s">
        <v>371</v>
      </c>
      <c r="Q219" s="78" t="s">
        <v>372</v>
      </c>
      <c r="R219" s="78" t="s">
        <v>1618</v>
      </c>
      <c r="S219" s="78" t="s">
        <v>1618</v>
      </c>
      <c r="T219" s="78" t="s">
        <v>1618</v>
      </c>
      <c r="U219" s="78" t="s">
        <v>2758</v>
      </c>
      <c r="V219" s="78" t="s">
        <v>1800</v>
      </c>
      <c r="W219" s="78" t="s">
        <v>1618</v>
      </c>
      <c r="X219" s="83"/>
      <c r="Y219" s="78" t="s">
        <v>1618</v>
      </c>
      <c r="Z219" s="83"/>
      <c r="AA219" s="78" t="s">
        <v>1618</v>
      </c>
      <c r="AB219" s="86">
        <v>278333</v>
      </c>
      <c r="AC219" s="78" t="s">
        <v>1529</v>
      </c>
      <c r="AD219" s="78" t="s">
        <v>1618</v>
      </c>
      <c r="AE219" s="87">
        <v>0</v>
      </c>
      <c r="AF219" s="78" t="s">
        <v>1618</v>
      </c>
      <c r="AG219" s="78" t="s">
        <v>1618</v>
      </c>
      <c r="AH219" s="78" t="s">
        <v>1618</v>
      </c>
      <c r="AI219" s="78" t="s">
        <v>1618</v>
      </c>
      <c r="AJ219" s="78" t="s">
        <v>1618</v>
      </c>
      <c r="AK219" s="78" t="s">
        <v>1618</v>
      </c>
      <c r="AL219" s="78" t="s">
        <v>1618</v>
      </c>
      <c r="AM219" s="78" t="s">
        <v>1801</v>
      </c>
      <c r="AN219" s="78" t="s">
        <v>1618</v>
      </c>
      <c r="AO219" t="s">
        <v>1748</v>
      </c>
      <c r="AP219" t="s">
        <v>1748</v>
      </c>
    </row>
    <row r="220" spans="1:42" x14ac:dyDescent="0.25">
      <c r="A220" s="83">
        <v>45838</v>
      </c>
      <c r="B220" s="84" t="s">
        <v>1814</v>
      </c>
      <c r="C220" s="78" t="s">
        <v>2775</v>
      </c>
      <c r="D220" s="78" t="s">
        <v>1797</v>
      </c>
      <c r="E220" s="78" t="s">
        <v>89</v>
      </c>
      <c r="F220" s="78" t="s">
        <v>2719</v>
      </c>
      <c r="G220" s="78" t="s">
        <v>476</v>
      </c>
      <c r="H220" s="78" t="s">
        <v>89</v>
      </c>
      <c r="I220" s="85">
        <v>17.7</v>
      </c>
      <c r="J220" s="85">
        <v>17.7</v>
      </c>
      <c r="K220" s="78" t="s">
        <v>1816</v>
      </c>
      <c r="L220" s="78" t="s">
        <v>1618</v>
      </c>
      <c r="M220" s="78" t="s">
        <v>2775</v>
      </c>
      <c r="N220" s="83">
        <v>45838</v>
      </c>
      <c r="O220" s="78" t="s">
        <v>1618</v>
      </c>
      <c r="P220" s="78" t="s">
        <v>371</v>
      </c>
      <c r="Q220" s="78" t="s">
        <v>372</v>
      </c>
      <c r="R220" s="78" t="s">
        <v>1618</v>
      </c>
      <c r="S220" s="78" t="s">
        <v>1618</v>
      </c>
      <c r="T220" s="78" t="s">
        <v>1618</v>
      </c>
      <c r="U220" s="78" t="s">
        <v>2727</v>
      </c>
      <c r="V220" s="78" t="s">
        <v>1800</v>
      </c>
      <c r="W220" s="78" t="s">
        <v>1618</v>
      </c>
      <c r="X220" s="83"/>
      <c r="Y220" s="78" t="s">
        <v>1618</v>
      </c>
      <c r="Z220" s="83"/>
      <c r="AA220" s="78" t="s">
        <v>1618</v>
      </c>
      <c r="AB220" s="86">
        <v>278333</v>
      </c>
      <c r="AC220" s="78" t="s">
        <v>1529</v>
      </c>
      <c r="AD220" s="78" t="s">
        <v>1618</v>
      </c>
      <c r="AE220" s="87">
        <v>0</v>
      </c>
      <c r="AF220" s="78" t="s">
        <v>1618</v>
      </c>
      <c r="AG220" s="78" t="s">
        <v>1618</v>
      </c>
      <c r="AH220" s="78" t="s">
        <v>1618</v>
      </c>
      <c r="AI220" s="78" t="s">
        <v>1618</v>
      </c>
      <c r="AJ220" s="78" t="s">
        <v>1618</v>
      </c>
      <c r="AK220" s="78" t="s">
        <v>1618</v>
      </c>
      <c r="AL220" s="78" t="s">
        <v>1618</v>
      </c>
      <c r="AM220" s="78" t="s">
        <v>1801</v>
      </c>
      <c r="AN220" s="78" t="s">
        <v>1618</v>
      </c>
      <c r="AO220" t="s">
        <v>1748</v>
      </c>
      <c r="AP220" t="s">
        <v>1748</v>
      </c>
    </row>
    <row r="221" spans="1:42" x14ac:dyDescent="0.25">
      <c r="A221" s="83">
        <v>45838</v>
      </c>
      <c r="B221" s="84" t="s">
        <v>1814</v>
      </c>
      <c r="C221" s="78" t="s">
        <v>2775</v>
      </c>
      <c r="D221" s="78" t="s">
        <v>1797</v>
      </c>
      <c r="E221" s="78" t="s">
        <v>89</v>
      </c>
      <c r="F221" s="78" t="s">
        <v>2719</v>
      </c>
      <c r="G221" s="78" t="s">
        <v>476</v>
      </c>
      <c r="H221" s="78" t="s">
        <v>89</v>
      </c>
      <c r="I221" s="85">
        <v>15.82</v>
      </c>
      <c r="J221" s="85">
        <v>15.82</v>
      </c>
      <c r="K221" s="78" t="s">
        <v>1816</v>
      </c>
      <c r="L221" s="78" t="s">
        <v>1618</v>
      </c>
      <c r="M221" s="78" t="s">
        <v>2775</v>
      </c>
      <c r="N221" s="83">
        <v>45838</v>
      </c>
      <c r="O221" s="78" t="s">
        <v>1618</v>
      </c>
      <c r="P221" s="78" t="s">
        <v>371</v>
      </c>
      <c r="Q221" s="78" t="s">
        <v>372</v>
      </c>
      <c r="R221" s="78" t="s">
        <v>1618</v>
      </c>
      <c r="S221" s="78" t="s">
        <v>1618</v>
      </c>
      <c r="T221" s="78" t="s">
        <v>1618</v>
      </c>
      <c r="U221" s="78" t="s">
        <v>2725</v>
      </c>
      <c r="V221" s="78" t="s">
        <v>1800</v>
      </c>
      <c r="W221" s="78" t="s">
        <v>1618</v>
      </c>
      <c r="X221" s="83"/>
      <c r="Y221" s="78" t="s">
        <v>1618</v>
      </c>
      <c r="Z221" s="83"/>
      <c r="AA221" s="78" t="s">
        <v>1618</v>
      </c>
      <c r="AB221" s="86">
        <v>258333</v>
      </c>
      <c r="AC221" s="78" t="s">
        <v>1529</v>
      </c>
      <c r="AD221" s="78" t="s">
        <v>1618</v>
      </c>
      <c r="AE221" s="87">
        <v>0</v>
      </c>
      <c r="AF221" s="78" t="s">
        <v>1618</v>
      </c>
      <c r="AG221" s="78" t="s">
        <v>1618</v>
      </c>
      <c r="AH221" s="78" t="s">
        <v>1618</v>
      </c>
      <c r="AI221" s="78" t="s">
        <v>1618</v>
      </c>
      <c r="AJ221" s="78" t="s">
        <v>1618</v>
      </c>
      <c r="AK221" s="78" t="s">
        <v>1618</v>
      </c>
      <c r="AL221" s="78" t="s">
        <v>1618</v>
      </c>
      <c r="AM221" s="78" t="s">
        <v>1801</v>
      </c>
      <c r="AN221" s="78" t="s">
        <v>1618</v>
      </c>
      <c r="AO221" t="s">
        <v>1748</v>
      </c>
      <c r="AP221" t="s">
        <v>1748</v>
      </c>
    </row>
    <row r="222" spans="1:42" x14ac:dyDescent="0.25">
      <c r="A222" s="83">
        <v>45838</v>
      </c>
      <c r="B222" s="84" t="s">
        <v>1814</v>
      </c>
      <c r="C222" s="78" t="s">
        <v>2775</v>
      </c>
      <c r="D222" s="78" t="s">
        <v>1797</v>
      </c>
      <c r="E222" s="78" t="s">
        <v>89</v>
      </c>
      <c r="F222" s="78" t="s">
        <v>2719</v>
      </c>
      <c r="G222" s="78" t="s">
        <v>476</v>
      </c>
      <c r="H222" s="78" t="s">
        <v>89</v>
      </c>
      <c r="I222" s="85">
        <v>16.96</v>
      </c>
      <c r="J222" s="85">
        <v>16.96</v>
      </c>
      <c r="K222" s="78" t="s">
        <v>1816</v>
      </c>
      <c r="L222" s="78" t="s">
        <v>1618</v>
      </c>
      <c r="M222" s="78" t="s">
        <v>2775</v>
      </c>
      <c r="N222" s="83">
        <v>45838</v>
      </c>
      <c r="O222" s="78" t="s">
        <v>1618</v>
      </c>
      <c r="P222" s="78" t="s">
        <v>371</v>
      </c>
      <c r="Q222" s="78" t="s">
        <v>372</v>
      </c>
      <c r="R222" s="78" t="s">
        <v>1618</v>
      </c>
      <c r="S222" s="78" t="s">
        <v>1618</v>
      </c>
      <c r="T222" s="78" t="s">
        <v>1618</v>
      </c>
      <c r="U222" s="78" t="s">
        <v>2757</v>
      </c>
      <c r="V222" s="78" t="s">
        <v>1800</v>
      </c>
      <c r="W222" s="78" t="s">
        <v>1618</v>
      </c>
      <c r="X222" s="83"/>
      <c r="Y222" s="78" t="s">
        <v>1618</v>
      </c>
      <c r="Z222" s="83"/>
      <c r="AA222" s="78" t="s">
        <v>1618</v>
      </c>
      <c r="AB222" s="86">
        <v>278333</v>
      </c>
      <c r="AC222" s="78" t="s">
        <v>1529</v>
      </c>
      <c r="AD222" s="78" t="s">
        <v>1618</v>
      </c>
      <c r="AE222" s="87">
        <v>0</v>
      </c>
      <c r="AF222" s="78" t="s">
        <v>1618</v>
      </c>
      <c r="AG222" s="78" t="s">
        <v>1618</v>
      </c>
      <c r="AH222" s="78" t="s">
        <v>1618</v>
      </c>
      <c r="AI222" s="78" t="s">
        <v>1618</v>
      </c>
      <c r="AJ222" s="78" t="s">
        <v>1618</v>
      </c>
      <c r="AK222" s="78" t="s">
        <v>1618</v>
      </c>
      <c r="AL222" s="78" t="s">
        <v>1618</v>
      </c>
      <c r="AM222" s="78" t="s">
        <v>1801</v>
      </c>
      <c r="AN222" s="78" t="s">
        <v>1618</v>
      </c>
      <c r="AO222" t="s">
        <v>1748</v>
      </c>
      <c r="AP222" t="s">
        <v>1748</v>
      </c>
    </row>
    <row r="223" spans="1:42" x14ac:dyDescent="0.25">
      <c r="A223" s="83">
        <v>45838</v>
      </c>
      <c r="B223" s="84" t="s">
        <v>1814</v>
      </c>
      <c r="C223" s="78" t="s">
        <v>2775</v>
      </c>
      <c r="D223" s="78" t="s">
        <v>1797</v>
      </c>
      <c r="E223" s="78" t="s">
        <v>89</v>
      </c>
      <c r="F223" s="78" t="s">
        <v>2719</v>
      </c>
      <c r="G223" s="78" t="s">
        <v>476</v>
      </c>
      <c r="H223" s="78" t="s">
        <v>89</v>
      </c>
      <c r="I223" s="85">
        <v>17.7</v>
      </c>
      <c r="J223" s="85">
        <v>17.7</v>
      </c>
      <c r="K223" s="78" t="s">
        <v>1816</v>
      </c>
      <c r="L223" s="78" t="s">
        <v>1618</v>
      </c>
      <c r="M223" s="78" t="s">
        <v>2775</v>
      </c>
      <c r="N223" s="83">
        <v>45838</v>
      </c>
      <c r="O223" s="78" t="s">
        <v>1618</v>
      </c>
      <c r="P223" s="78" t="s">
        <v>371</v>
      </c>
      <c r="Q223" s="78" t="s">
        <v>372</v>
      </c>
      <c r="R223" s="78" t="s">
        <v>1618</v>
      </c>
      <c r="S223" s="78" t="s">
        <v>1618</v>
      </c>
      <c r="T223" s="78" t="s">
        <v>1618</v>
      </c>
      <c r="U223" s="78" t="s">
        <v>2722</v>
      </c>
      <c r="V223" s="78" t="s">
        <v>1800</v>
      </c>
      <c r="W223" s="78" t="s">
        <v>1618</v>
      </c>
      <c r="X223" s="83"/>
      <c r="Y223" s="78" t="s">
        <v>1618</v>
      </c>
      <c r="Z223" s="83"/>
      <c r="AA223" s="78" t="s">
        <v>1618</v>
      </c>
      <c r="AB223" s="86">
        <v>278333</v>
      </c>
      <c r="AC223" s="78" t="s">
        <v>1529</v>
      </c>
      <c r="AD223" s="78" t="s">
        <v>1618</v>
      </c>
      <c r="AE223" s="87">
        <v>0</v>
      </c>
      <c r="AF223" s="78" t="s">
        <v>1618</v>
      </c>
      <c r="AG223" s="78" t="s">
        <v>1618</v>
      </c>
      <c r="AH223" s="78" t="s">
        <v>1618</v>
      </c>
      <c r="AI223" s="78" t="s">
        <v>1618</v>
      </c>
      <c r="AJ223" s="78" t="s">
        <v>1618</v>
      </c>
      <c r="AK223" s="78" t="s">
        <v>1618</v>
      </c>
      <c r="AL223" s="78" t="s">
        <v>1618</v>
      </c>
      <c r="AM223" s="78" t="s">
        <v>1801</v>
      </c>
      <c r="AN223" s="78" t="s">
        <v>1618</v>
      </c>
      <c r="AO223" t="s">
        <v>1748</v>
      </c>
      <c r="AP223" t="s">
        <v>1748</v>
      </c>
    </row>
    <row r="224" spans="1:42" x14ac:dyDescent="0.25">
      <c r="A224" s="83">
        <v>45838</v>
      </c>
      <c r="B224" s="84" t="s">
        <v>1814</v>
      </c>
      <c r="C224" s="78" t="s">
        <v>2775</v>
      </c>
      <c r="D224" s="78" t="s">
        <v>1797</v>
      </c>
      <c r="E224" s="78" t="s">
        <v>89</v>
      </c>
      <c r="F224" s="78" t="s">
        <v>2719</v>
      </c>
      <c r="G224" s="78" t="s">
        <v>476</v>
      </c>
      <c r="H224" s="78" t="s">
        <v>89</v>
      </c>
      <c r="I224" s="85">
        <v>17.850000000000001</v>
      </c>
      <c r="J224" s="85">
        <v>17.850000000000001</v>
      </c>
      <c r="K224" s="78" t="s">
        <v>1816</v>
      </c>
      <c r="L224" s="78" t="s">
        <v>1618</v>
      </c>
      <c r="M224" s="78" t="s">
        <v>2775</v>
      </c>
      <c r="N224" s="83">
        <v>45838</v>
      </c>
      <c r="O224" s="78" t="s">
        <v>1618</v>
      </c>
      <c r="P224" s="78" t="s">
        <v>371</v>
      </c>
      <c r="Q224" s="78" t="s">
        <v>372</v>
      </c>
      <c r="R224" s="78" t="s">
        <v>1618</v>
      </c>
      <c r="S224" s="78" t="s">
        <v>1618</v>
      </c>
      <c r="T224" s="78" t="s">
        <v>1618</v>
      </c>
      <c r="U224" s="78" t="s">
        <v>2723</v>
      </c>
      <c r="V224" s="78" t="s">
        <v>1800</v>
      </c>
      <c r="W224" s="78" t="s">
        <v>1618</v>
      </c>
      <c r="X224" s="83"/>
      <c r="Y224" s="78" t="s">
        <v>1618</v>
      </c>
      <c r="Z224" s="83"/>
      <c r="AA224" s="78" t="s">
        <v>1618</v>
      </c>
      <c r="AB224" s="86">
        <v>275833</v>
      </c>
      <c r="AC224" s="78" t="s">
        <v>1529</v>
      </c>
      <c r="AD224" s="78" t="s">
        <v>1618</v>
      </c>
      <c r="AE224" s="87">
        <v>0</v>
      </c>
      <c r="AF224" s="78" t="s">
        <v>1618</v>
      </c>
      <c r="AG224" s="78" t="s">
        <v>1618</v>
      </c>
      <c r="AH224" s="78" t="s">
        <v>1618</v>
      </c>
      <c r="AI224" s="78" t="s">
        <v>1618</v>
      </c>
      <c r="AJ224" s="78" t="s">
        <v>1618</v>
      </c>
      <c r="AK224" s="78" t="s">
        <v>1618</v>
      </c>
      <c r="AL224" s="78" t="s">
        <v>1618</v>
      </c>
      <c r="AM224" s="78" t="s">
        <v>1801</v>
      </c>
      <c r="AN224" s="78" t="s">
        <v>1618</v>
      </c>
      <c r="AO224" t="s">
        <v>1748</v>
      </c>
      <c r="AP224" t="s">
        <v>1748</v>
      </c>
    </row>
    <row r="225" spans="1:42" x14ac:dyDescent="0.25">
      <c r="A225" s="83">
        <v>45838</v>
      </c>
      <c r="B225" s="84" t="s">
        <v>1814</v>
      </c>
      <c r="C225" s="78" t="s">
        <v>2775</v>
      </c>
      <c r="D225" s="78" t="s">
        <v>1797</v>
      </c>
      <c r="E225" s="78" t="s">
        <v>89</v>
      </c>
      <c r="F225" s="78" t="s">
        <v>2719</v>
      </c>
      <c r="G225" s="78" t="s">
        <v>476</v>
      </c>
      <c r="H225" s="78" t="s">
        <v>89</v>
      </c>
      <c r="I225" s="85">
        <v>17.61</v>
      </c>
      <c r="J225" s="85">
        <v>17.61</v>
      </c>
      <c r="K225" s="78" t="s">
        <v>1816</v>
      </c>
      <c r="L225" s="78" t="s">
        <v>1618</v>
      </c>
      <c r="M225" s="78" t="s">
        <v>2775</v>
      </c>
      <c r="N225" s="83">
        <v>45838</v>
      </c>
      <c r="O225" s="78" t="s">
        <v>1618</v>
      </c>
      <c r="P225" s="78" t="s">
        <v>371</v>
      </c>
      <c r="Q225" s="78" t="s">
        <v>372</v>
      </c>
      <c r="R225" s="78" t="s">
        <v>1618</v>
      </c>
      <c r="S225" s="78" t="s">
        <v>1618</v>
      </c>
      <c r="T225" s="78" t="s">
        <v>1618</v>
      </c>
      <c r="U225" s="78" t="s">
        <v>2726</v>
      </c>
      <c r="V225" s="78" t="s">
        <v>1800</v>
      </c>
      <c r="W225" s="78" t="s">
        <v>1618</v>
      </c>
      <c r="X225" s="83"/>
      <c r="Y225" s="78" t="s">
        <v>1618</v>
      </c>
      <c r="Z225" s="83"/>
      <c r="AA225" s="78" t="s">
        <v>1618</v>
      </c>
      <c r="AB225" s="86">
        <v>278333</v>
      </c>
      <c r="AC225" s="78" t="s">
        <v>1529</v>
      </c>
      <c r="AD225" s="78" t="s">
        <v>1618</v>
      </c>
      <c r="AE225" s="87">
        <v>0</v>
      </c>
      <c r="AF225" s="78" t="s">
        <v>1618</v>
      </c>
      <c r="AG225" s="78" t="s">
        <v>1618</v>
      </c>
      <c r="AH225" s="78" t="s">
        <v>1618</v>
      </c>
      <c r="AI225" s="78" t="s">
        <v>1618</v>
      </c>
      <c r="AJ225" s="78" t="s">
        <v>1618</v>
      </c>
      <c r="AK225" s="78" t="s">
        <v>1618</v>
      </c>
      <c r="AL225" s="78" t="s">
        <v>1618</v>
      </c>
      <c r="AM225" s="78" t="s">
        <v>1801</v>
      </c>
      <c r="AN225" s="78" t="s">
        <v>1618</v>
      </c>
      <c r="AO225" t="s">
        <v>1748</v>
      </c>
      <c r="AP225" t="s">
        <v>1748</v>
      </c>
    </row>
    <row r="226" spans="1:42" x14ac:dyDescent="0.25">
      <c r="A226" s="83">
        <v>45838</v>
      </c>
      <c r="B226" s="84" t="s">
        <v>1814</v>
      </c>
      <c r="C226" s="78" t="s">
        <v>2775</v>
      </c>
      <c r="D226" s="78" t="s">
        <v>1797</v>
      </c>
      <c r="E226" s="78" t="s">
        <v>89</v>
      </c>
      <c r="F226" s="78" t="s">
        <v>2719</v>
      </c>
      <c r="G226" s="78" t="s">
        <v>476</v>
      </c>
      <c r="H226" s="78" t="s">
        <v>89</v>
      </c>
      <c r="I226" s="85">
        <v>15.82</v>
      </c>
      <c r="J226" s="85">
        <v>15.82</v>
      </c>
      <c r="K226" s="78" t="s">
        <v>1816</v>
      </c>
      <c r="L226" s="78" t="s">
        <v>1618</v>
      </c>
      <c r="M226" s="78" t="s">
        <v>2775</v>
      </c>
      <c r="N226" s="83">
        <v>45838</v>
      </c>
      <c r="O226" s="78" t="s">
        <v>1618</v>
      </c>
      <c r="P226" s="78" t="s">
        <v>371</v>
      </c>
      <c r="Q226" s="78" t="s">
        <v>372</v>
      </c>
      <c r="R226" s="78" t="s">
        <v>1618</v>
      </c>
      <c r="S226" s="78" t="s">
        <v>1618</v>
      </c>
      <c r="T226" s="78" t="s">
        <v>1618</v>
      </c>
      <c r="U226" s="78" t="s">
        <v>2728</v>
      </c>
      <c r="V226" s="78" t="s">
        <v>1800</v>
      </c>
      <c r="W226" s="78" t="s">
        <v>1618</v>
      </c>
      <c r="X226" s="83"/>
      <c r="Y226" s="78" t="s">
        <v>1618</v>
      </c>
      <c r="Z226" s="83"/>
      <c r="AA226" s="78" t="s">
        <v>1618</v>
      </c>
      <c r="AB226" s="86">
        <v>258333</v>
      </c>
      <c r="AC226" s="78" t="s">
        <v>1529</v>
      </c>
      <c r="AD226" s="78" t="s">
        <v>1618</v>
      </c>
      <c r="AE226" s="87">
        <v>0</v>
      </c>
      <c r="AF226" s="78" t="s">
        <v>1618</v>
      </c>
      <c r="AG226" s="78" t="s">
        <v>1618</v>
      </c>
      <c r="AH226" s="78" t="s">
        <v>1618</v>
      </c>
      <c r="AI226" s="78" t="s">
        <v>1618</v>
      </c>
      <c r="AJ226" s="78" t="s">
        <v>1618</v>
      </c>
      <c r="AK226" s="78" t="s">
        <v>1618</v>
      </c>
      <c r="AL226" s="78" t="s">
        <v>1618</v>
      </c>
      <c r="AM226" s="78" t="s">
        <v>1801</v>
      </c>
      <c r="AN226" s="78" t="s">
        <v>1618</v>
      </c>
      <c r="AO226" t="s">
        <v>1748</v>
      </c>
      <c r="AP226" t="s">
        <v>1748</v>
      </c>
    </row>
    <row r="227" spans="1:42" x14ac:dyDescent="0.25">
      <c r="A227" s="83">
        <v>45838</v>
      </c>
      <c r="B227" s="84" t="s">
        <v>1814</v>
      </c>
      <c r="C227" s="78" t="s">
        <v>2775</v>
      </c>
      <c r="D227" s="78" t="s">
        <v>1797</v>
      </c>
      <c r="E227" s="78" t="s">
        <v>89</v>
      </c>
      <c r="F227" s="78" t="s">
        <v>2719</v>
      </c>
      <c r="G227" s="78" t="s">
        <v>476</v>
      </c>
      <c r="H227" s="78" t="s">
        <v>89</v>
      </c>
      <c r="I227" s="85">
        <v>16.96</v>
      </c>
      <c r="J227" s="85">
        <v>16.96</v>
      </c>
      <c r="K227" s="78" t="s">
        <v>1816</v>
      </c>
      <c r="L227" s="78" t="s">
        <v>1618</v>
      </c>
      <c r="M227" s="78" t="s">
        <v>2775</v>
      </c>
      <c r="N227" s="83">
        <v>45838</v>
      </c>
      <c r="O227" s="78" t="s">
        <v>1618</v>
      </c>
      <c r="P227" s="78" t="s">
        <v>371</v>
      </c>
      <c r="Q227" s="78" t="s">
        <v>372</v>
      </c>
      <c r="R227" s="78" t="s">
        <v>1618</v>
      </c>
      <c r="S227" s="78" t="s">
        <v>1618</v>
      </c>
      <c r="T227" s="78" t="s">
        <v>1618</v>
      </c>
      <c r="U227" s="78" t="s">
        <v>2759</v>
      </c>
      <c r="V227" s="78" t="s">
        <v>1800</v>
      </c>
      <c r="W227" s="78" t="s">
        <v>1618</v>
      </c>
      <c r="X227" s="83"/>
      <c r="Y227" s="78" t="s">
        <v>1618</v>
      </c>
      <c r="Z227" s="83"/>
      <c r="AA227" s="78" t="s">
        <v>1618</v>
      </c>
      <c r="AB227" s="86">
        <v>278333</v>
      </c>
      <c r="AC227" s="78" t="s">
        <v>1529</v>
      </c>
      <c r="AD227" s="78" t="s">
        <v>1618</v>
      </c>
      <c r="AE227" s="87">
        <v>0</v>
      </c>
      <c r="AF227" s="78" t="s">
        <v>1618</v>
      </c>
      <c r="AG227" s="78" t="s">
        <v>1618</v>
      </c>
      <c r="AH227" s="78" t="s">
        <v>1618</v>
      </c>
      <c r="AI227" s="78" t="s">
        <v>1618</v>
      </c>
      <c r="AJ227" s="78" t="s">
        <v>1618</v>
      </c>
      <c r="AK227" s="78" t="s">
        <v>1618</v>
      </c>
      <c r="AL227" s="78" t="s">
        <v>1618</v>
      </c>
      <c r="AM227" s="78" t="s">
        <v>1801</v>
      </c>
      <c r="AN227" s="78" t="s">
        <v>1618</v>
      </c>
      <c r="AO227" t="s">
        <v>1748</v>
      </c>
      <c r="AP227" t="s">
        <v>1748</v>
      </c>
    </row>
    <row r="228" spans="1:42" x14ac:dyDescent="0.25">
      <c r="A228" s="83">
        <v>45838</v>
      </c>
      <c r="B228" s="84" t="s">
        <v>1814</v>
      </c>
      <c r="C228" s="78" t="s">
        <v>2775</v>
      </c>
      <c r="D228" s="78" t="s">
        <v>1797</v>
      </c>
      <c r="E228" s="78" t="s">
        <v>89</v>
      </c>
      <c r="F228" s="78" t="s">
        <v>2719</v>
      </c>
      <c r="G228" s="78" t="s">
        <v>476</v>
      </c>
      <c r="H228" s="78" t="s">
        <v>89</v>
      </c>
      <c r="I228" s="85">
        <v>17.059999999999999</v>
      </c>
      <c r="J228" s="85">
        <v>17.059999999999999</v>
      </c>
      <c r="K228" s="78" t="s">
        <v>1816</v>
      </c>
      <c r="L228" s="78" t="s">
        <v>1618</v>
      </c>
      <c r="M228" s="78" t="s">
        <v>2775</v>
      </c>
      <c r="N228" s="83">
        <v>45838</v>
      </c>
      <c r="O228" s="78" t="s">
        <v>1618</v>
      </c>
      <c r="P228" s="78" t="s">
        <v>371</v>
      </c>
      <c r="Q228" s="78" t="s">
        <v>372</v>
      </c>
      <c r="R228" s="78" t="s">
        <v>1618</v>
      </c>
      <c r="S228" s="78" t="s">
        <v>1618</v>
      </c>
      <c r="T228" s="78" t="s">
        <v>1618</v>
      </c>
      <c r="U228" s="78" t="s">
        <v>2721</v>
      </c>
      <c r="V228" s="78" t="s">
        <v>1800</v>
      </c>
      <c r="W228" s="78" t="s">
        <v>1618</v>
      </c>
      <c r="X228" s="83"/>
      <c r="Y228" s="78" t="s">
        <v>1618</v>
      </c>
      <c r="Z228" s="83"/>
      <c r="AA228" s="78" t="s">
        <v>1618</v>
      </c>
      <c r="AB228" s="86">
        <v>278333</v>
      </c>
      <c r="AC228" s="78" t="s">
        <v>1529</v>
      </c>
      <c r="AD228" s="78" t="s">
        <v>1618</v>
      </c>
      <c r="AE228" s="87">
        <v>0</v>
      </c>
      <c r="AF228" s="78" t="s">
        <v>1618</v>
      </c>
      <c r="AG228" s="78" t="s">
        <v>1618</v>
      </c>
      <c r="AH228" s="78" t="s">
        <v>1618</v>
      </c>
      <c r="AI228" s="78" t="s">
        <v>1618</v>
      </c>
      <c r="AJ228" s="78" t="s">
        <v>1618</v>
      </c>
      <c r="AK228" s="78" t="s">
        <v>1618</v>
      </c>
      <c r="AL228" s="78" t="s">
        <v>1618</v>
      </c>
      <c r="AM228" s="78" t="s">
        <v>1801</v>
      </c>
      <c r="AN228" s="78" t="s">
        <v>1618</v>
      </c>
      <c r="AO228" t="s">
        <v>1748</v>
      </c>
      <c r="AP228" t="s">
        <v>1748</v>
      </c>
    </row>
    <row r="229" spans="1:42" x14ac:dyDescent="0.25">
      <c r="A229" s="83">
        <v>45838</v>
      </c>
      <c r="B229" s="84" t="s">
        <v>1814</v>
      </c>
      <c r="C229" s="78" t="s">
        <v>1815</v>
      </c>
      <c r="D229" s="78" t="s">
        <v>1797</v>
      </c>
      <c r="E229" s="78" t="s">
        <v>89</v>
      </c>
      <c r="F229" s="78" t="s">
        <v>2719</v>
      </c>
      <c r="G229" s="78" t="s">
        <v>476</v>
      </c>
      <c r="H229" s="78" t="s">
        <v>89</v>
      </c>
      <c r="I229" s="85">
        <v>11.55</v>
      </c>
      <c r="J229" s="85">
        <v>11.55</v>
      </c>
      <c r="K229" s="78" t="s">
        <v>1816</v>
      </c>
      <c r="L229" s="78" t="s">
        <v>1618</v>
      </c>
      <c r="M229" s="78" t="s">
        <v>1815</v>
      </c>
      <c r="N229" s="83">
        <v>45838</v>
      </c>
      <c r="O229" s="78" t="s">
        <v>1618</v>
      </c>
      <c r="P229" s="78" t="s">
        <v>371</v>
      </c>
      <c r="Q229" s="78" t="s">
        <v>372</v>
      </c>
      <c r="R229" s="78" t="s">
        <v>1618</v>
      </c>
      <c r="S229" s="78" t="s">
        <v>1618</v>
      </c>
      <c r="T229" s="78" t="s">
        <v>1618</v>
      </c>
      <c r="U229" s="78" t="s">
        <v>2733</v>
      </c>
      <c r="V229" s="78" t="s">
        <v>1800</v>
      </c>
      <c r="W229" s="78" t="s">
        <v>1618</v>
      </c>
      <c r="X229" s="83"/>
      <c r="Y229" s="78" t="s">
        <v>1618</v>
      </c>
      <c r="Z229" s="83"/>
      <c r="AA229" s="78" t="s">
        <v>1618</v>
      </c>
      <c r="AB229" s="86">
        <v>178671</v>
      </c>
      <c r="AC229" s="78" t="s">
        <v>1529</v>
      </c>
      <c r="AD229" s="78" t="s">
        <v>1618</v>
      </c>
      <c r="AE229" s="87">
        <v>0</v>
      </c>
      <c r="AF229" s="78" t="s">
        <v>1618</v>
      </c>
      <c r="AG229" s="78" t="s">
        <v>1618</v>
      </c>
      <c r="AH229" s="78" t="s">
        <v>1618</v>
      </c>
      <c r="AI229" s="78" t="s">
        <v>1618</v>
      </c>
      <c r="AJ229" s="78" t="s">
        <v>1618</v>
      </c>
      <c r="AK229" s="78" t="s">
        <v>1618</v>
      </c>
      <c r="AL229" s="78" t="s">
        <v>1618</v>
      </c>
      <c r="AM229" s="78" t="s">
        <v>1801</v>
      </c>
      <c r="AN229" s="78" t="s">
        <v>1618</v>
      </c>
      <c r="AO229" t="s">
        <v>1748</v>
      </c>
      <c r="AP229" t="s">
        <v>1748</v>
      </c>
    </row>
    <row r="230" spans="1:42" x14ac:dyDescent="0.25">
      <c r="A230" s="83">
        <v>45838</v>
      </c>
      <c r="B230" s="84" t="s">
        <v>1814</v>
      </c>
      <c r="C230" s="78" t="s">
        <v>1815</v>
      </c>
      <c r="D230" s="78" t="s">
        <v>1797</v>
      </c>
      <c r="E230" s="78" t="s">
        <v>89</v>
      </c>
      <c r="F230" s="78" t="s">
        <v>2719</v>
      </c>
      <c r="G230" s="78" t="s">
        <v>476</v>
      </c>
      <c r="H230" s="78" t="s">
        <v>89</v>
      </c>
      <c r="I230" s="85">
        <v>15</v>
      </c>
      <c r="J230" s="85">
        <v>15</v>
      </c>
      <c r="K230" s="78" t="s">
        <v>1816</v>
      </c>
      <c r="L230" s="78" t="s">
        <v>1618</v>
      </c>
      <c r="M230" s="78" t="s">
        <v>1815</v>
      </c>
      <c r="N230" s="83">
        <v>45838</v>
      </c>
      <c r="O230" s="78" t="s">
        <v>1618</v>
      </c>
      <c r="P230" s="78" t="s">
        <v>371</v>
      </c>
      <c r="Q230" s="78" t="s">
        <v>372</v>
      </c>
      <c r="R230" s="78" t="s">
        <v>1618</v>
      </c>
      <c r="S230" s="78" t="s">
        <v>1618</v>
      </c>
      <c r="T230" s="78" t="s">
        <v>1618</v>
      </c>
      <c r="U230" s="78" t="s">
        <v>2737</v>
      </c>
      <c r="V230" s="78" t="s">
        <v>1800</v>
      </c>
      <c r="W230" s="78" t="s">
        <v>1618</v>
      </c>
      <c r="X230" s="83"/>
      <c r="Y230" s="78" t="s">
        <v>1618</v>
      </c>
      <c r="Z230" s="83"/>
      <c r="AA230" s="78" t="s">
        <v>1618</v>
      </c>
      <c r="AB230" s="86">
        <v>234445</v>
      </c>
      <c r="AC230" s="78" t="s">
        <v>1529</v>
      </c>
      <c r="AD230" s="78" t="s">
        <v>1618</v>
      </c>
      <c r="AE230" s="87">
        <v>0</v>
      </c>
      <c r="AF230" s="78" t="s">
        <v>1618</v>
      </c>
      <c r="AG230" s="78" t="s">
        <v>1618</v>
      </c>
      <c r="AH230" s="78" t="s">
        <v>1618</v>
      </c>
      <c r="AI230" s="78" t="s">
        <v>1618</v>
      </c>
      <c r="AJ230" s="78" t="s">
        <v>1618</v>
      </c>
      <c r="AK230" s="78" t="s">
        <v>1618</v>
      </c>
      <c r="AL230" s="78" t="s">
        <v>1618</v>
      </c>
      <c r="AM230" s="78" t="s">
        <v>1801</v>
      </c>
      <c r="AN230" s="78" t="s">
        <v>1618</v>
      </c>
      <c r="AO230" t="s">
        <v>1748</v>
      </c>
      <c r="AP230" t="s">
        <v>1748</v>
      </c>
    </row>
    <row r="231" spans="1:42" x14ac:dyDescent="0.25">
      <c r="A231" s="83">
        <v>45838</v>
      </c>
      <c r="B231" s="84" t="s">
        <v>1814</v>
      </c>
      <c r="C231" s="78" t="s">
        <v>1815</v>
      </c>
      <c r="D231" s="78" t="s">
        <v>1797</v>
      </c>
      <c r="E231" s="78" t="s">
        <v>89</v>
      </c>
      <c r="F231" s="78" t="s">
        <v>2719</v>
      </c>
      <c r="G231" s="78" t="s">
        <v>476</v>
      </c>
      <c r="H231" s="78" t="s">
        <v>89</v>
      </c>
      <c r="I231" s="85">
        <v>2.5299999999999998</v>
      </c>
      <c r="J231" s="85">
        <v>2.5299999999999998</v>
      </c>
      <c r="K231" s="78" t="s">
        <v>1816</v>
      </c>
      <c r="L231" s="78" t="s">
        <v>1618</v>
      </c>
      <c r="M231" s="78" t="s">
        <v>1815</v>
      </c>
      <c r="N231" s="83">
        <v>45838</v>
      </c>
      <c r="O231" s="78" t="s">
        <v>1618</v>
      </c>
      <c r="P231" s="78" t="s">
        <v>371</v>
      </c>
      <c r="Q231" s="78" t="s">
        <v>372</v>
      </c>
      <c r="R231" s="78" t="s">
        <v>1618</v>
      </c>
      <c r="S231" s="78" t="s">
        <v>1618</v>
      </c>
      <c r="T231" s="78" t="s">
        <v>1618</v>
      </c>
      <c r="U231" s="78" t="s">
        <v>2736</v>
      </c>
      <c r="V231" s="78" t="s">
        <v>1800</v>
      </c>
      <c r="W231" s="78" t="s">
        <v>1618</v>
      </c>
      <c r="X231" s="83"/>
      <c r="Y231" s="78" t="s">
        <v>1618</v>
      </c>
      <c r="Z231" s="83"/>
      <c r="AA231" s="78" t="s">
        <v>1618</v>
      </c>
      <c r="AB231" s="86">
        <v>39551</v>
      </c>
      <c r="AC231" s="78" t="s">
        <v>1529</v>
      </c>
      <c r="AD231" s="78" t="s">
        <v>1618</v>
      </c>
      <c r="AE231" s="87">
        <v>0</v>
      </c>
      <c r="AF231" s="78" t="s">
        <v>1618</v>
      </c>
      <c r="AG231" s="78" t="s">
        <v>1618</v>
      </c>
      <c r="AH231" s="78" t="s">
        <v>1618</v>
      </c>
      <c r="AI231" s="78" t="s">
        <v>1618</v>
      </c>
      <c r="AJ231" s="78" t="s">
        <v>1618</v>
      </c>
      <c r="AK231" s="78" t="s">
        <v>1618</v>
      </c>
      <c r="AL231" s="78" t="s">
        <v>1618</v>
      </c>
      <c r="AM231" s="78" t="s">
        <v>1801</v>
      </c>
      <c r="AN231" s="78" t="s">
        <v>1618</v>
      </c>
      <c r="AO231" t="s">
        <v>1748</v>
      </c>
      <c r="AP231" t="s">
        <v>1748</v>
      </c>
    </row>
    <row r="232" spans="1:42" x14ac:dyDescent="0.25">
      <c r="A232" s="83">
        <v>45838</v>
      </c>
      <c r="B232" s="84" t="s">
        <v>1814</v>
      </c>
      <c r="C232" s="78" t="s">
        <v>1815</v>
      </c>
      <c r="D232" s="78" t="s">
        <v>1797</v>
      </c>
      <c r="E232" s="78" t="s">
        <v>89</v>
      </c>
      <c r="F232" s="78" t="s">
        <v>2719</v>
      </c>
      <c r="G232" s="78" t="s">
        <v>476</v>
      </c>
      <c r="H232" s="78" t="s">
        <v>89</v>
      </c>
      <c r="I232" s="85">
        <v>9.73</v>
      </c>
      <c r="J232" s="85">
        <v>9.73</v>
      </c>
      <c r="K232" s="78" t="s">
        <v>1816</v>
      </c>
      <c r="L232" s="78" t="s">
        <v>1618</v>
      </c>
      <c r="M232" s="78" t="s">
        <v>1815</v>
      </c>
      <c r="N232" s="83">
        <v>45838</v>
      </c>
      <c r="O232" s="78" t="s">
        <v>1618</v>
      </c>
      <c r="P232" s="78" t="s">
        <v>371</v>
      </c>
      <c r="Q232" s="78" t="s">
        <v>372</v>
      </c>
      <c r="R232" s="78" t="s">
        <v>1618</v>
      </c>
      <c r="S232" s="78" t="s">
        <v>1618</v>
      </c>
      <c r="T232" s="78" t="s">
        <v>1618</v>
      </c>
      <c r="U232" s="78" t="s">
        <v>2741</v>
      </c>
      <c r="V232" s="78" t="s">
        <v>1800</v>
      </c>
      <c r="W232" s="78" t="s">
        <v>1618</v>
      </c>
      <c r="X232" s="83"/>
      <c r="Y232" s="78" t="s">
        <v>1618</v>
      </c>
      <c r="Z232" s="83"/>
      <c r="AA232" s="78" t="s">
        <v>1618</v>
      </c>
      <c r="AB232" s="86">
        <v>150489</v>
      </c>
      <c r="AC232" s="78" t="s">
        <v>1529</v>
      </c>
      <c r="AD232" s="78" t="s">
        <v>1618</v>
      </c>
      <c r="AE232" s="87">
        <v>0</v>
      </c>
      <c r="AF232" s="78" t="s">
        <v>1618</v>
      </c>
      <c r="AG232" s="78" t="s">
        <v>1618</v>
      </c>
      <c r="AH232" s="78" t="s">
        <v>1618</v>
      </c>
      <c r="AI232" s="78" t="s">
        <v>1618</v>
      </c>
      <c r="AJ232" s="78" t="s">
        <v>1618</v>
      </c>
      <c r="AK232" s="78" t="s">
        <v>1618</v>
      </c>
      <c r="AL232" s="78" t="s">
        <v>1618</v>
      </c>
      <c r="AM232" s="78" t="s">
        <v>1801</v>
      </c>
      <c r="AN232" s="78" t="s">
        <v>1618</v>
      </c>
      <c r="AO232" t="s">
        <v>1748</v>
      </c>
      <c r="AP232" t="s">
        <v>1748</v>
      </c>
    </row>
    <row r="233" spans="1:42" x14ac:dyDescent="0.25">
      <c r="A233" s="83">
        <v>45838</v>
      </c>
      <c r="B233" s="84" t="s">
        <v>1814</v>
      </c>
      <c r="C233" s="78" t="s">
        <v>1815</v>
      </c>
      <c r="D233" s="78" t="s">
        <v>1797</v>
      </c>
      <c r="E233" s="78" t="s">
        <v>89</v>
      </c>
      <c r="F233" s="78" t="s">
        <v>2719</v>
      </c>
      <c r="G233" s="78" t="s">
        <v>476</v>
      </c>
      <c r="H233" s="78" t="s">
        <v>89</v>
      </c>
      <c r="I233" s="85">
        <v>2.5299999999999998</v>
      </c>
      <c r="J233" s="85">
        <v>2.5299999999999998</v>
      </c>
      <c r="K233" s="78" t="s">
        <v>1816</v>
      </c>
      <c r="L233" s="78" t="s">
        <v>1618</v>
      </c>
      <c r="M233" s="78" t="s">
        <v>1815</v>
      </c>
      <c r="N233" s="83">
        <v>45838</v>
      </c>
      <c r="O233" s="78" t="s">
        <v>1618</v>
      </c>
      <c r="P233" s="78" t="s">
        <v>371</v>
      </c>
      <c r="Q233" s="78" t="s">
        <v>372</v>
      </c>
      <c r="R233" s="78" t="s">
        <v>1618</v>
      </c>
      <c r="S233" s="78" t="s">
        <v>1618</v>
      </c>
      <c r="T233" s="78" t="s">
        <v>1618</v>
      </c>
      <c r="U233" s="78" t="s">
        <v>2739</v>
      </c>
      <c r="V233" s="78" t="s">
        <v>1800</v>
      </c>
      <c r="W233" s="78" t="s">
        <v>1618</v>
      </c>
      <c r="X233" s="83"/>
      <c r="Y233" s="78" t="s">
        <v>1618</v>
      </c>
      <c r="Z233" s="83"/>
      <c r="AA233" s="78" t="s">
        <v>1618</v>
      </c>
      <c r="AB233" s="86">
        <v>39549</v>
      </c>
      <c r="AC233" s="78" t="s">
        <v>1529</v>
      </c>
      <c r="AD233" s="78" t="s">
        <v>1618</v>
      </c>
      <c r="AE233" s="87">
        <v>0</v>
      </c>
      <c r="AF233" s="78" t="s">
        <v>1618</v>
      </c>
      <c r="AG233" s="78" t="s">
        <v>1618</v>
      </c>
      <c r="AH233" s="78" t="s">
        <v>1618</v>
      </c>
      <c r="AI233" s="78" t="s">
        <v>1618</v>
      </c>
      <c r="AJ233" s="78" t="s">
        <v>1618</v>
      </c>
      <c r="AK233" s="78" t="s">
        <v>1618</v>
      </c>
      <c r="AL233" s="78" t="s">
        <v>1618</v>
      </c>
      <c r="AM233" s="78" t="s">
        <v>1801</v>
      </c>
      <c r="AN233" s="78" t="s">
        <v>1618</v>
      </c>
      <c r="AO233" t="s">
        <v>1748</v>
      </c>
      <c r="AP233" t="s">
        <v>1748</v>
      </c>
    </row>
    <row r="234" spans="1:42" x14ac:dyDescent="0.25">
      <c r="A234" s="83">
        <v>45838</v>
      </c>
      <c r="B234" s="84" t="s">
        <v>1814</v>
      </c>
      <c r="C234" s="78" t="s">
        <v>1815</v>
      </c>
      <c r="D234" s="78" t="s">
        <v>1797</v>
      </c>
      <c r="E234" s="78" t="s">
        <v>89</v>
      </c>
      <c r="F234" s="78" t="s">
        <v>2719</v>
      </c>
      <c r="G234" s="78" t="s">
        <v>476</v>
      </c>
      <c r="H234" s="78" t="s">
        <v>89</v>
      </c>
      <c r="I234" s="85">
        <v>27.22</v>
      </c>
      <c r="J234" s="85">
        <v>27.22</v>
      </c>
      <c r="K234" s="78" t="s">
        <v>1816</v>
      </c>
      <c r="L234" s="78" t="s">
        <v>1618</v>
      </c>
      <c r="M234" s="78" t="s">
        <v>1815</v>
      </c>
      <c r="N234" s="83">
        <v>45838</v>
      </c>
      <c r="O234" s="78" t="s">
        <v>1618</v>
      </c>
      <c r="P234" s="78" t="s">
        <v>371</v>
      </c>
      <c r="Q234" s="78" t="s">
        <v>372</v>
      </c>
      <c r="R234" s="78" t="s">
        <v>1618</v>
      </c>
      <c r="S234" s="78" t="s">
        <v>1618</v>
      </c>
      <c r="T234" s="78" t="s">
        <v>1618</v>
      </c>
      <c r="U234" s="78" t="s">
        <v>2738</v>
      </c>
      <c r="V234" s="78" t="s">
        <v>1800</v>
      </c>
      <c r="W234" s="78" t="s">
        <v>1618</v>
      </c>
      <c r="X234" s="83"/>
      <c r="Y234" s="78" t="s">
        <v>1618</v>
      </c>
      <c r="Z234" s="83"/>
      <c r="AA234" s="78" t="s">
        <v>1618</v>
      </c>
      <c r="AB234" s="86">
        <v>421039</v>
      </c>
      <c r="AC234" s="78" t="s">
        <v>1529</v>
      </c>
      <c r="AD234" s="78" t="s">
        <v>1618</v>
      </c>
      <c r="AE234" s="87">
        <v>0</v>
      </c>
      <c r="AF234" s="78" t="s">
        <v>1618</v>
      </c>
      <c r="AG234" s="78" t="s">
        <v>1618</v>
      </c>
      <c r="AH234" s="78" t="s">
        <v>1618</v>
      </c>
      <c r="AI234" s="78" t="s">
        <v>1618</v>
      </c>
      <c r="AJ234" s="78" t="s">
        <v>1618</v>
      </c>
      <c r="AK234" s="78" t="s">
        <v>1618</v>
      </c>
      <c r="AL234" s="78" t="s">
        <v>1618</v>
      </c>
      <c r="AM234" s="78" t="s">
        <v>1801</v>
      </c>
      <c r="AN234" s="78" t="s">
        <v>1618</v>
      </c>
      <c r="AO234" t="s">
        <v>1748</v>
      </c>
      <c r="AP234" t="s">
        <v>1748</v>
      </c>
    </row>
    <row r="235" spans="1:42" x14ac:dyDescent="0.25">
      <c r="A235" s="83">
        <v>45838</v>
      </c>
      <c r="B235" s="84" t="s">
        <v>1814</v>
      </c>
      <c r="C235" s="78" t="s">
        <v>1815</v>
      </c>
      <c r="D235" s="78" t="s">
        <v>1797</v>
      </c>
      <c r="E235" s="78" t="s">
        <v>89</v>
      </c>
      <c r="F235" s="78" t="s">
        <v>2719</v>
      </c>
      <c r="G235" s="78" t="s">
        <v>476</v>
      </c>
      <c r="H235" s="78" t="s">
        <v>89</v>
      </c>
      <c r="I235" s="85">
        <v>14.02</v>
      </c>
      <c r="J235" s="85">
        <v>14.02</v>
      </c>
      <c r="K235" s="78" t="s">
        <v>1816</v>
      </c>
      <c r="L235" s="78" t="s">
        <v>1618</v>
      </c>
      <c r="M235" s="78" t="s">
        <v>1815</v>
      </c>
      <c r="N235" s="83">
        <v>45838</v>
      </c>
      <c r="O235" s="78" t="s">
        <v>1618</v>
      </c>
      <c r="P235" s="78" t="s">
        <v>371</v>
      </c>
      <c r="Q235" s="78" t="s">
        <v>372</v>
      </c>
      <c r="R235" s="78" t="s">
        <v>1618</v>
      </c>
      <c r="S235" s="78" t="s">
        <v>1618</v>
      </c>
      <c r="T235" s="78" t="s">
        <v>1618</v>
      </c>
      <c r="U235" s="78" t="s">
        <v>2734</v>
      </c>
      <c r="V235" s="78" t="s">
        <v>1800</v>
      </c>
      <c r="W235" s="78" t="s">
        <v>1618</v>
      </c>
      <c r="X235" s="83"/>
      <c r="Y235" s="78" t="s">
        <v>1618</v>
      </c>
      <c r="Z235" s="83"/>
      <c r="AA235" s="78" t="s">
        <v>1618</v>
      </c>
      <c r="AB235" s="86">
        <v>216882</v>
      </c>
      <c r="AC235" s="78" t="s">
        <v>1529</v>
      </c>
      <c r="AD235" s="78" t="s">
        <v>1618</v>
      </c>
      <c r="AE235" s="87">
        <v>0</v>
      </c>
      <c r="AF235" s="78" t="s">
        <v>1618</v>
      </c>
      <c r="AG235" s="78" t="s">
        <v>1618</v>
      </c>
      <c r="AH235" s="78" t="s">
        <v>1618</v>
      </c>
      <c r="AI235" s="78" t="s">
        <v>1618</v>
      </c>
      <c r="AJ235" s="78" t="s">
        <v>1618</v>
      </c>
      <c r="AK235" s="78" t="s">
        <v>1618</v>
      </c>
      <c r="AL235" s="78" t="s">
        <v>1618</v>
      </c>
      <c r="AM235" s="78" t="s">
        <v>1801</v>
      </c>
      <c r="AN235" s="78" t="s">
        <v>1618</v>
      </c>
      <c r="AO235" t="s">
        <v>1748</v>
      </c>
      <c r="AP235" t="s">
        <v>1748</v>
      </c>
    </row>
    <row r="236" spans="1:42" x14ac:dyDescent="0.25">
      <c r="A236" s="83">
        <v>45838</v>
      </c>
      <c r="B236" s="84" t="s">
        <v>1814</v>
      </c>
      <c r="C236" s="78" t="s">
        <v>1815</v>
      </c>
      <c r="D236" s="78" t="s">
        <v>1797</v>
      </c>
      <c r="E236" s="78" t="s">
        <v>89</v>
      </c>
      <c r="F236" s="78" t="s">
        <v>2719</v>
      </c>
      <c r="G236" s="78" t="s">
        <v>476</v>
      </c>
      <c r="H236" s="78" t="s">
        <v>89</v>
      </c>
      <c r="I236" s="85">
        <v>5.42</v>
      </c>
      <c r="J236" s="85">
        <v>5.42</v>
      </c>
      <c r="K236" s="78" t="s">
        <v>1816</v>
      </c>
      <c r="L236" s="78" t="s">
        <v>1618</v>
      </c>
      <c r="M236" s="78" t="s">
        <v>1815</v>
      </c>
      <c r="N236" s="83">
        <v>45838</v>
      </c>
      <c r="O236" s="78" t="s">
        <v>1618</v>
      </c>
      <c r="P236" s="78" t="s">
        <v>371</v>
      </c>
      <c r="Q236" s="78" t="s">
        <v>372</v>
      </c>
      <c r="R236" s="78" t="s">
        <v>1618</v>
      </c>
      <c r="S236" s="78" t="s">
        <v>1618</v>
      </c>
      <c r="T236" s="78" t="s">
        <v>1618</v>
      </c>
      <c r="U236" s="78" t="s">
        <v>2735</v>
      </c>
      <c r="V236" s="78" t="s">
        <v>1800</v>
      </c>
      <c r="W236" s="78" t="s">
        <v>1618</v>
      </c>
      <c r="X236" s="83"/>
      <c r="Y236" s="78" t="s">
        <v>1618</v>
      </c>
      <c r="Z236" s="83"/>
      <c r="AA236" s="78" t="s">
        <v>1618</v>
      </c>
      <c r="AB236" s="86">
        <v>86768</v>
      </c>
      <c r="AC236" s="78" t="s">
        <v>1529</v>
      </c>
      <c r="AD236" s="78" t="s">
        <v>1618</v>
      </c>
      <c r="AE236" s="87">
        <v>0</v>
      </c>
      <c r="AF236" s="78" t="s">
        <v>1618</v>
      </c>
      <c r="AG236" s="78" t="s">
        <v>1618</v>
      </c>
      <c r="AH236" s="78" t="s">
        <v>1618</v>
      </c>
      <c r="AI236" s="78" t="s">
        <v>1618</v>
      </c>
      <c r="AJ236" s="78" t="s">
        <v>1618</v>
      </c>
      <c r="AK236" s="78" t="s">
        <v>1618</v>
      </c>
      <c r="AL236" s="78" t="s">
        <v>1618</v>
      </c>
      <c r="AM236" s="78" t="s">
        <v>1801</v>
      </c>
      <c r="AN236" s="78" t="s">
        <v>1618</v>
      </c>
      <c r="AO236" t="s">
        <v>1748</v>
      </c>
      <c r="AP236" t="s">
        <v>1748</v>
      </c>
    </row>
    <row r="237" spans="1:42" x14ac:dyDescent="0.25">
      <c r="A237" s="83">
        <v>45838</v>
      </c>
      <c r="B237" s="84" t="s">
        <v>1814</v>
      </c>
      <c r="C237" s="78" t="s">
        <v>1815</v>
      </c>
      <c r="D237" s="78" t="s">
        <v>1797</v>
      </c>
      <c r="E237" s="78" t="s">
        <v>89</v>
      </c>
      <c r="F237" s="78" t="s">
        <v>2719</v>
      </c>
      <c r="G237" s="78" t="s">
        <v>476</v>
      </c>
      <c r="H237" s="78" t="s">
        <v>89</v>
      </c>
      <c r="I237" s="85">
        <v>5.07</v>
      </c>
      <c r="J237" s="85">
        <v>5.07</v>
      </c>
      <c r="K237" s="78" t="s">
        <v>1816</v>
      </c>
      <c r="L237" s="78" t="s">
        <v>1618</v>
      </c>
      <c r="M237" s="78" t="s">
        <v>1815</v>
      </c>
      <c r="N237" s="83">
        <v>45838</v>
      </c>
      <c r="O237" s="78" t="s">
        <v>1618</v>
      </c>
      <c r="P237" s="78" t="s">
        <v>371</v>
      </c>
      <c r="Q237" s="78" t="s">
        <v>372</v>
      </c>
      <c r="R237" s="78" t="s">
        <v>1618</v>
      </c>
      <c r="S237" s="78" t="s">
        <v>1618</v>
      </c>
      <c r="T237" s="78" t="s">
        <v>1618</v>
      </c>
      <c r="U237" s="78" t="s">
        <v>2731</v>
      </c>
      <c r="V237" s="78" t="s">
        <v>1800</v>
      </c>
      <c r="W237" s="78" t="s">
        <v>1618</v>
      </c>
      <c r="X237" s="83"/>
      <c r="Y237" s="78" t="s">
        <v>1618</v>
      </c>
      <c r="Z237" s="83"/>
      <c r="AA237" s="78" t="s">
        <v>1618</v>
      </c>
      <c r="AB237" s="86">
        <v>79213</v>
      </c>
      <c r="AC237" s="78" t="s">
        <v>1529</v>
      </c>
      <c r="AD237" s="78" t="s">
        <v>1618</v>
      </c>
      <c r="AE237" s="87">
        <v>0</v>
      </c>
      <c r="AF237" s="78" t="s">
        <v>1618</v>
      </c>
      <c r="AG237" s="78" t="s">
        <v>1618</v>
      </c>
      <c r="AH237" s="78" t="s">
        <v>1618</v>
      </c>
      <c r="AI237" s="78" t="s">
        <v>1618</v>
      </c>
      <c r="AJ237" s="78" t="s">
        <v>1618</v>
      </c>
      <c r="AK237" s="78" t="s">
        <v>1618</v>
      </c>
      <c r="AL237" s="78" t="s">
        <v>1618</v>
      </c>
      <c r="AM237" s="78" t="s">
        <v>1801</v>
      </c>
      <c r="AN237" s="78" t="s">
        <v>1618</v>
      </c>
      <c r="AO237" t="s">
        <v>1748</v>
      </c>
      <c r="AP237" t="s">
        <v>1748</v>
      </c>
    </row>
    <row r="238" spans="1:42" x14ac:dyDescent="0.25">
      <c r="A238" s="83">
        <v>45838</v>
      </c>
      <c r="B238" s="84" t="s">
        <v>1814</v>
      </c>
      <c r="C238" s="78" t="s">
        <v>1815</v>
      </c>
      <c r="D238" s="78" t="s">
        <v>1797</v>
      </c>
      <c r="E238" s="78" t="s">
        <v>89</v>
      </c>
      <c r="F238" s="78" t="s">
        <v>2719</v>
      </c>
      <c r="G238" s="78" t="s">
        <v>476</v>
      </c>
      <c r="H238" s="78" t="s">
        <v>89</v>
      </c>
      <c r="I238" s="85">
        <v>11.55</v>
      </c>
      <c r="J238" s="85">
        <v>11.55</v>
      </c>
      <c r="K238" s="78" t="s">
        <v>1816</v>
      </c>
      <c r="L238" s="78" t="s">
        <v>1618</v>
      </c>
      <c r="M238" s="78" t="s">
        <v>1815</v>
      </c>
      <c r="N238" s="83">
        <v>45838</v>
      </c>
      <c r="O238" s="78" t="s">
        <v>1618</v>
      </c>
      <c r="P238" s="78" t="s">
        <v>371</v>
      </c>
      <c r="Q238" s="78" t="s">
        <v>372</v>
      </c>
      <c r="R238" s="78" t="s">
        <v>1618</v>
      </c>
      <c r="S238" s="78" t="s">
        <v>1618</v>
      </c>
      <c r="T238" s="78" t="s">
        <v>1618</v>
      </c>
      <c r="U238" s="78" t="s">
        <v>2744</v>
      </c>
      <c r="V238" s="78" t="s">
        <v>1800</v>
      </c>
      <c r="W238" s="78" t="s">
        <v>1618</v>
      </c>
      <c r="X238" s="83"/>
      <c r="Y238" s="78" t="s">
        <v>1618</v>
      </c>
      <c r="Z238" s="83"/>
      <c r="AA238" s="78" t="s">
        <v>1618</v>
      </c>
      <c r="AB238" s="86">
        <v>178671</v>
      </c>
      <c r="AC238" s="78" t="s">
        <v>1529</v>
      </c>
      <c r="AD238" s="78" t="s">
        <v>1618</v>
      </c>
      <c r="AE238" s="87">
        <v>0</v>
      </c>
      <c r="AF238" s="78" t="s">
        <v>1618</v>
      </c>
      <c r="AG238" s="78" t="s">
        <v>1618</v>
      </c>
      <c r="AH238" s="78" t="s">
        <v>1618</v>
      </c>
      <c r="AI238" s="78" t="s">
        <v>1618</v>
      </c>
      <c r="AJ238" s="78" t="s">
        <v>1618</v>
      </c>
      <c r="AK238" s="78" t="s">
        <v>1618</v>
      </c>
      <c r="AL238" s="78" t="s">
        <v>1618</v>
      </c>
      <c r="AM238" s="78" t="s">
        <v>1801</v>
      </c>
      <c r="AN238" s="78" t="s">
        <v>1618</v>
      </c>
      <c r="AO238" t="s">
        <v>1748</v>
      </c>
      <c r="AP238" t="s">
        <v>1748</v>
      </c>
    </row>
    <row r="239" spans="1:42" x14ac:dyDescent="0.25">
      <c r="A239" s="83">
        <v>45838</v>
      </c>
      <c r="B239" s="84" t="s">
        <v>1814</v>
      </c>
      <c r="C239" s="78" t="s">
        <v>1815</v>
      </c>
      <c r="D239" s="78" t="s">
        <v>1797</v>
      </c>
      <c r="E239" s="78" t="s">
        <v>89</v>
      </c>
      <c r="F239" s="78" t="s">
        <v>2719</v>
      </c>
      <c r="G239" s="78" t="s">
        <v>476</v>
      </c>
      <c r="H239" s="78" t="s">
        <v>89</v>
      </c>
      <c r="I239" s="85">
        <v>15</v>
      </c>
      <c r="J239" s="85">
        <v>15</v>
      </c>
      <c r="K239" s="78" t="s">
        <v>1816</v>
      </c>
      <c r="L239" s="78" t="s">
        <v>1618</v>
      </c>
      <c r="M239" s="78" t="s">
        <v>1815</v>
      </c>
      <c r="N239" s="83">
        <v>45838</v>
      </c>
      <c r="O239" s="78" t="s">
        <v>1618</v>
      </c>
      <c r="P239" s="78" t="s">
        <v>371</v>
      </c>
      <c r="Q239" s="78" t="s">
        <v>372</v>
      </c>
      <c r="R239" s="78" t="s">
        <v>1618</v>
      </c>
      <c r="S239" s="78" t="s">
        <v>1618</v>
      </c>
      <c r="T239" s="78" t="s">
        <v>1618</v>
      </c>
      <c r="U239" s="78" t="s">
        <v>2740</v>
      </c>
      <c r="V239" s="78" t="s">
        <v>1800</v>
      </c>
      <c r="W239" s="78" t="s">
        <v>1618</v>
      </c>
      <c r="X239" s="83"/>
      <c r="Y239" s="78" t="s">
        <v>1618</v>
      </c>
      <c r="Z239" s="83"/>
      <c r="AA239" s="78" t="s">
        <v>1618</v>
      </c>
      <c r="AB239" s="86">
        <v>234445</v>
      </c>
      <c r="AC239" s="78" t="s">
        <v>1529</v>
      </c>
      <c r="AD239" s="78" t="s">
        <v>1618</v>
      </c>
      <c r="AE239" s="87">
        <v>0</v>
      </c>
      <c r="AF239" s="78" t="s">
        <v>1618</v>
      </c>
      <c r="AG239" s="78" t="s">
        <v>1618</v>
      </c>
      <c r="AH239" s="78" t="s">
        <v>1618</v>
      </c>
      <c r="AI239" s="78" t="s">
        <v>1618</v>
      </c>
      <c r="AJ239" s="78" t="s">
        <v>1618</v>
      </c>
      <c r="AK239" s="78" t="s">
        <v>1618</v>
      </c>
      <c r="AL239" s="78" t="s">
        <v>1618</v>
      </c>
      <c r="AM239" s="78" t="s">
        <v>1801</v>
      </c>
      <c r="AN239" s="78" t="s">
        <v>1618</v>
      </c>
      <c r="AO239" t="s">
        <v>1748</v>
      </c>
      <c r="AP239" t="s">
        <v>1748</v>
      </c>
    </row>
    <row r="240" spans="1:42" x14ac:dyDescent="0.25">
      <c r="A240" s="83">
        <v>45838</v>
      </c>
      <c r="B240" s="84" t="s">
        <v>1814</v>
      </c>
      <c r="C240" s="78" t="s">
        <v>1815</v>
      </c>
      <c r="D240" s="78" t="s">
        <v>1797</v>
      </c>
      <c r="E240" s="78" t="s">
        <v>89</v>
      </c>
      <c r="F240" s="78" t="s">
        <v>2719</v>
      </c>
      <c r="G240" s="78" t="s">
        <v>476</v>
      </c>
      <c r="H240" s="78" t="s">
        <v>89</v>
      </c>
      <c r="I240" s="85">
        <v>14.98</v>
      </c>
      <c r="J240" s="85">
        <v>14.98</v>
      </c>
      <c r="K240" s="78" t="s">
        <v>1816</v>
      </c>
      <c r="L240" s="78" t="s">
        <v>1618</v>
      </c>
      <c r="M240" s="78" t="s">
        <v>1815</v>
      </c>
      <c r="N240" s="83">
        <v>45838</v>
      </c>
      <c r="O240" s="78" t="s">
        <v>1618</v>
      </c>
      <c r="P240" s="78" t="s">
        <v>371</v>
      </c>
      <c r="Q240" s="78" t="s">
        <v>372</v>
      </c>
      <c r="R240" s="78" t="s">
        <v>1618</v>
      </c>
      <c r="S240" s="78" t="s">
        <v>1618</v>
      </c>
      <c r="T240" s="78" t="s">
        <v>1618</v>
      </c>
      <c r="U240" s="78" t="s">
        <v>2742</v>
      </c>
      <c r="V240" s="78" t="s">
        <v>1800</v>
      </c>
      <c r="W240" s="78" t="s">
        <v>1618</v>
      </c>
      <c r="X240" s="83"/>
      <c r="Y240" s="78" t="s">
        <v>1618</v>
      </c>
      <c r="Z240" s="83"/>
      <c r="AA240" s="78" t="s">
        <v>1618</v>
      </c>
      <c r="AB240" s="86">
        <v>234158</v>
      </c>
      <c r="AC240" s="78" t="s">
        <v>1529</v>
      </c>
      <c r="AD240" s="78" t="s">
        <v>1618</v>
      </c>
      <c r="AE240" s="87">
        <v>0</v>
      </c>
      <c r="AF240" s="78" t="s">
        <v>1618</v>
      </c>
      <c r="AG240" s="78" t="s">
        <v>1618</v>
      </c>
      <c r="AH240" s="78" t="s">
        <v>1618</v>
      </c>
      <c r="AI240" s="78" t="s">
        <v>1618</v>
      </c>
      <c r="AJ240" s="78" t="s">
        <v>1618</v>
      </c>
      <c r="AK240" s="78" t="s">
        <v>1618</v>
      </c>
      <c r="AL240" s="78" t="s">
        <v>1618</v>
      </c>
      <c r="AM240" s="78" t="s">
        <v>1801</v>
      </c>
      <c r="AN240" s="78" t="s">
        <v>1618</v>
      </c>
      <c r="AO240" t="s">
        <v>1748</v>
      </c>
      <c r="AP240" t="s">
        <v>1748</v>
      </c>
    </row>
    <row r="241" spans="1:42" x14ac:dyDescent="0.25">
      <c r="A241" s="83">
        <v>45838</v>
      </c>
      <c r="B241" s="84" t="s">
        <v>1814</v>
      </c>
      <c r="C241" s="78" t="s">
        <v>1815</v>
      </c>
      <c r="D241" s="78" t="s">
        <v>1797</v>
      </c>
      <c r="E241" s="78" t="s">
        <v>89</v>
      </c>
      <c r="F241" s="78" t="s">
        <v>2719</v>
      </c>
      <c r="G241" s="78" t="s">
        <v>476</v>
      </c>
      <c r="H241" s="78" t="s">
        <v>89</v>
      </c>
      <c r="I241" s="85">
        <v>14.98</v>
      </c>
      <c r="J241" s="85">
        <v>14.98</v>
      </c>
      <c r="K241" s="78" t="s">
        <v>1816</v>
      </c>
      <c r="L241" s="78" t="s">
        <v>1618</v>
      </c>
      <c r="M241" s="78" t="s">
        <v>1815</v>
      </c>
      <c r="N241" s="83">
        <v>45838</v>
      </c>
      <c r="O241" s="78" t="s">
        <v>1618</v>
      </c>
      <c r="P241" s="78" t="s">
        <v>371</v>
      </c>
      <c r="Q241" s="78" t="s">
        <v>372</v>
      </c>
      <c r="R241" s="78" t="s">
        <v>1618</v>
      </c>
      <c r="S241" s="78" t="s">
        <v>1618</v>
      </c>
      <c r="T241" s="78" t="s">
        <v>1618</v>
      </c>
      <c r="U241" s="78" t="s">
        <v>2732</v>
      </c>
      <c r="V241" s="78" t="s">
        <v>1800</v>
      </c>
      <c r="W241" s="78" t="s">
        <v>1618</v>
      </c>
      <c r="X241" s="83"/>
      <c r="Y241" s="78" t="s">
        <v>1618</v>
      </c>
      <c r="Z241" s="83"/>
      <c r="AA241" s="78" t="s">
        <v>1618</v>
      </c>
      <c r="AB241" s="86">
        <v>234161</v>
      </c>
      <c r="AC241" s="78" t="s">
        <v>1529</v>
      </c>
      <c r="AD241" s="78" t="s">
        <v>1618</v>
      </c>
      <c r="AE241" s="87">
        <v>0</v>
      </c>
      <c r="AF241" s="78" t="s">
        <v>1618</v>
      </c>
      <c r="AG241" s="78" t="s">
        <v>1618</v>
      </c>
      <c r="AH241" s="78" t="s">
        <v>1618</v>
      </c>
      <c r="AI241" s="78" t="s">
        <v>1618</v>
      </c>
      <c r="AJ241" s="78" t="s">
        <v>1618</v>
      </c>
      <c r="AK241" s="78" t="s">
        <v>1618</v>
      </c>
      <c r="AL241" s="78" t="s">
        <v>1618</v>
      </c>
      <c r="AM241" s="78" t="s">
        <v>1801</v>
      </c>
      <c r="AN241" s="78" t="s">
        <v>1618</v>
      </c>
      <c r="AO241" t="s">
        <v>1748</v>
      </c>
      <c r="AP241" t="s">
        <v>1748</v>
      </c>
    </row>
    <row r="242" spans="1:42" x14ac:dyDescent="0.25">
      <c r="A242" s="83">
        <v>45838</v>
      </c>
      <c r="B242" s="84" t="s">
        <v>1814</v>
      </c>
      <c r="C242" s="78" t="s">
        <v>1815</v>
      </c>
      <c r="D242" s="78" t="s">
        <v>1797</v>
      </c>
      <c r="E242" s="78" t="s">
        <v>89</v>
      </c>
      <c r="F242" s="78" t="s">
        <v>2719</v>
      </c>
      <c r="G242" s="78" t="s">
        <v>476</v>
      </c>
      <c r="H242" s="78" t="s">
        <v>89</v>
      </c>
      <c r="I242" s="85">
        <v>3.27</v>
      </c>
      <c r="J242" s="85">
        <v>3.27</v>
      </c>
      <c r="K242" s="78" t="s">
        <v>1816</v>
      </c>
      <c r="L242" s="78" t="s">
        <v>1618</v>
      </c>
      <c r="M242" s="78" t="s">
        <v>1815</v>
      </c>
      <c r="N242" s="83">
        <v>45838</v>
      </c>
      <c r="O242" s="78" t="s">
        <v>1618</v>
      </c>
      <c r="P242" s="78" t="s">
        <v>371</v>
      </c>
      <c r="Q242" s="78" t="s">
        <v>372</v>
      </c>
      <c r="R242" s="78" t="s">
        <v>1618</v>
      </c>
      <c r="S242" s="78" t="s">
        <v>1618</v>
      </c>
      <c r="T242" s="78" t="s">
        <v>1618</v>
      </c>
      <c r="U242" s="78" t="s">
        <v>2751</v>
      </c>
      <c r="V242" s="78" t="s">
        <v>1800</v>
      </c>
      <c r="W242" s="78" t="s">
        <v>1618</v>
      </c>
      <c r="X242" s="83"/>
      <c r="Y242" s="78" t="s">
        <v>1618</v>
      </c>
      <c r="Z242" s="83"/>
      <c r="AA242" s="78" t="s">
        <v>1618</v>
      </c>
      <c r="AB242" s="86">
        <v>53334</v>
      </c>
      <c r="AC242" s="78" t="s">
        <v>1529</v>
      </c>
      <c r="AD242" s="78" t="s">
        <v>1618</v>
      </c>
      <c r="AE242" s="87">
        <v>0</v>
      </c>
      <c r="AF242" s="78" t="s">
        <v>1618</v>
      </c>
      <c r="AG242" s="78" t="s">
        <v>1618</v>
      </c>
      <c r="AH242" s="78" t="s">
        <v>1618</v>
      </c>
      <c r="AI242" s="78" t="s">
        <v>1618</v>
      </c>
      <c r="AJ242" s="78" t="s">
        <v>1618</v>
      </c>
      <c r="AK242" s="78" t="s">
        <v>1618</v>
      </c>
      <c r="AL242" s="78" t="s">
        <v>1618</v>
      </c>
      <c r="AM242" s="78" t="s">
        <v>1801</v>
      </c>
      <c r="AN242" s="78" t="s">
        <v>1618</v>
      </c>
      <c r="AO242" t="s">
        <v>1748</v>
      </c>
      <c r="AP242" t="s">
        <v>1748</v>
      </c>
    </row>
    <row r="243" spans="1:42" x14ac:dyDescent="0.25">
      <c r="A243" s="83">
        <v>45838</v>
      </c>
      <c r="B243" s="84" t="s">
        <v>1814</v>
      </c>
      <c r="C243" s="78" t="s">
        <v>1815</v>
      </c>
      <c r="D243" s="78" t="s">
        <v>1797</v>
      </c>
      <c r="E243" s="78" t="s">
        <v>89</v>
      </c>
      <c r="F243" s="78" t="s">
        <v>2719</v>
      </c>
      <c r="G243" s="78" t="s">
        <v>476</v>
      </c>
      <c r="H243" s="78" t="s">
        <v>89</v>
      </c>
      <c r="I243" s="85">
        <v>3.27</v>
      </c>
      <c r="J243" s="85">
        <v>3.27</v>
      </c>
      <c r="K243" s="78" t="s">
        <v>1816</v>
      </c>
      <c r="L243" s="78" t="s">
        <v>1618</v>
      </c>
      <c r="M243" s="78" t="s">
        <v>1815</v>
      </c>
      <c r="N243" s="83">
        <v>45838</v>
      </c>
      <c r="O243" s="78" t="s">
        <v>1618</v>
      </c>
      <c r="P243" s="78" t="s">
        <v>371</v>
      </c>
      <c r="Q243" s="78" t="s">
        <v>372</v>
      </c>
      <c r="R243" s="78" t="s">
        <v>1618</v>
      </c>
      <c r="S243" s="78" t="s">
        <v>1618</v>
      </c>
      <c r="T243" s="78" t="s">
        <v>1618</v>
      </c>
      <c r="U243" s="78" t="s">
        <v>2752</v>
      </c>
      <c r="V243" s="78" t="s">
        <v>1800</v>
      </c>
      <c r="W243" s="78" t="s">
        <v>1618</v>
      </c>
      <c r="X243" s="83"/>
      <c r="Y243" s="78" t="s">
        <v>1618</v>
      </c>
      <c r="Z243" s="83"/>
      <c r="AA243" s="78" t="s">
        <v>1618</v>
      </c>
      <c r="AB243" s="86">
        <v>53334</v>
      </c>
      <c r="AC243" s="78" t="s">
        <v>1529</v>
      </c>
      <c r="AD243" s="78" t="s">
        <v>1618</v>
      </c>
      <c r="AE243" s="87">
        <v>0</v>
      </c>
      <c r="AF243" s="78" t="s">
        <v>1618</v>
      </c>
      <c r="AG243" s="78" t="s">
        <v>1618</v>
      </c>
      <c r="AH243" s="78" t="s">
        <v>1618</v>
      </c>
      <c r="AI243" s="78" t="s">
        <v>1618</v>
      </c>
      <c r="AJ243" s="78" t="s">
        <v>1618</v>
      </c>
      <c r="AK243" s="78" t="s">
        <v>1618</v>
      </c>
      <c r="AL243" s="78" t="s">
        <v>1618</v>
      </c>
      <c r="AM243" s="78" t="s">
        <v>1801</v>
      </c>
      <c r="AN243" s="78" t="s">
        <v>1618</v>
      </c>
      <c r="AO243" t="s">
        <v>1748</v>
      </c>
      <c r="AP243" t="s">
        <v>1748</v>
      </c>
    </row>
    <row r="244" spans="1:42" x14ac:dyDescent="0.25">
      <c r="A244" s="83">
        <v>45838</v>
      </c>
      <c r="B244" s="84" t="s">
        <v>1814</v>
      </c>
      <c r="C244" s="78" t="s">
        <v>1815</v>
      </c>
      <c r="D244" s="78" t="s">
        <v>1797</v>
      </c>
      <c r="E244" s="78" t="s">
        <v>89</v>
      </c>
      <c r="F244" s="78" t="s">
        <v>2719</v>
      </c>
      <c r="G244" s="78" t="s">
        <v>476</v>
      </c>
      <c r="H244" s="78" t="s">
        <v>89</v>
      </c>
      <c r="I244" s="85">
        <v>11.21</v>
      </c>
      <c r="J244" s="85">
        <v>11.21</v>
      </c>
      <c r="K244" s="78" t="s">
        <v>1816</v>
      </c>
      <c r="L244" s="78" t="s">
        <v>1618</v>
      </c>
      <c r="M244" s="78" t="s">
        <v>1815</v>
      </c>
      <c r="N244" s="83">
        <v>45838</v>
      </c>
      <c r="O244" s="78" t="s">
        <v>1618</v>
      </c>
      <c r="P244" s="78" t="s">
        <v>371</v>
      </c>
      <c r="Q244" s="78" t="s">
        <v>372</v>
      </c>
      <c r="R244" s="78" t="s">
        <v>1618</v>
      </c>
      <c r="S244" s="78" t="s">
        <v>1618</v>
      </c>
      <c r="T244" s="78" t="s">
        <v>1618</v>
      </c>
      <c r="U244" s="78" t="s">
        <v>2743</v>
      </c>
      <c r="V244" s="78" t="s">
        <v>1800</v>
      </c>
      <c r="W244" s="78" t="s">
        <v>1618</v>
      </c>
      <c r="X244" s="83"/>
      <c r="Y244" s="78" t="s">
        <v>1618</v>
      </c>
      <c r="Z244" s="83"/>
      <c r="AA244" s="78" t="s">
        <v>1618</v>
      </c>
      <c r="AB244" s="86">
        <v>176125</v>
      </c>
      <c r="AC244" s="78" t="s">
        <v>1529</v>
      </c>
      <c r="AD244" s="78" t="s">
        <v>1618</v>
      </c>
      <c r="AE244" s="87">
        <v>0</v>
      </c>
      <c r="AF244" s="78" t="s">
        <v>1618</v>
      </c>
      <c r="AG244" s="78" t="s">
        <v>1618</v>
      </c>
      <c r="AH244" s="78" t="s">
        <v>1618</v>
      </c>
      <c r="AI244" s="78" t="s">
        <v>1618</v>
      </c>
      <c r="AJ244" s="78" t="s">
        <v>1618</v>
      </c>
      <c r="AK244" s="78" t="s">
        <v>1618</v>
      </c>
      <c r="AL244" s="78" t="s">
        <v>1618</v>
      </c>
      <c r="AM244" s="78" t="s">
        <v>1801</v>
      </c>
      <c r="AN244" s="78" t="s">
        <v>1618</v>
      </c>
      <c r="AO244" t="s">
        <v>1748</v>
      </c>
      <c r="AP244" t="s">
        <v>1748</v>
      </c>
    </row>
    <row r="245" spans="1:42" x14ac:dyDescent="0.25">
      <c r="A245" s="83">
        <v>45838</v>
      </c>
      <c r="B245" s="84" t="s">
        <v>1814</v>
      </c>
      <c r="C245" s="78" t="s">
        <v>1815</v>
      </c>
      <c r="D245" s="78" t="s">
        <v>1797</v>
      </c>
      <c r="E245" s="78" t="s">
        <v>89</v>
      </c>
      <c r="F245" s="78" t="s">
        <v>2719</v>
      </c>
      <c r="G245" s="78" t="s">
        <v>476</v>
      </c>
      <c r="H245" s="78" t="s">
        <v>89</v>
      </c>
      <c r="I245" s="85">
        <v>11.55</v>
      </c>
      <c r="J245" s="85">
        <v>11.55</v>
      </c>
      <c r="K245" s="78" t="s">
        <v>1816</v>
      </c>
      <c r="L245" s="78" t="s">
        <v>1618</v>
      </c>
      <c r="M245" s="78" t="s">
        <v>1815</v>
      </c>
      <c r="N245" s="83">
        <v>45838</v>
      </c>
      <c r="O245" s="78" t="s">
        <v>1618</v>
      </c>
      <c r="P245" s="78" t="s">
        <v>371</v>
      </c>
      <c r="Q245" s="78" t="s">
        <v>372</v>
      </c>
      <c r="R245" s="78" t="s">
        <v>1618</v>
      </c>
      <c r="S245" s="78" t="s">
        <v>1618</v>
      </c>
      <c r="T245" s="78" t="s">
        <v>1618</v>
      </c>
      <c r="U245" s="78" t="s">
        <v>2745</v>
      </c>
      <c r="V245" s="78" t="s">
        <v>1800</v>
      </c>
      <c r="W245" s="78" t="s">
        <v>1618</v>
      </c>
      <c r="X245" s="83"/>
      <c r="Y245" s="78" t="s">
        <v>1618</v>
      </c>
      <c r="Z245" s="83"/>
      <c r="AA245" s="78" t="s">
        <v>1618</v>
      </c>
      <c r="AB245" s="86">
        <v>178671</v>
      </c>
      <c r="AC245" s="78" t="s">
        <v>1529</v>
      </c>
      <c r="AD245" s="78" t="s">
        <v>1618</v>
      </c>
      <c r="AE245" s="87">
        <v>0</v>
      </c>
      <c r="AF245" s="78" t="s">
        <v>1618</v>
      </c>
      <c r="AG245" s="78" t="s">
        <v>1618</v>
      </c>
      <c r="AH245" s="78" t="s">
        <v>1618</v>
      </c>
      <c r="AI245" s="78" t="s">
        <v>1618</v>
      </c>
      <c r="AJ245" s="78" t="s">
        <v>1618</v>
      </c>
      <c r="AK245" s="78" t="s">
        <v>1618</v>
      </c>
      <c r="AL245" s="78" t="s">
        <v>1618</v>
      </c>
      <c r="AM245" s="78" t="s">
        <v>1801</v>
      </c>
      <c r="AN245" s="78" t="s">
        <v>1618</v>
      </c>
      <c r="AO245" t="s">
        <v>1748</v>
      </c>
      <c r="AP245" t="s">
        <v>1748</v>
      </c>
    </row>
  </sheetData>
  <autoFilter ref="A2:AP245" xr:uid="{3E1191B1-7BF5-4C8E-BAA0-884F143E50C7}"/>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07E33B-CD61-439F-AE9B-CEB9ABCAA6CC}">
  <sheetPr filterMode="1">
    <tabColor theme="5" tint="0.39997558519241921"/>
  </sheetPr>
  <dimension ref="A2:AC770"/>
  <sheetViews>
    <sheetView showGridLines="0" zoomScale="80" zoomScaleNormal="80" workbookViewId="0"/>
  </sheetViews>
  <sheetFormatPr defaultColWidth="8.7109375" defaultRowHeight="15" outlineLevelRow="1" x14ac:dyDescent="0.25"/>
  <cols>
    <col min="1" max="1" width="3.140625" style="188" bestFit="1" customWidth="1"/>
    <col min="2" max="2" width="30.5703125" style="188" bestFit="1" customWidth="1"/>
    <col min="3" max="3" width="44.140625" style="188" bestFit="1" customWidth="1"/>
    <col min="4" max="4" width="15.7109375" style="188" bestFit="1" customWidth="1"/>
    <col min="5" max="6" width="18.7109375" style="188" customWidth="1"/>
    <col min="7" max="7" width="19" style="188" customWidth="1"/>
    <col min="8" max="8" width="17.42578125" style="188" customWidth="1"/>
    <col min="9" max="9" width="20.42578125" style="188" customWidth="1"/>
    <col min="10" max="10" width="17.140625" style="188" customWidth="1"/>
    <col min="11" max="11" width="20.85546875" style="188" customWidth="1"/>
    <col min="12" max="12" width="17.140625" style="188" customWidth="1"/>
    <col min="13" max="13" width="25.85546875" style="188" customWidth="1"/>
    <col min="14" max="14" width="20" style="188" customWidth="1"/>
    <col min="15" max="15" width="20.85546875" style="188" customWidth="1"/>
    <col min="16" max="16" width="18.5703125" style="188" customWidth="1"/>
    <col min="17" max="17" width="21.5703125" style="188" customWidth="1"/>
    <col min="18" max="18" width="21.85546875" style="188" customWidth="1"/>
    <col min="19" max="20" width="19.5703125" style="188" customWidth="1"/>
    <col min="21" max="21" width="21.5703125" style="188" customWidth="1"/>
    <col min="22" max="22" width="20.140625" style="188" customWidth="1"/>
    <col min="23" max="23" width="21.7109375" style="188" customWidth="1"/>
    <col min="24" max="24" width="19" style="188" customWidth="1"/>
    <col min="25" max="25" width="22.42578125" style="188" customWidth="1"/>
    <col min="26" max="26" width="21.85546875" style="188" customWidth="1"/>
    <col min="27" max="27" width="22.42578125" style="188" customWidth="1"/>
    <col min="28" max="28" width="20.42578125" style="188" customWidth="1"/>
    <col min="29" max="29" width="18.5703125" style="188" customWidth="1"/>
    <col min="30" max="16384" width="8.7109375" style="188"/>
  </cols>
  <sheetData>
    <row r="2" spans="1:15" x14ac:dyDescent="0.25">
      <c r="B2" s="369"/>
      <c r="C2" s="188" t="s">
        <v>3673</v>
      </c>
    </row>
    <row r="4" spans="1:15" s="371" customFormat="1" hidden="1" outlineLevel="1" x14ac:dyDescent="0.25">
      <c r="A4" s="370"/>
      <c r="B4" s="370" t="s">
        <v>3674</v>
      </c>
    </row>
    <row r="5" spans="1:15" hidden="1" outlineLevel="1" x14ac:dyDescent="0.25">
      <c r="A5" s="372"/>
      <c r="B5" s="372"/>
    </row>
    <row r="6" spans="1:15" s="373" customFormat="1" hidden="1" outlineLevel="1" x14ac:dyDescent="0.25">
      <c r="B6" s="187"/>
      <c r="C6" s="187" t="s">
        <v>3675</v>
      </c>
      <c r="D6" s="374" t="s">
        <v>3676</v>
      </c>
      <c r="E6" s="374" t="s">
        <v>3677</v>
      </c>
      <c r="F6" s="374" t="s">
        <v>3678</v>
      </c>
      <c r="G6" s="374" t="s">
        <v>3679</v>
      </c>
      <c r="H6" s="374" t="s">
        <v>3680</v>
      </c>
      <c r="I6" s="374" t="s">
        <v>3681</v>
      </c>
      <c r="J6" s="374" t="s">
        <v>3682</v>
      </c>
      <c r="K6" s="374" t="s">
        <v>3683</v>
      </c>
      <c r="L6" s="374" t="s">
        <v>3684</v>
      </c>
      <c r="M6" s="374" t="s">
        <v>3685</v>
      </c>
      <c r="N6" s="374" t="s">
        <v>3686</v>
      </c>
      <c r="O6" s="374" t="s">
        <v>3687</v>
      </c>
    </row>
    <row r="7" spans="1:15" hidden="1" outlineLevel="1" x14ac:dyDescent="0.25">
      <c r="B7" s="190" t="s">
        <v>3674</v>
      </c>
      <c r="C7" s="375">
        <v>9950.7069999999821</v>
      </c>
      <c r="D7" s="376">
        <f>SUM(D8:D11)</f>
        <v>0</v>
      </c>
      <c r="E7" s="376">
        <f t="shared" ref="E7:O7" si="0">SUM(E8:E11)</f>
        <v>0</v>
      </c>
      <c r="F7" s="376">
        <f t="shared" si="0"/>
        <v>0</v>
      </c>
      <c r="G7" s="376">
        <f t="shared" si="0"/>
        <v>0</v>
      </c>
      <c r="H7" s="376">
        <f t="shared" si="0"/>
        <v>0</v>
      </c>
      <c r="I7" s="376">
        <f t="shared" si="0"/>
        <v>0</v>
      </c>
      <c r="J7" s="376">
        <f t="shared" si="0"/>
        <v>0</v>
      </c>
      <c r="K7" s="376">
        <f t="shared" si="0"/>
        <v>0</v>
      </c>
      <c r="L7" s="376">
        <f t="shared" si="0"/>
        <v>0</v>
      </c>
      <c r="M7" s="376">
        <f t="shared" si="0"/>
        <v>0</v>
      </c>
      <c r="N7" s="376">
        <f t="shared" si="0"/>
        <v>0</v>
      </c>
      <c r="O7" s="376">
        <f t="shared" si="0"/>
        <v>0</v>
      </c>
    </row>
    <row r="8" spans="1:15" hidden="1" outlineLevel="1" x14ac:dyDescent="0.25">
      <c r="B8" s="190" t="s">
        <v>3688</v>
      </c>
      <c r="C8" s="375">
        <v>2890.4231666666565</v>
      </c>
      <c r="D8" s="377"/>
      <c r="E8" s="377"/>
      <c r="F8" s="377"/>
      <c r="G8" s="377"/>
      <c r="H8" s="377"/>
      <c r="I8" s="377"/>
      <c r="J8" s="377"/>
      <c r="K8" s="377"/>
      <c r="L8" s="377"/>
      <c r="M8" s="377"/>
      <c r="N8" s="377"/>
      <c r="O8" s="377"/>
    </row>
    <row r="9" spans="1:15" hidden="1" outlineLevel="1" x14ac:dyDescent="0.25">
      <c r="B9" s="190" t="s">
        <v>3689</v>
      </c>
      <c r="C9" s="375">
        <v>4839.5476666666609</v>
      </c>
      <c r="D9" s="377"/>
      <c r="E9" s="377"/>
      <c r="F9" s="377"/>
      <c r="G9" s="377"/>
      <c r="H9" s="377"/>
      <c r="I9" s="377"/>
      <c r="J9" s="377"/>
      <c r="K9" s="377"/>
      <c r="L9" s="377"/>
      <c r="M9" s="377"/>
      <c r="N9" s="377"/>
      <c r="O9" s="377"/>
    </row>
    <row r="10" spans="1:15" hidden="1" outlineLevel="1" x14ac:dyDescent="0.25">
      <c r="B10" s="190" t="s">
        <v>3690</v>
      </c>
      <c r="C10" s="375">
        <v>3144.9784999999993</v>
      </c>
      <c r="D10" s="377"/>
      <c r="E10" s="377"/>
      <c r="F10" s="377"/>
      <c r="G10" s="377"/>
      <c r="H10" s="377"/>
      <c r="I10" s="377"/>
      <c r="J10" s="377"/>
      <c r="K10" s="377"/>
      <c r="L10" s="377"/>
      <c r="M10" s="377"/>
      <c r="N10" s="377"/>
      <c r="O10" s="377"/>
    </row>
    <row r="11" spans="1:15" hidden="1" outlineLevel="1" x14ac:dyDescent="0.25">
      <c r="B11" s="190" t="s">
        <v>3691</v>
      </c>
      <c r="C11" s="375">
        <v>372.25149999999996</v>
      </c>
      <c r="D11" s="377"/>
      <c r="E11" s="377"/>
      <c r="F11" s="377"/>
      <c r="G11" s="377"/>
      <c r="H11" s="377"/>
      <c r="I11" s="377"/>
      <c r="J11" s="377"/>
      <c r="K11" s="377"/>
      <c r="L11" s="377"/>
      <c r="M11" s="377"/>
      <c r="N11" s="377"/>
      <c r="O11" s="377"/>
    </row>
    <row r="12" spans="1:15" hidden="1" outlineLevel="1" x14ac:dyDescent="0.25">
      <c r="B12" s="378" t="s">
        <v>3692</v>
      </c>
      <c r="C12" s="190"/>
      <c r="D12" s="377"/>
      <c r="E12" s="377"/>
      <c r="F12" s="377"/>
      <c r="G12" s="377"/>
      <c r="H12" s="377"/>
      <c r="I12" s="377"/>
      <c r="J12" s="377"/>
      <c r="K12" s="377"/>
      <c r="L12" s="377"/>
      <c r="M12" s="377"/>
      <c r="N12" s="377"/>
      <c r="O12" s="377"/>
    </row>
    <row r="13" spans="1:15" hidden="1" outlineLevel="1" x14ac:dyDescent="0.25"/>
    <row r="14" spans="1:15" s="371" customFormat="1" hidden="1" outlineLevel="1" x14ac:dyDescent="0.25">
      <c r="A14" s="370"/>
      <c r="B14" s="370" t="s">
        <v>3693</v>
      </c>
    </row>
    <row r="15" spans="1:15" hidden="1" outlineLevel="1" x14ac:dyDescent="0.25"/>
    <row r="16" spans="1:15" s="185" customFormat="1" hidden="1" outlineLevel="1" x14ac:dyDescent="0.25">
      <c r="A16" s="184" t="s">
        <v>3188</v>
      </c>
      <c r="B16" s="184" t="s">
        <v>3694</v>
      </c>
    </row>
    <row r="17" spans="1:16" hidden="1" outlineLevel="1" x14ac:dyDescent="0.25"/>
    <row r="18" spans="1:16" hidden="1" outlineLevel="1" x14ac:dyDescent="0.25">
      <c r="B18" s="187" t="s">
        <v>3695</v>
      </c>
      <c r="C18" s="187" t="s">
        <v>3696</v>
      </c>
      <c r="D18" s="187" t="s">
        <v>3697</v>
      </c>
    </row>
    <row r="19" spans="1:16" hidden="1" outlineLevel="1" x14ac:dyDescent="0.25">
      <c r="B19" s="379">
        <v>0.91069118796959603</v>
      </c>
      <c r="C19" s="380"/>
      <c r="D19" s="379">
        <f>C19-B19</f>
        <v>-0.91069118796959603</v>
      </c>
    </row>
    <row r="20" spans="1:16" hidden="1" outlineLevel="1" x14ac:dyDescent="0.25"/>
    <row r="21" spans="1:16" s="185" customFormat="1" hidden="1" outlineLevel="1" x14ac:dyDescent="0.25">
      <c r="A21" s="184" t="s">
        <v>3189</v>
      </c>
      <c r="B21" s="184" t="s">
        <v>967</v>
      </c>
    </row>
    <row r="22" spans="1:16" hidden="1" outlineLevel="1" x14ac:dyDescent="0.25"/>
    <row r="23" spans="1:16" s="373" customFormat="1" hidden="1" outlineLevel="1" x14ac:dyDescent="0.25">
      <c r="A23" s="373" t="s">
        <v>3698</v>
      </c>
      <c r="B23" s="187" t="s">
        <v>3699</v>
      </c>
      <c r="C23" s="187" t="s">
        <v>3675</v>
      </c>
      <c r="D23" s="374" t="s">
        <v>3676</v>
      </c>
      <c r="E23" s="374" t="s">
        <v>3677</v>
      </c>
      <c r="F23" s="374" t="s">
        <v>3678</v>
      </c>
      <c r="G23" s="374" t="s">
        <v>3679</v>
      </c>
      <c r="H23" s="374" t="s">
        <v>3680</v>
      </c>
      <c r="I23" s="374" t="s">
        <v>3681</v>
      </c>
      <c r="J23" s="374" t="s">
        <v>3682</v>
      </c>
      <c r="K23" s="374" t="s">
        <v>3683</v>
      </c>
      <c r="L23" s="374" t="s">
        <v>3684</v>
      </c>
      <c r="M23" s="374" t="s">
        <v>3685</v>
      </c>
      <c r="N23" s="374" t="s">
        <v>3686</v>
      </c>
      <c r="O23" s="374" t="s">
        <v>3687</v>
      </c>
    </row>
    <row r="24" spans="1:16" hidden="1" outlineLevel="1" x14ac:dyDescent="0.25">
      <c r="B24" s="190" t="s">
        <v>3700</v>
      </c>
      <c r="C24" s="381">
        <f>SUM(C25:C27)</f>
        <v>603.43846254676646</v>
      </c>
      <c r="D24" s="381">
        <f t="shared" ref="D24:O24" si="1">SUM(D25:D27)</f>
        <v>0</v>
      </c>
      <c r="E24" s="381">
        <f t="shared" si="1"/>
        <v>0</v>
      </c>
      <c r="F24" s="381">
        <f t="shared" si="1"/>
        <v>0</v>
      </c>
      <c r="G24" s="381">
        <f t="shared" si="1"/>
        <v>0</v>
      </c>
      <c r="H24" s="381">
        <f t="shared" si="1"/>
        <v>0</v>
      </c>
      <c r="I24" s="381">
        <f t="shared" si="1"/>
        <v>0</v>
      </c>
      <c r="J24" s="381">
        <f t="shared" si="1"/>
        <v>0</v>
      </c>
      <c r="K24" s="381">
        <f t="shared" si="1"/>
        <v>0</v>
      </c>
      <c r="L24" s="381">
        <f t="shared" si="1"/>
        <v>0</v>
      </c>
      <c r="M24" s="381">
        <f t="shared" si="1"/>
        <v>0</v>
      </c>
      <c r="N24" s="381">
        <f t="shared" si="1"/>
        <v>0</v>
      </c>
      <c r="O24" s="381">
        <f t="shared" si="1"/>
        <v>0</v>
      </c>
    </row>
    <row r="25" spans="1:16" hidden="1" outlineLevel="1" x14ac:dyDescent="0.25">
      <c r="B25" s="190" t="s">
        <v>3701</v>
      </c>
      <c r="C25" s="381">
        <v>402.18409034164085</v>
      </c>
      <c r="D25" s="380"/>
      <c r="E25" s="380"/>
      <c r="F25" s="380"/>
      <c r="G25" s="380"/>
      <c r="H25" s="380"/>
      <c r="I25" s="380"/>
      <c r="J25" s="380"/>
      <c r="K25" s="380"/>
      <c r="L25" s="380"/>
      <c r="M25" s="380"/>
      <c r="N25" s="380"/>
      <c r="O25" s="380"/>
    </row>
    <row r="26" spans="1:16" hidden="1" outlineLevel="1" x14ac:dyDescent="0.25">
      <c r="B26" s="190" t="s">
        <v>3702</v>
      </c>
      <c r="C26" s="381">
        <v>54.84458732535704</v>
      </c>
      <c r="D26" s="380"/>
      <c r="E26" s="380"/>
      <c r="F26" s="380"/>
      <c r="G26" s="380"/>
      <c r="H26" s="380"/>
      <c r="I26" s="380"/>
      <c r="J26" s="380"/>
      <c r="K26" s="380"/>
      <c r="L26" s="380"/>
      <c r="M26" s="380"/>
      <c r="N26" s="380"/>
      <c r="O26" s="380"/>
    </row>
    <row r="27" spans="1:16" hidden="1" outlineLevel="1" x14ac:dyDescent="0.25">
      <c r="B27" s="190" t="s">
        <v>3703</v>
      </c>
      <c r="C27" s="381">
        <v>146.40978487976861</v>
      </c>
      <c r="D27" s="380"/>
      <c r="E27" s="380"/>
      <c r="F27" s="380"/>
      <c r="G27" s="380"/>
      <c r="H27" s="380"/>
      <c r="I27" s="380"/>
      <c r="J27" s="380"/>
      <c r="K27" s="380"/>
      <c r="L27" s="380"/>
      <c r="M27" s="380"/>
      <c r="N27" s="380"/>
      <c r="O27" s="380"/>
    </row>
    <row r="28" spans="1:16" hidden="1" outlineLevel="1" x14ac:dyDescent="0.25">
      <c r="B28" s="190" t="s">
        <v>3704</v>
      </c>
      <c r="C28" s="375">
        <v>996.74</v>
      </c>
      <c r="D28" s="375">
        <v>996.74</v>
      </c>
      <c r="E28" s="375">
        <v>996.74</v>
      </c>
      <c r="F28" s="375">
        <v>996.74</v>
      </c>
      <c r="G28" s="375">
        <v>996.74</v>
      </c>
      <c r="H28" s="375">
        <v>996.74</v>
      </c>
      <c r="I28" s="375">
        <v>996.74</v>
      </c>
      <c r="J28" s="375">
        <v>996.74</v>
      </c>
      <c r="K28" s="375">
        <v>996.74</v>
      </c>
      <c r="L28" s="375">
        <v>996.74</v>
      </c>
      <c r="M28" s="375">
        <v>996.74</v>
      </c>
      <c r="N28" s="375">
        <v>996.74</v>
      </c>
      <c r="O28" s="375">
        <v>996.74</v>
      </c>
    </row>
    <row r="29" spans="1:16" hidden="1" outlineLevel="1" x14ac:dyDescent="0.25">
      <c r="B29" s="190" t="s">
        <v>3657</v>
      </c>
      <c r="C29" s="375">
        <f t="shared" ref="C29:O29" si="2">C7</f>
        <v>9950.7069999999821</v>
      </c>
      <c r="D29" s="375">
        <f t="shared" si="2"/>
        <v>0</v>
      </c>
      <c r="E29" s="375">
        <f t="shared" si="2"/>
        <v>0</v>
      </c>
      <c r="F29" s="375">
        <f t="shared" si="2"/>
        <v>0</v>
      </c>
      <c r="G29" s="375">
        <f t="shared" si="2"/>
        <v>0</v>
      </c>
      <c r="H29" s="375">
        <f t="shared" si="2"/>
        <v>0</v>
      </c>
      <c r="I29" s="375">
        <f t="shared" si="2"/>
        <v>0</v>
      </c>
      <c r="J29" s="375">
        <f t="shared" si="2"/>
        <v>0</v>
      </c>
      <c r="K29" s="375">
        <f t="shared" si="2"/>
        <v>0</v>
      </c>
      <c r="L29" s="375">
        <f t="shared" si="2"/>
        <v>0</v>
      </c>
      <c r="M29" s="375">
        <f t="shared" si="2"/>
        <v>0</v>
      </c>
      <c r="N29" s="375">
        <f t="shared" si="2"/>
        <v>0</v>
      </c>
      <c r="O29" s="375">
        <f t="shared" si="2"/>
        <v>0</v>
      </c>
    </row>
    <row r="30" spans="1:16" hidden="1" outlineLevel="1" x14ac:dyDescent="0.25">
      <c r="B30" s="190" t="s">
        <v>3705</v>
      </c>
      <c r="C30" s="381">
        <f>C28*C24*1.02*C29</f>
        <v>6104765493.2888021</v>
      </c>
      <c r="D30" s="381">
        <f t="shared" ref="D30:O30" si="3">D28*D24*1.02*D29</f>
        <v>0</v>
      </c>
      <c r="E30" s="381">
        <f t="shared" si="3"/>
        <v>0</v>
      </c>
      <c r="F30" s="381">
        <f t="shared" si="3"/>
        <v>0</v>
      </c>
      <c r="G30" s="381">
        <f t="shared" si="3"/>
        <v>0</v>
      </c>
      <c r="H30" s="381">
        <f t="shared" si="3"/>
        <v>0</v>
      </c>
      <c r="I30" s="381">
        <f t="shared" si="3"/>
        <v>0</v>
      </c>
      <c r="J30" s="381">
        <f t="shared" si="3"/>
        <v>0</v>
      </c>
      <c r="K30" s="381">
        <f t="shared" si="3"/>
        <v>0</v>
      </c>
      <c r="L30" s="381">
        <f t="shared" si="3"/>
        <v>0</v>
      </c>
      <c r="M30" s="381">
        <f t="shared" si="3"/>
        <v>0</v>
      </c>
      <c r="N30" s="381">
        <f t="shared" si="3"/>
        <v>0</v>
      </c>
      <c r="O30" s="381">
        <f t="shared" si="3"/>
        <v>0</v>
      </c>
      <c r="P30" s="188" t="s">
        <v>3706</v>
      </c>
    </row>
    <row r="31" spans="1:16" hidden="1" outlineLevel="1" x14ac:dyDescent="0.25">
      <c r="C31" s="261"/>
      <c r="D31" s="230"/>
    </row>
    <row r="32" spans="1:16" hidden="1" outlineLevel="1" x14ac:dyDescent="0.25">
      <c r="C32" s="261"/>
      <c r="D32" s="230"/>
    </row>
    <row r="33" spans="1:21" hidden="1" outlineLevel="1" x14ac:dyDescent="0.25"/>
    <row r="34" spans="1:21" s="373" customFormat="1" hidden="1" outlineLevel="1" x14ac:dyDescent="0.25">
      <c r="A34" s="373" t="s">
        <v>3707</v>
      </c>
      <c r="B34" s="188" t="s">
        <v>3708</v>
      </c>
      <c r="C34" s="188">
        <v>25.7</v>
      </c>
      <c r="D34" s="188" t="s">
        <v>3709</v>
      </c>
      <c r="E34" s="188"/>
      <c r="F34" s="188"/>
      <c r="G34" s="188"/>
      <c r="H34" s="188"/>
      <c r="I34" s="188"/>
      <c r="J34" s="188"/>
      <c r="K34" s="188"/>
      <c r="L34" s="188"/>
      <c r="M34" s="188"/>
      <c r="N34" s="188"/>
      <c r="O34" s="188"/>
    </row>
    <row r="35" spans="1:21" hidden="1" outlineLevel="1" x14ac:dyDescent="0.25">
      <c r="B35" s="187" t="s">
        <v>3710</v>
      </c>
      <c r="C35" s="187" t="s">
        <v>3675</v>
      </c>
      <c r="D35" s="374" t="s">
        <v>3676</v>
      </c>
      <c r="E35" s="374" t="s">
        <v>3677</v>
      </c>
      <c r="F35" s="374" t="s">
        <v>3678</v>
      </c>
      <c r="G35" s="374" t="s">
        <v>3679</v>
      </c>
      <c r="H35" s="374" t="s">
        <v>3680</v>
      </c>
      <c r="I35" s="374" t="s">
        <v>3681</v>
      </c>
      <c r="J35" s="374" t="s">
        <v>3682</v>
      </c>
      <c r="K35" s="374" t="s">
        <v>3683</v>
      </c>
      <c r="L35" s="374" t="s">
        <v>3684</v>
      </c>
      <c r="M35" s="374" t="s">
        <v>3685</v>
      </c>
      <c r="N35" s="374" t="s">
        <v>3686</v>
      </c>
      <c r="O35" s="374" t="s">
        <v>3687</v>
      </c>
    </row>
    <row r="36" spans="1:21" hidden="1" outlineLevel="1" x14ac:dyDescent="0.25">
      <c r="B36" s="190" t="s">
        <v>3711</v>
      </c>
      <c r="C36" s="381">
        <v>25.312275466121871</v>
      </c>
      <c r="D36" s="382"/>
      <c r="E36" s="382"/>
      <c r="F36" s="382"/>
      <c r="G36" s="382"/>
      <c r="H36" s="382"/>
      <c r="I36" s="382"/>
      <c r="J36" s="382"/>
      <c r="K36" s="382"/>
      <c r="L36" s="382"/>
      <c r="M36" s="382"/>
      <c r="N36" s="382"/>
      <c r="O36" s="382"/>
    </row>
    <row r="37" spans="1:21" hidden="1" outlineLevel="1" x14ac:dyDescent="0.25">
      <c r="B37" s="190" t="s">
        <v>3712</v>
      </c>
      <c r="C37" s="381">
        <f>C36/C34</f>
        <v>0.98491344226155142</v>
      </c>
      <c r="D37" s="382">
        <f t="shared" ref="D37:O37" si="4">D36/$C$34</f>
        <v>0</v>
      </c>
      <c r="E37" s="382">
        <f t="shared" si="4"/>
        <v>0</v>
      </c>
      <c r="F37" s="382">
        <f t="shared" si="4"/>
        <v>0</v>
      </c>
      <c r="G37" s="382">
        <f t="shared" si="4"/>
        <v>0</v>
      </c>
      <c r="H37" s="382">
        <f t="shared" si="4"/>
        <v>0</v>
      </c>
      <c r="I37" s="382">
        <f t="shared" si="4"/>
        <v>0</v>
      </c>
      <c r="J37" s="382">
        <f t="shared" si="4"/>
        <v>0</v>
      </c>
      <c r="K37" s="382">
        <f t="shared" si="4"/>
        <v>0</v>
      </c>
      <c r="L37" s="382">
        <f t="shared" si="4"/>
        <v>0</v>
      </c>
      <c r="M37" s="382">
        <f t="shared" si="4"/>
        <v>0</v>
      </c>
      <c r="N37" s="382">
        <f t="shared" si="4"/>
        <v>0</v>
      </c>
      <c r="O37" s="382">
        <f t="shared" si="4"/>
        <v>0</v>
      </c>
    </row>
    <row r="38" spans="1:21" hidden="1" outlineLevel="1" x14ac:dyDescent="0.25">
      <c r="B38" s="190" t="s">
        <v>3713</v>
      </c>
      <c r="C38" s="190">
        <v>16.77</v>
      </c>
      <c r="D38" s="190">
        <f>C38</f>
        <v>16.77</v>
      </c>
      <c r="E38" s="190">
        <f t="shared" ref="E38:O38" si="5">D38</f>
        <v>16.77</v>
      </c>
      <c r="F38" s="190">
        <f t="shared" si="5"/>
        <v>16.77</v>
      </c>
      <c r="G38" s="190">
        <f t="shared" si="5"/>
        <v>16.77</v>
      </c>
      <c r="H38" s="190">
        <f t="shared" si="5"/>
        <v>16.77</v>
      </c>
      <c r="I38" s="190">
        <f t="shared" si="5"/>
        <v>16.77</v>
      </c>
      <c r="J38" s="190">
        <f t="shared" si="5"/>
        <v>16.77</v>
      </c>
      <c r="K38" s="190">
        <f t="shared" si="5"/>
        <v>16.77</v>
      </c>
      <c r="L38" s="190">
        <f t="shared" si="5"/>
        <v>16.77</v>
      </c>
      <c r="M38" s="190">
        <f t="shared" si="5"/>
        <v>16.77</v>
      </c>
      <c r="N38" s="190">
        <f t="shared" si="5"/>
        <v>16.77</v>
      </c>
      <c r="O38" s="190">
        <f t="shared" si="5"/>
        <v>16.77</v>
      </c>
    </row>
    <row r="39" spans="1:21" hidden="1" outlineLevel="1" x14ac:dyDescent="0.25">
      <c r="B39" s="190" t="s">
        <v>3657</v>
      </c>
      <c r="C39" s="375">
        <f t="shared" ref="C39:O39" si="6">C7</f>
        <v>9950.7069999999821</v>
      </c>
      <c r="D39" s="383">
        <f t="shared" si="6"/>
        <v>0</v>
      </c>
      <c r="E39" s="383">
        <f t="shared" si="6"/>
        <v>0</v>
      </c>
      <c r="F39" s="383">
        <f t="shared" si="6"/>
        <v>0</v>
      </c>
      <c r="G39" s="383">
        <f t="shared" si="6"/>
        <v>0</v>
      </c>
      <c r="H39" s="383">
        <f t="shared" si="6"/>
        <v>0</v>
      </c>
      <c r="I39" s="383">
        <f t="shared" si="6"/>
        <v>0</v>
      </c>
      <c r="J39" s="383">
        <f t="shared" si="6"/>
        <v>0</v>
      </c>
      <c r="K39" s="383">
        <f t="shared" si="6"/>
        <v>0</v>
      </c>
      <c r="L39" s="383">
        <f t="shared" si="6"/>
        <v>0</v>
      </c>
      <c r="M39" s="383">
        <f t="shared" si="6"/>
        <v>0</v>
      </c>
      <c r="N39" s="383">
        <f t="shared" si="6"/>
        <v>0</v>
      </c>
      <c r="O39" s="383">
        <f t="shared" si="6"/>
        <v>0</v>
      </c>
    </row>
    <row r="40" spans="1:21" hidden="1" outlineLevel="1" x14ac:dyDescent="0.25">
      <c r="B40" s="190" t="s">
        <v>3714</v>
      </c>
      <c r="C40" s="190"/>
      <c r="D40" s="190">
        <f>D37*D38*D39</f>
        <v>0</v>
      </c>
      <c r="E40" s="190">
        <f t="shared" ref="E40:O40" si="7">E37*E38*E39</f>
        <v>0</v>
      </c>
      <c r="F40" s="190">
        <f t="shared" si="7"/>
        <v>0</v>
      </c>
      <c r="G40" s="190">
        <f t="shared" si="7"/>
        <v>0</v>
      </c>
      <c r="H40" s="190">
        <f t="shared" si="7"/>
        <v>0</v>
      </c>
      <c r="I40" s="190">
        <f t="shared" si="7"/>
        <v>0</v>
      </c>
      <c r="J40" s="190">
        <f t="shared" si="7"/>
        <v>0</v>
      </c>
      <c r="K40" s="190">
        <f t="shared" si="7"/>
        <v>0</v>
      </c>
      <c r="L40" s="190">
        <f t="shared" si="7"/>
        <v>0</v>
      </c>
      <c r="M40" s="190">
        <f t="shared" si="7"/>
        <v>0</v>
      </c>
      <c r="N40" s="190">
        <f t="shared" si="7"/>
        <v>0</v>
      </c>
      <c r="O40" s="190">
        <f t="shared" si="7"/>
        <v>0</v>
      </c>
    </row>
    <row r="41" spans="1:21" hidden="1" outlineLevel="1" x14ac:dyDescent="0.25">
      <c r="B41" s="190" t="s">
        <v>3715</v>
      </c>
      <c r="C41" s="190"/>
      <c r="D41" s="190">
        <v>0</v>
      </c>
      <c r="E41" s="190">
        <v>0</v>
      </c>
      <c r="F41" s="190">
        <v>0</v>
      </c>
      <c r="G41" s="190">
        <v>0</v>
      </c>
      <c r="H41" s="190">
        <v>0</v>
      </c>
      <c r="I41" s="190">
        <v>0</v>
      </c>
      <c r="J41" s="190">
        <v>0</v>
      </c>
      <c r="K41" s="190">
        <v>0</v>
      </c>
      <c r="L41" s="190">
        <v>0</v>
      </c>
      <c r="M41" s="190">
        <v>0</v>
      </c>
      <c r="N41" s="190">
        <v>0</v>
      </c>
      <c r="O41" s="190">
        <v>0</v>
      </c>
    </row>
    <row r="42" spans="1:21" hidden="1" outlineLevel="1" x14ac:dyDescent="0.25"/>
    <row r="43" spans="1:21" hidden="1" outlineLevel="1" x14ac:dyDescent="0.25"/>
    <row r="44" spans="1:21" s="373" customFormat="1" hidden="1" outlineLevel="1" x14ac:dyDescent="0.25">
      <c r="A44" s="373" t="s">
        <v>3716</v>
      </c>
      <c r="B44" s="187" t="s">
        <v>3717</v>
      </c>
      <c r="C44" s="187" t="s">
        <v>3675</v>
      </c>
      <c r="D44" s="374" t="s">
        <v>3676</v>
      </c>
      <c r="E44" s="374" t="s">
        <v>3677</v>
      </c>
      <c r="F44" s="374" t="s">
        <v>3678</v>
      </c>
      <c r="G44" s="374" t="s">
        <v>3679</v>
      </c>
      <c r="H44" s="374" t="s">
        <v>3680</v>
      </c>
      <c r="I44" s="374" t="s">
        <v>3681</v>
      </c>
      <c r="J44" s="374" t="s">
        <v>3682</v>
      </c>
      <c r="K44" s="374" t="s">
        <v>3683</v>
      </c>
      <c r="L44" s="374" t="s">
        <v>3684</v>
      </c>
      <c r="M44" s="374" t="s">
        <v>3685</v>
      </c>
      <c r="N44" s="374" t="s">
        <v>3686</v>
      </c>
      <c r="O44" s="374" t="s">
        <v>3687</v>
      </c>
      <c r="R44" s="188" t="s">
        <v>3718</v>
      </c>
    </row>
    <row r="45" spans="1:21" hidden="1" outlineLevel="1" x14ac:dyDescent="0.25">
      <c r="B45" s="190" t="s">
        <v>3719</v>
      </c>
      <c r="C45" s="375">
        <v>42.017517583552916</v>
      </c>
      <c r="D45" s="380"/>
      <c r="E45" s="380"/>
      <c r="F45" s="380"/>
      <c r="G45" s="380"/>
      <c r="H45" s="380"/>
      <c r="I45" s="380"/>
      <c r="J45" s="380"/>
      <c r="K45" s="380"/>
      <c r="L45" s="380"/>
      <c r="M45" s="380"/>
      <c r="N45" s="380"/>
      <c r="O45" s="380"/>
      <c r="Q45" s="188" t="s">
        <v>3720</v>
      </c>
      <c r="R45" s="232">
        <v>1587382</v>
      </c>
      <c r="S45" s="384"/>
      <c r="T45" s="188" t="s">
        <v>3721</v>
      </c>
      <c r="U45" s="232">
        <v>586609</v>
      </c>
    </row>
    <row r="46" spans="1:21" hidden="1" outlineLevel="1" x14ac:dyDescent="0.25">
      <c r="B46" s="190" t="s">
        <v>3722</v>
      </c>
      <c r="C46" s="232">
        <f>U47*50%*850000000</f>
        <v>311301382.2640661</v>
      </c>
      <c r="D46" s="380"/>
      <c r="E46" s="380"/>
      <c r="F46" s="380"/>
      <c r="G46" s="380"/>
      <c r="H46" s="380"/>
      <c r="I46" s="380"/>
      <c r="J46" s="380"/>
      <c r="K46" s="380"/>
      <c r="L46" s="380"/>
      <c r="M46" s="380"/>
      <c r="N46" s="380"/>
      <c r="O46" s="380"/>
      <c r="Q46" s="188" t="s">
        <v>3723</v>
      </c>
      <c r="R46" s="232">
        <v>763105</v>
      </c>
      <c r="S46" s="384"/>
      <c r="T46" s="188" t="s">
        <v>3724</v>
      </c>
      <c r="U46" s="232">
        <v>800860</v>
      </c>
    </row>
    <row r="47" spans="1:21" hidden="1" outlineLevel="1" x14ac:dyDescent="0.25">
      <c r="B47" s="190" t="s">
        <v>3725</v>
      </c>
      <c r="C47" s="375">
        <v>1300</v>
      </c>
      <c r="D47" s="381">
        <f>C47</f>
        <v>1300</v>
      </c>
      <c r="E47" s="381">
        <f t="shared" ref="E47:O47" si="8">D47</f>
        <v>1300</v>
      </c>
      <c r="F47" s="381">
        <f t="shared" si="8"/>
        <v>1300</v>
      </c>
      <c r="G47" s="381">
        <f t="shared" si="8"/>
        <v>1300</v>
      </c>
      <c r="H47" s="381">
        <f t="shared" si="8"/>
        <v>1300</v>
      </c>
      <c r="I47" s="381">
        <f t="shared" si="8"/>
        <v>1300</v>
      </c>
      <c r="J47" s="381">
        <f t="shared" si="8"/>
        <v>1300</v>
      </c>
      <c r="K47" s="381">
        <f t="shared" si="8"/>
        <v>1300</v>
      </c>
      <c r="L47" s="381">
        <f t="shared" si="8"/>
        <v>1300</v>
      </c>
      <c r="M47" s="381">
        <f t="shared" si="8"/>
        <v>1300</v>
      </c>
      <c r="N47" s="381">
        <f t="shared" si="8"/>
        <v>1300</v>
      </c>
      <c r="O47" s="381">
        <f t="shared" si="8"/>
        <v>1300</v>
      </c>
      <c r="R47" s="385">
        <f>R46/R45</f>
        <v>0.48073179612720818</v>
      </c>
      <c r="U47" s="385">
        <f>U45/U46</f>
        <v>0.73247384062133203</v>
      </c>
    </row>
    <row r="48" spans="1:21" hidden="1" outlineLevel="1" x14ac:dyDescent="0.25">
      <c r="B48" s="190" t="s">
        <v>3657</v>
      </c>
      <c r="C48" s="375">
        <f>C7</f>
        <v>9950.7069999999821</v>
      </c>
      <c r="D48" s="383">
        <f>D7</f>
        <v>0</v>
      </c>
      <c r="E48" s="383">
        <f t="shared" ref="E48:O48" si="9">E7</f>
        <v>0</v>
      </c>
      <c r="F48" s="383">
        <f t="shared" si="9"/>
        <v>0</v>
      </c>
      <c r="G48" s="383">
        <f t="shared" si="9"/>
        <v>0</v>
      </c>
      <c r="H48" s="383">
        <f t="shared" si="9"/>
        <v>0</v>
      </c>
      <c r="I48" s="383">
        <f t="shared" si="9"/>
        <v>0</v>
      </c>
      <c r="J48" s="383">
        <f t="shared" si="9"/>
        <v>0</v>
      </c>
      <c r="K48" s="383">
        <f t="shared" si="9"/>
        <v>0</v>
      </c>
      <c r="L48" s="383">
        <f t="shared" si="9"/>
        <v>0</v>
      </c>
      <c r="M48" s="383">
        <f t="shared" si="9"/>
        <v>0</v>
      </c>
      <c r="N48" s="383">
        <f t="shared" si="9"/>
        <v>0</v>
      </c>
      <c r="O48" s="383">
        <f t="shared" si="9"/>
        <v>0</v>
      </c>
    </row>
    <row r="49" spans="1:29" hidden="1" outlineLevel="1" x14ac:dyDescent="0.25">
      <c r="B49" s="190" t="s">
        <v>3726</v>
      </c>
      <c r="C49" s="232">
        <f>U47*50.4516241207221%*775829936.039658</f>
        <v>286704034.03231752</v>
      </c>
      <c r="D49" s="375">
        <f>D45*$R$47*D28*1.02*D48</f>
        <v>0</v>
      </c>
      <c r="E49" s="386">
        <f t="shared" ref="E49:O49" si="10">E45*$R$47*E28*1.02*E48</f>
        <v>0</v>
      </c>
      <c r="F49" s="386">
        <f t="shared" si="10"/>
        <v>0</v>
      </c>
      <c r="G49" s="386">
        <f t="shared" si="10"/>
        <v>0</v>
      </c>
      <c r="H49" s="386">
        <f t="shared" si="10"/>
        <v>0</v>
      </c>
      <c r="I49" s="386">
        <f t="shared" si="10"/>
        <v>0</v>
      </c>
      <c r="J49" s="386">
        <f t="shared" si="10"/>
        <v>0</v>
      </c>
      <c r="K49" s="386">
        <f t="shared" si="10"/>
        <v>0</v>
      </c>
      <c r="L49" s="386">
        <f t="shared" si="10"/>
        <v>0</v>
      </c>
      <c r="M49" s="386">
        <f t="shared" si="10"/>
        <v>0</v>
      </c>
      <c r="N49" s="386">
        <f t="shared" si="10"/>
        <v>0</v>
      </c>
      <c r="O49" s="386">
        <f t="shared" si="10"/>
        <v>0</v>
      </c>
    </row>
    <row r="50" spans="1:29" hidden="1" outlineLevel="1" x14ac:dyDescent="0.25">
      <c r="B50" s="190" t="s">
        <v>3727</v>
      </c>
      <c r="C50" s="375">
        <f>(C45*C47*C48)+SUM(C46,C49)</f>
        <v>1141540624.5400505</v>
      </c>
      <c r="D50" s="375">
        <f t="shared" ref="D50:O50" si="11">(D45*D47*D48)+SUM(D46,D49)</f>
        <v>0</v>
      </c>
      <c r="E50" s="375">
        <f t="shared" si="11"/>
        <v>0</v>
      </c>
      <c r="F50" s="375">
        <f t="shared" si="11"/>
        <v>0</v>
      </c>
      <c r="G50" s="375">
        <f t="shared" si="11"/>
        <v>0</v>
      </c>
      <c r="H50" s="375">
        <f t="shared" si="11"/>
        <v>0</v>
      </c>
      <c r="I50" s="375">
        <f t="shared" si="11"/>
        <v>0</v>
      </c>
      <c r="J50" s="375">
        <f t="shared" si="11"/>
        <v>0</v>
      </c>
      <c r="K50" s="375">
        <f t="shared" si="11"/>
        <v>0</v>
      </c>
      <c r="L50" s="375">
        <f t="shared" si="11"/>
        <v>0</v>
      </c>
      <c r="M50" s="375">
        <f t="shared" si="11"/>
        <v>0</v>
      </c>
      <c r="N50" s="375">
        <f t="shared" si="11"/>
        <v>0</v>
      </c>
      <c r="O50" s="375">
        <f t="shared" si="11"/>
        <v>0</v>
      </c>
      <c r="R50" s="387"/>
    </row>
    <row r="51" spans="1:29" hidden="1" outlineLevel="1" x14ac:dyDescent="0.25"/>
    <row r="52" spans="1:29" s="371" customFormat="1" hidden="1" outlineLevel="1" x14ac:dyDescent="0.25">
      <c r="A52" s="370" t="s">
        <v>3190</v>
      </c>
      <c r="B52" s="370" t="s">
        <v>1619</v>
      </c>
    </row>
    <row r="53" spans="1:29" s="389" customFormat="1" hidden="1" outlineLevel="1" x14ac:dyDescent="0.25">
      <c r="A53" s="388"/>
      <c r="B53" s="388"/>
    </row>
    <row r="54" spans="1:29" hidden="1" outlineLevel="1" x14ac:dyDescent="0.25">
      <c r="B54" s="390"/>
      <c r="C54" s="390"/>
      <c r="D54" s="390"/>
      <c r="E54" s="391" t="s">
        <v>3728</v>
      </c>
      <c r="F54" s="391"/>
      <c r="G54" s="391"/>
      <c r="H54" s="391" t="s">
        <v>3729</v>
      </c>
      <c r="I54" s="391"/>
      <c r="J54" s="392" t="s">
        <v>3730</v>
      </c>
      <c r="K54" s="392"/>
      <c r="L54" s="393"/>
      <c r="M54" s="392" t="s">
        <v>3731</v>
      </c>
      <c r="N54" s="392"/>
      <c r="O54" s="394" t="s">
        <v>3732</v>
      </c>
      <c r="P54" s="394"/>
      <c r="Q54" s="395"/>
      <c r="R54" s="394" t="s">
        <v>3733</v>
      </c>
      <c r="S54" s="394"/>
      <c r="T54" s="396" t="s">
        <v>3734</v>
      </c>
      <c r="U54" s="396"/>
      <c r="V54" s="397"/>
      <c r="W54" s="396" t="s">
        <v>3735</v>
      </c>
      <c r="X54" s="396"/>
      <c r="Y54" s="398" t="s">
        <v>3736</v>
      </c>
      <c r="Z54" s="398"/>
      <c r="AA54" s="399"/>
      <c r="AB54" s="398" t="s">
        <v>3737</v>
      </c>
      <c r="AC54" s="398"/>
    </row>
    <row r="55" spans="1:29" hidden="1" outlineLevel="1" x14ac:dyDescent="0.25">
      <c r="B55" s="400" t="s">
        <v>80</v>
      </c>
      <c r="C55" s="400" t="s">
        <v>3738</v>
      </c>
      <c r="D55" s="400" t="s">
        <v>3739</v>
      </c>
      <c r="E55" s="400" t="s">
        <v>3740</v>
      </c>
      <c r="F55" s="400" t="s">
        <v>3741</v>
      </c>
      <c r="G55" s="400" t="s">
        <v>3742</v>
      </c>
      <c r="H55" s="400" t="s">
        <v>3740</v>
      </c>
      <c r="I55" s="400" t="str">
        <f>G55</f>
        <v>IDR/ton</v>
      </c>
      <c r="J55" s="401" t="s">
        <v>3740</v>
      </c>
      <c r="K55" s="401" t="s">
        <v>3741</v>
      </c>
      <c r="L55" s="401" t="s">
        <v>3742</v>
      </c>
      <c r="M55" s="401" t="s">
        <v>3740</v>
      </c>
      <c r="N55" s="401" t="str">
        <f>I55</f>
        <v>IDR/ton</v>
      </c>
      <c r="O55" s="402" t="s">
        <v>3740</v>
      </c>
      <c r="P55" s="402" t="s">
        <v>3741</v>
      </c>
      <c r="Q55" s="402" t="s">
        <v>3742</v>
      </c>
      <c r="R55" s="402" t="s">
        <v>3740</v>
      </c>
      <c r="S55" s="402" t="str">
        <f>N55</f>
        <v>IDR/ton</v>
      </c>
      <c r="T55" s="403" t="s">
        <v>3740</v>
      </c>
      <c r="U55" s="403" t="s">
        <v>3741</v>
      </c>
      <c r="V55" s="403" t="s">
        <v>3742</v>
      </c>
      <c r="W55" s="403" t="s">
        <v>3740</v>
      </c>
      <c r="X55" s="403" t="str">
        <f>S55</f>
        <v>IDR/ton</v>
      </c>
      <c r="Y55" s="404" t="s">
        <v>3740</v>
      </c>
      <c r="Z55" s="404" t="s">
        <v>3741</v>
      </c>
      <c r="AA55" s="404" t="s">
        <v>3742</v>
      </c>
      <c r="AB55" s="404" t="s">
        <v>3740</v>
      </c>
      <c r="AC55" s="404" t="str">
        <f>Z55</f>
        <v>USD/ton</v>
      </c>
    </row>
    <row r="56" spans="1:29" hidden="1" outlineLevel="1" x14ac:dyDescent="0.25">
      <c r="B56" s="190" t="s">
        <v>3743</v>
      </c>
      <c r="C56" s="190" t="s">
        <v>3744</v>
      </c>
      <c r="D56" s="192" t="s">
        <v>1860</v>
      </c>
      <c r="E56" s="405">
        <v>50.659382125645358</v>
      </c>
      <c r="F56" s="405">
        <v>3.6195262306487432</v>
      </c>
      <c r="G56" s="405">
        <v>59722.182805704266</v>
      </c>
      <c r="H56" s="377"/>
      <c r="I56" s="377"/>
      <c r="J56" s="405">
        <v>50.372382279617476</v>
      </c>
      <c r="K56" s="405">
        <v>3.5628684546439868</v>
      </c>
      <c r="L56" s="405">
        <v>58787.329501625783</v>
      </c>
      <c r="M56" s="377"/>
      <c r="N56" s="377"/>
      <c r="O56" s="405">
        <v>50.47825530340549</v>
      </c>
      <c r="P56" s="405">
        <v>3.6195243834250954</v>
      </c>
      <c r="Q56" s="405">
        <v>59722.152326514071</v>
      </c>
      <c r="R56" s="377"/>
      <c r="S56" s="377"/>
      <c r="T56" s="405">
        <v>51.064262444021445</v>
      </c>
      <c r="U56" s="405">
        <v>3.6648431330299394</v>
      </c>
      <c r="V56" s="405">
        <v>60469.911694994</v>
      </c>
      <c r="W56" s="377"/>
      <c r="X56" s="377"/>
      <c r="Y56" s="405">
        <v>57.567853652172928</v>
      </c>
      <c r="Z56" s="405">
        <v>4.1736685157368001</v>
      </c>
      <c r="AA56" s="405">
        <v>68865.530509657197</v>
      </c>
      <c r="AB56" s="377"/>
      <c r="AC56" s="377"/>
    </row>
    <row r="57" spans="1:29" hidden="1" outlineLevel="1" x14ac:dyDescent="0.25">
      <c r="B57" s="190" t="s">
        <v>3745</v>
      </c>
      <c r="C57" s="190" t="s">
        <v>3746</v>
      </c>
      <c r="D57" s="192" t="s">
        <v>1860</v>
      </c>
      <c r="E57" s="376">
        <v>0.30326153374495618</v>
      </c>
      <c r="F57" s="376">
        <v>0.70691677150846444</v>
      </c>
      <c r="G57" s="405">
        <v>11664.126729889664</v>
      </c>
      <c r="H57" s="377"/>
      <c r="I57" s="377"/>
      <c r="J57" s="376">
        <v>7.4037601991265592E-2</v>
      </c>
      <c r="K57" s="376">
        <v>0.17200826245799422</v>
      </c>
      <c r="L57" s="405">
        <v>2838.1363305569048</v>
      </c>
      <c r="M57" s="377"/>
      <c r="N57" s="377"/>
      <c r="O57" s="376">
        <v>0.41298625498264541</v>
      </c>
      <c r="P57" s="376">
        <v>0.96341269635185589</v>
      </c>
      <c r="Q57" s="405">
        <v>15896.309489805622</v>
      </c>
      <c r="R57" s="377"/>
      <c r="S57" s="377"/>
      <c r="T57" s="376">
        <v>0.38394539104162367</v>
      </c>
      <c r="U57" s="376">
        <v>0.89412216967460922</v>
      </c>
      <c r="V57" s="405">
        <v>14753.015799631052</v>
      </c>
      <c r="W57" s="377"/>
      <c r="X57" s="377"/>
      <c r="Y57" s="376">
        <v>0</v>
      </c>
      <c r="Z57" s="376">
        <v>3.6299956244225472E-17</v>
      </c>
      <c r="AA57" s="405">
        <v>5.9894927802972032E-13</v>
      </c>
      <c r="AB57" s="377"/>
      <c r="AC57" s="377"/>
    </row>
    <row r="58" spans="1:29" hidden="1" outlineLevel="1" x14ac:dyDescent="0.25">
      <c r="B58" s="190" t="s">
        <v>3743</v>
      </c>
      <c r="C58" s="190" t="s">
        <v>3747</v>
      </c>
      <c r="D58" s="192" t="s">
        <v>1860</v>
      </c>
      <c r="E58" s="376">
        <v>1.6749228639398886E-2</v>
      </c>
      <c r="F58" s="376">
        <v>3.1811977447096691E-2</v>
      </c>
      <c r="G58" s="405">
        <v>524.89762787709537</v>
      </c>
      <c r="H58" s="377"/>
      <c r="I58" s="377"/>
      <c r="J58" s="376">
        <v>1.0702625197555705E-2</v>
      </c>
      <c r="K58" s="376">
        <v>2.0327603063969524E-2</v>
      </c>
      <c r="L58" s="405">
        <v>335.40545055549717</v>
      </c>
      <c r="M58" s="377"/>
      <c r="N58" s="377"/>
      <c r="O58" s="376">
        <v>2.8046329987899271E-2</v>
      </c>
      <c r="P58" s="376">
        <v>5.3268675009316958E-2</v>
      </c>
      <c r="Q58" s="405">
        <v>878.93313765372977</v>
      </c>
      <c r="R58" s="377"/>
      <c r="S58" s="377"/>
      <c r="T58" s="376">
        <v>0</v>
      </c>
      <c r="U58" s="376">
        <v>0</v>
      </c>
      <c r="V58" s="405">
        <v>0</v>
      </c>
      <c r="W58" s="377"/>
      <c r="X58" s="377"/>
      <c r="Y58" s="376">
        <v>0</v>
      </c>
      <c r="Z58" s="376">
        <v>0</v>
      </c>
      <c r="AA58" s="405">
        <v>0</v>
      </c>
      <c r="AB58" s="377"/>
      <c r="AC58" s="377"/>
    </row>
    <row r="59" spans="1:29" hidden="1" outlineLevel="1" x14ac:dyDescent="0.25">
      <c r="B59" s="190" t="s">
        <v>3748</v>
      </c>
      <c r="C59" s="190" t="s">
        <v>3749</v>
      </c>
      <c r="D59" s="192" t="s">
        <v>1860</v>
      </c>
      <c r="E59" s="376">
        <v>0.52135323985856907</v>
      </c>
      <c r="F59" s="376">
        <v>0.24730236086072455</v>
      </c>
      <c r="G59" s="405">
        <v>4080.488954201955</v>
      </c>
      <c r="H59" s="377"/>
      <c r="I59" s="377"/>
      <c r="J59" s="376">
        <v>0.53579278629631621</v>
      </c>
      <c r="K59" s="376">
        <v>0.25415185564836135</v>
      </c>
      <c r="L59" s="405">
        <v>4193.5056181979626</v>
      </c>
      <c r="M59" s="377"/>
      <c r="N59" s="377"/>
      <c r="O59" s="376">
        <v>0.49793248209048385</v>
      </c>
      <c r="P59" s="376">
        <v>0.23619278704204019</v>
      </c>
      <c r="Q59" s="405">
        <v>3897.1809861936631</v>
      </c>
      <c r="R59" s="377"/>
      <c r="S59" s="377"/>
      <c r="T59" s="376">
        <v>0.55217879537046821</v>
      </c>
      <c r="U59" s="376">
        <v>0.26192420363779467</v>
      </c>
      <c r="V59" s="405">
        <v>4321.7493600236121</v>
      </c>
      <c r="W59" s="377"/>
      <c r="X59" s="377"/>
      <c r="Y59" s="376">
        <v>0.57759748208150707</v>
      </c>
      <c r="Z59" s="376">
        <v>0.27398152423451066</v>
      </c>
      <c r="AA59" s="405">
        <v>4520.6951498694261</v>
      </c>
      <c r="AB59" s="377"/>
      <c r="AC59" s="377"/>
    </row>
    <row r="60" spans="1:29" customFormat="1" hidden="1" outlineLevel="1" x14ac:dyDescent="0.25">
      <c r="B60" s="16" t="s">
        <v>3743</v>
      </c>
      <c r="C60" s="16" t="s">
        <v>3750</v>
      </c>
      <c r="D60" s="406" t="s">
        <v>3751</v>
      </c>
      <c r="E60" s="407">
        <v>6.6996914557595542E-5</v>
      </c>
      <c r="F60" s="407">
        <v>9.2532788541223078E-3</v>
      </c>
      <c r="G60" s="405">
        <v>152.67910109301809</v>
      </c>
      <c r="H60" s="377"/>
      <c r="I60" s="377"/>
      <c r="J60" s="407">
        <v>4.281050079022282E-5</v>
      </c>
      <c r="K60" s="407">
        <v>5.9127723166416245E-3</v>
      </c>
      <c r="L60" s="405">
        <v>97.560743224586801</v>
      </c>
      <c r="M60" s="377"/>
      <c r="N60" s="377"/>
      <c r="O60" s="407">
        <v>1.1218531995159707E-4</v>
      </c>
      <c r="P60" s="407">
        <v>1.5494475465114831E-2</v>
      </c>
      <c r="Q60" s="405">
        <v>255.65884517439471</v>
      </c>
      <c r="R60" s="377"/>
      <c r="S60" s="377"/>
      <c r="T60" s="407">
        <v>0</v>
      </c>
      <c r="U60" s="407">
        <v>0</v>
      </c>
      <c r="V60" s="405">
        <v>0</v>
      </c>
      <c r="W60" s="377"/>
      <c r="X60" s="408"/>
      <c r="Y60" s="407">
        <v>0</v>
      </c>
      <c r="Z60" s="407">
        <v>0</v>
      </c>
      <c r="AA60" s="405">
        <v>0</v>
      </c>
      <c r="AB60" s="377"/>
      <c r="AC60" s="377"/>
    </row>
    <row r="61" spans="1:29" hidden="1" outlineLevel="1" x14ac:dyDescent="0.25">
      <c r="B61" s="190" t="s">
        <v>3748</v>
      </c>
      <c r="C61" s="190" t="s">
        <v>3752</v>
      </c>
      <c r="D61" s="192" t="s">
        <v>1860</v>
      </c>
      <c r="E61" s="376">
        <v>0.7882186997701115</v>
      </c>
      <c r="F61" s="376">
        <v>0.31442573209454761</v>
      </c>
      <c r="G61" s="405">
        <v>5188.0245795600358</v>
      </c>
      <c r="H61" s="377"/>
      <c r="I61" s="377"/>
      <c r="J61" s="376">
        <v>0.98982427164832454</v>
      </c>
      <c r="K61" s="376">
        <v>0.39463206719818839</v>
      </c>
      <c r="L61" s="405">
        <v>6511.4291087701085</v>
      </c>
      <c r="M61" s="377"/>
      <c r="N61" s="377"/>
      <c r="O61" s="376">
        <v>0.74449479477209246</v>
      </c>
      <c r="P61" s="376">
        <v>0.2971131217234883</v>
      </c>
      <c r="Q61" s="405">
        <v>4902.3665084375571</v>
      </c>
      <c r="R61" s="377"/>
      <c r="S61" s="377"/>
      <c r="T61" s="376">
        <v>0.64810015814299571</v>
      </c>
      <c r="U61" s="376">
        <v>0.25851586862554432</v>
      </c>
      <c r="V61" s="405">
        <v>4265.5118323214811</v>
      </c>
      <c r="W61" s="377"/>
      <c r="X61" s="377"/>
      <c r="Y61" s="376">
        <v>0.16491730947827746</v>
      </c>
      <c r="Z61" s="376">
        <v>6.603317808311493E-2</v>
      </c>
      <c r="AA61" s="405">
        <v>1089.5474383713963</v>
      </c>
      <c r="AB61" s="377"/>
      <c r="AC61" s="377"/>
    </row>
    <row r="62" spans="1:29" hidden="1" outlineLevel="1" x14ac:dyDescent="0.25">
      <c r="B62" s="190" t="s">
        <v>3743</v>
      </c>
      <c r="C62" s="190" t="s">
        <v>3753</v>
      </c>
      <c r="D62" s="192" t="s">
        <v>1860</v>
      </c>
      <c r="E62" s="376">
        <v>9.334696854538425</v>
      </c>
      <c r="F62" s="376">
        <v>0.51309503267791345</v>
      </c>
      <c r="G62" s="405">
        <v>8466.0680391855713</v>
      </c>
      <c r="H62" s="377"/>
      <c r="I62" s="377"/>
      <c r="J62" s="376">
        <v>7.6676840589063113</v>
      </c>
      <c r="K62" s="376">
        <v>0.42074085174672271</v>
      </c>
      <c r="L62" s="405">
        <v>6942.2240538209244</v>
      </c>
      <c r="M62" s="377"/>
      <c r="N62" s="377"/>
      <c r="O62" s="376">
        <v>9.9258263334227461</v>
      </c>
      <c r="P62" s="376">
        <v>0.54827026999084094</v>
      </c>
      <c r="Q62" s="405">
        <v>9046.4594548488749</v>
      </c>
      <c r="R62" s="377"/>
      <c r="S62" s="377"/>
      <c r="T62" s="376">
        <v>10.139187345608677</v>
      </c>
      <c r="U62" s="376">
        <v>0.55251064099221936</v>
      </c>
      <c r="V62" s="405">
        <v>9116.4255763716192</v>
      </c>
      <c r="W62" s="377"/>
      <c r="X62" s="377"/>
      <c r="Y62" s="376">
        <v>11.517384484905902</v>
      </c>
      <c r="Z62" s="376">
        <v>0.62648288442220712</v>
      </c>
      <c r="AA62" s="405">
        <v>10336.967592966417</v>
      </c>
      <c r="AB62" s="377"/>
      <c r="AC62" s="377"/>
    </row>
    <row r="63" spans="1:29" hidden="1" outlineLevel="1" x14ac:dyDescent="0.25">
      <c r="B63" s="190" t="s">
        <v>3754</v>
      </c>
      <c r="C63" s="190" t="s">
        <v>3755</v>
      </c>
      <c r="D63" s="192" t="s">
        <v>1860</v>
      </c>
      <c r="E63" s="376">
        <v>6.0297223101835988E-3</v>
      </c>
      <c r="F63" s="376">
        <v>1.3325351320932963E-2</v>
      </c>
      <c r="G63" s="405">
        <v>219.86829679539389</v>
      </c>
      <c r="H63" s="377"/>
      <c r="I63" s="377"/>
      <c r="J63" s="376">
        <v>6.6568239000576665E-3</v>
      </c>
      <c r="K63" s="376">
        <v>1.4711217666970313E-2</v>
      </c>
      <c r="L63" s="405">
        <v>242.73509150501016</v>
      </c>
      <c r="M63" s="377"/>
      <c r="N63" s="377"/>
      <c r="O63" s="376">
        <v>5.7180009725606266E-3</v>
      </c>
      <c r="P63" s="376">
        <v>1.2636390638628757E-2</v>
      </c>
      <c r="Q63" s="405">
        <v>208.50044553737447</v>
      </c>
      <c r="R63" s="377"/>
      <c r="S63" s="377"/>
      <c r="T63" s="376">
        <v>6.0053721559420997E-3</v>
      </c>
      <c r="U63" s="376">
        <v>1.3271686961733822E-2</v>
      </c>
      <c r="V63" s="405">
        <v>218.98283486860808</v>
      </c>
      <c r="W63" s="377"/>
      <c r="X63" s="377"/>
      <c r="Y63" s="376">
        <v>3.991222397828593E-3</v>
      </c>
      <c r="Z63" s="376">
        <v>8.8206014992011899E-3</v>
      </c>
      <c r="AA63" s="405">
        <v>145.53992473681964</v>
      </c>
      <c r="AB63" s="377"/>
      <c r="AC63" s="377"/>
    </row>
    <row r="64" spans="1:29" customFormat="1" hidden="1" outlineLevel="1" x14ac:dyDescent="0.25">
      <c r="B64" s="16" t="s">
        <v>3756</v>
      </c>
      <c r="C64" s="16" t="s">
        <v>3757</v>
      </c>
      <c r="D64" s="406" t="s">
        <v>1694</v>
      </c>
      <c r="E64" s="407">
        <v>8.5421066060934316E-4</v>
      </c>
      <c r="F64" s="407">
        <v>1.1896977102565027E-3</v>
      </c>
      <c r="G64" s="405">
        <v>19.630012219232295</v>
      </c>
      <c r="H64" s="377"/>
      <c r="I64" s="377"/>
      <c r="J64" s="407">
        <v>5.2901939962612683E-4</v>
      </c>
      <c r="K64" s="407">
        <v>7.3434219238907735E-4</v>
      </c>
      <c r="L64" s="405">
        <v>12.116646174419776</v>
      </c>
      <c r="M64" s="377"/>
      <c r="N64" s="377"/>
      <c r="O64" s="407">
        <v>8.8247003912032362E-4</v>
      </c>
      <c r="P64" s="407">
        <v>1.2273509411071062E-3</v>
      </c>
      <c r="Q64" s="405">
        <v>20.251290528267251</v>
      </c>
      <c r="R64" s="377"/>
      <c r="S64" s="377"/>
      <c r="T64" s="407">
        <v>1.1432147713700959E-3</v>
      </c>
      <c r="U64" s="407">
        <v>1.5997872736499841E-3</v>
      </c>
      <c r="V64" s="405">
        <v>26.396490015224735</v>
      </c>
      <c r="W64" s="377"/>
      <c r="X64" s="408"/>
      <c r="Y64" s="407">
        <v>2.4437537665984079E-3</v>
      </c>
      <c r="Z64" s="407">
        <v>3.3989322662762223E-3</v>
      </c>
      <c r="AA64" s="405">
        <v>56.082382393557666</v>
      </c>
      <c r="AB64" s="377"/>
      <c r="AC64" s="377"/>
    </row>
    <row r="65" spans="2:29" customFormat="1" hidden="1" outlineLevel="1" x14ac:dyDescent="0.25">
      <c r="B65" s="16" t="s">
        <v>3756</v>
      </c>
      <c r="C65" s="16" t="s">
        <v>3758</v>
      </c>
      <c r="D65" s="16" t="s">
        <v>3759</v>
      </c>
      <c r="E65" s="407">
        <v>0</v>
      </c>
      <c r="F65" s="407">
        <v>0</v>
      </c>
      <c r="G65" s="405">
        <v>0</v>
      </c>
      <c r="H65" s="377"/>
      <c r="I65" s="377">
        <v>0</v>
      </c>
      <c r="J65" s="407">
        <v>0</v>
      </c>
      <c r="K65" s="407">
        <v>0</v>
      </c>
      <c r="L65" s="405">
        <v>0</v>
      </c>
      <c r="M65" s="377">
        <v>0</v>
      </c>
      <c r="N65" s="377">
        <v>0</v>
      </c>
      <c r="O65" s="407">
        <v>0</v>
      </c>
      <c r="P65" s="407">
        <v>0</v>
      </c>
      <c r="Q65" s="405">
        <v>0</v>
      </c>
      <c r="R65" s="377">
        <v>0</v>
      </c>
      <c r="S65" s="377">
        <v>0</v>
      </c>
      <c r="T65" s="407">
        <v>0</v>
      </c>
      <c r="U65" s="407">
        <v>0</v>
      </c>
      <c r="V65" s="405">
        <v>0</v>
      </c>
      <c r="W65" s="377">
        <v>0</v>
      </c>
      <c r="X65" s="408">
        <v>0</v>
      </c>
      <c r="Y65" s="407">
        <v>0</v>
      </c>
      <c r="Z65" s="407">
        <v>0</v>
      </c>
      <c r="AA65" s="405">
        <v>0</v>
      </c>
      <c r="AB65" s="377">
        <v>0</v>
      </c>
      <c r="AC65" s="377">
        <v>0</v>
      </c>
    </row>
    <row r="66" spans="2:29" customFormat="1" hidden="1" outlineLevel="1" x14ac:dyDescent="0.25">
      <c r="B66" s="16" t="s">
        <v>3756</v>
      </c>
      <c r="C66" s="16" t="s">
        <v>3760</v>
      </c>
      <c r="D66" s="16" t="s">
        <v>3759</v>
      </c>
      <c r="E66" s="407">
        <v>0</v>
      </c>
      <c r="F66" s="407">
        <v>0</v>
      </c>
      <c r="G66" s="405">
        <v>0</v>
      </c>
      <c r="H66" s="377"/>
      <c r="I66" s="377">
        <v>0</v>
      </c>
      <c r="J66" s="407">
        <v>0</v>
      </c>
      <c r="K66" s="407">
        <v>0</v>
      </c>
      <c r="L66" s="405">
        <v>0</v>
      </c>
      <c r="M66" s="377">
        <v>0</v>
      </c>
      <c r="N66" s="377">
        <v>0</v>
      </c>
      <c r="O66" s="407">
        <v>0</v>
      </c>
      <c r="P66" s="407">
        <v>0</v>
      </c>
      <c r="Q66" s="405">
        <v>0</v>
      </c>
      <c r="R66" s="377">
        <v>0</v>
      </c>
      <c r="S66" s="377">
        <v>0</v>
      </c>
      <c r="T66" s="407">
        <v>0</v>
      </c>
      <c r="U66" s="407">
        <v>0</v>
      </c>
      <c r="V66" s="405">
        <v>0</v>
      </c>
      <c r="W66" s="377">
        <v>0</v>
      </c>
      <c r="X66" s="408">
        <v>0</v>
      </c>
      <c r="Y66" s="407">
        <v>0</v>
      </c>
      <c r="Z66" s="407">
        <v>0</v>
      </c>
      <c r="AA66" s="405">
        <v>0</v>
      </c>
      <c r="AB66" s="377">
        <v>0</v>
      </c>
      <c r="AC66" s="377">
        <v>0</v>
      </c>
    </row>
    <row r="67" spans="2:29" customFormat="1" hidden="1" outlineLevel="1" x14ac:dyDescent="0.25">
      <c r="B67" s="16" t="s">
        <v>3756</v>
      </c>
      <c r="C67" s="16" t="s">
        <v>3761</v>
      </c>
      <c r="D67" s="406" t="s">
        <v>1694</v>
      </c>
      <c r="E67" s="407">
        <v>1.3399382911519108E-4</v>
      </c>
      <c r="F67" s="407">
        <v>6.6661929984807564E-5</v>
      </c>
      <c r="G67" s="405">
        <v>1.0999218447493249</v>
      </c>
      <c r="H67" s="377"/>
      <c r="I67" s="377"/>
      <c r="J67" s="407">
        <v>3.3266779526962697E-5</v>
      </c>
      <c r="K67" s="407">
        <v>1.6550222814663928E-5</v>
      </c>
      <c r="L67" s="405">
        <v>0.27307867644195483</v>
      </c>
      <c r="M67" s="377"/>
      <c r="N67" s="377"/>
      <c r="O67" s="407">
        <v>9.301950983158881E-5</v>
      </c>
      <c r="P67" s="407">
        <v>4.627720614121543E-5</v>
      </c>
      <c r="Q67" s="405">
        <v>0.76357390133005465</v>
      </c>
      <c r="R67" s="377"/>
      <c r="S67" s="377"/>
      <c r="T67" s="407">
        <v>3.3756980693774988E-4</v>
      </c>
      <c r="U67" s="407">
        <v>1.6794097895153054E-4</v>
      </c>
      <c r="V67" s="405">
        <v>2.7710261527002538</v>
      </c>
      <c r="W67" s="377"/>
      <c r="X67" s="408"/>
      <c r="Y67" s="407">
        <v>6.3859558365257478E-4</v>
      </c>
      <c r="Z67" s="407">
        <v>3.1770130286715598E-4</v>
      </c>
      <c r="AA67" s="405">
        <v>5.242071497308074</v>
      </c>
      <c r="AB67" s="377"/>
      <c r="AC67" s="377"/>
    </row>
    <row r="68" spans="2:29" customFormat="1" hidden="1" outlineLevel="1" x14ac:dyDescent="0.25">
      <c r="B68" s="16" t="s">
        <v>3745</v>
      </c>
      <c r="C68" s="16" t="s">
        <v>3762</v>
      </c>
      <c r="D68" s="16" t="s">
        <v>3759</v>
      </c>
      <c r="E68" s="407">
        <v>0</v>
      </c>
      <c r="F68" s="407">
        <v>0</v>
      </c>
      <c r="G68" s="405">
        <v>0</v>
      </c>
      <c r="H68" s="377"/>
      <c r="I68" s="377">
        <v>0</v>
      </c>
      <c r="J68" s="407">
        <v>0</v>
      </c>
      <c r="K68" s="407">
        <v>0</v>
      </c>
      <c r="L68" s="405">
        <v>0</v>
      </c>
      <c r="M68" s="377">
        <v>0</v>
      </c>
      <c r="N68" s="377">
        <v>0</v>
      </c>
      <c r="O68" s="407">
        <v>0</v>
      </c>
      <c r="P68" s="407">
        <v>0</v>
      </c>
      <c r="Q68" s="405">
        <v>0</v>
      </c>
      <c r="R68" s="377">
        <v>0</v>
      </c>
      <c r="S68" s="377">
        <v>0</v>
      </c>
      <c r="T68" s="407">
        <v>0</v>
      </c>
      <c r="U68" s="407">
        <v>0</v>
      </c>
      <c r="V68" s="405">
        <v>0</v>
      </c>
      <c r="W68" s="377">
        <v>0</v>
      </c>
      <c r="X68" s="408">
        <v>0</v>
      </c>
      <c r="Y68" s="407">
        <v>0</v>
      </c>
      <c r="Z68" s="407">
        <v>0</v>
      </c>
      <c r="AA68" s="405">
        <v>0</v>
      </c>
      <c r="AB68" s="377">
        <v>0</v>
      </c>
      <c r="AC68" s="377">
        <v>0</v>
      </c>
    </row>
    <row r="69" spans="2:29" hidden="1" outlineLevel="1" x14ac:dyDescent="0.25">
      <c r="B69" s="190" t="s">
        <v>3745</v>
      </c>
      <c r="C69" s="190" t="s">
        <v>3763</v>
      </c>
      <c r="D69" s="192" t="s">
        <v>1860</v>
      </c>
      <c r="E69" s="376">
        <v>2.3823767832108187</v>
      </c>
      <c r="F69" s="376">
        <v>3.0558721438922265</v>
      </c>
      <c r="G69" s="405">
        <v>50421.890374221737</v>
      </c>
      <c r="H69" s="377"/>
      <c r="I69" s="377"/>
      <c r="J69" s="376">
        <v>2.9581597019905823</v>
      </c>
      <c r="K69" s="376">
        <v>3.7891937276312349</v>
      </c>
      <c r="L69" s="405">
        <v>62521.696505915374</v>
      </c>
      <c r="M69" s="377"/>
      <c r="N69" s="377"/>
      <c r="O69" s="376">
        <v>2.6503854389146424</v>
      </c>
      <c r="P69" s="376">
        <v>3.4013747014786433</v>
      </c>
      <c r="Q69" s="405">
        <v>56122.682574397615</v>
      </c>
      <c r="R69" s="377"/>
      <c r="S69" s="377"/>
      <c r="T69" s="376">
        <v>1.0404681621829839</v>
      </c>
      <c r="U69" s="376">
        <v>1.3372325120823549</v>
      </c>
      <c r="V69" s="405">
        <v>22064.336449358856</v>
      </c>
      <c r="W69" s="377"/>
      <c r="X69" s="377"/>
      <c r="Y69" s="376">
        <v>1.1913988257938519</v>
      </c>
      <c r="Z69" s="376">
        <v>1.538381980999405</v>
      </c>
      <c r="AA69" s="405">
        <v>25383.302686490184</v>
      </c>
      <c r="AB69" s="377"/>
      <c r="AC69" s="377"/>
    </row>
    <row r="70" spans="2:29" hidden="1" outlineLevel="1" x14ac:dyDescent="0.25">
      <c r="B70" s="190" t="s">
        <v>3764</v>
      </c>
      <c r="C70" s="190" t="s">
        <v>3765</v>
      </c>
      <c r="D70" s="192" t="s">
        <v>1860</v>
      </c>
      <c r="E70" s="376">
        <v>1.5545481676159654</v>
      </c>
      <c r="F70" s="376">
        <v>4.1059839600677019</v>
      </c>
      <c r="G70" s="405">
        <v>67748.735341117077</v>
      </c>
      <c r="H70" s="377"/>
      <c r="I70" s="377"/>
      <c r="J70" s="376">
        <v>1.5655723538597852</v>
      </c>
      <c r="K70" s="376">
        <v>4.1155426752424313</v>
      </c>
      <c r="L70" s="405">
        <v>67906.454141500115</v>
      </c>
      <c r="M70" s="377"/>
      <c r="N70" s="377"/>
      <c r="O70" s="376">
        <v>1.5623828336717596</v>
      </c>
      <c r="P70" s="376">
        <v>4.1369051826810912</v>
      </c>
      <c r="Q70" s="405">
        <v>68258.935514238008</v>
      </c>
      <c r="R70" s="377"/>
      <c r="S70" s="377"/>
      <c r="T70" s="376">
        <v>1.5219681136014254</v>
      </c>
      <c r="U70" s="376">
        <v>4.0230512399183427</v>
      </c>
      <c r="V70" s="405">
        <v>66380.34545865265</v>
      </c>
      <c r="W70" s="377"/>
      <c r="X70" s="377"/>
      <c r="Y70" s="376">
        <v>1.5426871795001635</v>
      </c>
      <c r="Z70" s="376">
        <v>4.0786445296857394</v>
      </c>
      <c r="AA70" s="405">
        <v>67297.634739814705</v>
      </c>
      <c r="AB70" s="377"/>
      <c r="AC70" s="377"/>
    </row>
    <row r="71" spans="2:29" hidden="1" outlineLevel="1" x14ac:dyDescent="0.25">
      <c r="B71" s="190" t="s">
        <v>3764</v>
      </c>
      <c r="C71" s="190" t="s">
        <v>3766</v>
      </c>
      <c r="D71" s="192" t="s">
        <v>1860</v>
      </c>
      <c r="E71" s="376">
        <v>0.53696352095048883</v>
      </c>
      <c r="F71" s="376">
        <v>1.1389512323094249</v>
      </c>
      <c r="G71" s="405">
        <v>18792.695333105508</v>
      </c>
      <c r="H71" s="377"/>
      <c r="I71" s="377"/>
      <c r="J71" s="376">
        <v>0.55203489209413148</v>
      </c>
      <c r="K71" s="376">
        <v>1.1689348928836503</v>
      </c>
      <c r="L71" s="405">
        <v>19287.425732580228</v>
      </c>
      <c r="M71" s="377"/>
      <c r="N71" s="377"/>
      <c r="O71" s="376">
        <v>0.5250588677202449</v>
      </c>
      <c r="P71" s="376">
        <v>1.116483789255543</v>
      </c>
      <c r="Q71" s="405">
        <v>18421.982522716458</v>
      </c>
      <c r="R71" s="377"/>
      <c r="S71" s="377"/>
      <c r="T71" s="376">
        <v>0.545458744487477</v>
      </c>
      <c r="U71" s="376">
        <v>1.1534436300485023</v>
      </c>
      <c r="V71" s="405">
        <v>19031.819895800287</v>
      </c>
      <c r="W71" s="377"/>
      <c r="X71" s="377"/>
      <c r="Y71" s="376">
        <v>0.50665309537689696</v>
      </c>
      <c r="Z71" s="376">
        <v>1.0719100646600113</v>
      </c>
      <c r="AA71" s="405">
        <v>17686.516066890184</v>
      </c>
      <c r="AB71" s="377"/>
      <c r="AC71" s="377"/>
    </row>
    <row r="72" spans="2:29" hidden="1" outlineLevel="1" x14ac:dyDescent="0.25">
      <c r="B72" s="190" t="s">
        <v>3748</v>
      </c>
      <c r="C72" s="190" t="s">
        <v>3767</v>
      </c>
      <c r="D72" s="192" t="s">
        <v>1860</v>
      </c>
      <c r="E72" s="376">
        <v>13.21597885791769</v>
      </c>
      <c r="F72" s="376">
        <v>3.6959233147956283</v>
      </c>
      <c r="G72" s="405">
        <v>60982.734694127867</v>
      </c>
      <c r="H72" s="377"/>
      <c r="I72" s="377"/>
      <c r="J72" s="376">
        <v>12.569130994658934</v>
      </c>
      <c r="K72" s="376">
        <v>3.5548871490055891</v>
      </c>
      <c r="L72" s="405">
        <v>58655.637958592219</v>
      </c>
      <c r="M72" s="377"/>
      <c r="N72" s="377"/>
      <c r="O72" s="376">
        <v>13.771700780425425</v>
      </c>
      <c r="P72" s="376">
        <v>3.8432912881851622</v>
      </c>
      <c r="Q72" s="405">
        <v>63414.306255055177</v>
      </c>
      <c r="R72" s="377"/>
      <c r="S72" s="377"/>
      <c r="T72" s="376">
        <v>12.715071775691637</v>
      </c>
      <c r="U72" s="376">
        <v>3.5220089426507437</v>
      </c>
      <c r="V72" s="405">
        <v>58113.147553737268</v>
      </c>
      <c r="W72" s="377"/>
      <c r="X72" s="377"/>
      <c r="Y72" s="376">
        <v>15.073185493348435</v>
      </c>
      <c r="Z72" s="376">
        <v>4.1721968288287634</v>
      </c>
      <c r="AA72" s="405">
        <v>68841.247675674589</v>
      </c>
      <c r="AB72" s="377"/>
      <c r="AC72" s="377"/>
    </row>
    <row r="73" spans="2:29" hidden="1" outlineLevel="1" x14ac:dyDescent="0.25">
      <c r="B73" s="190" t="s">
        <v>3754</v>
      </c>
      <c r="C73" s="190" t="s">
        <v>3768</v>
      </c>
      <c r="D73" s="192" t="s">
        <v>1860</v>
      </c>
      <c r="E73" s="376">
        <v>0.3240975741723684</v>
      </c>
      <c r="F73" s="376">
        <v>0.28796948799718503</v>
      </c>
      <c r="G73" s="405">
        <v>4751.4965519535526</v>
      </c>
      <c r="H73" s="377"/>
      <c r="I73" s="377"/>
      <c r="J73" s="376">
        <v>0.37207834692863578</v>
      </c>
      <c r="K73" s="376">
        <v>0.33287423927899312</v>
      </c>
      <c r="L73" s="405">
        <v>5492.4249481033867</v>
      </c>
      <c r="M73" s="377"/>
      <c r="N73" s="377"/>
      <c r="O73" s="376">
        <v>0.3965456430770154</v>
      </c>
      <c r="P73" s="376">
        <v>0.35032842513429591</v>
      </c>
      <c r="Q73" s="405">
        <v>5780.4190147158824</v>
      </c>
      <c r="R73" s="377"/>
      <c r="S73" s="377"/>
      <c r="T73" s="376">
        <v>0.10990595859823796</v>
      </c>
      <c r="U73" s="376">
        <v>9.9168312967369818E-2</v>
      </c>
      <c r="V73" s="405">
        <v>1636.2771639616019</v>
      </c>
      <c r="W73" s="377"/>
      <c r="X73" s="377"/>
      <c r="Y73" s="376">
        <v>0</v>
      </c>
      <c r="Z73" s="376">
        <v>0</v>
      </c>
      <c r="AA73" s="405">
        <v>0</v>
      </c>
      <c r="AB73" s="377"/>
      <c r="AC73" s="377"/>
    </row>
    <row r="74" spans="2:29" hidden="1" outlineLevel="1" x14ac:dyDescent="0.25">
      <c r="B74" s="190" t="s">
        <v>3754</v>
      </c>
      <c r="C74" s="190" t="s">
        <v>3769</v>
      </c>
      <c r="D74" s="192" t="s">
        <v>1694</v>
      </c>
      <c r="E74" s="376">
        <v>4.6227871044740923E-2</v>
      </c>
      <c r="F74" s="376">
        <v>0.11208768047000768</v>
      </c>
      <c r="G74" s="405">
        <v>1849.4467277551266</v>
      </c>
      <c r="H74" s="377"/>
      <c r="I74" s="377"/>
      <c r="J74" s="376">
        <v>4.9236506748180336E-2</v>
      </c>
      <c r="K74" s="376">
        <v>0.11938259901656237</v>
      </c>
      <c r="L74" s="405">
        <v>1969.8128837732791</v>
      </c>
      <c r="M74" s="377"/>
      <c r="N74" s="377"/>
      <c r="O74" s="376">
        <v>3.1171786470324578E-2</v>
      </c>
      <c r="P74" s="376">
        <v>7.5581531706613955E-2</v>
      </c>
      <c r="Q74" s="405">
        <v>1247.0952731591303</v>
      </c>
      <c r="R74" s="377"/>
      <c r="S74" s="377"/>
      <c r="T74" s="376">
        <v>7.4844735953613239E-2</v>
      </c>
      <c r="U74" s="376">
        <v>0.18147440823003616</v>
      </c>
      <c r="V74" s="405">
        <v>2994.3277357955967</v>
      </c>
      <c r="W74" s="377"/>
      <c r="X74" s="377"/>
      <c r="Y74" s="376">
        <v>7.9824447956571842E-2</v>
      </c>
      <c r="Z74" s="376">
        <v>0.19354874247134063</v>
      </c>
      <c r="AA74" s="405">
        <v>3193.5542507771202</v>
      </c>
      <c r="AB74" s="377"/>
      <c r="AC74" s="377"/>
    </row>
    <row r="75" spans="2:29" customFormat="1" hidden="1" outlineLevel="1" x14ac:dyDescent="0.25">
      <c r="B75" s="16" t="s">
        <v>3770</v>
      </c>
      <c r="C75" s="16" t="s">
        <v>3771</v>
      </c>
      <c r="D75" s="16" t="s">
        <v>3759</v>
      </c>
      <c r="E75" s="407">
        <v>0</v>
      </c>
      <c r="F75" s="407">
        <v>0</v>
      </c>
      <c r="G75" s="405">
        <v>0</v>
      </c>
      <c r="H75" s="377"/>
      <c r="I75" s="377">
        <v>0</v>
      </c>
      <c r="J75" s="407">
        <v>0</v>
      </c>
      <c r="K75" s="407">
        <v>0</v>
      </c>
      <c r="L75" s="405">
        <v>0</v>
      </c>
      <c r="M75" s="377">
        <v>0</v>
      </c>
      <c r="N75" s="377">
        <v>0</v>
      </c>
      <c r="O75" s="407">
        <v>0</v>
      </c>
      <c r="P75" s="407">
        <v>0</v>
      </c>
      <c r="Q75" s="405">
        <v>0</v>
      </c>
      <c r="R75" s="377">
        <v>0</v>
      </c>
      <c r="S75" s="377">
        <v>0</v>
      </c>
      <c r="T75" s="407">
        <v>0</v>
      </c>
      <c r="U75" s="407">
        <v>0</v>
      </c>
      <c r="V75" s="405">
        <v>0</v>
      </c>
      <c r="W75" s="377">
        <v>0</v>
      </c>
      <c r="X75" s="408">
        <v>0</v>
      </c>
      <c r="Y75" s="407">
        <v>0</v>
      </c>
      <c r="Z75" s="407">
        <v>0</v>
      </c>
      <c r="AA75" s="405">
        <v>0</v>
      </c>
      <c r="AB75" s="377">
        <v>0</v>
      </c>
      <c r="AC75" s="377">
        <v>0</v>
      </c>
    </row>
    <row r="76" spans="2:29" hidden="1" outlineLevel="1" x14ac:dyDescent="0.25">
      <c r="B76" s="190" t="s">
        <v>3754</v>
      </c>
      <c r="C76" s="190" t="s">
        <v>3772</v>
      </c>
      <c r="D76" s="192" t="s">
        <v>1860</v>
      </c>
      <c r="E76" s="376">
        <v>0.25458827531886302</v>
      </c>
      <c r="F76" s="376">
        <v>0.22725788897881033</v>
      </c>
      <c r="G76" s="405">
        <v>3749.7551681503705</v>
      </c>
      <c r="H76" s="377"/>
      <c r="I76" s="377"/>
      <c r="J76" s="376">
        <v>0.34023808278773071</v>
      </c>
      <c r="K76" s="376">
        <v>0.30625784595604011</v>
      </c>
      <c r="L76" s="405">
        <v>5053.2544582746614</v>
      </c>
      <c r="M76" s="377"/>
      <c r="N76" s="377"/>
      <c r="O76" s="376">
        <v>0.20260686004292727</v>
      </c>
      <c r="P76" s="376">
        <v>0.17947509411687415</v>
      </c>
      <c r="Q76" s="405">
        <v>2961.3390529284234</v>
      </c>
      <c r="R76" s="377"/>
      <c r="S76" s="377"/>
      <c r="T76" s="376">
        <v>0.26554708533187699</v>
      </c>
      <c r="U76" s="376">
        <v>0.23705938607386487</v>
      </c>
      <c r="V76" s="405">
        <v>3911.4798702187704</v>
      </c>
      <c r="W76" s="377"/>
      <c r="X76" s="377"/>
      <c r="Y76" s="376">
        <v>0.10167177689603653</v>
      </c>
      <c r="Z76" s="376">
        <v>8.5043357784689758E-2</v>
      </c>
      <c r="AA76" s="405">
        <v>1403.215403447381</v>
      </c>
      <c r="AB76" s="377"/>
      <c r="AC76" s="377"/>
    </row>
    <row r="77" spans="2:29" customFormat="1" hidden="1" outlineLevel="1" x14ac:dyDescent="0.25">
      <c r="B77" s="16" t="s">
        <v>3770</v>
      </c>
      <c r="C77" s="16" t="s">
        <v>3773</v>
      </c>
      <c r="D77" s="16" t="s">
        <v>3759</v>
      </c>
      <c r="E77" s="407">
        <v>0</v>
      </c>
      <c r="F77" s="407">
        <v>0</v>
      </c>
      <c r="G77" s="405">
        <v>0</v>
      </c>
      <c r="H77" s="377"/>
      <c r="I77" s="377">
        <v>0</v>
      </c>
      <c r="J77" s="407">
        <v>0</v>
      </c>
      <c r="K77" s="407">
        <v>0</v>
      </c>
      <c r="L77" s="405">
        <v>0</v>
      </c>
      <c r="M77" s="377">
        <v>0</v>
      </c>
      <c r="N77" s="377">
        <v>0</v>
      </c>
      <c r="O77" s="407">
        <v>0</v>
      </c>
      <c r="P77" s="407">
        <v>0</v>
      </c>
      <c r="Q77" s="405">
        <v>0</v>
      </c>
      <c r="R77" s="377">
        <v>0</v>
      </c>
      <c r="S77" s="377">
        <v>0</v>
      </c>
      <c r="T77" s="407">
        <v>0</v>
      </c>
      <c r="U77" s="407">
        <v>0</v>
      </c>
      <c r="V77" s="405">
        <v>0</v>
      </c>
      <c r="W77" s="377">
        <v>0</v>
      </c>
      <c r="X77" s="408">
        <v>0</v>
      </c>
      <c r="Y77" s="407">
        <v>0</v>
      </c>
      <c r="Z77" s="407">
        <v>0</v>
      </c>
      <c r="AA77" s="405">
        <v>0</v>
      </c>
      <c r="AB77" s="377">
        <v>0</v>
      </c>
      <c r="AC77" s="377">
        <v>0</v>
      </c>
    </row>
    <row r="78" spans="2:29" customFormat="1" hidden="1" outlineLevel="1" x14ac:dyDescent="0.25">
      <c r="B78" s="16" t="s">
        <v>3774</v>
      </c>
      <c r="C78" s="16" t="s">
        <v>3775</v>
      </c>
      <c r="D78" s="16" t="s">
        <v>3759</v>
      </c>
      <c r="E78" s="407">
        <v>0</v>
      </c>
      <c r="F78" s="407">
        <v>0</v>
      </c>
      <c r="G78" s="405">
        <v>0</v>
      </c>
      <c r="H78" s="377"/>
      <c r="I78" s="377">
        <v>0</v>
      </c>
      <c r="J78" s="407">
        <v>0</v>
      </c>
      <c r="K78" s="407">
        <v>0</v>
      </c>
      <c r="L78" s="405">
        <v>0</v>
      </c>
      <c r="M78" s="377">
        <v>0</v>
      </c>
      <c r="N78" s="377">
        <v>0</v>
      </c>
      <c r="O78" s="407">
        <v>0</v>
      </c>
      <c r="P78" s="407">
        <v>0</v>
      </c>
      <c r="Q78" s="405">
        <v>0</v>
      </c>
      <c r="R78" s="377">
        <v>0</v>
      </c>
      <c r="S78" s="377">
        <v>0</v>
      </c>
      <c r="T78" s="407">
        <v>0</v>
      </c>
      <c r="U78" s="407">
        <v>0</v>
      </c>
      <c r="V78" s="405">
        <v>0</v>
      </c>
      <c r="W78" s="377">
        <v>0</v>
      </c>
      <c r="X78" s="408">
        <v>0</v>
      </c>
      <c r="Y78" s="407">
        <v>0</v>
      </c>
      <c r="Z78" s="407">
        <v>0</v>
      </c>
      <c r="AA78" s="405">
        <v>0</v>
      </c>
      <c r="AB78" s="377">
        <v>0</v>
      </c>
      <c r="AC78" s="377">
        <v>0</v>
      </c>
    </row>
    <row r="79" spans="2:29" customFormat="1" hidden="1" outlineLevel="1" x14ac:dyDescent="0.25">
      <c r="B79" s="16" t="s">
        <v>3774</v>
      </c>
      <c r="C79" s="16" t="s">
        <v>3776</v>
      </c>
      <c r="D79" s="406">
        <v>0</v>
      </c>
      <c r="E79" s="407">
        <v>1.6749228639398885E-5</v>
      </c>
      <c r="F79" s="407">
        <v>9.8731678060664605E-3</v>
      </c>
      <c r="G79" s="405">
        <v>162.9072688000966</v>
      </c>
      <c r="H79" s="377"/>
      <c r="I79" s="377"/>
      <c r="J79" s="407">
        <v>1.0702625197555705E-5</v>
      </c>
      <c r="K79" s="407">
        <v>6.3088764752031621E-3</v>
      </c>
      <c r="L79" s="405">
        <v>104.09646184085217</v>
      </c>
      <c r="M79" s="377"/>
      <c r="N79" s="377"/>
      <c r="O79" s="407">
        <v>2.8046329987899269E-5</v>
      </c>
      <c r="P79" s="407">
        <v>1.6532470137966982E-2</v>
      </c>
      <c r="Q79" s="405">
        <v>272.78575727645523</v>
      </c>
      <c r="R79" s="377"/>
      <c r="S79" s="377"/>
      <c r="T79" s="407">
        <v>0</v>
      </c>
      <c r="U79" s="407">
        <v>0</v>
      </c>
      <c r="V79" s="405">
        <v>0</v>
      </c>
      <c r="W79" s="377"/>
      <c r="X79" s="408"/>
      <c r="Y79" s="407">
        <v>0</v>
      </c>
      <c r="Z79" s="407">
        <v>0</v>
      </c>
      <c r="AA79" s="405">
        <v>0</v>
      </c>
      <c r="AB79" s="377"/>
      <c r="AC79" s="377"/>
    </row>
    <row r="80" spans="2:29" customFormat="1" hidden="1" outlineLevel="1" x14ac:dyDescent="0.25">
      <c r="B80" s="16" t="s">
        <v>3774</v>
      </c>
      <c r="C80" s="16" t="s">
        <v>3777</v>
      </c>
      <c r="D80" s="406" t="s">
        <v>3751</v>
      </c>
      <c r="E80" s="407">
        <v>2.0099074367278661E-4</v>
      </c>
      <c r="F80" s="407">
        <v>0.18286221605493322</v>
      </c>
      <c r="G80" s="405">
        <v>3017.2265649063979</v>
      </c>
      <c r="H80" s="377"/>
      <c r="I80" s="377"/>
      <c r="J80" s="407">
        <v>1.355600344359132E-4</v>
      </c>
      <c r="K80" s="407">
        <v>0.12261283527307129</v>
      </c>
      <c r="L80" s="405">
        <v>2023.1117820056763</v>
      </c>
      <c r="M80" s="377"/>
      <c r="N80" s="377"/>
      <c r="O80" s="407">
        <v>2.5037023729556523E-4</v>
      </c>
      <c r="P80" s="407">
        <v>0.2282978508039003</v>
      </c>
      <c r="Q80" s="405">
        <v>3766.9145382643551</v>
      </c>
      <c r="R80" s="377"/>
      <c r="S80" s="377"/>
      <c r="T80" s="407">
        <v>1.5989351354051619E-4</v>
      </c>
      <c r="U80" s="407">
        <v>0.14525980200405147</v>
      </c>
      <c r="V80" s="405">
        <v>2396.7867330668491</v>
      </c>
      <c r="W80" s="377"/>
      <c r="X80" s="408"/>
      <c r="Y80" s="407">
        <v>4.9365278610980694E-4</v>
      </c>
      <c r="Z80" s="407">
        <v>0.4495970043505646</v>
      </c>
      <c r="AA80" s="405">
        <v>7418.3505717843163</v>
      </c>
      <c r="AB80" s="377"/>
      <c r="AC80" s="377"/>
    </row>
    <row r="81" spans="2:29" hidden="1" outlineLevel="1" x14ac:dyDescent="0.25">
      <c r="B81" s="190" t="s">
        <v>3778</v>
      </c>
      <c r="C81" s="190" t="s">
        <v>3779</v>
      </c>
      <c r="D81" s="192" t="s">
        <v>1694</v>
      </c>
      <c r="E81" s="376">
        <v>8.374614319699443E-3</v>
      </c>
      <c r="F81" s="376">
        <v>7.5104378680496575E-2</v>
      </c>
      <c r="G81" s="405">
        <v>1239.2222482281934</v>
      </c>
      <c r="H81" s="377"/>
      <c r="I81" s="377"/>
      <c r="J81" s="376">
        <v>1.1600651589532886E-2</v>
      </c>
      <c r="K81" s="376">
        <v>0.10403580352008988</v>
      </c>
      <c r="L81" s="405">
        <v>1716.590758081483</v>
      </c>
      <c r="M81" s="377"/>
      <c r="N81" s="377"/>
      <c r="O81" s="376">
        <v>8.4871482443725325E-3</v>
      </c>
      <c r="P81" s="376">
        <v>7.6113594170357304E-2</v>
      </c>
      <c r="Q81" s="405">
        <v>1255.8743038108955</v>
      </c>
      <c r="R81" s="377"/>
      <c r="S81" s="377"/>
      <c r="T81" s="376">
        <v>4.1631044923574985E-3</v>
      </c>
      <c r="U81" s="376">
        <v>3.7335137397911278E-2</v>
      </c>
      <c r="V81" s="405">
        <v>616.02976706553613</v>
      </c>
      <c r="W81" s="377"/>
      <c r="X81" s="377"/>
      <c r="Y81" s="376">
        <v>0</v>
      </c>
      <c r="Z81" s="376">
        <v>0</v>
      </c>
      <c r="AA81" s="405">
        <v>0</v>
      </c>
      <c r="AB81" s="377"/>
      <c r="AC81" s="377"/>
    </row>
    <row r="82" spans="2:29" customFormat="1" hidden="1" outlineLevel="1" x14ac:dyDescent="0.25">
      <c r="B82" s="16" t="s">
        <v>3774</v>
      </c>
      <c r="C82" s="16" t="s">
        <v>3780</v>
      </c>
      <c r="D82" s="406" t="s">
        <v>3751</v>
      </c>
      <c r="E82" s="407">
        <v>1.5074305775458996E-4</v>
      </c>
      <c r="F82" s="407">
        <v>6.4041848148746389E-2</v>
      </c>
      <c r="G82" s="405">
        <v>1056.6904944543155</v>
      </c>
      <c r="H82" s="377"/>
      <c r="I82" s="377"/>
      <c r="J82" s="407">
        <v>7.9654973987120401E-5</v>
      </c>
      <c r="K82" s="407">
        <v>3.3639112367216541E-2</v>
      </c>
      <c r="L82" s="405">
        <v>555.04535405907291</v>
      </c>
      <c r="M82" s="377"/>
      <c r="N82" s="377"/>
      <c r="O82" s="407">
        <v>1.6950339466647758E-4</v>
      </c>
      <c r="P82" s="407">
        <v>7.2015990155519988E-2</v>
      </c>
      <c r="Q82" s="405">
        <v>1188.2638375660797</v>
      </c>
      <c r="R82" s="377"/>
      <c r="S82" s="377"/>
      <c r="T82" s="407">
        <v>1.8543732143830492E-4</v>
      </c>
      <c r="U82" s="407">
        <v>7.9018676278033204E-2</v>
      </c>
      <c r="V82" s="405">
        <v>1303.808158587548</v>
      </c>
      <c r="W82" s="377"/>
      <c r="X82" s="408"/>
      <c r="Y82" s="407">
        <v>4.8875075331968163E-4</v>
      </c>
      <c r="Z82" s="407">
        <v>0.20817287123846212</v>
      </c>
      <c r="AA82" s="405">
        <v>3434.8523754346252</v>
      </c>
      <c r="AB82" s="377"/>
      <c r="AC82" s="377"/>
    </row>
    <row r="83" spans="2:29" customFormat="1" hidden="1" outlineLevel="1" x14ac:dyDescent="0.25">
      <c r="B83" s="16" t="s">
        <v>3754</v>
      </c>
      <c r="C83" s="16" t="s">
        <v>3781</v>
      </c>
      <c r="D83" s="406" t="s">
        <v>1860</v>
      </c>
      <c r="E83" s="407">
        <v>0</v>
      </c>
      <c r="F83" s="407">
        <v>0</v>
      </c>
      <c r="G83" s="405">
        <v>0</v>
      </c>
      <c r="H83" s="377"/>
      <c r="I83" s="377">
        <v>0</v>
      </c>
      <c r="J83" s="407">
        <v>0</v>
      </c>
      <c r="K83" s="407">
        <v>0</v>
      </c>
      <c r="L83" s="405">
        <v>0</v>
      </c>
      <c r="M83" s="377">
        <v>0</v>
      </c>
      <c r="N83" s="377">
        <v>0</v>
      </c>
      <c r="O83" s="407">
        <v>0</v>
      </c>
      <c r="P83" s="407">
        <v>0</v>
      </c>
      <c r="Q83" s="405">
        <v>0</v>
      </c>
      <c r="R83" s="377">
        <v>0</v>
      </c>
      <c r="S83" s="377">
        <v>0</v>
      </c>
      <c r="T83" s="407">
        <v>0</v>
      </c>
      <c r="U83" s="407">
        <v>0</v>
      </c>
      <c r="V83" s="405">
        <v>0</v>
      </c>
      <c r="W83" s="377">
        <v>0</v>
      </c>
      <c r="X83" s="408">
        <v>0</v>
      </c>
      <c r="Y83" s="407">
        <v>0</v>
      </c>
      <c r="Z83" s="407">
        <v>0</v>
      </c>
      <c r="AA83" s="405">
        <v>0</v>
      </c>
      <c r="AB83" s="377">
        <v>0</v>
      </c>
      <c r="AC83" s="377">
        <v>0</v>
      </c>
    </row>
    <row r="84" spans="2:29" hidden="1" outlineLevel="1" x14ac:dyDescent="0.25">
      <c r="B84" s="190" t="s">
        <v>3754</v>
      </c>
      <c r="C84" s="190" t="s">
        <v>3782</v>
      </c>
      <c r="D84" s="192" t="s">
        <v>1860</v>
      </c>
      <c r="E84" s="376">
        <v>0.31640967822688432</v>
      </c>
      <c r="F84" s="376">
        <v>0.20433891447780247</v>
      </c>
      <c r="G84" s="405">
        <v>3371.5920888837409</v>
      </c>
      <c r="H84" s="377"/>
      <c r="I84" s="377"/>
      <c r="J84" s="376">
        <v>0.29383895871514848</v>
      </c>
      <c r="K84" s="376">
        <v>0.18841794231188516</v>
      </c>
      <c r="L84" s="405">
        <v>3108.8960481461054</v>
      </c>
      <c r="M84" s="377"/>
      <c r="N84" s="377"/>
      <c r="O84" s="376">
        <v>0.33859405784968927</v>
      </c>
      <c r="P84" s="376">
        <v>0.21647589160225833</v>
      </c>
      <c r="Q84" s="405">
        <v>3571.8522114372627</v>
      </c>
      <c r="R84" s="377"/>
      <c r="S84" s="377"/>
      <c r="T84" s="376">
        <v>0.28427862543300653</v>
      </c>
      <c r="U84" s="376">
        <v>0.19020667586139578</v>
      </c>
      <c r="V84" s="405">
        <v>3138.4101517130302</v>
      </c>
      <c r="W84" s="377"/>
      <c r="X84" s="377"/>
      <c r="Y84" s="376">
        <v>0.51985451112452441</v>
      </c>
      <c r="Z84" s="376">
        <v>0.34062789006138849</v>
      </c>
      <c r="AA84" s="405">
        <v>5620.3601860129102</v>
      </c>
      <c r="AB84" s="377"/>
      <c r="AC84" s="377"/>
    </row>
    <row r="85" spans="2:29" customFormat="1" hidden="1" outlineLevel="1" x14ac:dyDescent="0.25">
      <c r="B85" s="16" t="s">
        <v>3778</v>
      </c>
      <c r="C85" s="16" t="s">
        <v>3783</v>
      </c>
      <c r="D85" s="406" t="s">
        <v>1694</v>
      </c>
      <c r="E85" s="407">
        <v>4.1873071598497215E-3</v>
      </c>
      <c r="F85" s="407">
        <v>4.9426638730293321E-2</v>
      </c>
      <c r="G85" s="405">
        <v>815.53953904983985</v>
      </c>
      <c r="H85" s="377"/>
      <c r="I85" s="377"/>
      <c r="J85" s="407">
        <v>4.4245589594482685E-3</v>
      </c>
      <c r="K85" s="407">
        <v>5.2227139992610611E-2</v>
      </c>
      <c r="L85" s="405">
        <v>861.74780987807503</v>
      </c>
      <c r="M85" s="377"/>
      <c r="N85" s="377"/>
      <c r="O85" s="407">
        <v>3.1405361065188239E-3</v>
      </c>
      <c r="P85" s="407">
        <v>3.707063695845967E-2</v>
      </c>
      <c r="Q85" s="405">
        <v>611.66550981458454</v>
      </c>
      <c r="R85" s="377"/>
      <c r="S85" s="377"/>
      <c r="T85" s="407">
        <v>6.52423129201483E-3</v>
      </c>
      <c r="U85" s="407">
        <v>7.7011504232439687E-2</v>
      </c>
      <c r="V85" s="405">
        <v>1270.6898198352549</v>
      </c>
      <c r="W85" s="377"/>
      <c r="X85" s="408"/>
      <c r="Y85" s="407">
        <v>0</v>
      </c>
      <c r="Z85" s="407">
        <v>0</v>
      </c>
      <c r="AA85" s="405">
        <v>0</v>
      </c>
      <c r="AB85" s="377"/>
      <c r="AC85" s="377"/>
    </row>
    <row r="86" spans="2:29" customFormat="1" hidden="1" outlineLevel="1" x14ac:dyDescent="0.25">
      <c r="B86" s="16" t="s">
        <v>3770</v>
      </c>
      <c r="C86" s="16" t="s">
        <v>3784</v>
      </c>
      <c r="D86" s="406" t="s">
        <v>1694</v>
      </c>
      <c r="E86" s="407">
        <v>2.5123842959098327E-4</v>
      </c>
      <c r="F86" s="407">
        <v>0.10680329883427733</v>
      </c>
      <c r="G86" s="405">
        <v>1762.254430765576</v>
      </c>
      <c r="H86" s="377"/>
      <c r="I86" s="377"/>
      <c r="J86" s="407">
        <v>1.5994436728375471E-4</v>
      </c>
      <c r="K86" s="407">
        <v>6.799352935937128E-2</v>
      </c>
      <c r="L86" s="405">
        <v>1121.8932344296261</v>
      </c>
      <c r="M86" s="377"/>
      <c r="N86" s="377"/>
      <c r="O86" s="407">
        <v>3.3082648186278702E-4</v>
      </c>
      <c r="P86" s="407">
        <v>0.14063665416306145</v>
      </c>
      <c r="Q86" s="405">
        <v>2320.5047936905139</v>
      </c>
      <c r="R86" s="377"/>
      <c r="S86" s="377"/>
      <c r="T86" s="407">
        <v>1.8878015240667476E-4</v>
      </c>
      <c r="U86" s="407">
        <v>8.0252069620349836E-2</v>
      </c>
      <c r="V86" s="405">
        <v>1324.1591487357723</v>
      </c>
      <c r="W86" s="377"/>
      <c r="X86" s="408"/>
      <c r="Y86" s="407">
        <v>3.291018574065379E-4</v>
      </c>
      <c r="Z86" s="407">
        <v>0.13990364333728586</v>
      </c>
      <c r="AA86" s="405">
        <v>2308.4101150652168</v>
      </c>
      <c r="AB86" s="377"/>
      <c r="AC86" s="377"/>
    </row>
    <row r="87" spans="2:29" customFormat="1" hidden="1" outlineLevel="1" x14ac:dyDescent="0.25">
      <c r="B87" s="16" t="s">
        <v>3778</v>
      </c>
      <c r="C87" s="16" t="s">
        <v>3785</v>
      </c>
      <c r="D87" s="16" t="s">
        <v>3759</v>
      </c>
      <c r="E87" s="407">
        <v>0</v>
      </c>
      <c r="F87" s="407">
        <v>0</v>
      </c>
      <c r="G87" s="405">
        <v>0</v>
      </c>
      <c r="H87" s="377"/>
      <c r="I87" s="377">
        <v>0</v>
      </c>
      <c r="J87" s="407">
        <v>0</v>
      </c>
      <c r="K87" s="407">
        <v>0</v>
      </c>
      <c r="L87" s="405">
        <v>0</v>
      </c>
      <c r="M87" s="377">
        <v>0</v>
      </c>
      <c r="N87" s="377">
        <v>0</v>
      </c>
      <c r="O87" s="407">
        <v>0</v>
      </c>
      <c r="P87" s="407">
        <v>0</v>
      </c>
      <c r="Q87" s="405">
        <v>0</v>
      </c>
      <c r="R87" s="377">
        <v>0</v>
      </c>
      <c r="S87" s="377">
        <v>0</v>
      </c>
      <c r="T87" s="407">
        <v>0</v>
      </c>
      <c r="U87" s="407">
        <v>0</v>
      </c>
      <c r="V87" s="405">
        <v>0</v>
      </c>
      <c r="W87" s="377">
        <v>0</v>
      </c>
      <c r="X87" s="408">
        <v>0</v>
      </c>
      <c r="Y87" s="407">
        <v>0</v>
      </c>
      <c r="Z87" s="407">
        <v>0</v>
      </c>
      <c r="AA87" s="405">
        <v>0</v>
      </c>
      <c r="AB87" s="377">
        <v>0</v>
      </c>
      <c r="AC87" s="377">
        <v>0</v>
      </c>
    </row>
    <row r="88" spans="2:29" customFormat="1" hidden="1" outlineLevel="1" x14ac:dyDescent="0.25">
      <c r="B88" s="16" t="s">
        <v>3770</v>
      </c>
      <c r="C88" s="16" t="s">
        <v>3786</v>
      </c>
      <c r="D88" s="406" t="s">
        <v>1694</v>
      </c>
      <c r="E88" s="407">
        <v>5.0247685918196653E-4</v>
      </c>
      <c r="F88" s="407">
        <v>0.11757958504858017</v>
      </c>
      <c r="G88" s="405">
        <v>1940.0631533015728</v>
      </c>
      <c r="H88" s="377"/>
      <c r="I88" s="377"/>
      <c r="J88" s="407">
        <v>5.0012284841013824E-4</v>
      </c>
      <c r="K88" s="407">
        <v>0.11702874652797238</v>
      </c>
      <c r="L88" s="405">
        <v>1930.9743177115442</v>
      </c>
      <c r="M88" s="377"/>
      <c r="N88" s="377"/>
      <c r="O88" s="407">
        <v>5.5752511179047088E-4</v>
      </c>
      <c r="P88" s="407">
        <v>0.13046087615897017</v>
      </c>
      <c r="Q88" s="405">
        <v>2152.604456623008</v>
      </c>
      <c r="R88" s="377"/>
      <c r="S88" s="377"/>
      <c r="T88" s="407">
        <v>3.6326733247588148E-4</v>
      </c>
      <c r="U88" s="407">
        <v>8.5004555799356243E-2</v>
      </c>
      <c r="V88" s="405">
        <v>1402.575170689378</v>
      </c>
      <c r="W88" s="377"/>
      <c r="X88" s="408"/>
      <c r="Y88" s="407">
        <v>7.625383267202741E-4</v>
      </c>
      <c r="Z88" s="407">
        <v>0.17843396845254408</v>
      </c>
      <c r="AA88" s="405">
        <v>2944.1604794669774</v>
      </c>
      <c r="AB88" s="377"/>
      <c r="AC88" s="377"/>
    </row>
    <row r="89" spans="2:29" customFormat="1" hidden="1" outlineLevel="1" x14ac:dyDescent="0.25">
      <c r="B89" s="16" t="s">
        <v>3754</v>
      </c>
      <c r="C89" s="16" t="s">
        <v>3787</v>
      </c>
      <c r="D89" s="16" t="s">
        <v>3759</v>
      </c>
      <c r="E89" s="407">
        <v>0</v>
      </c>
      <c r="F89" s="407">
        <v>0</v>
      </c>
      <c r="G89" s="405">
        <v>0</v>
      </c>
      <c r="H89" s="377"/>
      <c r="I89" s="377">
        <v>0</v>
      </c>
      <c r="J89" s="407">
        <v>0</v>
      </c>
      <c r="K89" s="407">
        <v>0</v>
      </c>
      <c r="L89" s="405">
        <v>0</v>
      </c>
      <c r="M89" s="377">
        <v>0</v>
      </c>
      <c r="N89" s="377">
        <v>0</v>
      </c>
      <c r="O89" s="407">
        <v>0</v>
      </c>
      <c r="P89" s="407">
        <v>0</v>
      </c>
      <c r="Q89" s="405">
        <v>0</v>
      </c>
      <c r="R89" s="377">
        <v>0</v>
      </c>
      <c r="S89" s="377">
        <v>0</v>
      </c>
      <c r="T89" s="407">
        <v>0</v>
      </c>
      <c r="U89" s="407">
        <v>0</v>
      </c>
      <c r="V89" s="405">
        <v>0</v>
      </c>
      <c r="W89" s="377">
        <v>0</v>
      </c>
      <c r="X89" s="408">
        <v>0</v>
      </c>
      <c r="Y89" s="407">
        <v>0</v>
      </c>
      <c r="Z89" s="407">
        <v>0</v>
      </c>
      <c r="AA89" s="405">
        <v>0</v>
      </c>
      <c r="AB89" s="377">
        <v>0</v>
      </c>
      <c r="AC89" s="377">
        <v>0</v>
      </c>
    </row>
    <row r="90" spans="2:29" customFormat="1" hidden="1" outlineLevel="1" x14ac:dyDescent="0.25">
      <c r="B90" s="16" t="s">
        <v>3774</v>
      </c>
      <c r="C90" s="16" t="s">
        <v>3788</v>
      </c>
      <c r="D90" s="16" t="s">
        <v>3759</v>
      </c>
      <c r="E90" s="407">
        <v>0</v>
      </c>
      <c r="F90" s="407">
        <v>0</v>
      </c>
      <c r="G90" s="405">
        <v>0</v>
      </c>
      <c r="H90" s="377"/>
      <c r="I90" s="377">
        <v>0</v>
      </c>
      <c r="J90" s="407">
        <v>0</v>
      </c>
      <c r="K90" s="407">
        <v>0</v>
      </c>
      <c r="L90" s="405">
        <v>0</v>
      </c>
      <c r="M90" s="377">
        <v>0</v>
      </c>
      <c r="N90" s="377">
        <v>0</v>
      </c>
      <c r="O90" s="407">
        <v>0</v>
      </c>
      <c r="P90" s="407">
        <v>0</v>
      </c>
      <c r="Q90" s="405">
        <v>0</v>
      </c>
      <c r="R90" s="377">
        <v>0</v>
      </c>
      <c r="S90" s="377">
        <v>0</v>
      </c>
      <c r="T90" s="407">
        <v>0</v>
      </c>
      <c r="U90" s="407">
        <v>0</v>
      </c>
      <c r="V90" s="405">
        <v>0</v>
      </c>
      <c r="W90" s="377">
        <v>0</v>
      </c>
      <c r="X90" s="408">
        <v>0</v>
      </c>
      <c r="Y90" s="407">
        <v>0</v>
      </c>
      <c r="Z90" s="407">
        <v>0</v>
      </c>
      <c r="AA90" s="405">
        <v>0</v>
      </c>
      <c r="AB90" s="377">
        <v>0</v>
      </c>
      <c r="AC90" s="377">
        <v>0</v>
      </c>
    </row>
    <row r="91" spans="2:29" hidden="1" outlineLevel="1" x14ac:dyDescent="0.25">
      <c r="B91" s="190" t="s">
        <v>3743</v>
      </c>
      <c r="C91" s="190" t="s">
        <v>3789</v>
      </c>
      <c r="D91" s="192" t="s">
        <v>1860</v>
      </c>
      <c r="E91" s="376">
        <v>6.4902758500811499</v>
      </c>
      <c r="F91" s="376">
        <v>1.1402891606931398</v>
      </c>
      <c r="G91" s="405">
        <v>18814.771151436806</v>
      </c>
      <c r="H91" s="377"/>
      <c r="I91" s="377"/>
      <c r="J91" s="376">
        <v>5.9984880242906042</v>
      </c>
      <c r="K91" s="376">
        <v>1.0665959875170661</v>
      </c>
      <c r="L91" s="405">
        <v>17598.833794031591</v>
      </c>
      <c r="M91" s="377"/>
      <c r="N91" s="377"/>
      <c r="O91" s="376">
        <v>6.6324909715047555</v>
      </c>
      <c r="P91" s="376">
        <v>1.1614274587090321</v>
      </c>
      <c r="Q91" s="405">
        <v>19163.553068699028</v>
      </c>
      <c r="R91" s="377"/>
      <c r="S91" s="377"/>
      <c r="T91" s="376">
        <v>6.6620732764351986</v>
      </c>
      <c r="U91" s="376">
        <v>1.163566522354162</v>
      </c>
      <c r="V91" s="405">
        <v>19198.847618843673</v>
      </c>
      <c r="W91" s="377"/>
      <c r="X91" s="377"/>
      <c r="Y91" s="376">
        <v>9.4964578872789414</v>
      </c>
      <c r="Z91" s="376">
        <v>1.6391464076840321</v>
      </c>
      <c r="AA91" s="405">
        <v>27045.91572678653</v>
      </c>
      <c r="AB91" s="377"/>
      <c r="AC91" s="377"/>
    </row>
    <row r="92" spans="2:29" hidden="1" outlineLevel="1" x14ac:dyDescent="0.25">
      <c r="B92" s="190" t="s">
        <v>3778</v>
      </c>
      <c r="C92" s="190" t="s">
        <v>3790</v>
      </c>
      <c r="D92" s="192" t="s">
        <v>1694</v>
      </c>
      <c r="E92" s="376">
        <v>7.0346760285475316E-3</v>
      </c>
      <c r="F92" s="376">
        <v>8.3547497345331151E-2</v>
      </c>
      <c r="G92" s="405">
        <v>1378.533706197964</v>
      </c>
      <c r="H92" s="377"/>
      <c r="I92" s="377"/>
      <c r="J92" s="376">
        <v>9.1942406010803533E-3</v>
      </c>
      <c r="K92" s="376">
        <v>0.10912073376524788</v>
      </c>
      <c r="L92" s="405">
        <v>1800.4921071265899</v>
      </c>
      <c r="M92" s="377"/>
      <c r="N92" s="377"/>
      <c r="O92" s="376">
        <v>6.6879893190059502E-3</v>
      </c>
      <c r="P92" s="376">
        <v>7.9370025500566141E-2</v>
      </c>
      <c r="Q92" s="405">
        <v>1309.6054207593413</v>
      </c>
      <c r="R92" s="377"/>
      <c r="S92" s="377"/>
      <c r="T92" s="376">
        <v>5.2740793919147308E-3</v>
      </c>
      <c r="U92" s="376">
        <v>6.287954660742047E-2</v>
      </c>
      <c r="V92" s="405">
        <v>1037.5125190224378</v>
      </c>
      <c r="W92" s="377"/>
      <c r="X92" s="377"/>
      <c r="Y92" s="376">
        <v>0</v>
      </c>
      <c r="Z92" s="376">
        <v>0</v>
      </c>
      <c r="AA92" s="405">
        <v>0</v>
      </c>
      <c r="AB92" s="377"/>
      <c r="AC92" s="377"/>
    </row>
    <row r="93" spans="2:29" customFormat="1" hidden="1" outlineLevel="1" x14ac:dyDescent="0.25">
      <c r="B93" s="16" t="s">
        <v>3778</v>
      </c>
      <c r="C93" s="16" t="s">
        <v>3791</v>
      </c>
      <c r="D93" s="406" t="s">
        <v>1694</v>
      </c>
      <c r="E93" s="407">
        <v>2.0769043512854617E-3</v>
      </c>
      <c r="F93" s="407">
        <v>0.22640351082591456</v>
      </c>
      <c r="G93" s="405">
        <v>3735.6579286275901</v>
      </c>
      <c r="H93" s="377"/>
      <c r="I93" s="377"/>
      <c r="J93" s="407">
        <v>1.9866250407598947E-3</v>
      </c>
      <c r="K93" s="407">
        <v>0.21197712879840044</v>
      </c>
      <c r="L93" s="405">
        <v>3497.6226251736075</v>
      </c>
      <c r="M93" s="377"/>
      <c r="N93" s="377"/>
      <c r="O93" s="407">
        <v>2.4671096638299054E-3</v>
      </c>
      <c r="P93" s="407">
        <v>0.27727919176956883</v>
      </c>
      <c r="Q93" s="405">
        <v>4575.1066641978859</v>
      </c>
      <c r="R93" s="377"/>
      <c r="S93" s="377"/>
      <c r="T93" s="407">
        <v>1.2982386741966752E-3</v>
      </c>
      <c r="U93" s="407">
        <v>0.12964202211627132</v>
      </c>
      <c r="V93" s="405">
        <v>2139.0933649184767</v>
      </c>
      <c r="W93" s="377"/>
      <c r="X93" s="408"/>
      <c r="Y93" s="407">
        <v>2.1181620186674277E-3</v>
      </c>
      <c r="Z93" s="407">
        <v>0.21317267282349742</v>
      </c>
      <c r="AA93" s="405">
        <v>3517.3491015877075</v>
      </c>
      <c r="AB93" s="377"/>
      <c r="AC93" s="377"/>
    </row>
    <row r="94" spans="2:29" customFormat="1" hidden="1" outlineLevel="1" x14ac:dyDescent="0.25">
      <c r="B94" s="16" t="s">
        <v>3774</v>
      </c>
      <c r="C94" s="16" t="s">
        <v>3792</v>
      </c>
      <c r="D94" s="16" t="s">
        <v>3759</v>
      </c>
      <c r="E94" s="407">
        <v>0</v>
      </c>
      <c r="F94" s="407">
        <v>0</v>
      </c>
      <c r="G94" s="405">
        <v>0</v>
      </c>
      <c r="H94" s="377"/>
      <c r="I94" s="377">
        <v>0</v>
      </c>
      <c r="J94" s="407">
        <v>0</v>
      </c>
      <c r="K94" s="407">
        <v>0</v>
      </c>
      <c r="L94" s="405">
        <v>0</v>
      </c>
      <c r="M94" s="377">
        <v>0</v>
      </c>
      <c r="N94" s="377">
        <v>0</v>
      </c>
      <c r="O94" s="407">
        <v>0</v>
      </c>
      <c r="P94" s="407">
        <v>0</v>
      </c>
      <c r="Q94" s="405">
        <v>0</v>
      </c>
      <c r="R94" s="377">
        <v>0</v>
      </c>
      <c r="S94" s="377">
        <v>0</v>
      </c>
      <c r="T94" s="407">
        <v>0</v>
      </c>
      <c r="U94" s="407">
        <v>0</v>
      </c>
      <c r="V94" s="405">
        <v>0</v>
      </c>
      <c r="W94" s="377">
        <v>0</v>
      </c>
      <c r="X94" s="408">
        <v>0</v>
      </c>
      <c r="Y94" s="407">
        <v>0</v>
      </c>
      <c r="Z94" s="407">
        <v>0</v>
      </c>
      <c r="AA94" s="405">
        <v>0</v>
      </c>
      <c r="AB94" s="377">
        <v>0</v>
      </c>
      <c r="AC94" s="377">
        <v>0</v>
      </c>
    </row>
    <row r="95" spans="2:29" customFormat="1" hidden="1" outlineLevel="1" x14ac:dyDescent="0.25">
      <c r="B95" s="16" t="s">
        <v>3778</v>
      </c>
      <c r="C95" s="16" t="s">
        <v>3793</v>
      </c>
      <c r="D95" s="16" t="s">
        <v>3759</v>
      </c>
      <c r="E95" s="407">
        <v>0</v>
      </c>
      <c r="F95" s="407">
        <v>0</v>
      </c>
      <c r="G95" s="405">
        <v>0</v>
      </c>
      <c r="H95" s="377"/>
      <c r="I95" s="377">
        <v>0</v>
      </c>
      <c r="J95" s="407">
        <v>0</v>
      </c>
      <c r="K95" s="407">
        <v>0</v>
      </c>
      <c r="L95" s="405">
        <v>0</v>
      </c>
      <c r="M95" s="377">
        <v>0</v>
      </c>
      <c r="N95" s="377">
        <v>0</v>
      </c>
      <c r="O95" s="407">
        <v>0</v>
      </c>
      <c r="P95" s="407">
        <v>0</v>
      </c>
      <c r="Q95" s="405">
        <v>0</v>
      </c>
      <c r="R95" s="377">
        <v>0</v>
      </c>
      <c r="S95" s="377">
        <v>0</v>
      </c>
      <c r="T95" s="407">
        <v>0</v>
      </c>
      <c r="U95" s="407">
        <v>0</v>
      </c>
      <c r="V95" s="405">
        <v>0</v>
      </c>
      <c r="W95" s="377">
        <v>0</v>
      </c>
      <c r="X95" s="408">
        <v>0</v>
      </c>
      <c r="Y95" s="407">
        <v>0</v>
      </c>
      <c r="Z95" s="407">
        <v>0</v>
      </c>
      <c r="AA95" s="405">
        <v>0</v>
      </c>
      <c r="AB95" s="377">
        <v>0</v>
      </c>
      <c r="AC95" s="377">
        <v>0</v>
      </c>
    </row>
    <row r="96" spans="2:29" customFormat="1" hidden="1" outlineLevel="1" x14ac:dyDescent="0.25">
      <c r="B96" s="16" t="s">
        <v>3774</v>
      </c>
      <c r="C96" s="16" t="s">
        <v>3794</v>
      </c>
      <c r="D96" s="16" t="s">
        <v>1694</v>
      </c>
      <c r="E96" s="407">
        <v>0</v>
      </c>
      <c r="F96" s="407">
        <v>0</v>
      </c>
      <c r="G96" s="405">
        <v>0</v>
      </c>
      <c r="H96" s="377"/>
      <c r="I96" s="377">
        <v>0</v>
      </c>
      <c r="J96" s="407">
        <v>0</v>
      </c>
      <c r="K96" s="407">
        <v>0</v>
      </c>
      <c r="L96" s="405">
        <v>0</v>
      </c>
      <c r="M96" s="377">
        <v>0</v>
      </c>
      <c r="N96" s="377">
        <v>0</v>
      </c>
      <c r="O96" s="407">
        <v>0</v>
      </c>
      <c r="P96" s="407">
        <v>0</v>
      </c>
      <c r="Q96" s="405">
        <v>0</v>
      </c>
      <c r="R96" s="377">
        <v>0</v>
      </c>
      <c r="S96" s="377">
        <v>0</v>
      </c>
      <c r="T96" s="407">
        <v>0</v>
      </c>
      <c r="U96" s="407">
        <v>0</v>
      </c>
      <c r="V96" s="405">
        <v>0</v>
      </c>
      <c r="W96" s="377">
        <v>0</v>
      </c>
      <c r="X96" s="408">
        <v>0</v>
      </c>
      <c r="Y96" s="407">
        <v>0</v>
      </c>
      <c r="Z96" s="407">
        <v>0</v>
      </c>
      <c r="AA96" s="405">
        <v>0</v>
      </c>
      <c r="AB96" s="377">
        <v>0</v>
      </c>
      <c r="AC96" s="377">
        <v>0</v>
      </c>
    </row>
    <row r="97" spans="2:29" customFormat="1" hidden="1" outlineLevel="1" x14ac:dyDescent="0.25">
      <c r="B97" s="16" t="s">
        <v>3770</v>
      </c>
      <c r="C97" s="16" t="s">
        <v>3795</v>
      </c>
      <c r="D97" s="406" t="s">
        <v>1694</v>
      </c>
      <c r="E97" s="407">
        <v>3.5173380142737657E-4</v>
      </c>
      <c r="F97" s="407">
        <v>0.11169306864326345</v>
      </c>
      <c r="G97" s="405">
        <v>1842.935632613847</v>
      </c>
      <c r="H97" s="377"/>
      <c r="I97" s="377"/>
      <c r="J97" s="407">
        <v>2.9915218635814936E-4</v>
      </c>
      <c r="K97" s="407">
        <v>9.4995776778030311E-2</v>
      </c>
      <c r="L97" s="405">
        <v>1567.4303168375002</v>
      </c>
      <c r="M97" s="377"/>
      <c r="N97" s="377"/>
      <c r="O97" s="407">
        <v>4.3267226079525745E-4</v>
      </c>
      <c r="P97" s="407">
        <v>0.137395076415534</v>
      </c>
      <c r="Q97" s="405">
        <v>2267.018760856311</v>
      </c>
      <c r="R97" s="377"/>
      <c r="S97" s="377"/>
      <c r="T97" s="407">
        <v>2.3873740631496471E-4</v>
      </c>
      <c r="U97" s="407">
        <v>7.5811063375317053E-2</v>
      </c>
      <c r="V97" s="405">
        <v>1250.8825456927314</v>
      </c>
      <c r="W97" s="377"/>
      <c r="X97" s="408"/>
      <c r="Y97" s="407">
        <v>3.291018574065379E-4</v>
      </c>
      <c r="Z97" s="407">
        <v>0.10450629481944614</v>
      </c>
      <c r="AA97" s="405">
        <v>1724.3538645208612</v>
      </c>
      <c r="AB97" s="377"/>
      <c r="AC97" s="377"/>
    </row>
    <row r="98" spans="2:29" customFormat="1" hidden="1" outlineLevel="1" x14ac:dyDescent="0.25">
      <c r="B98" s="16" t="s">
        <v>3770</v>
      </c>
      <c r="C98" s="16" t="s">
        <v>3796</v>
      </c>
      <c r="D98" s="16" t="s">
        <v>3759</v>
      </c>
      <c r="E98" s="407">
        <v>0</v>
      </c>
      <c r="F98" s="407">
        <v>0</v>
      </c>
      <c r="G98" s="405">
        <v>0</v>
      </c>
      <c r="H98" s="377"/>
      <c r="I98" s="377">
        <v>0</v>
      </c>
      <c r="J98" s="407">
        <v>0</v>
      </c>
      <c r="K98" s="407">
        <v>0</v>
      </c>
      <c r="L98" s="405">
        <v>0</v>
      </c>
      <c r="M98" s="377">
        <v>0</v>
      </c>
      <c r="N98" s="377">
        <v>0</v>
      </c>
      <c r="O98" s="407">
        <v>0</v>
      </c>
      <c r="P98" s="407">
        <v>0</v>
      </c>
      <c r="Q98" s="405">
        <v>0</v>
      </c>
      <c r="R98" s="377">
        <v>0</v>
      </c>
      <c r="S98" s="377">
        <v>0</v>
      </c>
      <c r="T98" s="407">
        <v>0</v>
      </c>
      <c r="U98" s="407">
        <v>0</v>
      </c>
      <c r="V98" s="405">
        <v>0</v>
      </c>
      <c r="W98" s="377">
        <v>0</v>
      </c>
      <c r="X98" s="408">
        <v>0</v>
      </c>
      <c r="Y98" s="407">
        <v>0</v>
      </c>
      <c r="Z98" s="407">
        <v>0</v>
      </c>
      <c r="AA98" s="405">
        <v>0</v>
      </c>
      <c r="AB98" s="377">
        <v>0</v>
      </c>
      <c r="AC98" s="377">
        <v>0</v>
      </c>
    </row>
    <row r="99" spans="2:29" hidden="1" outlineLevel="1" x14ac:dyDescent="0.25">
      <c r="B99" s="190" t="s">
        <v>3778</v>
      </c>
      <c r="C99" s="190" t="s">
        <v>3797</v>
      </c>
      <c r="D99" s="192" t="s">
        <v>1694</v>
      </c>
      <c r="E99" s="376">
        <v>1.6749228639398886E-2</v>
      </c>
      <c r="F99" s="376">
        <v>0.57482280739784053</v>
      </c>
      <c r="G99" s="405">
        <v>9484.5763220643694</v>
      </c>
      <c r="H99" s="377"/>
      <c r="I99" s="377"/>
      <c r="J99" s="376">
        <v>1.7397622335898748E-2</v>
      </c>
      <c r="K99" s="376">
        <v>0.5967663064997587</v>
      </c>
      <c r="L99" s="405">
        <v>9846.6440572460178</v>
      </c>
      <c r="M99" s="377"/>
      <c r="N99" s="377"/>
      <c r="O99" s="376">
        <v>1.5640834810806008E-2</v>
      </c>
      <c r="P99" s="376">
        <v>0.5380586631975014</v>
      </c>
      <c r="Q99" s="405">
        <v>8877.9679427587726</v>
      </c>
      <c r="R99" s="377"/>
      <c r="S99" s="377"/>
      <c r="T99" s="376">
        <v>1.8554685276577637E-2</v>
      </c>
      <c r="U99" s="376">
        <v>0.63441698411980696</v>
      </c>
      <c r="V99" s="405">
        <v>10467.880237976815</v>
      </c>
      <c r="W99" s="377"/>
      <c r="X99" s="377"/>
      <c r="Y99" s="376">
        <v>1.4368400632182931E-2</v>
      </c>
      <c r="Z99" s="376">
        <v>0.49058589049597889</v>
      </c>
      <c r="AA99" s="405">
        <v>8094.6671931836518</v>
      </c>
      <c r="AB99" s="377"/>
      <c r="AC99" s="377"/>
    </row>
    <row r="100" spans="2:29" customFormat="1" hidden="1" outlineLevel="1" x14ac:dyDescent="0.25">
      <c r="B100" s="16" t="s">
        <v>3778</v>
      </c>
      <c r="C100" s="16" t="s">
        <v>3798</v>
      </c>
      <c r="D100" s="406" t="s">
        <v>1694</v>
      </c>
      <c r="E100" s="407">
        <v>2.5123842959098325E-3</v>
      </c>
      <c r="F100" s="407">
        <v>2.2611458663188495E-2</v>
      </c>
      <c r="G100" s="405">
        <v>373.08906794261014</v>
      </c>
      <c r="H100" s="377"/>
      <c r="I100" s="377"/>
      <c r="J100" s="407">
        <v>3.8418885773275572E-3</v>
      </c>
      <c r="K100" s="407">
        <v>3.4576997195948006E-2</v>
      </c>
      <c r="L100" s="405">
        <v>570.52045373314206</v>
      </c>
      <c r="M100" s="377"/>
      <c r="N100" s="377"/>
      <c r="O100" s="407">
        <v>1.6657114552309068E-3</v>
      </c>
      <c r="P100" s="407">
        <v>1.4991403097078164E-2</v>
      </c>
      <c r="Q100" s="405">
        <v>247.3581511017897</v>
      </c>
      <c r="R100" s="377"/>
      <c r="S100" s="377"/>
      <c r="T100" s="407">
        <v>2.7825434732722592E-3</v>
      </c>
      <c r="U100" s="407">
        <v>2.5042891259450334E-2</v>
      </c>
      <c r="V100" s="405">
        <v>413.2077057809305</v>
      </c>
      <c r="W100" s="377"/>
      <c r="X100" s="408"/>
      <c r="Y100" s="407">
        <v>0</v>
      </c>
      <c r="Z100" s="407">
        <v>0</v>
      </c>
      <c r="AA100" s="405">
        <v>0</v>
      </c>
      <c r="AB100" s="377"/>
      <c r="AC100" s="377"/>
    </row>
    <row r="101" spans="2:29" hidden="1" outlineLevel="1" x14ac:dyDescent="0.25">
      <c r="B101" s="190" t="s">
        <v>3754</v>
      </c>
      <c r="C101" s="190" t="s">
        <v>3799</v>
      </c>
      <c r="D101" s="192" t="s">
        <v>1860</v>
      </c>
      <c r="E101" s="376">
        <v>0.51376583928492137</v>
      </c>
      <c r="F101" s="376">
        <v>0.19238247761356755</v>
      </c>
      <c r="G101" s="405">
        <v>3174.3108806238647</v>
      </c>
      <c r="H101" s="377"/>
      <c r="I101" s="377"/>
      <c r="J101" s="376">
        <v>0.49294389322054755</v>
      </c>
      <c r="K101" s="376">
        <v>0.18439994865255149</v>
      </c>
      <c r="L101" s="405">
        <v>3042.5991527670994</v>
      </c>
      <c r="M101" s="377"/>
      <c r="N101" s="377"/>
      <c r="O101" s="376">
        <v>0.55075452075632159</v>
      </c>
      <c r="P101" s="376">
        <v>0.20655855345885291</v>
      </c>
      <c r="Q101" s="405">
        <v>3408.2161320710729</v>
      </c>
      <c r="R101" s="377"/>
      <c r="S101" s="377"/>
      <c r="T101" s="376">
        <v>0.45509876150035361</v>
      </c>
      <c r="U101" s="376">
        <v>0.16996936877369878</v>
      </c>
      <c r="V101" s="405">
        <v>2804.4945847660297</v>
      </c>
      <c r="W101" s="377"/>
      <c r="X101" s="377"/>
      <c r="Y101" s="376">
        <v>0.54745446403253628</v>
      </c>
      <c r="Z101" s="376">
        <v>0.20414540244527213</v>
      </c>
      <c r="AA101" s="405">
        <v>3368.39914034699</v>
      </c>
      <c r="AB101" s="377"/>
      <c r="AC101" s="377"/>
    </row>
    <row r="102" spans="2:29" customFormat="1" hidden="1" outlineLevel="1" x14ac:dyDescent="0.25">
      <c r="B102" s="16" t="s">
        <v>3770</v>
      </c>
      <c r="C102" s="16" t="s">
        <v>3800</v>
      </c>
      <c r="D102" s="406" t="s">
        <v>1694</v>
      </c>
      <c r="E102" s="407">
        <v>3.3498457278797771E-5</v>
      </c>
      <c r="F102" s="407">
        <v>8.4416112342570373E-3</v>
      </c>
      <c r="G102" s="405">
        <v>139.28658536524111</v>
      </c>
      <c r="H102" s="377"/>
      <c r="I102" s="377"/>
      <c r="J102" s="407">
        <v>5.1225181031034101E-5</v>
      </c>
      <c r="K102" s="407">
        <v>1.2908745619820593E-2</v>
      </c>
      <c r="L102" s="405">
        <v>212.99430272703978</v>
      </c>
      <c r="M102" s="377"/>
      <c r="N102" s="377"/>
      <c r="O102" s="407">
        <v>2.2209486069745428E-5</v>
      </c>
      <c r="P102" s="407">
        <v>5.5967904895758477E-3</v>
      </c>
      <c r="Q102" s="405">
        <v>92.347043078001491</v>
      </c>
      <c r="R102" s="377"/>
      <c r="S102" s="377"/>
      <c r="T102" s="407">
        <v>3.7100579643630126E-5</v>
      </c>
      <c r="U102" s="407">
        <v>9.3493460701947907E-3</v>
      </c>
      <c r="V102" s="405">
        <v>154.26421015821404</v>
      </c>
      <c r="W102" s="377"/>
      <c r="X102" s="408"/>
      <c r="Y102" s="407">
        <v>0</v>
      </c>
      <c r="Z102" s="407">
        <v>0</v>
      </c>
      <c r="AA102" s="405">
        <v>0</v>
      </c>
      <c r="AB102" s="377"/>
      <c r="AC102" s="377"/>
    </row>
    <row r="103" spans="2:29" hidden="1" outlineLevel="1" x14ac:dyDescent="0.25">
      <c r="B103" s="190" t="s">
        <v>3774</v>
      </c>
      <c r="C103" s="190" t="s">
        <v>3801</v>
      </c>
      <c r="D103" s="192" t="s">
        <v>1860</v>
      </c>
      <c r="E103" s="376">
        <v>0.1668223172484129</v>
      </c>
      <c r="F103" s="376">
        <v>9.787076770859951E-3</v>
      </c>
      <c r="G103" s="405">
        <v>161.48676671918921</v>
      </c>
      <c r="H103" s="377"/>
      <c r="I103" s="377"/>
      <c r="J103" s="376">
        <v>0.10659814696765482</v>
      </c>
      <c r="K103" s="376">
        <v>6.2538649816877255E-3</v>
      </c>
      <c r="L103" s="405">
        <v>103.18877219784747</v>
      </c>
      <c r="M103" s="377"/>
      <c r="N103" s="377"/>
      <c r="O103" s="376">
        <v>0.27934144667947675</v>
      </c>
      <c r="P103" s="376">
        <v>1.6388312001829181E-2</v>
      </c>
      <c r="Q103" s="405">
        <v>270.40714803018147</v>
      </c>
      <c r="R103" s="377"/>
      <c r="S103" s="377"/>
      <c r="T103" s="376">
        <v>0</v>
      </c>
      <c r="U103" s="376">
        <v>0</v>
      </c>
      <c r="V103" s="405">
        <v>0</v>
      </c>
      <c r="W103" s="377"/>
      <c r="X103" s="377"/>
      <c r="Y103" s="376">
        <v>0</v>
      </c>
      <c r="Z103" s="376">
        <v>0</v>
      </c>
      <c r="AA103" s="405">
        <v>0</v>
      </c>
      <c r="AB103" s="377"/>
      <c r="AC103" s="377"/>
    </row>
    <row r="104" spans="2:29" customFormat="1" hidden="1" outlineLevel="1" x14ac:dyDescent="0.25">
      <c r="B104" s="16" t="s">
        <v>3754</v>
      </c>
      <c r="C104" s="16" t="s">
        <v>3802</v>
      </c>
      <c r="D104" s="406" t="s">
        <v>1860</v>
      </c>
      <c r="E104" s="407">
        <v>0</v>
      </c>
      <c r="F104" s="407">
        <v>0</v>
      </c>
      <c r="G104" s="405">
        <v>0</v>
      </c>
      <c r="H104" s="377"/>
      <c r="I104" s="377">
        <v>0</v>
      </c>
      <c r="J104" s="407">
        <v>0</v>
      </c>
      <c r="K104" s="407">
        <v>0</v>
      </c>
      <c r="L104" s="405">
        <v>0</v>
      </c>
      <c r="M104" s="377">
        <v>0</v>
      </c>
      <c r="N104" s="377">
        <v>0</v>
      </c>
      <c r="O104" s="407">
        <v>0</v>
      </c>
      <c r="P104" s="407">
        <v>0</v>
      </c>
      <c r="Q104" s="405">
        <v>0</v>
      </c>
      <c r="R104" s="377">
        <v>0</v>
      </c>
      <c r="S104" s="377">
        <v>0</v>
      </c>
      <c r="T104" s="407">
        <v>0</v>
      </c>
      <c r="U104" s="407">
        <v>0</v>
      </c>
      <c r="V104" s="405">
        <v>0</v>
      </c>
      <c r="W104" s="377">
        <v>0</v>
      </c>
      <c r="X104" s="408">
        <v>0</v>
      </c>
      <c r="Y104" s="407">
        <v>0</v>
      </c>
      <c r="Z104" s="407">
        <v>0</v>
      </c>
      <c r="AA104" s="405">
        <v>0</v>
      </c>
      <c r="AB104" s="377">
        <v>0</v>
      </c>
      <c r="AC104" s="377">
        <v>0</v>
      </c>
    </row>
    <row r="105" spans="2:29" customFormat="1" hidden="1" outlineLevel="1" x14ac:dyDescent="0.25">
      <c r="B105" s="16" t="s">
        <v>3778</v>
      </c>
      <c r="C105" s="16" t="s">
        <v>3803</v>
      </c>
      <c r="D105" s="16" t="s">
        <v>3759</v>
      </c>
      <c r="E105" s="407">
        <v>0</v>
      </c>
      <c r="F105" s="407">
        <v>0</v>
      </c>
      <c r="G105" s="405">
        <v>0</v>
      </c>
      <c r="H105" s="377"/>
      <c r="I105" s="377">
        <v>0</v>
      </c>
      <c r="J105" s="407">
        <v>0</v>
      </c>
      <c r="K105" s="407">
        <v>0</v>
      </c>
      <c r="L105" s="405">
        <v>0</v>
      </c>
      <c r="M105" s="377">
        <v>0</v>
      </c>
      <c r="N105" s="377">
        <v>0</v>
      </c>
      <c r="O105" s="407">
        <v>0</v>
      </c>
      <c r="P105" s="407">
        <v>0</v>
      </c>
      <c r="Q105" s="405">
        <v>0</v>
      </c>
      <c r="R105" s="377">
        <v>0</v>
      </c>
      <c r="S105" s="377">
        <v>0</v>
      </c>
      <c r="T105" s="407">
        <v>0</v>
      </c>
      <c r="U105" s="407">
        <v>0</v>
      </c>
      <c r="V105" s="405">
        <v>0</v>
      </c>
      <c r="W105" s="377">
        <v>0</v>
      </c>
      <c r="X105" s="408">
        <v>0</v>
      </c>
      <c r="Y105" s="407">
        <v>0</v>
      </c>
      <c r="Z105" s="407">
        <v>0</v>
      </c>
      <c r="AA105" s="405">
        <v>0</v>
      </c>
      <c r="AB105" s="377">
        <v>0</v>
      </c>
      <c r="AC105" s="377">
        <v>0</v>
      </c>
    </row>
    <row r="106" spans="2:29" customFormat="1" hidden="1" outlineLevel="1" x14ac:dyDescent="0.25">
      <c r="B106" s="16" t="s">
        <v>3770</v>
      </c>
      <c r="C106" s="16" t="s">
        <v>3804</v>
      </c>
      <c r="D106" s="16" t="s">
        <v>3759</v>
      </c>
      <c r="E106" s="407">
        <v>0</v>
      </c>
      <c r="F106" s="407">
        <v>0</v>
      </c>
      <c r="G106" s="405">
        <v>0</v>
      </c>
      <c r="H106" s="377"/>
      <c r="I106" s="377">
        <v>0</v>
      </c>
      <c r="J106" s="407">
        <v>0</v>
      </c>
      <c r="K106" s="407">
        <v>0</v>
      </c>
      <c r="L106" s="405">
        <v>0</v>
      </c>
      <c r="M106" s="377">
        <v>0</v>
      </c>
      <c r="N106" s="377">
        <v>0</v>
      </c>
      <c r="O106" s="407">
        <v>0</v>
      </c>
      <c r="P106" s="407">
        <v>0</v>
      </c>
      <c r="Q106" s="405">
        <v>0</v>
      </c>
      <c r="R106" s="377">
        <v>0</v>
      </c>
      <c r="S106" s="377">
        <v>0</v>
      </c>
      <c r="T106" s="407">
        <v>0</v>
      </c>
      <c r="U106" s="407">
        <v>0</v>
      </c>
      <c r="V106" s="405">
        <v>0</v>
      </c>
      <c r="W106" s="377">
        <v>0</v>
      </c>
      <c r="X106" s="408">
        <v>0</v>
      </c>
      <c r="Y106" s="407">
        <v>0</v>
      </c>
      <c r="Z106" s="407">
        <v>0</v>
      </c>
      <c r="AA106" s="405">
        <v>0</v>
      </c>
      <c r="AB106" s="377">
        <v>0</v>
      </c>
      <c r="AC106" s="377">
        <v>0</v>
      </c>
    </row>
    <row r="107" spans="2:29" customFormat="1" hidden="1" outlineLevel="1" x14ac:dyDescent="0.25">
      <c r="B107" s="16" t="s">
        <v>3778</v>
      </c>
      <c r="C107" s="16" t="s">
        <v>3805</v>
      </c>
      <c r="D107" s="16" t="s">
        <v>3759</v>
      </c>
      <c r="E107" s="407">
        <v>0</v>
      </c>
      <c r="F107" s="407">
        <v>0</v>
      </c>
      <c r="G107" s="405">
        <v>0</v>
      </c>
      <c r="H107" s="377"/>
      <c r="I107" s="377">
        <v>0</v>
      </c>
      <c r="J107" s="407">
        <v>0</v>
      </c>
      <c r="K107" s="407">
        <v>0</v>
      </c>
      <c r="L107" s="405">
        <v>0</v>
      </c>
      <c r="M107" s="377">
        <v>0</v>
      </c>
      <c r="N107" s="377">
        <v>0</v>
      </c>
      <c r="O107" s="407">
        <v>0</v>
      </c>
      <c r="P107" s="407">
        <v>0</v>
      </c>
      <c r="Q107" s="405">
        <v>0</v>
      </c>
      <c r="R107" s="377">
        <v>0</v>
      </c>
      <c r="S107" s="377">
        <v>0</v>
      </c>
      <c r="T107" s="407">
        <v>0</v>
      </c>
      <c r="U107" s="407">
        <v>0</v>
      </c>
      <c r="V107" s="405">
        <v>0</v>
      </c>
      <c r="W107" s="377">
        <v>0</v>
      </c>
      <c r="X107" s="408">
        <v>0</v>
      </c>
      <c r="Y107" s="407">
        <v>0</v>
      </c>
      <c r="Z107" s="407">
        <v>0</v>
      </c>
      <c r="AA107" s="405">
        <v>0</v>
      </c>
      <c r="AB107" s="377">
        <v>0</v>
      </c>
      <c r="AC107" s="377">
        <v>0</v>
      </c>
    </row>
    <row r="108" spans="2:29" customFormat="1" hidden="1" outlineLevel="1" x14ac:dyDescent="0.25">
      <c r="B108" s="16" t="s">
        <v>3774</v>
      </c>
      <c r="C108" s="16" t="s">
        <v>3806</v>
      </c>
      <c r="D108" s="16" t="s">
        <v>3759</v>
      </c>
      <c r="E108" s="407">
        <v>0</v>
      </c>
      <c r="F108" s="407">
        <v>0</v>
      </c>
      <c r="G108" s="405">
        <v>0</v>
      </c>
      <c r="H108" s="377"/>
      <c r="I108" s="377">
        <v>0</v>
      </c>
      <c r="J108" s="407">
        <v>0</v>
      </c>
      <c r="K108" s="407">
        <v>0</v>
      </c>
      <c r="L108" s="405">
        <v>0</v>
      </c>
      <c r="M108" s="377">
        <v>0</v>
      </c>
      <c r="N108" s="377">
        <v>0</v>
      </c>
      <c r="O108" s="407">
        <v>0</v>
      </c>
      <c r="P108" s="407">
        <v>0</v>
      </c>
      <c r="Q108" s="405">
        <v>0</v>
      </c>
      <c r="R108" s="377">
        <v>0</v>
      </c>
      <c r="S108" s="377">
        <v>0</v>
      </c>
      <c r="T108" s="407">
        <v>0</v>
      </c>
      <c r="U108" s="407">
        <v>0</v>
      </c>
      <c r="V108" s="405">
        <v>0</v>
      </c>
      <c r="W108" s="377">
        <v>0</v>
      </c>
      <c r="X108" s="408">
        <v>0</v>
      </c>
      <c r="Y108" s="407">
        <v>0</v>
      </c>
      <c r="Z108" s="407">
        <v>0</v>
      </c>
      <c r="AA108" s="405">
        <v>0</v>
      </c>
      <c r="AB108" s="377">
        <v>0</v>
      </c>
      <c r="AC108" s="377">
        <v>0</v>
      </c>
    </row>
    <row r="109" spans="2:29" customFormat="1" hidden="1" outlineLevel="1" x14ac:dyDescent="0.25">
      <c r="B109" s="16" t="s">
        <v>3754</v>
      </c>
      <c r="C109" s="16" t="s">
        <v>3807</v>
      </c>
      <c r="D109" s="16" t="s">
        <v>3759</v>
      </c>
      <c r="E109" s="407">
        <v>0</v>
      </c>
      <c r="F109" s="407">
        <v>0</v>
      </c>
      <c r="G109" s="405">
        <v>0</v>
      </c>
      <c r="H109" s="377"/>
      <c r="I109" s="377">
        <v>0</v>
      </c>
      <c r="J109" s="407">
        <v>0</v>
      </c>
      <c r="K109" s="407">
        <v>0</v>
      </c>
      <c r="L109" s="405">
        <v>0</v>
      </c>
      <c r="M109" s="377">
        <v>0</v>
      </c>
      <c r="N109" s="377">
        <v>0</v>
      </c>
      <c r="O109" s="407">
        <v>0</v>
      </c>
      <c r="P109" s="407">
        <v>0</v>
      </c>
      <c r="Q109" s="405">
        <v>0</v>
      </c>
      <c r="R109" s="377">
        <v>0</v>
      </c>
      <c r="S109" s="377">
        <v>0</v>
      </c>
      <c r="T109" s="407">
        <v>0</v>
      </c>
      <c r="U109" s="407">
        <v>0</v>
      </c>
      <c r="V109" s="405">
        <v>0</v>
      </c>
      <c r="W109" s="377">
        <v>0</v>
      </c>
      <c r="X109" s="408">
        <v>0</v>
      </c>
      <c r="Y109" s="407">
        <v>0</v>
      </c>
      <c r="Z109" s="407">
        <v>0</v>
      </c>
      <c r="AA109" s="405">
        <v>0</v>
      </c>
      <c r="AB109" s="377">
        <v>0</v>
      </c>
      <c r="AC109" s="377">
        <v>0</v>
      </c>
    </row>
    <row r="110" spans="2:29" hidden="1" outlineLevel="1" x14ac:dyDescent="0.25">
      <c r="B110" s="190" t="s">
        <v>3754</v>
      </c>
      <c r="C110" s="190" t="s">
        <v>3808</v>
      </c>
      <c r="D110" s="192" t="s">
        <v>1860</v>
      </c>
      <c r="E110" s="376">
        <v>0.28909168631602472</v>
      </c>
      <c r="F110" s="376">
        <v>0.22839532909571189</v>
      </c>
      <c r="G110" s="405">
        <v>3768.5229300792462</v>
      </c>
      <c r="H110" s="377"/>
      <c r="I110" s="377"/>
      <c r="J110" s="376">
        <v>0.24768250560450217</v>
      </c>
      <c r="K110" s="376">
        <v>0.19568008437671267</v>
      </c>
      <c r="L110" s="405">
        <v>3228.7213922157589</v>
      </c>
      <c r="M110" s="377"/>
      <c r="N110" s="377"/>
      <c r="O110" s="376">
        <v>0.30553228859403797</v>
      </c>
      <c r="P110" s="376">
        <v>0.24138448479434055</v>
      </c>
      <c r="Q110" s="405">
        <v>3982.8439991066189</v>
      </c>
      <c r="R110" s="377"/>
      <c r="S110" s="377"/>
      <c r="T110" s="376">
        <v>0.2961230148774846</v>
      </c>
      <c r="U110" s="376">
        <v>0.23394987950883586</v>
      </c>
      <c r="V110" s="405">
        <v>3860.1730118957917</v>
      </c>
      <c r="W110" s="377"/>
      <c r="X110" s="377"/>
      <c r="Y110" s="376">
        <v>0.49365278610980678</v>
      </c>
      <c r="Z110" s="376">
        <v>0.39000624538267142</v>
      </c>
      <c r="AA110" s="405">
        <v>6435.1030488140786</v>
      </c>
      <c r="AB110" s="377"/>
      <c r="AC110" s="377"/>
    </row>
    <row r="111" spans="2:29" customFormat="1" hidden="1" outlineLevel="1" x14ac:dyDescent="0.25">
      <c r="B111" s="16" t="s">
        <v>3774</v>
      </c>
      <c r="C111" s="16" t="s">
        <v>3809</v>
      </c>
      <c r="D111" s="406" t="s">
        <v>1694</v>
      </c>
      <c r="E111" s="407">
        <v>6.6996914557595542E-5</v>
      </c>
      <c r="F111" s="407">
        <v>1.0177501290444337E-2</v>
      </c>
      <c r="G111" s="405">
        <v>167.92877129233156</v>
      </c>
      <c r="H111" s="377"/>
      <c r="I111" s="377"/>
      <c r="J111" s="407">
        <v>1.183270533590361E-5</v>
      </c>
      <c r="K111" s="407">
        <v>1.7975062675771179E-3</v>
      </c>
      <c r="L111" s="405">
        <v>29.658853415022445</v>
      </c>
      <c r="M111" s="377"/>
      <c r="N111" s="377"/>
      <c r="O111" s="407">
        <v>1.2199743357058752E-4</v>
      </c>
      <c r="P111" s="407">
        <v>1.8532630133707949E-2</v>
      </c>
      <c r="Q111" s="405">
        <v>305.78839720618117</v>
      </c>
      <c r="R111" s="377"/>
      <c r="S111" s="377"/>
      <c r="T111" s="407">
        <v>0</v>
      </c>
      <c r="U111" s="407">
        <v>0</v>
      </c>
      <c r="V111" s="405">
        <v>0</v>
      </c>
      <c r="W111" s="377"/>
      <c r="X111" s="408"/>
      <c r="Y111" s="407">
        <v>3.3890592298678842E-4</v>
      </c>
      <c r="Z111" s="407">
        <v>5.1483198760923034E-2</v>
      </c>
      <c r="AA111" s="405">
        <v>849.47277955523009</v>
      </c>
      <c r="AB111" s="377"/>
      <c r="AC111" s="377"/>
    </row>
    <row r="112" spans="2:29" hidden="1" outlineLevel="1" x14ac:dyDescent="0.25">
      <c r="B112" s="190" t="s">
        <v>3774</v>
      </c>
      <c r="C112" s="190" t="s">
        <v>3810</v>
      </c>
      <c r="D112" s="192" t="s">
        <v>1694</v>
      </c>
      <c r="E112" s="376">
        <v>3.1488549842069904E-2</v>
      </c>
      <c r="F112" s="376">
        <v>5.768283600351222E-2</v>
      </c>
      <c r="G112" s="405">
        <v>951.76679405795164</v>
      </c>
      <c r="H112" s="377"/>
      <c r="I112" s="377"/>
      <c r="J112" s="376">
        <v>1.8973895888079663E-2</v>
      </c>
      <c r="K112" s="376">
        <v>3.4860998855801184E-2</v>
      </c>
      <c r="L112" s="405">
        <v>575.20648112071956</v>
      </c>
      <c r="M112" s="377"/>
      <c r="N112" s="377"/>
      <c r="O112" s="376">
        <v>5.1098748040336012E-2</v>
      </c>
      <c r="P112" s="376">
        <v>9.3574108256067975E-2</v>
      </c>
      <c r="Q112" s="405">
        <v>1543.9727862251216</v>
      </c>
      <c r="R112" s="377"/>
      <c r="S112" s="377"/>
      <c r="T112" s="376">
        <v>2.3313385157201993E-3</v>
      </c>
      <c r="U112" s="376">
        <v>4.2698464915415452E-3</v>
      </c>
      <c r="V112" s="405">
        <v>70.452467110435492</v>
      </c>
      <c r="W112" s="377"/>
      <c r="X112" s="377"/>
      <c r="Y112" s="376">
        <v>5.0835888448018264E-2</v>
      </c>
      <c r="Z112" s="376">
        <v>9.1979914763421849E-2</v>
      </c>
      <c r="AA112" s="405">
        <v>1517.6685935964606</v>
      </c>
      <c r="AB112" s="377"/>
      <c r="AC112" s="377"/>
    </row>
    <row r="113" spans="2:29" customFormat="1" hidden="1" outlineLevel="1" x14ac:dyDescent="0.25">
      <c r="B113" s="16" t="s">
        <v>3774</v>
      </c>
      <c r="C113" s="16" t="s">
        <v>3811</v>
      </c>
      <c r="D113" s="16" t="s">
        <v>1694</v>
      </c>
      <c r="E113" s="407">
        <v>0</v>
      </c>
      <c r="F113" s="407">
        <v>0</v>
      </c>
      <c r="G113" s="405">
        <v>0</v>
      </c>
      <c r="H113" s="377"/>
      <c r="I113" s="377">
        <v>0</v>
      </c>
      <c r="J113" s="407">
        <v>0</v>
      </c>
      <c r="K113" s="407">
        <v>0</v>
      </c>
      <c r="L113" s="405">
        <v>0</v>
      </c>
      <c r="M113" s="377">
        <v>0</v>
      </c>
      <c r="N113" s="377">
        <v>0</v>
      </c>
      <c r="O113" s="407">
        <v>0</v>
      </c>
      <c r="P113" s="407">
        <v>0</v>
      </c>
      <c r="Q113" s="405">
        <v>0</v>
      </c>
      <c r="R113" s="377">
        <v>0</v>
      </c>
      <c r="S113" s="377">
        <v>0</v>
      </c>
      <c r="T113" s="407">
        <v>0</v>
      </c>
      <c r="U113" s="407">
        <v>0</v>
      </c>
      <c r="V113" s="405">
        <v>0</v>
      </c>
      <c r="W113" s="377">
        <v>0</v>
      </c>
      <c r="X113" s="408">
        <v>0</v>
      </c>
      <c r="Y113" s="407">
        <v>0</v>
      </c>
      <c r="Z113" s="407">
        <v>0</v>
      </c>
      <c r="AA113" s="405">
        <v>0</v>
      </c>
      <c r="AB113" s="377">
        <v>0</v>
      </c>
      <c r="AC113" s="377">
        <v>0</v>
      </c>
    </row>
    <row r="114" spans="2:29" customFormat="1" hidden="1" outlineLevel="1" x14ac:dyDescent="0.25">
      <c r="B114" s="16" t="s">
        <v>3774</v>
      </c>
      <c r="C114" s="16" t="s">
        <v>3812</v>
      </c>
      <c r="D114" s="16" t="s">
        <v>3751</v>
      </c>
      <c r="E114" s="407">
        <v>0</v>
      </c>
      <c r="F114" s="407">
        <v>0</v>
      </c>
      <c r="G114" s="405">
        <v>0</v>
      </c>
      <c r="H114" s="377"/>
      <c r="I114" s="377">
        <v>0</v>
      </c>
      <c r="J114" s="407">
        <v>0</v>
      </c>
      <c r="K114" s="407">
        <v>0</v>
      </c>
      <c r="L114" s="405">
        <v>0</v>
      </c>
      <c r="M114" s="377">
        <v>0</v>
      </c>
      <c r="N114" s="377">
        <v>0</v>
      </c>
      <c r="O114" s="407">
        <v>0</v>
      </c>
      <c r="P114" s="407">
        <v>0</v>
      </c>
      <c r="Q114" s="405">
        <v>0</v>
      </c>
      <c r="R114" s="377">
        <v>0</v>
      </c>
      <c r="S114" s="377">
        <v>0</v>
      </c>
      <c r="T114" s="407">
        <v>0</v>
      </c>
      <c r="U114" s="407">
        <v>0</v>
      </c>
      <c r="V114" s="405">
        <v>0</v>
      </c>
      <c r="W114" s="377">
        <v>0</v>
      </c>
      <c r="X114" s="408">
        <v>0</v>
      </c>
      <c r="Y114" s="407">
        <v>0</v>
      </c>
      <c r="Z114" s="407">
        <v>0</v>
      </c>
      <c r="AA114" s="405">
        <v>0</v>
      </c>
      <c r="AB114" s="377">
        <v>0</v>
      </c>
      <c r="AC114" s="377">
        <v>0</v>
      </c>
    </row>
    <row r="115" spans="2:29" hidden="1" outlineLevel="1" x14ac:dyDescent="0.25">
      <c r="B115" s="190" t="s">
        <v>3778</v>
      </c>
      <c r="C115" s="190" t="s">
        <v>3813</v>
      </c>
      <c r="D115" s="192" t="s">
        <v>1694</v>
      </c>
      <c r="E115" s="376">
        <v>1.5074305775458995E-2</v>
      </c>
      <c r="F115" s="376">
        <v>4.2183434805185271E-2</v>
      </c>
      <c r="G115" s="405">
        <v>696.02667428555696</v>
      </c>
      <c r="H115" s="377"/>
      <c r="I115" s="377"/>
      <c r="J115" s="376">
        <v>1.7854955667641559E-2</v>
      </c>
      <c r="K115" s="376">
        <v>4.9854836978141165E-2</v>
      </c>
      <c r="L115" s="405">
        <v>822.60481013932917</v>
      </c>
      <c r="M115" s="377"/>
      <c r="N115" s="377"/>
      <c r="O115" s="376">
        <v>1.6837610853455115E-2</v>
      </c>
      <c r="P115" s="376">
        <v>4.7174522661841335E-2</v>
      </c>
      <c r="Q115" s="405">
        <v>778.37962392038207</v>
      </c>
      <c r="R115" s="377"/>
      <c r="S115" s="377"/>
      <c r="T115" s="376">
        <v>8.062949641959017E-3</v>
      </c>
      <c r="U115" s="376">
        <v>2.258365509673415E-2</v>
      </c>
      <c r="V115" s="405">
        <v>372.63030909611348</v>
      </c>
      <c r="W115" s="377"/>
      <c r="X115" s="377"/>
      <c r="Y115" s="376">
        <v>0</v>
      </c>
      <c r="Z115" s="376">
        <v>0</v>
      </c>
      <c r="AA115" s="405">
        <v>0</v>
      </c>
      <c r="AB115" s="377"/>
      <c r="AC115" s="377"/>
    </row>
    <row r="116" spans="2:29" customFormat="1" hidden="1" outlineLevel="1" x14ac:dyDescent="0.25">
      <c r="B116" s="16" t="s">
        <v>3774</v>
      </c>
      <c r="C116" s="16" t="s">
        <v>3814</v>
      </c>
      <c r="D116" s="16" t="s">
        <v>3759</v>
      </c>
      <c r="E116" s="407">
        <v>0</v>
      </c>
      <c r="F116" s="407">
        <v>0</v>
      </c>
      <c r="G116" s="405">
        <v>0</v>
      </c>
      <c r="H116" s="377"/>
      <c r="I116" s="377">
        <v>0</v>
      </c>
      <c r="J116" s="407">
        <v>0</v>
      </c>
      <c r="K116" s="407">
        <v>0</v>
      </c>
      <c r="L116" s="405">
        <v>0</v>
      </c>
      <c r="M116" s="377">
        <v>0</v>
      </c>
      <c r="N116" s="377">
        <v>0</v>
      </c>
      <c r="O116" s="407">
        <v>0</v>
      </c>
      <c r="P116" s="407">
        <v>0</v>
      </c>
      <c r="Q116" s="405">
        <v>0</v>
      </c>
      <c r="R116" s="377">
        <v>0</v>
      </c>
      <c r="S116" s="377">
        <v>0</v>
      </c>
      <c r="T116" s="407">
        <v>0</v>
      </c>
      <c r="U116" s="407">
        <v>0</v>
      </c>
      <c r="V116" s="405">
        <v>0</v>
      </c>
      <c r="W116" s="377">
        <v>0</v>
      </c>
      <c r="X116" s="408">
        <v>0</v>
      </c>
      <c r="Y116" s="407">
        <v>0</v>
      </c>
      <c r="Z116" s="407">
        <v>0</v>
      </c>
      <c r="AA116" s="405">
        <v>0</v>
      </c>
      <c r="AB116" s="377">
        <v>0</v>
      </c>
      <c r="AC116" s="377">
        <v>0</v>
      </c>
    </row>
    <row r="117" spans="2:29" hidden="1" outlineLevel="1" x14ac:dyDescent="0.25">
      <c r="B117" s="190" t="s">
        <v>3778</v>
      </c>
      <c r="C117" s="190" t="s">
        <v>3815</v>
      </c>
      <c r="D117" s="192" t="s">
        <v>1860</v>
      </c>
      <c r="E117" s="376">
        <v>6.3781062658830948E-2</v>
      </c>
      <c r="F117" s="376">
        <v>3.2638719372737428E-2</v>
      </c>
      <c r="G117" s="405">
        <v>538.53886965016761</v>
      </c>
      <c r="H117" s="377"/>
      <c r="I117" s="377"/>
      <c r="J117" s="376">
        <v>6.4553079629087282E-2</v>
      </c>
      <c r="K117" s="376">
        <v>3.3033721561445573E-2</v>
      </c>
      <c r="L117" s="405">
        <v>545.0564057638519</v>
      </c>
      <c r="M117" s="377"/>
      <c r="N117" s="377"/>
      <c r="O117" s="376">
        <v>8.5719272811530814E-2</v>
      </c>
      <c r="P117" s="376">
        <v>4.3865227458288761E-2</v>
      </c>
      <c r="Q117" s="405">
        <v>723.77625306176458</v>
      </c>
      <c r="R117" s="377"/>
      <c r="S117" s="377"/>
      <c r="T117" s="376">
        <v>1.5853101906897354E-2</v>
      </c>
      <c r="U117" s="376">
        <v>8.1124752000773636E-3</v>
      </c>
      <c r="V117" s="405">
        <v>133.85584080127649</v>
      </c>
      <c r="W117" s="377"/>
      <c r="X117" s="377"/>
      <c r="Y117" s="376">
        <v>0</v>
      </c>
      <c r="Z117" s="376">
        <v>0</v>
      </c>
      <c r="AA117" s="405">
        <v>0</v>
      </c>
      <c r="AB117" s="377"/>
      <c r="AC117" s="377"/>
    </row>
    <row r="118" spans="2:29" hidden="1" outlineLevel="1" x14ac:dyDescent="0.25">
      <c r="B118" s="190" t="s">
        <v>3743</v>
      </c>
      <c r="C118" s="190" t="s">
        <v>3816</v>
      </c>
      <c r="D118" s="192" t="s">
        <v>1860</v>
      </c>
      <c r="E118" s="376">
        <v>0.67794177840830927</v>
      </c>
      <c r="F118" s="376">
        <v>0.25332303858744287</v>
      </c>
      <c r="G118" s="405">
        <v>4179.8301366928072</v>
      </c>
      <c r="H118" s="377"/>
      <c r="I118" s="377"/>
      <c r="J118" s="376">
        <v>0.38327721217752525</v>
      </c>
      <c r="K118" s="376">
        <v>0.14332198420622164</v>
      </c>
      <c r="L118" s="405">
        <v>2364.8127394026569</v>
      </c>
      <c r="M118" s="377"/>
      <c r="N118" s="377"/>
      <c r="O118" s="376">
        <v>0.80555049118571209</v>
      </c>
      <c r="P118" s="376">
        <v>0.30134358975559911</v>
      </c>
      <c r="Q118" s="405">
        <v>4972.1692309673854</v>
      </c>
      <c r="R118" s="377"/>
      <c r="S118" s="377"/>
      <c r="T118" s="376">
        <v>0.79086391210623475</v>
      </c>
      <c r="U118" s="376">
        <v>0.29465304770763912</v>
      </c>
      <c r="V118" s="405">
        <v>4861.7752871760458</v>
      </c>
      <c r="W118" s="377"/>
      <c r="X118" s="377"/>
      <c r="Y118" s="376">
        <v>0.65681400880856089</v>
      </c>
      <c r="Z118" s="376">
        <v>0.24452554254314626</v>
      </c>
      <c r="AA118" s="405">
        <v>4034.6714519619131</v>
      </c>
      <c r="AB118" s="377"/>
      <c r="AC118" s="377"/>
    </row>
    <row r="119" spans="2:29" hidden="1" outlineLevel="1" x14ac:dyDescent="0.25">
      <c r="B119" s="190" t="s">
        <v>3778</v>
      </c>
      <c r="C119" s="190" t="s">
        <v>3817</v>
      </c>
      <c r="D119" s="192" t="s">
        <v>1860</v>
      </c>
      <c r="E119" s="376">
        <v>0.54568986907161565</v>
      </c>
      <c r="F119" s="376">
        <v>3.3227119774839511E-2</v>
      </c>
      <c r="G119" s="405">
        <v>548.24747628485193</v>
      </c>
      <c r="H119" s="377"/>
      <c r="I119" s="377"/>
      <c r="J119" s="376">
        <v>0.6360836232078193</v>
      </c>
      <c r="K119" s="376">
        <v>3.8667579114894247E-2</v>
      </c>
      <c r="L119" s="405">
        <v>638.0150553957551</v>
      </c>
      <c r="M119" s="377"/>
      <c r="N119" s="377"/>
      <c r="O119" s="376">
        <v>0.46715326106736904</v>
      </c>
      <c r="P119" s="376">
        <v>2.8513634556390628E-2</v>
      </c>
      <c r="Q119" s="405">
        <v>470.47497018044538</v>
      </c>
      <c r="R119" s="377"/>
      <c r="S119" s="377"/>
      <c r="T119" s="376">
        <v>0.61386287136083606</v>
      </c>
      <c r="U119" s="376">
        <v>3.73062193474724E-2</v>
      </c>
      <c r="V119" s="405">
        <v>615.55261923329465</v>
      </c>
      <c r="W119" s="377"/>
      <c r="X119" s="377"/>
      <c r="Y119" s="376">
        <v>0.35122757100891616</v>
      </c>
      <c r="Z119" s="376">
        <v>2.1408118697473007E-2</v>
      </c>
      <c r="AA119" s="405">
        <v>353.23395850830462</v>
      </c>
      <c r="AB119" s="377"/>
      <c r="AC119" s="377"/>
    </row>
    <row r="120" spans="2:29" customFormat="1" hidden="1" outlineLevel="1" x14ac:dyDescent="0.25">
      <c r="B120" s="16" t="s">
        <v>3774</v>
      </c>
      <c r="C120" s="16" t="s">
        <v>3818</v>
      </c>
      <c r="D120" s="16" t="s">
        <v>3759</v>
      </c>
      <c r="E120" s="407">
        <v>0</v>
      </c>
      <c r="F120" s="407">
        <v>0</v>
      </c>
      <c r="G120" s="405">
        <v>0</v>
      </c>
      <c r="H120" s="377"/>
      <c r="I120" s="377">
        <v>0</v>
      </c>
      <c r="J120" s="407">
        <v>0</v>
      </c>
      <c r="K120" s="407">
        <v>0</v>
      </c>
      <c r="L120" s="405">
        <v>0</v>
      </c>
      <c r="M120" s="377">
        <v>0</v>
      </c>
      <c r="N120" s="377">
        <v>0</v>
      </c>
      <c r="O120" s="407">
        <v>0</v>
      </c>
      <c r="P120" s="407">
        <v>0</v>
      </c>
      <c r="Q120" s="405">
        <v>0</v>
      </c>
      <c r="R120" s="377">
        <v>0</v>
      </c>
      <c r="S120" s="377">
        <v>0</v>
      </c>
      <c r="T120" s="407">
        <v>0</v>
      </c>
      <c r="U120" s="407">
        <v>0</v>
      </c>
      <c r="V120" s="405">
        <v>0</v>
      </c>
      <c r="W120" s="377">
        <v>0</v>
      </c>
      <c r="X120" s="408">
        <v>0</v>
      </c>
      <c r="Y120" s="407">
        <v>0</v>
      </c>
      <c r="Z120" s="407">
        <v>0</v>
      </c>
      <c r="AA120" s="405">
        <v>0</v>
      </c>
      <c r="AB120" s="377">
        <v>0</v>
      </c>
      <c r="AC120" s="377">
        <v>0</v>
      </c>
    </row>
    <row r="121" spans="2:29" hidden="1" outlineLevel="1" x14ac:dyDescent="0.25">
      <c r="B121" s="190" t="s">
        <v>3778</v>
      </c>
      <c r="C121" s="190" t="s">
        <v>3819</v>
      </c>
      <c r="D121" s="192" t="s">
        <v>1860</v>
      </c>
      <c r="E121" s="376">
        <v>0.99791904233538553</v>
      </c>
      <c r="F121" s="376">
        <v>0.15055412645553756</v>
      </c>
      <c r="G121" s="405">
        <v>2484.1430865163697</v>
      </c>
      <c r="H121" s="377"/>
      <c r="I121" s="377"/>
      <c r="J121" s="376">
        <v>0.98753383824409335</v>
      </c>
      <c r="K121" s="376">
        <v>0.1489108588401104</v>
      </c>
      <c r="L121" s="405">
        <v>2457.0291708618215</v>
      </c>
      <c r="M121" s="377"/>
      <c r="N121" s="377"/>
      <c r="O121" s="376">
        <v>1.0253327895926903</v>
      </c>
      <c r="P121" s="376">
        <v>0.15470446476213087</v>
      </c>
      <c r="Q121" s="405">
        <v>2552.6236685751592</v>
      </c>
      <c r="R121" s="377"/>
      <c r="S121" s="377"/>
      <c r="T121" s="376">
        <v>0.94505823429730129</v>
      </c>
      <c r="U121" s="376">
        <v>0.14264355135600523</v>
      </c>
      <c r="V121" s="405">
        <v>2353.6185973740862</v>
      </c>
      <c r="W121" s="377"/>
      <c r="X121" s="377"/>
      <c r="Y121" s="376">
        <v>1.0638279864546674</v>
      </c>
      <c r="Z121" s="376">
        <v>0.1606255791499106</v>
      </c>
      <c r="AA121" s="405">
        <v>2650.322055973525</v>
      </c>
      <c r="AB121" s="377"/>
      <c r="AC121" s="377"/>
    </row>
    <row r="122" spans="2:29" hidden="1" outlineLevel="1" x14ac:dyDescent="0.25">
      <c r="B122" s="190" t="s">
        <v>3754</v>
      </c>
      <c r="C122" s="190" t="s">
        <v>3820</v>
      </c>
      <c r="D122" s="192" t="s">
        <v>1860</v>
      </c>
      <c r="E122" s="376">
        <v>3.3498457278797772E-2</v>
      </c>
      <c r="F122" s="376">
        <v>2.0168081189272984E-2</v>
      </c>
      <c r="G122" s="405">
        <v>332.77333962300423</v>
      </c>
      <c r="H122" s="377"/>
      <c r="I122" s="377"/>
      <c r="J122" s="376">
        <v>3.6315215713072752E-2</v>
      </c>
      <c r="K122" s="376">
        <v>2.1863938772212575E-2</v>
      </c>
      <c r="L122" s="405">
        <v>360.75498974150747</v>
      </c>
      <c r="M122" s="377"/>
      <c r="N122" s="377"/>
      <c r="O122" s="376">
        <v>3.9151073022771987E-2</v>
      </c>
      <c r="P122" s="376">
        <v>2.35712950240901E-2</v>
      </c>
      <c r="Q122" s="405">
        <v>388.92636789748667</v>
      </c>
      <c r="R122" s="377"/>
      <c r="S122" s="377"/>
      <c r="T122" s="376">
        <v>1.8550289821815062E-2</v>
      </c>
      <c r="U122" s="376">
        <v>1.1168387490121976E-2</v>
      </c>
      <c r="V122" s="405">
        <v>184.2783935870126</v>
      </c>
      <c r="W122" s="377"/>
      <c r="X122" s="377"/>
      <c r="Y122" s="376">
        <v>0</v>
      </c>
      <c r="Z122" s="376">
        <v>0</v>
      </c>
      <c r="AA122" s="405">
        <v>0</v>
      </c>
      <c r="AB122" s="377"/>
      <c r="AC122" s="377"/>
    </row>
    <row r="123" spans="2:29" customFormat="1" hidden="1" outlineLevel="1" x14ac:dyDescent="0.25">
      <c r="B123" s="16" t="s">
        <v>3774</v>
      </c>
      <c r="C123" s="16" t="s">
        <v>3821</v>
      </c>
      <c r="D123" s="16" t="s">
        <v>3759</v>
      </c>
      <c r="E123" s="407">
        <v>0</v>
      </c>
      <c r="F123" s="407">
        <v>0</v>
      </c>
      <c r="G123" s="405">
        <v>0</v>
      </c>
      <c r="H123" s="377"/>
      <c r="I123" s="377">
        <v>0</v>
      </c>
      <c r="J123" s="407">
        <v>0</v>
      </c>
      <c r="K123" s="407">
        <v>0</v>
      </c>
      <c r="L123" s="405">
        <v>0</v>
      </c>
      <c r="M123" s="377">
        <v>0</v>
      </c>
      <c r="N123" s="377">
        <v>0</v>
      </c>
      <c r="O123" s="407">
        <v>0</v>
      </c>
      <c r="P123" s="407">
        <v>0</v>
      </c>
      <c r="Q123" s="405">
        <v>0</v>
      </c>
      <c r="R123" s="377">
        <v>0</v>
      </c>
      <c r="S123" s="377">
        <v>0</v>
      </c>
      <c r="T123" s="407">
        <v>0</v>
      </c>
      <c r="U123" s="407">
        <v>0</v>
      </c>
      <c r="V123" s="405">
        <v>0</v>
      </c>
      <c r="W123" s="377">
        <v>0</v>
      </c>
      <c r="X123" s="408">
        <v>0</v>
      </c>
      <c r="Y123" s="407">
        <v>0</v>
      </c>
      <c r="Z123" s="407">
        <v>0</v>
      </c>
      <c r="AA123" s="405">
        <v>0</v>
      </c>
      <c r="AB123" s="377">
        <v>0</v>
      </c>
      <c r="AC123" s="377">
        <v>0</v>
      </c>
    </row>
    <row r="124" spans="2:29" customFormat="1" hidden="1" outlineLevel="1" x14ac:dyDescent="0.25">
      <c r="B124" s="16" t="s">
        <v>3774</v>
      </c>
      <c r="C124" s="16" t="s">
        <v>3822</v>
      </c>
      <c r="D124" s="16" t="s">
        <v>1694</v>
      </c>
      <c r="E124" s="407">
        <v>0</v>
      </c>
      <c r="F124" s="407">
        <v>0</v>
      </c>
      <c r="G124" s="405">
        <v>0</v>
      </c>
      <c r="H124" s="377"/>
      <c r="I124" s="377">
        <v>0</v>
      </c>
      <c r="J124" s="407">
        <v>0</v>
      </c>
      <c r="K124" s="407">
        <v>0</v>
      </c>
      <c r="L124" s="405">
        <v>0</v>
      </c>
      <c r="M124" s="377">
        <v>0</v>
      </c>
      <c r="N124" s="377">
        <v>0</v>
      </c>
      <c r="O124" s="407">
        <v>0</v>
      </c>
      <c r="P124" s="407">
        <v>0</v>
      </c>
      <c r="Q124" s="405">
        <v>0</v>
      </c>
      <c r="R124" s="377">
        <v>0</v>
      </c>
      <c r="S124" s="377">
        <v>0</v>
      </c>
      <c r="T124" s="407">
        <v>0</v>
      </c>
      <c r="U124" s="407">
        <v>0</v>
      </c>
      <c r="V124" s="405">
        <v>0</v>
      </c>
      <c r="W124" s="377">
        <v>0</v>
      </c>
      <c r="X124" s="408">
        <v>0</v>
      </c>
      <c r="Y124" s="407">
        <v>0</v>
      </c>
      <c r="Z124" s="407">
        <v>0</v>
      </c>
      <c r="AA124" s="405">
        <v>0</v>
      </c>
      <c r="AB124" s="377">
        <v>0</v>
      </c>
      <c r="AC124" s="377">
        <v>0</v>
      </c>
    </row>
    <row r="125" spans="2:29" hidden="1" outlineLevel="1" x14ac:dyDescent="0.25">
      <c r="B125" s="190" t="s">
        <v>3754</v>
      </c>
      <c r="C125" s="190" t="s">
        <v>3823</v>
      </c>
      <c r="D125" s="192" t="s">
        <v>1860</v>
      </c>
      <c r="E125" s="376">
        <v>3.3749695708388754E-2</v>
      </c>
      <c r="F125" s="376">
        <v>1.4296639089731705E-2</v>
      </c>
      <c r="G125" s="405">
        <v>235.89454498057313</v>
      </c>
      <c r="H125" s="377"/>
      <c r="I125" s="377"/>
      <c r="J125" s="376">
        <v>4.9183614828296862E-2</v>
      </c>
      <c r="K125" s="376">
        <v>2.0834568787901176E-2</v>
      </c>
      <c r="L125" s="405">
        <v>343.7703850003694</v>
      </c>
      <c r="M125" s="377"/>
      <c r="N125" s="377"/>
      <c r="O125" s="376">
        <v>2.8280827989864102E-2</v>
      </c>
      <c r="P125" s="376">
        <v>1.1979985716644005E-2</v>
      </c>
      <c r="Q125" s="405">
        <v>197.66976432462607</v>
      </c>
      <c r="R125" s="377"/>
      <c r="S125" s="377"/>
      <c r="T125" s="376">
        <v>2.7093408668834688E-2</v>
      </c>
      <c r="U125" s="376">
        <v>1.1476978834476488E-2</v>
      </c>
      <c r="V125" s="405">
        <v>189.37015076886206</v>
      </c>
      <c r="W125" s="377"/>
      <c r="X125" s="377"/>
      <c r="Y125" s="376">
        <v>0</v>
      </c>
      <c r="Z125" s="376">
        <v>0</v>
      </c>
      <c r="AA125" s="405">
        <v>0</v>
      </c>
      <c r="AB125" s="377"/>
      <c r="AC125" s="377"/>
    </row>
    <row r="126" spans="2:29" customFormat="1" hidden="1" outlineLevel="1" x14ac:dyDescent="0.25">
      <c r="B126" s="16" t="s">
        <v>3774</v>
      </c>
      <c r="C126" s="16" t="s">
        <v>2461</v>
      </c>
      <c r="D126" s="406" t="s">
        <v>1694</v>
      </c>
      <c r="E126" s="407">
        <v>5.0247685918196653E-4</v>
      </c>
      <c r="F126" s="407">
        <v>4.05498825359847E-4</v>
      </c>
      <c r="G126" s="405">
        <v>6.6907306184374757</v>
      </c>
      <c r="H126" s="377"/>
      <c r="I126" s="377"/>
      <c r="J126" s="407">
        <v>3.9554819116456477E-4</v>
      </c>
      <c r="K126" s="407">
        <v>3.1920739026980384E-4</v>
      </c>
      <c r="L126" s="405">
        <v>5.2669219394517635</v>
      </c>
      <c r="M126" s="377"/>
      <c r="N126" s="377"/>
      <c r="O126" s="407">
        <v>3.6751727581099187E-4</v>
      </c>
      <c r="P126" s="407">
        <v>2.9658644157947052E-4</v>
      </c>
      <c r="Q126" s="405">
        <v>4.8936762860612637</v>
      </c>
      <c r="R126" s="377"/>
      <c r="S126" s="377"/>
      <c r="T126" s="407">
        <v>9.4390076203337381E-4</v>
      </c>
      <c r="U126" s="407">
        <v>7.6172791496093278E-4</v>
      </c>
      <c r="V126" s="405">
        <v>12.568510596855392</v>
      </c>
      <c r="W126" s="377"/>
      <c r="X126" s="408"/>
      <c r="Y126" s="407">
        <v>7.9824447956571855E-4</v>
      </c>
      <c r="Z126" s="407">
        <v>6.4418329500953492E-4</v>
      </c>
      <c r="AA126" s="405">
        <v>10.629024367657326</v>
      </c>
      <c r="AB126" s="377"/>
      <c r="AC126" s="377"/>
    </row>
    <row r="127" spans="2:29" hidden="1" outlineLevel="1" x14ac:dyDescent="0.25">
      <c r="B127" s="190" t="s">
        <v>3754</v>
      </c>
      <c r="C127" s="190" t="s">
        <v>3824</v>
      </c>
      <c r="D127" s="192" t="s">
        <v>1860</v>
      </c>
      <c r="E127" s="376">
        <v>5.0247685918196651E-3</v>
      </c>
      <c r="F127" s="376">
        <v>2.4432099816291152E-3</v>
      </c>
      <c r="G127" s="405">
        <v>40.3129646968804</v>
      </c>
      <c r="H127" s="377"/>
      <c r="I127" s="377"/>
      <c r="J127" s="376">
        <v>7.6837771546551144E-3</v>
      </c>
      <c r="K127" s="376">
        <v>3.7361085784984724E-3</v>
      </c>
      <c r="L127" s="405">
        <v>61.645791545224796</v>
      </c>
      <c r="M127" s="377"/>
      <c r="N127" s="377"/>
      <c r="O127" s="376">
        <v>3.3314229104618137E-3</v>
      </c>
      <c r="P127" s="376">
        <v>1.6198488664968826E-3</v>
      </c>
      <c r="Q127" s="405">
        <v>26.727506297198563</v>
      </c>
      <c r="R127" s="377"/>
      <c r="S127" s="377"/>
      <c r="T127" s="376">
        <v>5.5650869465445185E-3</v>
      </c>
      <c r="U127" s="376">
        <v>2.7059307763081632E-3</v>
      </c>
      <c r="V127" s="405">
        <v>44.647857809084691</v>
      </c>
      <c r="W127" s="377"/>
      <c r="X127" s="377"/>
      <c r="Y127" s="376">
        <v>0</v>
      </c>
      <c r="Z127" s="376">
        <v>0</v>
      </c>
      <c r="AA127" s="405">
        <v>0</v>
      </c>
      <c r="AB127" s="377"/>
      <c r="AC127" s="377"/>
    </row>
    <row r="128" spans="2:29" customFormat="1" hidden="1" outlineLevel="1" x14ac:dyDescent="0.25">
      <c r="B128" s="16" t="s">
        <v>3774</v>
      </c>
      <c r="C128" s="16" t="s">
        <v>3825</v>
      </c>
      <c r="D128" s="16" t="s">
        <v>3759</v>
      </c>
      <c r="E128" s="407">
        <v>0</v>
      </c>
      <c r="F128" s="407">
        <v>0</v>
      </c>
      <c r="G128" s="405">
        <v>0</v>
      </c>
      <c r="H128" s="377"/>
      <c r="I128" s="377">
        <v>0</v>
      </c>
      <c r="J128" s="407">
        <v>0</v>
      </c>
      <c r="K128" s="407">
        <v>0</v>
      </c>
      <c r="L128" s="405">
        <v>0</v>
      </c>
      <c r="M128" s="377">
        <v>0</v>
      </c>
      <c r="N128" s="377">
        <v>0</v>
      </c>
      <c r="O128" s="407">
        <v>0</v>
      </c>
      <c r="P128" s="407">
        <v>0</v>
      </c>
      <c r="Q128" s="405">
        <v>0</v>
      </c>
      <c r="R128" s="377">
        <v>0</v>
      </c>
      <c r="S128" s="377">
        <v>0</v>
      </c>
      <c r="T128" s="407">
        <v>0</v>
      </c>
      <c r="U128" s="407">
        <v>0</v>
      </c>
      <c r="V128" s="405">
        <v>0</v>
      </c>
      <c r="W128" s="377">
        <v>0</v>
      </c>
      <c r="X128" s="408">
        <v>0</v>
      </c>
      <c r="Y128" s="407">
        <v>0</v>
      </c>
      <c r="Z128" s="407">
        <v>0</v>
      </c>
      <c r="AA128" s="405">
        <v>0</v>
      </c>
      <c r="AB128" s="377">
        <v>0</v>
      </c>
      <c r="AC128" s="377">
        <v>0</v>
      </c>
    </row>
    <row r="129" spans="2:29" customFormat="1" hidden="1" outlineLevel="1" x14ac:dyDescent="0.25">
      <c r="B129" s="16" t="s">
        <v>3778</v>
      </c>
      <c r="C129" s="16" t="s">
        <v>3826</v>
      </c>
      <c r="D129" s="16" t="s">
        <v>3759</v>
      </c>
      <c r="E129" s="407">
        <v>0</v>
      </c>
      <c r="F129" s="407">
        <v>0</v>
      </c>
      <c r="G129" s="405">
        <v>0</v>
      </c>
      <c r="H129" s="377"/>
      <c r="I129" s="377">
        <v>0</v>
      </c>
      <c r="J129" s="407">
        <v>0</v>
      </c>
      <c r="K129" s="407">
        <v>0</v>
      </c>
      <c r="L129" s="405">
        <v>0</v>
      </c>
      <c r="M129" s="377">
        <v>0</v>
      </c>
      <c r="N129" s="377">
        <v>0</v>
      </c>
      <c r="O129" s="407">
        <v>0</v>
      </c>
      <c r="P129" s="407">
        <v>0</v>
      </c>
      <c r="Q129" s="405">
        <v>0</v>
      </c>
      <c r="R129" s="377">
        <v>0</v>
      </c>
      <c r="S129" s="377">
        <v>0</v>
      </c>
      <c r="T129" s="407">
        <v>0</v>
      </c>
      <c r="U129" s="407">
        <v>0</v>
      </c>
      <c r="V129" s="405">
        <v>0</v>
      </c>
      <c r="W129" s="377">
        <v>0</v>
      </c>
      <c r="X129" s="408">
        <v>0</v>
      </c>
      <c r="Y129" s="407">
        <v>0</v>
      </c>
      <c r="Z129" s="407">
        <v>0</v>
      </c>
      <c r="AA129" s="405">
        <v>0</v>
      </c>
      <c r="AB129" s="377">
        <v>0</v>
      </c>
      <c r="AC129" s="377">
        <v>0</v>
      </c>
    </row>
    <row r="130" spans="2:29" customFormat="1" hidden="1" outlineLevel="1" x14ac:dyDescent="0.25">
      <c r="B130" s="16" t="s">
        <v>3774</v>
      </c>
      <c r="C130" s="16" t="s">
        <v>3827</v>
      </c>
      <c r="D130" s="16" t="s">
        <v>3759</v>
      </c>
      <c r="E130" s="407">
        <v>0</v>
      </c>
      <c r="F130" s="407">
        <v>0</v>
      </c>
      <c r="G130" s="405">
        <v>0</v>
      </c>
      <c r="H130" s="377"/>
      <c r="I130" s="377">
        <v>0</v>
      </c>
      <c r="J130" s="407">
        <v>0</v>
      </c>
      <c r="K130" s="407">
        <v>0</v>
      </c>
      <c r="L130" s="405">
        <v>0</v>
      </c>
      <c r="M130" s="377">
        <v>0</v>
      </c>
      <c r="N130" s="377">
        <v>0</v>
      </c>
      <c r="O130" s="407">
        <v>0</v>
      </c>
      <c r="P130" s="407">
        <v>0</v>
      </c>
      <c r="Q130" s="405">
        <v>0</v>
      </c>
      <c r="R130" s="377">
        <v>0</v>
      </c>
      <c r="S130" s="377">
        <v>0</v>
      </c>
      <c r="T130" s="407">
        <v>0</v>
      </c>
      <c r="U130" s="407">
        <v>0</v>
      </c>
      <c r="V130" s="405">
        <v>0</v>
      </c>
      <c r="W130" s="377">
        <v>0</v>
      </c>
      <c r="X130" s="408">
        <v>0</v>
      </c>
      <c r="Y130" s="407">
        <v>0</v>
      </c>
      <c r="Z130" s="407">
        <v>0</v>
      </c>
      <c r="AA130" s="405">
        <v>0</v>
      </c>
      <c r="AB130" s="377">
        <v>0</v>
      </c>
      <c r="AC130" s="377">
        <v>0</v>
      </c>
    </row>
    <row r="131" spans="2:29" customFormat="1" hidden="1" outlineLevel="1" x14ac:dyDescent="0.25">
      <c r="B131" s="16" t="s">
        <v>3774</v>
      </c>
      <c r="C131" s="16" t="s">
        <v>3828</v>
      </c>
      <c r="D131" s="406" t="s">
        <v>1694</v>
      </c>
      <c r="E131" s="407">
        <v>5.0247685918196653E-5</v>
      </c>
      <c r="F131" s="407">
        <v>5.4019612207789275E-3</v>
      </c>
      <c r="G131" s="405">
        <v>89.132360142852306</v>
      </c>
      <c r="H131" s="377"/>
      <c r="I131" s="377"/>
      <c r="J131" s="407">
        <v>1.2475042322610992E-5</v>
      </c>
      <c r="K131" s="407">
        <v>1.3411502166295016E-3</v>
      </c>
      <c r="L131" s="405">
        <v>22.128978574386778</v>
      </c>
      <c r="M131" s="377"/>
      <c r="N131" s="377"/>
      <c r="O131" s="407">
        <v>3.4882316186845805E-5</v>
      </c>
      <c r="P131" s="407">
        <v>3.7500815388605024E-3</v>
      </c>
      <c r="Q131" s="405">
        <v>61.876345391198292</v>
      </c>
      <c r="R131" s="377"/>
      <c r="S131" s="377"/>
      <c r="T131" s="407">
        <v>1.2658867760165622E-4</v>
      </c>
      <c r="U131" s="407">
        <v>1.3609126766695385E-2</v>
      </c>
      <c r="V131" s="405">
        <v>224.55059165047385</v>
      </c>
      <c r="W131" s="377"/>
      <c r="X131" s="408"/>
      <c r="Y131" s="407">
        <v>2.3947334386971558E-4</v>
      </c>
      <c r="Z131" s="407">
        <v>2.5744980954953551E-2</v>
      </c>
      <c r="AA131" s="405">
        <v>424.7921857567336</v>
      </c>
      <c r="AB131" s="377"/>
      <c r="AC131" s="377"/>
    </row>
    <row r="132" spans="2:29" customFormat="1" hidden="1" outlineLevel="1" x14ac:dyDescent="0.25">
      <c r="B132" s="16" t="s">
        <v>3774</v>
      </c>
      <c r="C132" s="16" t="s">
        <v>3829</v>
      </c>
      <c r="D132" s="16" t="s">
        <v>3759</v>
      </c>
      <c r="E132" s="407">
        <v>0</v>
      </c>
      <c r="F132" s="407">
        <v>0</v>
      </c>
      <c r="G132" s="405">
        <v>0</v>
      </c>
      <c r="H132" s="377"/>
      <c r="I132" s="377">
        <v>0</v>
      </c>
      <c r="J132" s="407">
        <v>0</v>
      </c>
      <c r="K132" s="407">
        <v>0</v>
      </c>
      <c r="L132" s="405">
        <v>0</v>
      </c>
      <c r="M132" s="377">
        <v>0</v>
      </c>
      <c r="N132" s="377">
        <v>0</v>
      </c>
      <c r="O132" s="407">
        <v>0</v>
      </c>
      <c r="P132" s="407">
        <v>0</v>
      </c>
      <c r="Q132" s="405">
        <v>0</v>
      </c>
      <c r="R132" s="377">
        <v>0</v>
      </c>
      <c r="S132" s="377">
        <v>0</v>
      </c>
      <c r="T132" s="407">
        <v>0</v>
      </c>
      <c r="U132" s="407">
        <v>0</v>
      </c>
      <c r="V132" s="405">
        <v>0</v>
      </c>
      <c r="W132" s="377">
        <v>0</v>
      </c>
      <c r="X132" s="408">
        <v>0</v>
      </c>
      <c r="Y132" s="407">
        <v>0</v>
      </c>
      <c r="Z132" s="407">
        <v>0</v>
      </c>
      <c r="AA132" s="405">
        <v>0</v>
      </c>
      <c r="AB132" s="377">
        <v>0</v>
      </c>
      <c r="AC132" s="377">
        <v>0</v>
      </c>
    </row>
    <row r="133" spans="2:29" customFormat="1" hidden="1" outlineLevel="1" x14ac:dyDescent="0.25">
      <c r="B133" s="16" t="s">
        <v>3770</v>
      </c>
      <c r="C133" s="16" t="s">
        <v>3830</v>
      </c>
      <c r="D133" s="406" t="s">
        <v>1860</v>
      </c>
      <c r="E133" s="407">
        <v>4.6060378758346933E-3</v>
      </c>
      <c r="F133" s="407">
        <v>1.1969501262573625E-2</v>
      </c>
      <c r="G133" s="405">
        <v>197.49677083246482</v>
      </c>
      <c r="H133" s="377"/>
      <c r="I133" s="377"/>
      <c r="J133" s="407">
        <v>4.9801492212046142E-3</v>
      </c>
      <c r="K133" s="407">
        <v>1.2941709604625653E-2</v>
      </c>
      <c r="L133" s="405">
        <v>213.53820847632326</v>
      </c>
      <c r="M133" s="377"/>
      <c r="N133" s="377"/>
      <c r="O133" s="407">
        <v>5.2859402838318333E-3</v>
      </c>
      <c r="P133" s="407">
        <v>1.3736259892627171E-2</v>
      </c>
      <c r="Q133" s="405">
        <v>226.64828822834832</v>
      </c>
      <c r="R133" s="377"/>
      <c r="S133" s="377"/>
      <c r="T133" s="407">
        <v>2.6681605396912376E-3</v>
      </c>
      <c r="U133" s="407">
        <v>6.9337468455615229E-3</v>
      </c>
      <c r="V133" s="405">
        <v>114.40682295176512</v>
      </c>
      <c r="W133" s="377"/>
      <c r="X133" s="408"/>
      <c r="Y133" s="407">
        <v>2.1181620186674277E-3</v>
      </c>
      <c r="Z133" s="407">
        <v>5.5046794541129115E-3</v>
      </c>
      <c r="AA133" s="405">
        <v>90.827210992863044</v>
      </c>
      <c r="AB133" s="377"/>
      <c r="AC133" s="377"/>
    </row>
    <row r="134" spans="2:29" hidden="1" outlineLevel="1" x14ac:dyDescent="0.25">
      <c r="B134" s="190" t="s">
        <v>3778</v>
      </c>
      <c r="C134" s="190" t="s">
        <v>3831</v>
      </c>
      <c r="D134" s="192" t="s">
        <v>1694</v>
      </c>
      <c r="E134" s="376">
        <v>6.5740722409640628E-2</v>
      </c>
      <c r="F134" s="376">
        <v>6.4093770757528534E-2</v>
      </c>
      <c r="G134" s="405">
        <v>1057.5472174992208</v>
      </c>
      <c r="H134" s="377"/>
      <c r="I134" s="377"/>
      <c r="J134" s="376">
        <v>6.5242821836870676E-2</v>
      </c>
      <c r="K134" s="376">
        <v>6.3483640108106879E-2</v>
      </c>
      <c r="L134" s="405">
        <v>1047.4800617837634</v>
      </c>
      <c r="M134" s="377"/>
      <c r="N134" s="377"/>
      <c r="O134" s="376">
        <v>6.6606622221346071E-2</v>
      </c>
      <c r="P134" s="376">
        <v>6.4985837650943748E-2</v>
      </c>
      <c r="Q134" s="405">
        <v>1072.2663212405719</v>
      </c>
      <c r="R134" s="377"/>
      <c r="S134" s="377"/>
      <c r="T134" s="376">
        <v>6.4334623761919146E-2</v>
      </c>
      <c r="U134" s="376">
        <v>6.2787089715978822E-2</v>
      </c>
      <c r="V134" s="405">
        <v>1035.9869803136505</v>
      </c>
      <c r="W134" s="377"/>
      <c r="X134" s="377"/>
      <c r="Y134" s="376">
        <v>6.7325779401209346E-2</v>
      </c>
      <c r="Z134" s="376">
        <v>6.5592687747226125E-2</v>
      </c>
      <c r="AA134" s="405">
        <v>1082.279347829231</v>
      </c>
      <c r="AB134" s="377"/>
      <c r="AC134" s="377"/>
    </row>
    <row r="135" spans="2:29" customFormat="1" hidden="1" outlineLevel="1" x14ac:dyDescent="0.25">
      <c r="B135" s="16" t="s">
        <v>3770</v>
      </c>
      <c r="C135" s="16" t="s">
        <v>3832</v>
      </c>
      <c r="D135" s="406" t="s">
        <v>1860</v>
      </c>
      <c r="E135" s="407">
        <v>1.6749228639398885E-3</v>
      </c>
      <c r="F135" s="407">
        <v>4.3259907729839434E-3</v>
      </c>
      <c r="G135" s="405">
        <v>71.378847754235068</v>
      </c>
      <c r="H135" s="377"/>
      <c r="I135" s="377"/>
      <c r="J135" s="407">
        <v>1.5315894749139394E-3</v>
      </c>
      <c r="K135" s="407">
        <v>3.9557892958077233E-3</v>
      </c>
      <c r="L135" s="405">
        <v>65.270523380827427</v>
      </c>
      <c r="M135" s="377"/>
      <c r="N135" s="377"/>
      <c r="O135" s="407">
        <v>1.8405590423584502E-3</v>
      </c>
      <c r="P135" s="407">
        <v>4.7537958946034034E-3</v>
      </c>
      <c r="Q135" s="405">
        <v>78.43763226095615</v>
      </c>
      <c r="R135" s="377"/>
      <c r="S135" s="377"/>
      <c r="T135" s="407">
        <v>1.4712160959162186E-3</v>
      </c>
      <c r="U135" s="407">
        <v>3.799856932532408E-3</v>
      </c>
      <c r="V135" s="405">
        <v>62.697639386784729</v>
      </c>
      <c r="W135" s="377"/>
      <c r="X135" s="408"/>
      <c r="Y135" s="407">
        <v>1.9956111989142965E-3</v>
      </c>
      <c r="Z135" s="407">
        <v>5.1542646045558442E-3</v>
      </c>
      <c r="AA135" s="405">
        <v>85.045365975171435</v>
      </c>
      <c r="AB135" s="377"/>
      <c r="AC135" s="377"/>
    </row>
    <row r="136" spans="2:29" customFormat="1" hidden="1" outlineLevel="1" x14ac:dyDescent="0.25">
      <c r="B136" s="16" t="s">
        <v>3774</v>
      </c>
      <c r="C136" s="16" t="s">
        <v>3833</v>
      </c>
      <c r="D136" s="16" t="s">
        <v>1694</v>
      </c>
      <c r="E136" s="407">
        <v>0</v>
      </c>
      <c r="F136" s="407">
        <v>0</v>
      </c>
      <c r="G136" s="405">
        <v>0</v>
      </c>
      <c r="H136" s="377"/>
      <c r="I136" s="377">
        <v>0</v>
      </c>
      <c r="J136" s="407">
        <v>0</v>
      </c>
      <c r="K136" s="407">
        <v>0</v>
      </c>
      <c r="L136" s="405">
        <v>0</v>
      </c>
      <c r="M136" s="377">
        <v>0</v>
      </c>
      <c r="N136" s="377">
        <v>0</v>
      </c>
      <c r="O136" s="407">
        <v>0</v>
      </c>
      <c r="P136" s="407">
        <v>0</v>
      </c>
      <c r="Q136" s="405">
        <v>0</v>
      </c>
      <c r="R136" s="377">
        <v>0</v>
      </c>
      <c r="S136" s="377">
        <v>0</v>
      </c>
      <c r="T136" s="407">
        <v>0</v>
      </c>
      <c r="U136" s="407">
        <v>0</v>
      </c>
      <c r="V136" s="405">
        <v>0</v>
      </c>
      <c r="W136" s="377">
        <v>0</v>
      </c>
      <c r="X136" s="408">
        <v>0</v>
      </c>
      <c r="Y136" s="407">
        <v>0</v>
      </c>
      <c r="Z136" s="407">
        <v>0</v>
      </c>
      <c r="AA136" s="405">
        <v>0</v>
      </c>
      <c r="AB136" s="377">
        <v>0</v>
      </c>
      <c r="AC136" s="377">
        <v>0</v>
      </c>
    </row>
    <row r="137" spans="2:29" customFormat="1" hidden="1" outlineLevel="1" x14ac:dyDescent="0.25">
      <c r="B137" s="16" t="s">
        <v>3774</v>
      </c>
      <c r="C137" s="16" t="s">
        <v>3834</v>
      </c>
      <c r="D137" s="16" t="s">
        <v>1694</v>
      </c>
      <c r="E137" s="407">
        <v>0</v>
      </c>
      <c r="F137" s="407">
        <v>0</v>
      </c>
      <c r="G137" s="405">
        <v>0</v>
      </c>
      <c r="H137" s="377"/>
      <c r="I137" s="377">
        <v>0</v>
      </c>
      <c r="J137" s="407">
        <v>0</v>
      </c>
      <c r="K137" s="407">
        <v>0</v>
      </c>
      <c r="L137" s="405">
        <v>0</v>
      </c>
      <c r="M137" s="377">
        <v>0</v>
      </c>
      <c r="N137" s="377">
        <v>0</v>
      </c>
      <c r="O137" s="407">
        <v>0</v>
      </c>
      <c r="P137" s="407">
        <v>0</v>
      </c>
      <c r="Q137" s="405">
        <v>0</v>
      </c>
      <c r="R137" s="377">
        <v>0</v>
      </c>
      <c r="S137" s="377">
        <v>0</v>
      </c>
      <c r="T137" s="407">
        <v>0</v>
      </c>
      <c r="U137" s="407">
        <v>0</v>
      </c>
      <c r="V137" s="405">
        <v>0</v>
      </c>
      <c r="W137" s="377">
        <v>0</v>
      </c>
      <c r="X137" s="408">
        <v>0</v>
      </c>
      <c r="Y137" s="407">
        <v>0</v>
      </c>
      <c r="Z137" s="407">
        <v>0</v>
      </c>
      <c r="AA137" s="405">
        <v>0</v>
      </c>
      <c r="AB137" s="377">
        <v>0</v>
      </c>
      <c r="AC137" s="377">
        <v>0</v>
      </c>
    </row>
    <row r="138" spans="2:29" customFormat="1" hidden="1" outlineLevel="1" x14ac:dyDescent="0.25">
      <c r="B138" s="16" t="s">
        <v>3774</v>
      </c>
      <c r="C138" s="16" t="s">
        <v>3835</v>
      </c>
      <c r="D138" s="16" t="s">
        <v>1694</v>
      </c>
      <c r="E138" s="407">
        <v>0</v>
      </c>
      <c r="F138" s="407">
        <v>0</v>
      </c>
      <c r="G138" s="405">
        <v>0</v>
      </c>
      <c r="H138" s="377"/>
      <c r="I138" s="377">
        <v>0</v>
      </c>
      <c r="J138" s="407">
        <v>0</v>
      </c>
      <c r="K138" s="407">
        <v>0</v>
      </c>
      <c r="L138" s="405">
        <v>0</v>
      </c>
      <c r="M138" s="377">
        <v>0</v>
      </c>
      <c r="N138" s="377">
        <v>0</v>
      </c>
      <c r="O138" s="407">
        <v>0</v>
      </c>
      <c r="P138" s="407">
        <v>0</v>
      </c>
      <c r="Q138" s="405">
        <v>0</v>
      </c>
      <c r="R138" s="377">
        <v>0</v>
      </c>
      <c r="S138" s="377">
        <v>0</v>
      </c>
      <c r="T138" s="407">
        <v>0</v>
      </c>
      <c r="U138" s="407">
        <v>0</v>
      </c>
      <c r="V138" s="405">
        <v>0</v>
      </c>
      <c r="W138" s="377">
        <v>0</v>
      </c>
      <c r="X138" s="408">
        <v>0</v>
      </c>
      <c r="Y138" s="407">
        <v>0</v>
      </c>
      <c r="Z138" s="407">
        <v>0</v>
      </c>
      <c r="AA138" s="405">
        <v>0</v>
      </c>
      <c r="AB138" s="377">
        <v>0</v>
      </c>
      <c r="AC138" s="377">
        <v>0</v>
      </c>
    </row>
    <row r="139" spans="2:29" customFormat="1" hidden="1" outlineLevel="1" x14ac:dyDescent="0.25">
      <c r="B139" s="16" t="s">
        <v>3774</v>
      </c>
      <c r="C139" s="16" t="s">
        <v>3836</v>
      </c>
      <c r="D139" s="406" t="s">
        <v>1694</v>
      </c>
      <c r="E139" s="407">
        <v>3.3498457278797771E-5</v>
      </c>
      <c r="F139" s="407">
        <v>2.1504334650124224E-3</v>
      </c>
      <c r="G139" s="405">
        <v>35.482152172704971</v>
      </c>
      <c r="H139" s="377"/>
      <c r="I139" s="377"/>
      <c r="J139" s="407">
        <v>8.3166948817406743E-6</v>
      </c>
      <c r="K139" s="407">
        <v>5.3389022793334199E-4</v>
      </c>
      <c r="L139" s="405">
        <v>8.8091887609001436</v>
      </c>
      <c r="M139" s="377"/>
      <c r="N139" s="377"/>
      <c r="O139" s="407">
        <v>2.3254877457897202E-5</v>
      </c>
      <c r="P139" s="407">
        <v>1.4928468584097106E-3</v>
      </c>
      <c r="Q139" s="405">
        <v>24.631973163760225</v>
      </c>
      <c r="R139" s="377"/>
      <c r="S139" s="377"/>
      <c r="T139" s="407">
        <v>8.4392451734437469E-5</v>
      </c>
      <c r="U139" s="407">
        <v>5.4175734390922124E-3</v>
      </c>
      <c r="V139" s="405">
        <v>89.389961745021509</v>
      </c>
      <c r="W139" s="377"/>
      <c r="X139" s="408"/>
      <c r="Y139" s="407">
        <v>1.5964889591314369E-4</v>
      </c>
      <c r="Z139" s="407">
        <v>1.024866087314426E-2</v>
      </c>
      <c r="AA139" s="405">
        <v>169.1029044068803</v>
      </c>
      <c r="AB139" s="377"/>
      <c r="AC139" s="377"/>
    </row>
    <row r="140" spans="2:29" customFormat="1" hidden="1" outlineLevel="1" x14ac:dyDescent="0.25">
      <c r="B140" s="16" t="s">
        <v>3754</v>
      </c>
      <c r="C140" s="16" t="s">
        <v>3837</v>
      </c>
      <c r="D140" s="406" t="s">
        <v>1694</v>
      </c>
      <c r="E140" s="407">
        <v>1.172446004757922E-4</v>
      </c>
      <c r="F140" s="407">
        <v>1.0965552497928056E-2</v>
      </c>
      <c r="G140" s="405">
        <v>180.93161621581294</v>
      </c>
      <c r="H140" s="377"/>
      <c r="I140" s="377"/>
      <c r="J140" s="407">
        <v>1.0753258168384362E-4</v>
      </c>
      <c r="K140" s="407">
        <v>1.0041524755880386E-2</v>
      </c>
      <c r="L140" s="405">
        <v>165.68515847202636</v>
      </c>
      <c r="M140" s="377"/>
      <c r="N140" s="377"/>
      <c r="O140" s="407">
        <v>1.2778860754793291E-4</v>
      </c>
      <c r="P140" s="407">
        <v>1.1948767819429988E-2</v>
      </c>
      <c r="Q140" s="405">
        <v>197.15466902059481</v>
      </c>
      <c r="R140" s="377"/>
      <c r="S140" s="377"/>
      <c r="T140" s="407">
        <v>1.0349585882652312E-4</v>
      </c>
      <c r="U140" s="407">
        <v>9.7074398018323661E-3</v>
      </c>
      <c r="V140" s="405">
        <v>160.17275673023403</v>
      </c>
      <c r="W140" s="377"/>
      <c r="X140" s="408"/>
      <c r="Y140" s="407">
        <v>1.6455092870326895E-4</v>
      </c>
      <c r="Z140" s="407">
        <v>1.5400769256894733E-2</v>
      </c>
      <c r="AA140" s="405">
        <v>254.11269273876309</v>
      </c>
      <c r="AB140" s="377"/>
      <c r="AC140" s="377"/>
    </row>
    <row r="141" spans="2:29" hidden="1" outlineLevel="1" x14ac:dyDescent="0.25">
      <c r="B141" s="190" t="s">
        <v>3774</v>
      </c>
      <c r="C141" s="190" t="s">
        <v>2353</v>
      </c>
      <c r="D141" s="192" t="s">
        <v>1925</v>
      </c>
      <c r="E141" s="376">
        <v>8.8435927216026118E-3</v>
      </c>
      <c r="F141" s="376">
        <v>2.7023205486806159E-3</v>
      </c>
      <c r="G141" s="405">
        <v>44.588289053230163</v>
      </c>
      <c r="H141" s="377"/>
      <c r="I141" s="377"/>
      <c r="J141" s="376">
        <v>7.0747980387502072E-3</v>
      </c>
      <c r="K141" s="376">
        <v>2.1543172118730332E-3</v>
      </c>
      <c r="L141" s="405">
        <v>35.546233995905048</v>
      </c>
      <c r="M141" s="377"/>
      <c r="N141" s="377"/>
      <c r="O141" s="376">
        <v>1.1011004044818811E-2</v>
      </c>
      <c r="P141" s="376">
        <v>3.3709670280959482E-3</v>
      </c>
      <c r="Q141" s="405">
        <v>55.620955963583143</v>
      </c>
      <c r="R141" s="377"/>
      <c r="S141" s="377"/>
      <c r="T141" s="376">
        <v>6.0277737717768258E-3</v>
      </c>
      <c r="U141" s="376">
        <v>1.8381536926688254E-3</v>
      </c>
      <c r="V141" s="405">
        <v>30.329535929035618</v>
      </c>
      <c r="W141" s="377"/>
      <c r="X141" s="377"/>
      <c r="Y141" s="376">
        <v>1.3091270067256059E-2</v>
      </c>
      <c r="Z141" s="376">
        <v>3.9907437186583817E-3</v>
      </c>
      <c r="AA141" s="405">
        <v>65.847271357863292</v>
      </c>
      <c r="AB141" s="377"/>
      <c r="AC141" s="377"/>
    </row>
    <row r="142" spans="2:29" customFormat="1" hidden="1" outlineLevel="1" x14ac:dyDescent="0.25">
      <c r="B142" s="16" t="s">
        <v>3774</v>
      </c>
      <c r="C142" s="16" t="s">
        <v>3838</v>
      </c>
      <c r="D142" s="406" t="s">
        <v>2108</v>
      </c>
      <c r="E142" s="407">
        <v>3.3498457278797767E-4</v>
      </c>
      <c r="F142" s="407">
        <v>1.725505534430873E-3</v>
      </c>
      <c r="G142" s="405">
        <v>28.470841318109404</v>
      </c>
      <c r="H142" s="377"/>
      <c r="I142" s="377"/>
      <c r="J142" s="407">
        <v>2.1405250395111411E-4</v>
      </c>
      <c r="K142" s="407">
        <v>1.1025844478521887E-3</v>
      </c>
      <c r="L142" s="405">
        <v>18.192643389561113</v>
      </c>
      <c r="M142" s="377"/>
      <c r="N142" s="377"/>
      <c r="O142" s="407">
        <v>5.6092659975798536E-4</v>
      </c>
      <c r="P142" s="407">
        <v>2.8893329153533822E-3</v>
      </c>
      <c r="Q142" s="405">
        <v>47.673993103330808</v>
      </c>
      <c r="R142" s="377"/>
      <c r="S142" s="377"/>
      <c r="T142" s="407">
        <v>0</v>
      </c>
      <c r="U142" s="407">
        <v>0</v>
      </c>
      <c r="V142" s="405">
        <v>0</v>
      </c>
      <c r="W142" s="377"/>
      <c r="X142" s="408"/>
      <c r="Y142" s="407">
        <v>0</v>
      </c>
      <c r="Z142" s="407">
        <v>0</v>
      </c>
      <c r="AA142" s="405">
        <v>0</v>
      </c>
      <c r="AB142" s="377"/>
      <c r="AC142" s="377"/>
    </row>
    <row r="143" spans="2:29" customFormat="1" hidden="1" outlineLevel="1" x14ac:dyDescent="0.25">
      <c r="B143" s="16" t="s">
        <v>3774</v>
      </c>
      <c r="C143" s="16" t="s">
        <v>2323</v>
      </c>
      <c r="D143" s="16" t="s">
        <v>1694</v>
      </c>
      <c r="E143" s="407">
        <v>0</v>
      </c>
      <c r="F143" s="407">
        <v>0</v>
      </c>
      <c r="G143" s="405">
        <v>0</v>
      </c>
      <c r="H143" s="377"/>
      <c r="I143" s="377">
        <v>0</v>
      </c>
      <c r="J143" s="407">
        <v>0</v>
      </c>
      <c r="K143" s="407">
        <v>0</v>
      </c>
      <c r="L143" s="405">
        <v>0</v>
      </c>
      <c r="M143" s="377">
        <v>0</v>
      </c>
      <c r="N143" s="377">
        <v>0</v>
      </c>
      <c r="O143" s="407">
        <v>0</v>
      </c>
      <c r="P143" s="407">
        <v>0</v>
      </c>
      <c r="Q143" s="405">
        <v>0</v>
      </c>
      <c r="R143" s="377">
        <v>0</v>
      </c>
      <c r="S143" s="377">
        <v>0</v>
      </c>
      <c r="T143" s="407">
        <v>0</v>
      </c>
      <c r="U143" s="407">
        <v>0</v>
      </c>
      <c r="V143" s="405">
        <v>0</v>
      </c>
      <c r="W143" s="377">
        <v>0</v>
      </c>
      <c r="X143" s="408">
        <v>0</v>
      </c>
      <c r="Y143" s="407">
        <v>0</v>
      </c>
      <c r="Z143" s="407">
        <v>0</v>
      </c>
      <c r="AA143" s="405">
        <v>0</v>
      </c>
      <c r="AB143" s="377">
        <v>0</v>
      </c>
      <c r="AC143" s="377">
        <v>0</v>
      </c>
    </row>
    <row r="144" spans="2:29" customFormat="1" hidden="1" outlineLevel="1" x14ac:dyDescent="0.25">
      <c r="B144" s="16" t="s">
        <v>3774</v>
      </c>
      <c r="C144" s="16" t="s">
        <v>3839</v>
      </c>
      <c r="D144" s="406" t="s">
        <v>1694</v>
      </c>
      <c r="E144" s="407">
        <v>4.1873071598497213E-4</v>
      </c>
      <c r="F144" s="407">
        <v>1.0155057324067545E-3</v>
      </c>
      <c r="G144" s="405">
        <v>16.755844584711451</v>
      </c>
      <c r="H144" s="377"/>
      <c r="I144" s="377"/>
      <c r="J144" s="407">
        <v>4.9748656935755383E-4</v>
      </c>
      <c r="K144" s="407">
        <v>1.2064934218712566E-3</v>
      </c>
      <c r="L144" s="405">
        <v>19.907141460875735</v>
      </c>
      <c r="M144" s="377"/>
      <c r="N144" s="377"/>
      <c r="O144" s="407">
        <v>3.5817513127858004E-4</v>
      </c>
      <c r="P144" s="407">
        <v>8.6863750407268703E-4</v>
      </c>
      <c r="Q144" s="405">
        <v>14.332518817199336</v>
      </c>
      <c r="R144" s="377"/>
      <c r="S144" s="377"/>
      <c r="T144" s="407">
        <v>4.747159673680398E-4</v>
      </c>
      <c r="U144" s="407">
        <v>1.151316705493337E-3</v>
      </c>
      <c r="V144" s="405">
        <v>18.996725640640062</v>
      </c>
      <c r="W144" s="377"/>
      <c r="X144" s="408"/>
      <c r="Y144" s="407">
        <v>0</v>
      </c>
      <c r="Z144" s="407">
        <v>0</v>
      </c>
      <c r="AA144" s="405">
        <v>0</v>
      </c>
      <c r="AB144" s="377"/>
      <c r="AC144" s="377"/>
    </row>
    <row r="145" spans="2:29" customFormat="1" hidden="1" outlineLevel="1" x14ac:dyDescent="0.25">
      <c r="B145" s="16" t="s">
        <v>3774</v>
      </c>
      <c r="C145" s="16" t="s">
        <v>3840</v>
      </c>
      <c r="D145" s="16" t="s">
        <v>1694</v>
      </c>
      <c r="E145" s="407">
        <v>0</v>
      </c>
      <c r="F145" s="407">
        <v>0</v>
      </c>
      <c r="G145" s="405">
        <v>0</v>
      </c>
      <c r="H145" s="377"/>
      <c r="I145" s="377">
        <v>0</v>
      </c>
      <c r="J145" s="407">
        <v>0</v>
      </c>
      <c r="K145" s="407">
        <v>0</v>
      </c>
      <c r="L145" s="405">
        <v>0</v>
      </c>
      <c r="M145" s="377">
        <v>0</v>
      </c>
      <c r="N145" s="377">
        <v>0</v>
      </c>
      <c r="O145" s="407">
        <v>0</v>
      </c>
      <c r="P145" s="407">
        <v>0</v>
      </c>
      <c r="Q145" s="405">
        <v>0</v>
      </c>
      <c r="R145" s="377">
        <v>0</v>
      </c>
      <c r="S145" s="377">
        <v>0</v>
      </c>
      <c r="T145" s="407">
        <v>0</v>
      </c>
      <c r="U145" s="407">
        <v>0</v>
      </c>
      <c r="V145" s="405">
        <v>0</v>
      </c>
      <c r="W145" s="377">
        <v>0</v>
      </c>
      <c r="X145" s="408">
        <v>0</v>
      </c>
      <c r="Y145" s="407">
        <v>0</v>
      </c>
      <c r="Z145" s="407">
        <v>0</v>
      </c>
      <c r="AA145" s="405">
        <v>0</v>
      </c>
      <c r="AB145" s="377">
        <v>0</v>
      </c>
      <c r="AC145" s="377">
        <v>0</v>
      </c>
    </row>
    <row r="146" spans="2:29" customFormat="1" hidden="1" outlineLevel="1" x14ac:dyDescent="0.25">
      <c r="B146" s="16" t="s">
        <v>3774</v>
      </c>
      <c r="C146" s="16" t="s">
        <v>3841</v>
      </c>
      <c r="D146" s="16" t="s">
        <v>1694</v>
      </c>
      <c r="E146" s="407">
        <v>0</v>
      </c>
      <c r="F146" s="407">
        <v>0</v>
      </c>
      <c r="G146" s="405">
        <v>0</v>
      </c>
      <c r="H146" s="377"/>
      <c r="I146" s="377">
        <v>0</v>
      </c>
      <c r="J146" s="407">
        <v>0</v>
      </c>
      <c r="K146" s="407">
        <v>0</v>
      </c>
      <c r="L146" s="405">
        <v>0</v>
      </c>
      <c r="M146" s="377">
        <v>0</v>
      </c>
      <c r="N146" s="377">
        <v>0</v>
      </c>
      <c r="O146" s="407">
        <v>0</v>
      </c>
      <c r="P146" s="407">
        <v>0</v>
      </c>
      <c r="Q146" s="405">
        <v>0</v>
      </c>
      <c r="R146" s="377">
        <v>0</v>
      </c>
      <c r="S146" s="377">
        <v>0</v>
      </c>
      <c r="T146" s="407">
        <v>0</v>
      </c>
      <c r="U146" s="407">
        <v>0</v>
      </c>
      <c r="V146" s="405">
        <v>0</v>
      </c>
      <c r="W146" s="377">
        <v>0</v>
      </c>
      <c r="X146" s="408">
        <v>0</v>
      </c>
      <c r="Y146" s="407">
        <v>0</v>
      </c>
      <c r="Z146" s="407">
        <v>0</v>
      </c>
      <c r="AA146" s="405">
        <v>0</v>
      </c>
      <c r="AB146" s="377">
        <v>0</v>
      </c>
      <c r="AC146" s="377">
        <v>0</v>
      </c>
    </row>
    <row r="147" spans="2:29" customFormat="1" hidden="1" outlineLevel="1" x14ac:dyDescent="0.25">
      <c r="B147" s="16" t="s">
        <v>3774</v>
      </c>
      <c r="C147" s="16" t="s">
        <v>3842</v>
      </c>
      <c r="D147" s="406" t="s">
        <v>1937</v>
      </c>
      <c r="E147" s="407">
        <v>1.6749228639398883E-4</v>
      </c>
      <c r="F147" s="407">
        <v>1.2374497611074288E-2</v>
      </c>
      <c r="G147" s="405">
        <v>204.17921058272574</v>
      </c>
      <c r="H147" s="377"/>
      <c r="I147" s="377"/>
      <c r="J147" s="407">
        <v>1.4094218864257703E-4</v>
      </c>
      <c r="K147" s="407">
        <v>1.0392487476847156E-2</v>
      </c>
      <c r="L147" s="405">
        <v>171.47604336797806</v>
      </c>
      <c r="M147" s="377"/>
      <c r="N147" s="377"/>
      <c r="O147" s="407">
        <v>1.9717140667481557E-4</v>
      </c>
      <c r="P147" s="407">
        <v>1.4573420027669912E-2</v>
      </c>
      <c r="Q147" s="405">
        <v>240.46143045655353</v>
      </c>
      <c r="R147" s="377"/>
      <c r="S147" s="377"/>
      <c r="T147" s="407">
        <v>1.2602349665801244E-4</v>
      </c>
      <c r="U147" s="407">
        <v>9.3202788806713271E-3</v>
      </c>
      <c r="V147" s="405">
        <v>153.7846015310769</v>
      </c>
      <c r="W147" s="377"/>
      <c r="X147" s="408"/>
      <c r="Y147" s="407">
        <v>3.291018574065379E-4</v>
      </c>
      <c r="Z147" s="407">
        <v>2.4388093143111484E-2</v>
      </c>
      <c r="AA147" s="405">
        <v>402.40353686133949</v>
      </c>
      <c r="AB147" s="377"/>
      <c r="AC147" s="377"/>
    </row>
    <row r="148" spans="2:29" customFormat="1" hidden="1" outlineLevel="1" x14ac:dyDescent="0.25">
      <c r="B148" s="16" t="s">
        <v>3774</v>
      </c>
      <c r="C148" s="16" t="s">
        <v>3843</v>
      </c>
      <c r="D148" s="16" t="s">
        <v>1694</v>
      </c>
      <c r="E148" s="407">
        <v>0</v>
      </c>
      <c r="F148" s="407">
        <v>0</v>
      </c>
      <c r="G148" s="405">
        <v>0</v>
      </c>
      <c r="H148" s="377"/>
      <c r="I148" s="377">
        <v>0</v>
      </c>
      <c r="J148" s="407">
        <v>0</v>
      </c>
      <c r="K148" s="407">
        <v>0</v>
      </c>
      <c r="L148" s="405">
        <v>0</v>
      </c>
      <c r="M148" s="377">
        <v>0</v>
      </c>
      <c r="N148" s="377">
        <v>0</v>
      </c>
      <c r="O148" s="407">
        <v>0</v>
      </c>
      <c r="P148" s="407">
        <v>0</v>
      </c>
      <c r="Q148" s="405">
        <v>0</v>
      </c>
      <c r="R148" s="377">
        <v>0</v>
      </c>
      <c r="S148" s="377">
        <v>0</v>
      </c>
      <c r="T148" s="407">
        <v>0</v>
      </c>
      <c r="U148" s="407">
        <v>0</v>
      </c>
      <c r="V148" s="405">
        <v>0</v>
      </c>
      <c r="W148" s="377">
        <v>0</v>
      </c>
      <c r="X148" s="408">
        <v>0</v>
      </c>
      <c r="Y148" s="407">
        <v>0</v>
      </c>
      <c r="Z148" s="407">
        <v>0</v>
      </c>
      <c r="AA148" s="405">
        <v>0</v>
      </c>
      <c r="AB148" s="377">
        <v>0</v>
      </c>
      <c r="AC148" s="377">
        <v>0</v>
      </c>
    </row>
    <row r="149" spans="2:29" customFormat="1" hidden="1" outlineLevel="1" x14ac:dyDescent="0.25">
      <c r="B149" s="16" t="s">
        <v>3774</v>
      </c>
      <c r="C149" s="16" t="s">
        <v>3844</v>
      </c>
      <c r="D149" s="16" t="s">
        <v>3759</v>
      </c>
      <c r="E149" s="407">
        <v>0</v>
      </c>
      <c r="F149" s="407">
        <v>0</v>
      </c>
      <c r="G149" s="405">
        <v>0</v>
      </c>
      <c r="H149" s="377"/>
      <c r="I149" s="377">
        <v>0</v>
      </c>
      <c r="J149" s="407">
        <v>0</v>
      </c>
      <c r="K149" s="407">
        <v>0</v>
      </c>
      <c r="L149" s="405">
        <v>0</v>
      </c>
      <c r="M149" s="377">
        <v>0</v>
      </c>
      <c r="N149" s="377">
        <v>0</v>
      </c>
      <c r="O149" s="407">
        <v>0</v>
      </c>
      <c r="P149" s="407">
        <v>0</v>
      </c>
      <c r="Q149" s="405">
        <v>0</v>
      </c>
      <c r="R149" s="377">
        <v>0</v>
      </c>
      <c r="S149" s="377">
        <v>0</v>
      </c>
      <c r="T149" s="407">
        <v>0</v>
      </c>
      <c r="U149" s="407">
        <v>0</v>
      </c>
      <c r="V149" s="405">
        <v>0</v>
      </c>
      <c r="W149" s="377">
        <v>0</v>
      </c>
      <c r="X149" s="408">
        <v>0</v>
      </c>
      <c r="Y149" s="407">
        <v>0</v>
      </c>
      <c r="Z149" s="407">
        <v>0</v>
      </c>
      <c r="AA149" s="405">
        <v>0</v>
      </c>
      <c r="AB149" s="377">
        <v>0</v>
      </c>
      <c r="AC149" s="377">
        <v>0</v>
      </c>
    </row>
    <row r="150" spans="2:29" customFormat="1" hidden="1" outlineLevel="1" x14ac:dyDescent="0.25">
      <c r="B150" s="16" t="s">
        <v>3774</v>
      </c>
      <c r="C150" s="16" t="s">
        <v>3845</v>
      </c>
      <c r="D150" s="16" t="s">
        <v>1694</v>
      </c>
      <c r="E150" s="407">
        <v>0</v>
      </c>
      <c r="F150" s="407">
        <v>0</v>
      </c>
      <c r="G150" s="405">
        <v>0</v>
      </c>
      <c r="H150" s="377"/>
      <c r="I150" s="377">
        <v>0</v>
      </c>
      <c r="J150" s="407">
        <v>0</v>
      </c>
      <c r="K150" s="407">
        <v>0</v>
      </c>
      <c r="L150" s="405">
        <v>0</v>
      </c>
      <c r="M150" s="377">
        <v>0</v>
      </c>
      <c r="N150" s="377">
        <v>0</v>
      </c>
      <c r="O150" s="407">
        <v>0</v>
      </c>
      <c r="P150" s="407">
        <v>0</v>
      </c>
      <c r="Q150" s="405">
        <v>0</v>
      </c>
      <c r="R150" s="377">
        <v>0</v>
      </c>
      <c r="S150" s="377">
        <v>0</v>
      </c>
      <c r="T150" s="407">
        <v>0</v>
      </c>
      <c r="U150" s="407">
        <v>0</v>
      </c>
      <c r="V150" s="405">
        <v>0</v>
      </c>
      <c r="W150" s="377">
        <v>0</v>
      </c>
      <c r="X150" s="408">
        <v>0</v>
      </c>
      <c r="Y150" s="407">
        <v>0</v>
      </c>
      <c r="Z150" s="407">
        <v>0</v>
      </c>
      <c r="AA150" s="405">
        <v>0</v>
      </c>
      <c r="AB150" s="377">
        <v>0</v>
      </c>
      <c r="AC150" s="377">
        <v>0</v>
      </c>
    </row>
    <row r="151" spans="2:29" customFormat="1" hidden="1" outlineLevel="1" x14ac:dyDescent="0.25">
      <c r="B151" s="16" t="s">
        <v>3774</v>
      </c>
      <c r="C151" s="16" t="s">
        <v>3846</v>
      </c>
      <c r="D151" s="16" t="s">
        <v>3759</v>
      </c>
      <c r="E151" s="407">
        <v>0</v>
      </c>
      <c r="F151" s="407">
        <v>0</v>
      </c>
      <c r="G151" s="405">
        <v>0</v>
      </c>
      <c r="H151" s="377"/>
      <c r="I151" s="377">
        <v>0</v>
      </c>
      <c r="J151" s="407">
        <v>0</v>
      </c>
      <c r="K151" s="407">
        <v>0</v>
      </c>
      <c r="L151" s="405">
        <v>0</v>
      </c>
      <c r="M151" s="377">
        <v>0</v>
      </c>
      <c r="N151" s="377">
        <v>0</v>
      </c>
      <c r="O151" s="407">
        <v>0</v>
      </c>
      <c r="P151" s="407">
        <v>0</v>
      </c>
      <c r="Q151" s="405">
        <v>0</v>
      </c>
      <c r="R151" s="377">
        <v>0</v>
      </c>
      <c r="S151" s="377">
        <v>0</v>
      </c>
      <c r="T151" s="407">
        <v>0</v>
      </c>
      <c r="U151" s="407">
        <v>0</v>
      </c>
      <c r="V151" s="405">
        <v>0</v>
      </c>
      <c r="W151" s="377">
        <v>0</v>
      </c>
      <c r="X151" s="408">
        <v>0</v>
      </c>
      <c r="Y151" s="407">
        <v>0</v>
      </c>
      <c r="Z151" s="407">
        <v>0</v>
      </c>
      <c r="AA151" s="405">
        <v>0</v>
      </c>
      <c r="AB151" s="377">
        <v>0</v>
      </c>
      <c r="AC151" s="377">
        <v>0</v>
      </c>
    </row>
    <row r="152" spans="2:29" customFormat="1" hidden="1" outlineLevel="1" x14ac:dyDescent="0.25">
      <c r="B152" s="16" t="s">
        <v>3774</v>
      </c>
      <c r="C152" s="16" t="s">
        <v>3847</v>
      </c>
      <c r="D152" s="406" t="s">
        <v>2108</v>
      </c>
      <c r="E152" s="407">
        <v>8.3746143196994417E-5</v>
      </c>
      <c r="F152" s="407">
        <v>5.3379791673764242E-4</v>
      </c>
      <c r="G152" s="405">
        <v>8.8076656261711008</v>
      </c>
      <c r="H152" s="377"/>
      <c r="I152" s="377"/>
      <c r="J152" s="407">
        <v>1.1600651589532886E-4</v>
      </c>
      <c r="K152" s="407">
        <v>7.3942553231682608E-4</v>
      </c>
      <c r="L152" s="405">
        <v>12.20052128322763</v>
      </c>
      <c r="M152" s="377"/>
      <c r="N152" s="377"/>
      <c r="O152" s="407">
        <v>8.4871482443725317E-5</v>
      </c>
      <c r="P152" s="407">
        <v>5.4097082909630527E-4</v>
      </c>
      <c r="Q152" s="405">
        <v>8.9260186800890366</v>
      </c>
      <c r="R152" s="377"/>
      <c r="S152" s="377"/>
      <c r="T152" s="407">
        <v>4.1631044923574987E-5</v>
      </c>
      <c r="U152" s="407">
        <v>2.6535628034286699E-4</v>
      </c>
      <c r="V152" s="405">
        <v>4.3783786256573052</v>
      </c>
      <c r="W152" s="377"/>
      <c r="X152" s="408"/>
      <c r="Y152" s="407">
        <v>0</v>
      </c>
      <c r="Z152" s="407">
        <v>0</v>
      </c>
      <c r="AA152" s="405">
        <v>0</v>
      </c>
      <c r="AB152" s="377"/>
      <c r="AC152" s="377"/>
    </row>
    <row r="153" spans="2:29" customFormat="1" hidden="1" outlineLevel="1" x14ac:dyDescent="0.25">
      <c r="B153" s="16" t="s">
        <v>3774</v>
      </c>
      <c r="C153" s="16" t="s">
        <v>3848</v>
      </c>
      <c r="D153" s="16" t="s">
        <v>2108</v>
      </c>
      <c r="E153" s="407">
        <v>0</v>
      </c>
      <c r="F153" s="407">
        <v>0</v>
      </c>
      <c r="G153" s="405">
        <v>0</v>
      </c>
      <c r="H153" s="377"/>
      <c r="I153" s="377">
        <v>0</v>
      </c>
      <c r="J153" s="407">
        <v>0</v>
      </c>
      <c r="K153" s="407">
        <v>0</v>
      </c>
      <c r="L153" s="405">
        <v>0</v>
      </c>
      <c r="M153" s="377">
        <v>0</v>
      </c>
      <c r="N153" s="377">
        <v>0</v>
      </c>
      <c r="O153" s="407">
        <v>0</v>
      </c>
      <c r="P153" s="407">
        <v>0</v>
      </c>
      <c r="Q153" s="405">
        <v>0</v>
      </c>
      <c r="R153" s="377">
        <v>0</v>
      </c>
      <c r="S153" s="377">
        <v>0</v>
      </c>
      <c r="T153" s="407">
        <v>0</v>
      </c>
      <c r="U153" s="407">
        <v>0</v>
      </c>
      <c r="V153" s="405">
        <v>0</v>
      </c>
      <c r="W153" s="377">
        <v>0</v>
      </c>
      <c r="X153" s="408">
        <v>0</v>
      </c>
      <c r="Y153" s="407">
        <v>0</v>
      </c>
      <c r="Z153" s="407">
        <v>0</v>
      </c>
      <c r="AA153" s="405">
        <v>0</v>
      </c>
      <c r="AB153" s="377">
        <v>0</v>
      </c>
      <c r="AC153" s="377">
        <v>0</v>
      </c>
    </row>
    <row r="154" spans="2:29" customFormat="1" hidden="1" outlineLevel="1" x14ac:dyDescent="0.25">
      <c r="B154" s="16" t="s">
        <v>3774</v>
      </c>
      <c r="C154" s="16" t="s">
        <v>3849</v>
      </c>
      <c r="D154" s="16" t="s">
        <v>3759</v>
      </c>
      <c r="E154" s="407">
        <v>0</v>
      </c>
      <c r="F154" s="407">
        <v>0</v>
      </c>
      <c r="G154" s="405">
        <v>0</v>
      </c>
      <c r="H154" s="377"/>
      <c r="I154" s="377">
        <v>0</v>
      </c>
      <c r="J154" s="407">
        <v>0</v>
      </c>
      <c r="K154" s="407">
        <v>0</v>
      </c>
      <c r="L154" s="405">
        <v>0</v>
      </c>
      <c r="M154" s="377">
        <v>0</v>
      </c>
      <c r="N154" s="377">
        <v>0</v>
      </c>
      <c r="O154" s="407">
        <v>0</v>
      </c>
      <c r="P154" s="407">
        <v>0</v>
      </c>
      <c r="Q154" s="405">
        <v>0</v>
      </c>
      <c r="R154" s="377">
        <v>0</v>
      </c>
      <c r="S154" s="377">
        <v>0</v>
      </c>
      <c r="T154" s="407">
        <v>0</v>
      </c>
      <c r="U154" s="407">
        <v>0</v>
      </c>
      <c r="V154" s="405">
        <v>0</v>
      </c>
      <c r="W154" s="377">
        <v>0</v>
      </c>
      <c r="X154" s="408">
        <v>0</v>
      </c>
      <c r="Y154" s="407">
        <v>0</v>
      </c>
      <c r="Z154" s="407">
        <v>0</v>
      </c>
      <c r="AA154" s="405">
        <v>0</v>
      </c>
      <c r="AB154" s="377">
        <v>0</v>
      </c>
      <c r="AC154" s="377">
        <v>0</v>
      </c>
    </row>
    <row r="155" spans="2:29" customFormat="1" hidden="1" outlineLevel="1" x14ac:dyDescent="0.25">
      <c r="B155" s="16" t="s">
        <v>3774</v>
      </c>
      <c r="C155" s="16" t="s">
        <v>3850</v>
      </c>
      <c r="D155" s="406" t="s">
        <v>1937</v>
      </c>
      <c r="E155" s="407">
        <v>3.3498457278797767E-4</v>
      </c>
      <c r="F155" s="407">
        <v>1.9643495348287011E-3</v>
      </c>
      <c r="G155" s="405">
        <v>32.411767324673569</v>
      </c>
      <c r="H155" s="377"/>
      <c r="I155" s="377"/>
      <c r="J155" s="407">
        <v>1.9910140522286639E-4</v>
      </c>
      <c r="K155" s="407">
        <v>1.1684997726492301E-3</v>
      </c>
      <c r="L155" s="405">
        <v>19.280246248712295</v>
      </c>
      <c r="M155" s="377"/>
      <c r="N155" s="377"/>
      <c r="O155" s="407">
        <v>5.3009671630969047E-4</v>
      </c>
      <c r="P155" s="407">
        <v>3.1106697665654534E-3</v>
      </c>
      <c r="Q155" s="405">
        <v>51.326051148329981</v>
      </c>
      <c r="R155" s="377"/>
      <c r="S155" s="377"/>
      <c r="T155" s="407">
        <v>4.1631044923574987E-5</v>
      </c>
      <c r="U155" s="407">
        <v>2.4121027428719344E-4</v>
      </c>
      <c r="V155" s="405">
        <v>3.9799695257386918</v>
      </c>
      <c r="W155" s="377"/>
      <c r="X155" s="408"/>
      <c r="Y155" s="407">
        <v>8.4726480746697102E-4</v>
      </c>
      <c r="Z155" s="407">
        <v>4.9098995592710979E-3</v>
      </c>
      <c r="AA155" s="405">
        <v>81.013342727973111</v>
      </c>
      <c r="AB155" s="377"/>
      <c r="AC155" s="377"/>
    </row>
    <row r="156" spans="2:29" hidden="1" outlineLevel="1" x14ac:dyDescent="0.25">
      <c r="B156" s="190" t="s">
        <v>3774</v>
      </c>
      <c r="C156" s="190" t="s">
        <v>1927</v>
      </c>
      <c r="D156" s="192" t="s">
        <v>1925</v>
      </c>
      <c r="E156" s="376">
        <v>1.9646845194014891E-2</v>
      </c>
      <c r="F156" s="376">
        <v>1.3931003428533626E-2</v>
      </c>
      <c r="G156" s="405">
        <v>229.86155657080482</v>
      </c>
      <c r="H156" s="377"/>
      <c r="I156" s="377"/>
      <c r="J156" s="376">
        <v>1.438983726908917E-2</v>
      </c>
      <c r="K156" s="376">
        <v>1.0194776428663047E-2</v>
      </c>
      <c r="L156" s="405">
        <v>168.21381107294027</v>
      </c>
      <c r="M156" s="377"/>
      <c r="N156" s="377"/>
      <c r="O156" s="376">
        <v>2.3708683446472274E-2</v>
      </c>
      <c r="P156" s="376">
        <v>1.6848172735191149E-2</v>
      </c>
      <c r="Q156" s="405">
        <v>277.99485013065396</v>
      </c>
      <c r="R156" s="377"/>
      <c r="S156" s="377"/>
      <c r="T156" s="376">
        <v>1.6593484069807179E-2</v>
      </c>
      <c r="U156" s="376">
        <v>1.1714071119597316E-2</v>
      </c>
      <c r="V156" s="405">
        <v>193.28217347335573</v>
      </c>
      <c r="W156" s="377"/>
      <c r="X156" s="377"/>
      <c r="Y156" s="376">
        <v>3.5276233245456617E-2</v>
      </c>
      <c r="Z156" s="376">
        <v>2.4646609383796779E-2</v>
      </c>
      <c r="AA156" s="405">
        <v>406.66905483264685</v>
      </c>
      <c r="AB156" s="377"/>
      <c r="AC156" s="377"/>
    </row>
    <row r="157" spans="2:29" customFormat="1" hidden="1" outlineLevel="1" x14ac:dyDescent="0.25">
      <c r="B157" s="16" t="s">
        <v>3774</v>
      </c>
      <c r="C157" s="16" t="s">
        <v>3851</v>
      </c>
      <c r="D157" s="406" t="s">
        <v>2099</v>
      </c>
      <c r="E157" s="407">
        <v>3.3498457278797771E-5</v>
      </c>
      <c r="F157" s="407">
        <v>1.5486336799988209E-3</v>
      </c>
      <c r="G157" s="405">
        <v>25.552455719980546</v>
      </c>
      <c r="H157" s="377"/>
      <c r="I157" s="377"/>
      <c r="J157" s="407">
        <v>7.1165237748462397E-6</v>
      </c>
      <c r="K157" s="407">
        <v>3.3020906692910471E-4</v>
      </c>
      <c r="L157" s="405">
        <v>5.4484496043302277</v>
      </c>
      <c r="M157" s="377"/>
      <c r="N157" s="377"/>
      <c r="O157" s="407">
        <v>4.2126797121595479E-5</v>
      </c>
      <c r="P157" s="407">
        <v>1.9284611920710238E-3</v>
      </c>
      <c r="Q157" s="405">
        <v>31.819609669171893</v>
      </c>
      <c r="R157" s="377"/>
      <c r="S157" s="377"/>
      <c r="T157" s="407">
        <v>4.2196225867218734E-5</v>
      </c>
      <c r="U157" s="407">
        <v>1.9933497099674131E-3</v>
      </c>
      <c r="V157" s="405">
        <v>32.890270214462319</v>
      </c>
      <c r="W157" s="377"/>
      <c r="X157" s="408"/>
      <c r="Y157" s="407">
        <v>1.6455092870326895E-4</v>
      </c>
      <c r="Z157" s="407">
        <v>7.6022383808340976E-3</v>
      </c>
      <c r="AA157" s="405">
        <v>125.43693328376261</v>
      </c>
      <c r="AB157" s="377"/>
      <c r="AC157" s="377"/>
    </row>
    <row r="158" spans="2:29" customFormat="1" hidden="1" outlineLevel="1" x14ac:dyDescent="0.25">
      <c r="B158" s="16" t="s">
        <v>3774</v>
      </c>
      <c r="C158" s="16" t="s">
        <v>3852</v>
      </c>
      <c r="D158" s="16" t="s">
        <v>1937</v>
      </c>
      <c r="E158" s="407">
        <v>0</v>
      </c>
      <c r="F158" s="407">
        <v>0</v>
      </c>
      <c r="G158" s="405">
        <v>0</v>
      </c>
      <c r="H158" s="377"/>
      <c r="I158" s="377">
        <v>0</v>
      </c>
      <c r="J158" s="407">
        <v>0</v>
      </c>
      <c r="K158" s="407">
        <v>0</v>
      </c>
      <c r="L158" s="405">
        <v>0</v>
      </c>
      <c r="M158" s="377">
        <v>0</v>
      </c>
      <c r="N158" s="377">
        <v>0</v>
      </c>
      <c r="O158" s="407">
        <v>0</v>
      </c>
      <c r="P158" s="407">
        <v>0</v>
      </c>
      <c r="Q158" s="405">
        <v>0</v>
      </c>
      <c r="R158" s="377">
        <v>0</v>
      </c>
      <c r="S158" s="377">
        <v>0</v>
      </c>
      <c r="T158" s="407">
        <v>0</v>
      </c>
      <c r="U158" s="407">
        <v>0</v>
      </c>
      <c r="V158" s="405">
        <v>0</v>
      </c>
      <c r="W158" s="377">
        <v>0</v>
      </c>
      <c r="X158" s="408">
        <v>0</v>
      </c>
      <c r="Y158" s="407">
        <v>0</v>
      </c>
      <c r="Z158" s="407">
        <v>0</v>
      </c>
      <c r="AA158" s="405">
        <v>0</v>
      </c>
      <c r="AB158" s="377">
        <v>0</v>
      </c>
      <c r="AC158" s="377">
        <v>0</v>
      </c>
    </row>
    <row r="159" spans="2:29" customFormat="1" hidden="1" outlineLevel="1" x14ac:dyDescent="0.25">
      <c r="B159" s="16" t="s">
        <v>3774</v>
      </c>
      <c r="C159" s="16" t="s">
        <v>3853</v>
      </c>
      <c r="D159" s="16" t="s">
        <v>1694</v>
      </c>
      <c r="E159" s="407">
        <v>0</v>
      </c>
      <c r="F159" s="407">
        <v>0</v>
      </c>
      <c r="G159" s="405">
        <v>0</v>
      </c>
      <c r="H159" s="377"/>
      <c r="I159" s="377">
        <v>0</v>
      </c>
      <c r="J159" s="407">
        <v>0</v>
      </c>
      <c r="K159" s="407">
        <v>0</v>
      </c>
      <c r="L159" s="405">
        <v>0</v>
      </c>
      <c r="M159" s="377">
        <v>0</v>
      </c>
      <c r="N159" s="377">
        <v>0</v>
      </c>
      <c r="O159" s="407">
        <v>0</v>
      </c>
      <c r="P159" s="407">
        <v>0</v>
      </c>
      <c r="Q159" s="405">
        <v>0</v>
      </c>
      <c r="R159" s="377">
        <v>0</v>
      </c>
      <c r="S159" s="377">
        <v>0</v>
      </c>
      <c r="T159" s="407">
        <v>0</v>
      </c>
      <c r="U159" s="407">
        <v>0</v>
      </c>
      <c r="V159" s="405">
        <v>0</v>
      </c>
      <c r="W159" s="377">
        <v>0</v>
      </c>
      <c r="X159" s="408">
        <v>0</v>
      </c>
      <c r="Y159" s="407">
        <v>0</v>
      </c>
      <c r="Z159" s="407">
        <v>0</v>
      </c>
      <c r="AA159" s="405">
        <v>0</v>
      </c>
      <c r="AB159" s="377">
        <v>0</v>
      </c>
      <c r="AC159" s="377">
        <v>0</v>
      </c>
    </row>
    <row r="160" spans="2:29" customFormat="1" hidden="1" outlineLevel="1" x14ac:dyDescent="0.25">
      <c r="B160" s="16" t="s">
        <v>3774</v>
      </c>
      <c r="C160" s="16" t="s">
        <v>3854</v>
      </c>
      <c r="D160" s="16" t="s">
        <v>3759</v>
      </c>
      <c r="E160" s="407">
        <v>0</v>
      </c>
      <c r="F160" s="407">
        <v>0</v>
      </c>
      <c r="G160" s="405">
        <v>0</v>
      </c>
      <c r="H160" s="377"/>
      <c r="I160" s="377">
        <v>0</v>
      </c>
      <c r="J160" s="407">
        <v>0</v>
      </c>
      <c r="K160" s="407">
        <v>0</v>
      </c>
      <c r="L160" s="405">
        <v>0</v>
      </c>
      <c r="M160" s="377">
        <v>0</v>
      </c>
      <c r="N160" s="377">
        <v>0</v>
      </c>
      <c r="O160" s="407">
        <v>0</v>
      </c>
      <c r="P160" s="407">
        <v>0</v>
      </c>
      <c r="Q160" s="405">
        <v>0</v>
      </c>
      <c r="R160" s="377">
        <v>0</v>
      </c>
      <c r="S160" s="377">
        <v>0</v>
      </c>
      <c r="T160" s="407">
        <v>0</v>
      </c>
      <c r="U160" s="407">
        <v>0</v>
      </c>
      <c r="V160" s="405">
        <v>0</v>
      </c>
      <c r="W160" s="377">
        <v>0</v>
      </c>
      <c r="X160" s="408">
        <v>0</v>
      </c>
      <c r="Y160" s="407">
        <v>0</v>
      </c>
      <c r="Z160" s="407">
        <v>0</v>
      </c>
      <c r="AA160" s="405">
        <v>0</v>
      </c>
      <c r="AB160" s="377">
        <v>0</v>
      </c>
      <c r="AC160" s="377">
        <v>0</v>
      </c>
    </row>
    <row r="161" spans="2:29" customFormat="1" hidden="1" outlineLevel="1" x14ac:dyDescent="0.25">
      <c r="B161" s="16" t="s">
        <v>3774</v>
      </c>
      <c r="C161" s="16" t="s">
        <v>1960</v>
      </c>
      <c r="D161" s="406" t="s">
        <v>1860</v>
      </c>
      <c r="E161" s="407">
        <v>3.1656042128463892E-3</v>
      </c>
      <c r="F161" s="407">
        <v>1.0729555866398925E-3</v>
      </c>
      <c r="G161" s="405">
        <v>17.703767179558227</v>
      </c>
      <c r="H161" s="377"/>
      <c r="I161" s="377"/>
      <c r="J161" s="407">
        <v>2.9164148224592543E-3</v>
      </c>
      <c r="K161" s="407">
        <v>9.8796185136213019E-4</v>
      </c>
      <c r="L161" s="405">
        <v>16.301370547475148</v>
      </c>
      <c r="M161" s="377"/>
      <c r="N161" s="377"/>
      <c r="O161" s="407">
        <v>3.5657720009850172E-3</v>
      </c>
      <c r="P161" s="407">
        <v>1.2080696797029395E-3</v>
      </c>
      <c r="Q161" s="405">
        <v>19.933149715098502</v>
      </c>
      <c r="R161" s="377"/>
      <c r="S161" s="377"/>
      <c r="T161" s="407">
        <v>2.6152471923146792E-3</v>
      </c>
      <c r="U161" s="407">
        <v>8.8953186684866646E-4</v>
      </c>
      <c r="V161" s="405">
        <v>14.677275803002997</v>
      </c>
      <c r="W161" s="377"/>
      <c r="X161" s="408"/>
      <c r="Y161" s="407">
        <v>2.6622270559930549E-3</v>
      </c>
      <c r="Z161" s="407">
        <v>8.8237908989183289E-4</v>
      </c>
      <c r="AA161" s="405">
        <v>14.559254983215242</v>
      </c>
      <c r="AB161" s="377"/>
      <c r="AC161" s="377"/>
    </row>
    <row r="162" spans="2:29" customFormat="1" hidden="1" outlineLevel="1" x14ac:dyDescent="0.25">
      <c r="B162" s="16" t="s">
        <v>3774</v>
      </c>
      <c r="C162" s="16" t="s">
        <v>3855</v>
      </c>
      <c r="D162" s="406" t="s">
        <v>1694</v>
      </c>
      <c r="E162" s="407">
        <v>3.3498457278797771E-5</v>
      </c>
      <c r="F162" s="407">
        <v>1.0476642513944001E-3</v>
      </c>
      <c r="G162" s="405">
        <v>17.286460148007603</v>
      </c>
      <c r="H162" s="377"/>
      <c r="I162" s="377"/>
      <c r="J162" s="407">
        <v>3.6315215713072757E-5</v>
      </c>
      <c r="K162" s="407">
        <v>1.1255450451835467E-3</v>
      </c>
      <c r="L162" s="405">
        <v>18.571493245528522</v>
      </c>
      <c r="M162" s="377"/>
      <c r="N162" s="377"/>
      <c r="O162" s="407">
        <v>3.9151073022771984E-5</v>
      </c>
      <c r="P162" s="407">
        <v>1.2360547958500171E-3</v>
      </c>
      <c r="Q162" s="405">
        <v>20.39490413152528</v>
      </c>
      <c r="R162" s="377"/>
      <c r="S162" s="377"/>
      <c r="T162" s="407">
        <v>1.8550289821815063E-5</v>
      </c>
      <c r="U162" s="407">
        <v>5.6745336564932277E-4</v>
      </c>
      <c r="V162" s="405">
        <v>9.3629805332138254</v>
      </c>
      <c r="W162" s="377"/>
      <c r="X162" s="408"/>
      <c r="Y162" s="407">
        <v>0</v>
      </c>
      <c r="Z162" s="407">
        <v>0</v>
      </c>
      <c r="AA162" s="405">
        <v>0</v>
      </c>
      <c r="AB162" s="377"/>
      <c r="AC162" s="377"/>
    </row>
    <row r="163" spans="2:29" customFormat="1" hidden="1" outlineLevel="1" x14ac:dyDescent="0.25">
      <c r="B163" s="16" t="s">
        <v>3774</v>
      </c>
      <c r="C163" s="16" t="s">
        <v>2464</v>
      </c>
      <c r="D163" s="406" t="s">
        <v>1694</v>
      </c>
      <c r="E163" s="407">
        <v>2.5626319818280291E-3</v>
      </c>
      <c r="F163" s="407">
        <v>1.1984073091489901E-3</v>
      </c>
      <c r="G163" s="405">
        <v>19.773720600958338</v>
      </c>
      <c r="H163" s="377"/>
      <c r="I163" s="377"/>
      <c r="J163" s="407">
        <v>2.5681995941457657E-3</v>
      </c>
      <c r="K163" s="407">
        <v>1.1874687405123523E-3</v>
      </c>
      <c r="L163" s="405">
        <v>19.593234218453812</v>
      </c>
      <c r="M163" s="377"/>
      <c r="N163" s="377"/>
      <c r="O163" s="407">
        <v>2.1301763644169976E-3</v>
      </c>
      <c r="P163" s="407">
        <v>9.9562856807447779E-4</v>
      </c>
      <c r="Q163" s="405">
        <v>16.427871373228882</v>
      </c>
      <c r="R163" s="377"/>
      <c r="S163" s="377"/>
      <c r="T163" s="407">
        <v>3.4556855465388355E-3</v>
      </c>
      <c r="U163" s="407">
        <v>1.6334597911358915E-3</v>
      </c>
      <c r="V163" s="405">
        <v>26.952086553742209</v>
      </c>
      <c r="W163" s="377"/>
      <c r="X163" s="408"/>
      <c r="Y163" s="407">
        <v>4.2096956872232395E-3</v>
      </c>
      <c r="Z163" s="407">
        <v>2.0109279351286625E-3</v>
      </c>
      <c r="AA163" s="405">
        <v>33.180310929622934</v>
      </c>
      <c r="AB163" s="377"/>
      <c r="AC163" s="377"/>
    </row>
    <row r="164" spans="2:29" customFormat="1" hidden="1" outlineLevel="1" x14ac:dyDescent="0.25">
      <c r="B164" s="16" t="s">
        <v>3774</v>
      </c>
      <c r="C164" s="16" t="s">
        <v>3856</v>
      </c>
      <c r="D164" s="406" t="s">
        <v>1860</v>
      </c>
      <c r="E164" s="407">
        <v>1.0468267899624303E-4</v>
      </c>
      <c r="F164" s="407">
        <v>7.378035215655209E-4</v>
      </c>
      <c r="G164" s="405">
        <v>12.173758105831094</v>
      </c>
      <c r="H164" s="377"/>
      <c r="I164" s="377"/>
      <c r="J164" s="407">
        <v>1.0171637771350242E-4</v>
      </c>
      <c r="K164" s="407">
        <v>7.1689703012476507E-4</v>
      </c>
      <c r="L164" s="405">
        <v>11.828800997058623</v>
      </c>
      <c r="M164" s="377"/>
      <c r="N164" s="377"/>
      <c r="O164" s="407">
        <v>1.0039369083317619E-4</v>
      </c>
      <c r="P164" s="407">
        <v>7.0757473299222582E-4</v>
      </c>
      <c r="Q164" s="405">
        <v>11.674983094371726</v>
      </c>
      <c r="R164" s="377"/>
      <c r="S164" s="377"/>
      <c r="T164" s="407">
        <v>1.1896206230226014E-4</v>
      </c>
      <c r="U164" s="407">
        <v>8.3844461510632962E-4</v>
      </c>
      <c r="V164" s="405">
        <v>13.834336149254439</v>
      </c>
      <c r="W164" s="377"/>
      <c r="X164" s="408"/>
      <c r="Y164" s="407">
        <v>9.9780559945714819E-5</v>
      </c>
      <c r="Z164" s="407">
        <v>7.0325338649739803E-4</v>
      </c>
      <c r="AA164" s="405">
        <v>11.603680877207067</v>
      </c>
      <c r="AB164" s="377"/>
      <c r="AC164" s="377"/>
    </row>
    <row r="165" spans="2:29" customFormat="1" hidden="1" outlineLevel="1" x14ac:dyDescent="0.25">
      <c r="B165" s="16" t="s">
        <v>3774</v>
      </c>
      <c r="C165" s="16" t="s">
        <v>3857</v>
      </c>
      <c r="D165" s="406" t="s">
        <v>1694</v>
      </c>
      <c r="E165" s="407">
        <v>3.60108415747076E-3</v>
      </c>
      <c r="F165" s="407">
        <v>1.4754395508446477E-3</v>
      </c>
      <c r="G165" s="405">
        <v>24.344752588936686</v>
      </c>
      <c r="H165" s="377"/>
      <c r="I165" s="377"/>
      <c r="J165" s="407">
        <v>2.6866861038783003E-3</v>
      </c>
      <c r="K165" s="407">
        <v>1.1119048239872286E-3</v>
      </c>
      <c r="L165" s="405">
        <v>18.346429595789271</v>
      </c>
      <c r="M165" s="377"/>
      <c r="N165" s="377"/>
      <c r="O165" s="407">
        <v>4.1353813410639519E-3</v>
      </c>
      <c r="P165" s="407">
        <v>1.7001590424844271E-3</v>
      </c>
      <c r="Q165" s="405">
        <v>28.052624200993048</v>
      </c>
      <c r="R165" s="377"/>
      <c r="S165" s="377"/>
      <c r="T165" s="407">
        <v>3.5366291223202818E-3</v>
      </c>
      <c r="U165" s="407">
        <v>1.4148877032483093E-3</v>
      </c>
      <c r="V165" s="405">
        <v>23.345647103597102</v>
      </c>
      <c r="W165" s="377"/>
      <c r="X165" s="408"/>
      <c r="Y165" s="407">
        <v>5.1514910410171586E-3</v>
      </c>
      <c r="Z165" s="407">
        <v>2.2022439628660148E-3</v>
      </c>
      <c r="AA165" s="405">
        <v>36.337025387289245</v>
      </c>
      <c r="AB165" s="377"/>
      <c r="AC165" s="377"/>
    </row>
    <row r="166" spans="2:29" customFormat="1" hidden="1" outlineLevel="1" x14ac:dyDescent="0.25">
      <c r="B166" s="16" t="s">
        <v>3774</v>
      </c>
      <c r="C166" s="16" t="s">
        <v>3858</v>
      </c>
      <c r="D166" s="16" t="s">
        <v>2108</v>
      </c>
      <c r="E166" s="407">
        <v>0</v>
      </c>
      <c r="F166" s="407">
        <v>0</v>
      </c>
      <c r="G166" s="405">
        <v>0</v>
      </c>
      <c r="H166" s="377"/>
      <c r="I166" s="377">
        <v>0</v>
      </c>
      <c r="J166" s="407">
        <v>0</v>
      </c>
      <c r="K166" s="407">
        <v>0</v>
      </c>
      <c r="L166" s="405">
        <v>0</v>
      </c>
      <c r="M166" s="377">
        <v>0</v>
      </c>
      <c r="N166" s="377">
        <v>0</v>
      </c>
      <c r="O166" s="407">
        <v>0</v>
      </c>
      <c r="P166" s="407">
        <v>0</v>
      </c>
      <c r="Q166" s="405">
        <v>0</v>
      </c>
      <c r="R166" s="377">
        <v>0</v>
      </c>
      <c r="S166" s="377">
        <v>0</v>
      </c>
      <c r="T166" s="407">
        <v>0</v>
      </c>
      <c r="U166" s="407">
        <v>0</v>
      </c>
      <c r="V166" s="405">
        <v>0</v>
      </c>
      <c r="W166" s="377">
        <v>0</v>
      </c>
      <c r="X166" s="408">
        <v>0</v>
      </c>
      <c r="Y166" s="407">
        <v>0</v>
      </c>
      <c r="Z166" s="407">
        <v>0</v>
      </c>
      <c r="AA166" s="405">
        <v>0</v>
      </c>
      <c r="AB166" s="377">
        <v>0</v>
      </c>
      <c r="AC166" s="377">
        <v>0</v>
      </c>
    </row>
    <row r="167" spans="2:29" hidden="1" outlineLevel="1" x14ac:dyDescent="0.25">
      <c r="B167" s="190" t="s">
        <v>3778</v>
      </c>
      <c r="C167" s="190" t="s">
        <v>3859</v>
      </c>
      <c r="D167" s="192" t="s">
        <v>1694</v>
      </c>
      <c r="E167" s="376">
        <v>6.1134684533805932E-2</v>
      </c>
      <c r="F167" s="376">
        <v>3.7545070918076533E-3</v>
      </c>
      <c r="G167" s="405">
        <v>61.949367014826279</v>
      </c>
      <c r="H167" s="377"/>
      <c r="I167" s="377"/>
      <c r="J167" s="376">
        <v>7.5579542942380631E-2</v>
      </c>
      <c r="K167" s="376">
        <v>4.6325067148856652E-3</v>
      </c>
      <c r="L167" s="405">
        <v>76.436360795613481</v>
      </c>
      <c r="M167" s="377"/>
      <c r="N167" s="377"/>
      <c r="O167" s="376">
        <v>5.317523854395878E-2</v>
      </c>
      <c r="P167" s="376">
        <v>3.2666180222170275E-3</v>
      </c>
      <c r="Q167" s="405">
        <v>53.899197366580957</v>
      </c>
      <c r="R167" s="377"/>
      <c r="S167" s="377"/>
      <c r="T167" s="376">
        <v>6.1071041253132743E-2</v>
      </c>
      <c r="U167" s="376">
        <v>3.7597210260715266E-3</v>
      </c>
      <c r="V167" s="405">
        <v>62.035396930180191</v>
      </c>
      <c r="W167" s="377"/>
      <c r="X167" s="377"/>
      <c r="Y167" s="376">
        <v>3.6166103219963601E-2</v>
      </c>
      <c r="Z167" s="376">
        <v>2.2429495831336049E-3</v>
      </c>
      <c r="AA167" s="405">
        <v>37.008668121704481</v>
      </c>
      <c r="AB167" s="377"/>
      <c r="AC167" s="377"/>
    </row>
    <row r="168" spans="2:29" customFormat="1" hidden="1" outlineLevel="1" x14ac:dyDescent="0.25">
      <c r="B168" s="16" t="s">
        <v>3774</v>
      </c>
      <c r="C168" s="16" t="s">
        <v>3860</v>
      </c>
      <c r="D168" s="16" t="s">
        <v>2108</v>
      </c>
      <c r="E168" s="407">
        <v>0</v>
      </c>
      <c r="F168" s="407">
        <v>0</v>
      </c>
      <c r="G168" s="405">
        <v>0</v>
      </c>
      <c r="H168" s="377"/>
      <c r="I168" s="377">
        <v>0</v>
      </c>
      <c r="J168" s="407">
        <v>0</v>
      </c>
      <c r="K168" s="407">
        <v>0</v>
      </c>
      <c r="L168" s="405">
        <v>0</v>
      </c>
      <c r="M168" s="377">
        <v>0</v>
      </c>
      <c r="N168" s="377">
        <v>0</v>
      </c>
      <c r="O168" s="407">
        <v>0</v>
      </c>
      <c r="P168" s="407">
        <v>0</v>
      </c>
      <c r="Q168" s="405">
        <v>0</v>
      </c>
      <c r="R168" s="377">
        <v>0</v>
      </c>
      <c r="S168" s="377">
        <v>0</v>
      </c>
      <c r="T168" s="407">
        <v>0</v>
      </c>
      <c r="U168" s="407">
        <v>0</v>
      </c>
      <c r="V168" s="405">
        <v>0</v>
      </c>
      <c r="W168" s="377">
        <v>0</v>
      </c>
      <c r="X168" s="408">
        <v>0</v>
      </c>
      <c r="Y168" s="407">
        <v>0</v>
      </c>
      <c r="Z168" s="407">
        <v>0</v>
      </c>
      <c r="AA168" s="405">
        <v>0</v>
      </c>
      <c r="AB168" s="377">
        <v>0</v>
      </c>
      <c r="AC168" s="377">
        <v>0</v>
      </c>
    </row>
    <row r="169" spans="2:29" customFormat="1" hidden="1" outlineLevel="1" x14ac:dyDescent="0.25">
      <c r="B169" s="16" t="s">
        <v>3774</v>
      </c>
      <c r="C169" s="16" t="s">
        <v>3861</v>
      </c>
      <c r="D169" s="406" t="s">
        <v>1694</v>
      </c>
      <c r="E169" s="407">
        <v>2.0099074367278661E-4</v>
      </c>
      <c r="F169" s="407">
        <v>3.3615701879273561E-4</v>
      </c>
      <c r="G169" s="405">
        <v>5.5465908100801373</v>
      </c>
      <c r="H169" s="377"/>
      <c r="I169" s="377"/>
      <c r="J169" s="407">
        <v>2.4771122491435923E-4</v>
      </c>
      <c r="K169" s="407">
        <v>4.1250782783111036E-4</v>
      </c>
      <c r="L169" s="405">
        <v>6.8063791592133205</v>
      </c>
      <c r="M169" s="377"/>
      <c r="N169" s="377"/>
      <c r="O169" s="407">
        <v>2.0102326423057879E-4</v>
      </c>
      <c r="P169" s="407">
        <v>3.3824439986000619E-4</v>
      </c>
      <c r="Q169" s="405">
        <v>5.5810325976901023</v>
      </c>
      <c r="R169" s="377"/>
      <c r="S169" s="377"/>
      <c r="T169" s="407">
        <v>1.484023185745205E-4</v>
      </c>
      <c r="U169" s="407">
        <v>2.4597684303726773E-4</v>
      </c>
      <c r="V169" s="405">
        <v>4.0586179101149176</v>
      </c>
      <c r="W169" s="377"/>
      <c r="X169" s="408"/>
      <c r="Y169" s="407">
        <v>0</v>
      </c>
      <c r="Z169" s="407">
        <v>0</v>
      </c>
      <c r="AA169" s="405">
        <v>0</v>
      </c>
      <c r="AB169" s="377"/>
      <c r="AC169" s="377"/>
    </row>
    <row r="170" spans="2:29" customFormat="1" hidden="1" outlineLevel="1" x14ac:dyDescent="0.25">
      <c r="B170" s="16" t="s">
        <v>3774</v>
      </c>
      <c r="C170" s="16" t="s">
        <v>3862</v>
      </c>
      <c r="D170" s="16" t="s">
        <v>2882</v>
      </c>
      <c r="E170" s="407">
        <v>0</v>
      </c>
      <c r="F170" s="407">
        <v>0</v>
      </c>
      <c r="G170" s="405">
        <v>0</v>
      </c>
      <c r="H170" s="377"/>
      <c r="I170" s="377">
        <v>0</v>
      </c>
      <c r="J170" s="407">
        <v>0</v>
      </c>
      <c r="K170" s="407">
        <v>0</v>
      </c>
      <c r="L170" s="405">
        <v>0</v>
      </c>
      <c r="M170" s="377">
        <v>0</v>
      </c>
      <c r="N170" s="377">
        <v>0</v>
      </c>
      <c r="O170" s="407">
        <v>0</v>
      </c>
      <c r="P170" s="407">
        <v>0</v>
      </c>
      <c r="Q170" s="405">
        <v>0</v>
      </c>
      <c r="R170" s="377">
        <v>0</v>
      </c>
      <c r="S170" s="377">
        <v>0</v>
      </c>
      <c r="T170" s="407">
        <v>0</v>
      </c>
      <c r="U170" s="407">
        <v>0</v>
      </c>
      <c r="V170" s="405">
        <v>0</v>
      </c>
      <c r="W170" s="377">
        <v>0</v>
      </c>
      <c r="X170" s="408">
        <v>0</v>
      </c>
      <c r="Y170" s="407">
        <v>0</v>
      </c>
      <c r="Z170" s="407">
        <v>0</v>
      </c>
      <c r="AA170" s="405">
        <v>0</v>
      </c>
      <c r="AB170" s="377">
        <v>0</v>
      </c>
      <c r="AC170" s="377">
        <v>0</v>
      </c>
    </row>
    <row r="171" spans="2:29" customFormat="1" hidden="1" outlineLevel="1" x14ac:dyDescent="0.25">
      <c r="B171" s="16" t="s">
        <v>3774</v>
      </c>
      <c r="C171" s="16" t="s">
        <v>2064</v>
      </c>
      <c r="D171" s="406" t="s">
        <v>1694</v>
      </c>
      <c r="E171" s="407">
        <v>8.2071220333054535E-4</v>
      </c>
      <c r="F171" s="407">
        <v>1.2513348716494909E-3</v>
      </c>
      <c r="G171" s="405">
        <v>20.647025382216601</v>
      </c>
      <c r="H171" s="377"/>
      <c r="I171" s="377"/>
      <c r="J171" s="407">
        <v>4.494100356161832E-4</v>
      </c>
      <c r="K171" s="407">
        <v>6.8477743796259774E-4</v>
      </c>
      <c r="L171" s="405">
        <v>11.298827726382862</v>
      </c>
      <c r="M171" s="377"/>
      <c r="N171" s="377"/>
      <c r="O171" s="407">
        <v>1.0675131495476232E-3</v>
      </c>
      <c r="P171" s="407">
        <v>1.6270411071170271E-3</v>
      </c>
      <c r="Q171" s="405">
        <v>26.846178267430947</v>
      </c>
      <c r="R171" s="377"/>
      <c r="S171" s="377"/>
      <c r="T171" s="407">
        <v>6.5865297721978569E-4</v>
      </c>
      <c r="U171" s="407">
        <v>1.0065977935365459E-3</v>
      </c>
      <c r="V171" s="405">
        <v>16.608863593353007</v>
      </c>
      <c r="W171" s="377"/>
      <c r="X171" s="408"/>
      <c r="Y171" s="407">
        <v>2.5824026080364828E-3</v>
      </c>
      <c r="Z171" s="407">
        <v>3.9307416349166121E-3</v>
      </c>
      <c r="AA171" s="405">
        <v>64.857236976124099</v>
      </c>
      <c r="AB171" s="377"/>
      <c r="AC171" s="377"/>
    </row>
    <row r="172" spans="2:29" customFormat="1" hidden="1" outlineLevel="1" x14ac:dyDescent="0.25">
      <c r="B172" s="16" t="s">
        <v>3774</v>
      </c>
      <c r="C172" s="16" t="s">
        <v>3863</v>
      </c>
      <c r="D172" s="406" t="s">
        <v>1694</v>
      </c>
      <c r="E172" s="407">
        <v>7.2021683149415205E-4</v>
      </c>
      <c r="F172" s="407">
        <v>1.6106058259645966E-3</v>
      </c>
      <c r="G172" s="405">
        <v>26.574996128415844</v>
      </c>
      <c r="H172" s="377"/>
      <c r="I172" s="377"/>
      <c r="J172" s="407">
        <v>6.4158236528730715E-4</v>
      </c>
      <c r="K172" s="407">
        <v>1.4681149101050575E-3</v>
      </c>
      <c r="L172" s="405">
        <v>24.223896016733448</v>
      </c>
      <c r="M172" s="377"/>
      <c r="N172" s="377"/>
      <c r="O172" s="407">
        <v>6.7110488873559863E-4</v>
      </c>
      <c r="P172" s="407">
        <v>1.4982793576890033E-3</v>
      </c>
      <c r="Q172" s="405">
        <v>24.721609401868555</v>
      </c>
      <c r="R172" s="377"/>
      <c r="S172" s="377"/>
      <c r="T172" s="407">
        <v>9.0756961230855455E-4</v>
      </c>
      <c r="U172" s="407">
        <v>1.9993266502622534E-3</v>
      </c>
      <c r="V172" s="405">
        <v>32.988889729327184</v>
      </c>
      <c r="W172" s="377"/>
      <c r="X172" s="408"/>
      <c r="Y172" s="407">
        <v>1.3017013312557758E-3</v>
      </c>
      <c r="Z172" s="407">
        <v>2.7425495662239574E-3</v>
      </c>
      <c r="AA172" s="405">
        <v>45.252067842695297</v>
      </c>
      <c r="AB172" s="377"/>
      <c r="AC172" s="377"/>
    </row>
    <row r="173" spans="2:29" customFormat="1" hidden="1" outlineLevel="1" x14ac:dyDescent="0.25">
      <c r="B173" s="16" t="s">
        <v>3774</v>
      </c>
      <c r="C173" s="16" t="s">
        <v>3864</v>
      </c>
      <c r="D173" s="406" t="s">
        <v>1694</v>
      </c>
      <c r="E173" s="407">
        <v>9.8820448972453427E-4</v>
      </c>
      <c r="F173" s="407">
        <v>5.830406489374751E-4</v>
      </c>
      <c r="G173" s="405">
        <v>9.6201707074683398</v>
      </c>
      <c r="H173" s="377"/>
      <c r="I173" s="377"/>
      <c r="J173" s="407">
        <v>6.6776270281542892E-4</v>
      </c>
      <c r="K173" s="407">
        <v>3.9496014372119166E-4</v>
      </c>
      <c r="L173" s="405">
        <v>6.5168423713996626</v>
      </c>
      <c r="M173" s="377"/>
      <c r="N173" s="377"/>
      <c r="O173" s="407">
        <v>1.0024353000861149E-3</v>
      </c>
      <c r="P173" s="407">
        <v>5.9397710084517768E-4</v>
      </c>
      <c r="Q173" s="405">
        <v>9.8006221639454321</v>
      </c>
      <c r="R173" s="377"/>
      <c r="S173" s="377"/>
      <c r="T173" s="407">
        <v>1.3103919161809184E-3</v>
      </c>
      <c r="U173" s="407">
        <v>7.6576977760941134E-4</v>
      </c>
      <c r="V173" s="405">
        <v>12.635201330555287</v>
      </c>
      <c r="W173" s="377"/>
      <c r="X173" s="408"/>
      <c r="Y173" s="407">
        <v>2.4535578321786583E-3</v>
      </c>
      <c r="Z173" s="407">
        <v>1.4500779758467627E-3</v>
      </c>
      <c r="AA173" s="405">
        <v>23.926286601471585</v>
      </c>
      <c r="AB173" s="377"/>
      <c r="AC173" s="377"/>
    </row>
    <row r="174" spans="2:29" customFormat="1" hidden="1" outlineLevel="1" x14ac:dyDescent="0.25">
      <c r="B174" s="16" t="s">
        <v>3774</v>
      </c>
      <c r="C174" s="16" t="s">
        <v>2528</v>
      </c>
      <c r="D174" s="406" t="s">
        <v>1694</v>
      </c>
      <c r="E174" s="407">
        <v>4.0030656448163332E-3</v>
      </c>
      <c r="F174" s="407">
        <v>1.1344252557464864E-3</v>
      </c>
      <c r="G174" s="405">
        <v>18.718016719817026</v>
      </c>
      <c r="H174" s="377"/>
      <c r="I174" s="377"/>
      <c r="J174" s="407">
        <v>3.2213461580701238E-3</v>
      </c>
      <c r="K174" s="407">
        <v>9.3517443495175646E-4</v>
      </c>
      <c r="L174" s="405">
        <v>15.430378176703982</v>
      </c>
      <c r="M174" s="377"/>
      <c r="N174" s="377"/>
      <c r="O174" s="407">
        <v>4.2935400869133335E-3</v>
      </c>
      <c r="P174" s="407">
        <v>1.2179637917578633E-3</v>
      </c>
      <c r="Q174" s="405">
        <v>20.096402564004745</v>
      </c>
      <c r="R174" s="377"/>
      <c r="S174" s="377"/>
      <c r="T174" s="407">
        <v>4.1814601395715198E-3</v>
      </c>
      <c r="U174" s="407">
        <v>1.1554871665947211E-3</v>
      </c>
      <c r="V174" s="405">
        <v>19.065538248812896</v>
      </c>
      <c r="W174" s="377"/>
      <c r="X174" s="408"/>
      <c r="Y174" s="407">
        <v>7.8690323810161576E-3</v>
      </c>
      <c r="Z174" s="407">
        <v>2.1617223130913047E-3</v>
      </c>
      <c r="AA174" s="405">
        <v>35.668418166006525</v>
      </c>
      <c r="AB174" s="377"/>
      <c r="AC174" s="377"/>
    </row>
    <row r="175" spans="2:29" customFormat="1" hidden="1" outlineLevel="1" x14ac:dyDescent="0.25">
      <c r="B175" s="16" t="s">
        <v>3774</v>
      </c>
      <c r="C175" s="16" t="s">
        <v>3865</v>
      </c>
      <c r="D175" s="16" t="s">
        <v>3759</v>
      </c>
      <c r="E175" s="407">
        <v>0</v>
      </c>
      <c r="F175" s="407">
        <v>0</v>
      </c>
      <c r="G175" s="405">
        <v>0</v>
      </c>
      <c r="H175" s="377"/>
      <c r="I175" s="377">
        <v>0</v>
      </c>
      <c r="J175" s="407">
        <v>0</v>
      </c>
      <c r="K175" s="407">
        <v>0</v>
      </c>
      <c r="L175" s="405">
        <v>0</v>
      </c>
      <c r="M175" s="377">
        <v>0</v>
      </c>
      <c r="N175" s="377">
        <v>0</v>
      </c>
      <c r="O175" s="407">
        <v>0</v>
      </c>
      <c r="P175" s="407">
        <v>0</v>
      </c>
      <c r="Q175" s="405">
        <v>0</v>
      </c>
      <c r="R175" s="377">
        <v>0</v>
      </c>
      <c r="S175" s="377">
        <v>0</v>
      </c>
      <c r="T175" s="407">
        <v>0</v>
      </c>
      <c r="U175" s="407">
        <v>0</v>
      </c>
      <c r="V175" s="405">
        <v>0</v>
      </c>
      <c r="W175" s="377">
        <v>0</v>
      </c>
      <c r="X175" s="408">
        <v>0</v>
      </c>
      <c r="Y175" s="407">
        <v>0</v>
      </c>
      <c r="Z175" s="407">
        <v>0</v>
      </c>
      <c r="AA175" s="405">
        <v>0</v>
      </c>
      <c r="AB175" s="377">
        <v>0</v>
      </c>
      <c r="AC175" s="377">
        <v>0</v>
      </c>
    </row>
    <row r="176" spans="2:29" customFormat="1" hidden="1" outlineLevel="1" x14ac:dyDescent="0.25">
      <c r="B176" s="16" t="s">
        <v>3774</v>
      </c>
      <c r="C176" s="16" t="s">
        <v>3866</v>
      </c>
      <c r="D176" s="16" t="s">
        <v>3759</v>
      </c>
      <c r="E176" s="407">
        <v>0</v>
      </c>
      <c r="F176" s="407">
        <v>0</v>
      </c>
      <c r="G176" s="405">
        <v>0</v>
      </c>
      <c r="H176" s="377"/>
      <c r="I176" s="377">
        <v>0</v>
      </c>
      <c r="J176" s="407">
        <v>0</v>
      </c>
      <c r="K176" s="407">
        <v>0</v>
      </c>
      <c r="L176" s="405">
        <v>0</v>
      </c>
      <c r="M176" s="377">
        <v>0</v>
      </c>
      <c r="N176" s="377">
        <v>0</v>
      </c>
      <c r="O176" s="407">
        <v>0</v>
      </c>
      <c r="P176" s="407">
        <v>0</v>
      </c>
      <c r="Q176" s="405">
        <v>0</v>
      </c>
      <c r="R176" s="377">
        <v>0</v>
      </c>
      <c r="S176" s="377">
        <v>0</v>
      </c>
      <c r="T176" s="407">
        <v>0</v>
      </c>
      <c r="U176" s="407">
        <v>0</v>
      </c>
      <c r="V176" s="405">
        <v>0</v>
      </c>
      <c r="W176" s="377">
        <v>0</v>
      </c>
      <c r="X176" s="408">
        <v>0</v>
      </c>
      <c r="Y176" s="407">
        <v>0</v>
      </c>
      <c r="Z176" s="407">
        <v>0</v>
      </c>
      <c r="AA176" s="405">
        <v>0</v>
      </c>
      <c r="AB176" s="377">
        <v>0</v>
      </c>
      <c r="AC176" s="377">
        <v>0</v>
      </c>
    </row>
    <row r="177" spans="2:29" customFormat="1" hidden="1" outlineLevel="1" x14ac:dyDescent="0.25">
      <c r="B177" s="16" t="s">
        <v>3774</v>
      </c>
      <c r="C177" s="16" t="s">
        <v>3867</v>
      </c>
      <c r="D177" s="406" t="s">
        <v>1694</v>
      </c>
      <c r="E177" s="407">
        <v>5.1922608782136543E-4</v>
      </c>
      <c r="F177" s="407">
        <v>9.0563079253229764E-4</v>
      </c>
      <c r="G177" s="405">
        <v>14.942908076782912</v>
      </c>
      <c r="H177" s="377"/>
      <c r="I177" s="377"/>
      <c r="J177" s="407">
        <v>4.4131310861242979E-4</v>
      </c>
      <c r="K177" s="407">
        <v>7.9608569803646704E-4</v>
      </c>
      <c r="L177" s="405">
        <v>13.135414017601706</v>
      </c>
      <c r="M177" s="377"/>
      <c r="N177" s="377"/>
      <c r="O177" s="407">
        <v>4.2222709964405891E-4</v>
      </c>
      <c r="P177" s="407">
        <v>7.4530575856415402E-4</v>
      </c>
      <c r="Q177" s="405">
        <v>12.297545016308542</v>
      </c>
      <c r="R177" s="377"/>
      <c r="S177" s="377"/>
      <c r="T177" s="407">
        <v>8.1984639327912037E-4</v>
      </c>
      <c r="U177" s="407">
        <v>1.3789313914403065E-3</v>
      </c>
      <c r="V177" s="405">
        <v>22.752367958765056</v>
      </c>
      <c r="W177" s="377"/>
      <c r="X177" s="408"/>
      <c r="Y177" s="407">
        <v>1.0377178234354341E-3</v>
      </c>
      <c r="Z177" s="407">
        <v>1.7130326531480319E-3</v>
      </c>
      <c r="AA177" s="405">
        <v>28.265038776942529</v>
      </c>
      <c r="AB177" s="377"/>
      <c r="AC177" s="377"/>
    </row>
    <row r="178" spans="2:29" customFormat="1" hidden="1" outlineLevel="1" x14ac:dyDescent="0.25">
      <c r="B178" s="16" t="s">
        <v>3774</v>
      </c>
      <c r="C178" s="16" t="s">
        <v>3868</v>
      </c>
      <c r="D178" s="406" t="s">
        <v>1694</v>
      </c>
      <c r="E178" s="407">
        <v>1.3399382911519108E-4</v>
      </c>
      <c r="F178" s="407">
        <v>2.0718795826936423E-4</v>
      </c>
      <c r="G178" s="405">
        <v>3.41860131144451</v>
      </c>
      <c r="H178" s="377"/>
      <c r="I178" s="377"/>
      <c r="J178" s="407">
        <v>7.9640562089146552E-5</v>
      </c>
      <c r="K178" s="407">
        <v>1.231639567834407E-4</v>
      </c>
      <c r="L178" s="405">
        <v>2.0322052869267715</v>
      </c>
      <c r="M178" s="377"/>
      <c r="N178" s="377"/>
      <c r="O178" s="407">
        <v>2.1203868652387619E-4</v>
      </c>
      <c r="P178" s="407">
        <v>3.2808974356400491E-4</v>
      </c>
      <c r="Q178" s="405">
        <v>5.4134807688060809</v>
      </c>
      <c r="R178" s="377"/>
      <c r="S178" s="377"/>
      <c r="T178" s="407">
        <v>1.6652417969429994E-5</v>
      </c>
      <c r="U178" s="407">
        <v>2.5478199493227888E-5</v>
      </c>
      <c r="V178" s="405">
        <v>0.42039029163826014</v>
      </c>
      <c r="W178" s="377"/>
      <c r="X178" s="408"/>
      <c r="Y178" s="407">
        <v>3.3890592298678842E-4</v>
      </c>
      <c r="Z178" s="407">
        <v>5.1937332697725316E-4</v>
      </c>
      <c r="AA178" s="405">
        <v>8.5696598951246781</v>
      </c>
      <c r="AB178" s="377"/>
      <c r="AC178" s="377"/>
    </row>
    <row r="179" spans="2:29" customFormat="1" hidden="1" outlineLevel="1" x14ac:dyDescent="0.25">
      <c r="B179" s="16" t="s">
        <v>3774</v>
      </c>
      <c r="C179" s="16" t="s">
        <v>2077</v>
      </c>
      <c r="D179" s="406" t="s">
        <v>1694</v>
      </c>
      <c r="E179" s="407">
        <v>8.7095988924874195E-4</v>
      </c>
      <c r="F179" s="407">
        <v>2.5174090645016517E-4</v>
      </c>
      <c r="G179" s="405">
        <v>4.153724956427725</v>
      </c>
      <c r="H179" s="377"/>
      <c r="I179" s="377"/>
      <c r="J179" s="407">
        <v>8.0638525410288778E-4</v>
      </c>
      <c r="K179" s="407">
        <v>2.3206818068552114E-4</v>
      </c>
      <c r="L179" s="405">
        <v>3.8291249813110988</v>
      </c>
      <c r="M179" s="377"/>
      <c r="N179" s="377"/>
      <c r="O179" s="407">
        <v>9.5479630542546806E-4</v>
      </c>
      <c r="P179" s="407">
        <v>2.7645091793099209E-4</v>
      </c>
      <c r="Q179" s="405">
        <v>4.5614401458613694</v>
      </c>
      <c r="R179" s="377"/>
      <c r="S179" s="377"/>
      <c r="T179" s="407">
        <v>7.6372678808608657E-4</v>
      </c>
      <c r="U179" s="407">
        <v>2.2108378309179349E-4</v>
      </c>
      <c r="V179" s="405">
        <v>3.6478824210145926</v>
      </c>
      <c r="W179" s="377"/>
      <c r="X179" s="408"/>
      <c r="Y179" s="407">
        <v>9.1728518984329245E-4</v>
      </c>
      <c r="Z179" s="407">
        <v>2.6426915511171961E-4</v>
      </c>
      <c r="AA179" s="405">
        <v>4.3604410593433736</v>
      </c>
      <c r="AB179" s="377"/>
      <c r="AC179" s="377"/>
    </row>
    <row r="180" spans="2:29" customFormat="1" hidden="1" outlineLevel="1" x14ac:dyDescent="0.25">
      <c r="B180" s="16" t="s">
        <v>3774</v>
      </c>
      <c r="C180" s="16" t="s">
        <v>2337</v>
      </c>
      <c r="D180" s="16" t="s">
        <v>2335</v>
      </c>
      <c r="E180" s="407">
        <v>0</v>
      </c>
      <c r="F180" s="407">
        <v>0</v>
      </c>
      <c r="G180" s="405">
        <v>0</v>
      </c>
      <c r="H180" s="377"/>
      <c r="I180" s="377">
        <v>0</v>
      </c>
      <c r="J180" s="407">
        <v>0</v>
      </c>
      <c r="K180" s="407">
        <v>0</v>
      </c>
      <c r="L180" s="405">
        <v>0</v>
      </c>
      <c r="M180" s="377">
        <v>0</v>
      </c>
      <c r="N180" s="377">
        <v>0</v>
      </c>
      <c r="O180" s="407">
        <v>0</v>
      </c>
      <c r="P180" s="407">
        <v>0</v>
      </c>
      <c r="Q180" s="405">
        <v>0</v>
      </c>
      <c r="R180" s="377">
        <v>0</v>
      </c>
      <c r="S180" s="377">
        <v>0</v>
      </c>
      <c r="T180" s="407">
        <v>0</v>
      </c>
      <c r="U180" s="407">
        <v>0</v>
      </c>
      <c r="V180" s="405">
        <v>0</v>
      </c>
      <c r="W180" s="377">
        <v>0</v>
      </c>
      <c r="X180" s="408">
        <v>0</v>
      </c>
      <c r="Y180" s="407">
        <v>0</v>
      </c>
      <c r="Z180" s="407">
        <v>0</v>
      </c>
      <c r="AA180" s="405">
        <v>0</v>
      </c>
      <c r="AB180" s="377">
        <v>0</v>
      </c>
      <c r="AC180" s="377">
        <v>0</v>
      </c>
    </row>
    <row r="181" spans="2:29" customFormat="1" hidden="1" outlineLevel="1" x14ac:dyDescent="0.25">
      <c r="B181" s="16" t="s">
        <v>3774</v>
      </c>
      <c r="C181" s="16" t="s">
        <v>2372</v>
      </c>
      <c r="D181" s="406" t="s">
        <v>1694</v>
      </c>
      <c r="E181" s="407">
        <v>5.0247685918196653E-4</v>
      </c>
      <c r="F181" s="407">
        <v>3.1036320668806133E-4</v>
      </c>
      <c r="G181" s="405">
        <v>5.1209929103530119</v>
      </c>
      <c r="H181" s="377"/>
      <c r="I181" s="377"/>
      <c r="J181" s="407">
        <v>3.5879133974663394E-4</v>
      </c>
      <c r="K181" s="407">
        <v>2.2061157392674698E-4</v>
      </c>
      <c r="L181" s="405">
        <v>3.6400909697913253</v>
      </c>
      <c r="M181" s="377"/>
      <c r="N181" s="377"/>
      <c r="O181" s="407">
        <v>5.8170195669231956E-4</v>
      </c>
      <c r="P181" s="407">
        <v>3.5990166915147434E-4</v>
      </c>
      <c r="Q181" s="405">
        <v>5.9383775409993262</v>
      </c>
      <c r="R181" s="377"/>
      <c r="S181" s="377"/>
      <c r="T181" s="407">
        <v>4.94592207009133E-4</v>
      </c>
      <c r="U181" s="407">
        <v>3.0550782502207795E-4</v>
      </c>
      <c r="V181" s="405">
        <v>5.0408791128642862</v>
      </c>
      <c r="W181" s="377"/>
      <c r="X181" s="408"/>
      <c r="Y181" s="407">
        <v>8.9277502589266611E-4</v>
      </c>
      <c r="Z181" s="407">
        <v>5.5097872163105215E-4</v>
      </c>
      <c r="AA181" s="405">
        <v>9.0911489069123608</v>
      </c>
      <c r="AB181" s="377"/>
      <c r="AC181" s="377"/>
    </row>
    <row r="182" spans="2:29" customFormat="1" hidden="1" outlineLevel="1" x14ac:dyDescent="0.25">
      <c r="B182" s="16" t="s">
        <v>3774</v>
      </c>
      <c r="C182" s="16" t="s">
        <v>2697</v>
      </c>
      <c r="D182" s="406" t="s">
        <v>1694</v>
      </c>
      <c r="E182" s="407">
        <v>1.4404336629883041E-3</v>
      </c>
      <c r="F182" s="407">
        <v>8.9943357793572005E-4</v>
      </c>
      <c r="G182" s="405">
        <v>14.84065403593938</v>
      </c>
      <c r="H182" s="377"/>
      <c r="I182" s="377"/>
      <c r="J182" s="407">
        <v>1.1962487641166842E-3</v>
      </c>
      <c r="K182" s="407">
        <v>7.4556763300972725E-4</v>
      </c>
      <c r="L182" s="405">
        <v>12.3018659446605</v>
      </c>
      <c r="M182" s="377"/>
      <c r="N182" s="377"/>
      <c r="O182" s="407">
        <v>1.5869024459633329E-3</v>
      </c>
      <c r="P182" s="407">
        <v>9.9075087093010417E-4</v>
      </c>
      <c r="Q182" s="405">
        <v>16.347389370346718</v>
      </c>
      <c r="R182" s="377"/>
      <c r="S182" s="377"/>
      <c r="T182" s="407">
        <v>1.4368731467110812E-3</v>
      </c>
      <c r="U182" s="407">
        <v>8.9966283316084735E-4</v>
      </c>
      <c r="V182" s="405">
        <v>14.844436747153981</v>
      </c>
      <c r="W182" s="377"/>
      <c r="X182" s="408"/>
      <c r="Y182" s="407">
        <v>1.4760563255392951E-3</v>
      </c>
      <c r="Z182" s="407">
        <v>9.1815181844102098E-4</v>
      </c>
      <c r="AA182" s="405">
        <v>15.149505004276847</v>
      </c>
      <c r="AB182" s="377"/>
      <c r="AC182" s="377"/>
    </row>
    <row r="183" spans="2:29" customFormat="1" hidden="1" outlineLevel="1" x14ac:dyDescent="0.25">
      <c r="B183" s="16" t="s">
        <v>3774</v>
      </c>
      <c r="C183" s="16" t="s">
        <v>3869</v>
      </c>
      <c r="D183" s="16" t="s">
        <v>2099</v>
      </c>
      <c r="E183" s="407">
        <v>0</v>
      </c>
      <c r="F183" s="407">
        <v>0</v>
      </c>
      <c r="G183" s="405">
        <v>0</v>
      </c>
      <c r="H183" s="377"/>
      <c r="I183" s="377">
        <v>0</v>
      </c>
      <c r="J183" s="407">
        <v>0</v>
      </c>
      <c r="K183" s="407">
        <v>0</v>
      </c>
      <c r="L183" s="405">
        <v>0</v>
      </c>
      <c r="M183" s="377">
        <v>0</v>
      </c>
      <c r="N183" s="377">
        <v>0</v>
      </c>
      <c r="O183" s="407">
        <v>0</v>
      </c>
      <c r="P183" s="407">
        <v>0</v>
      </c>
      <c r="Q183" s="405">
        <v>0</v>
      </c>
      <c r="R183" s="377">
        <v>0</v>
      </c>
      <c r="S183" s="377">
        <v>0</v>
      </c>
      <c r="T183" s="407">
        <v>0</v>
      </c>
      <c r="U183" s="407">
        <v>0</v>
      </c>
      <c r="V183" s="405">
        <v>0</v>
      </c>
      <c r="W183" s="377">
        <v>0</v>
      </c>
      <c r="X183" s="408">
        <v>0</v>
      </c>
      <c r="Y183" s="407">
        <v>0</v>
      </c>
      <c r="Z183" s="407">
        <v>0</v>
      </c>
      <c r="AA183" s="405">
        <v>0</v>
      </c>
      <c r="AB183" s="377">
        <v>0</v>
      </c>
      <c r="AC183" s="377">
        <v>0</v>
      </c>
    </row>
    <row r="184" spans="2:29" hidden="1" outlineLevel="1" x14ac:dyDescent="0.25">
      <c r="B184" s="190" t="s">
        <v>3774</v>
      </c>
      <c r="C184" s="190" t="s">
        <v>1958</v>
      </c>
      <c r="D184" s="192" t="s">
        <v>1694</v>
      </c>
      <c r="E184" s="376">
        <v>7.2524160008597171E-3</v>
      </c>
      <c r="F184" s="376">
        <v>7.8369640803747378E-4</v>
      </c>
      <c r="G184" s="405">
        <v>12.930990732618318</v>
      </c>
      <c r="H184" s="377"/>
      <c r="I184" s="377"/>
      <c r="J184" s="376">
        <v>7.9294537109038978E-3</v>
      </c>
      <c r="K184" s="376">
        <v>8.5396006046739939E-4</v>
      </c>
      <c r="L184" s="405">
        <v>14.09034099771209</v>
      </c>
      <c r="M184" s="377"/>
      <c r="N184" s="377"/>
      <c r="O184" s="376">
        <v>7.7066235039174964E-3</v>
      </c>
      <c r="P184" s="376">
        <v>8.3461180902673403E-4</v>
      </c>
      <c r="Q184" s="405">
        <v>13.771094848941111</v>
      </c>
      <c r="R184" s="377"/>
      <c r="S184" s="377"/>
      <c r="T184" s="376">
        <v>5.5296616909508442E-3</v>
      </c>
      <c r="U184" s="376">
        <v>5.9771870978257843E-4</v>
      </c>
      <c r="V184" s="405">
        <v>9.8623587114125435</v>
      </c>
      <c r="W184" s="377"/>
      <c r="X184" s="377"/>
      <c r="Y184" s="376">
        <v>2.8757983125975765E-3</v>
      </c>
      <c r="Z184" s="376">
        <v>3.036288422737288E-4</v>
      </c>
      <c r="AA184" s="405">
        <v>5.0098758975165252</v>
      </c>
      <c r="AB184" s="377"/>
      <c r="AC184" s="377"/>
    </row>
    <row r="185" spans="2:29" customFormat="1" hidden="1" outlineLevel="1" x14ac:dyDescent="0.25">
      <c r="B185" s="16" t="s">
        <v>3774</v>
      </c>
      <c r="C185" s="16" t="s">
        <v>3870</v>
      </c>
      <c r="D185" s="16" t="s">
        <v>1894</v>
      </c>
      <c r="E185" s="407">
        <v>0</v>
      </c>
      <c r="F185" s="407">
        <v>0</v>
      </c>
      <c r="G185" s="405">
        <v>0</v>
      </c>
      <c r="H185" s="377"/>
      <c r="I185" s="377">
        <v>0</v>
      </c>
      <c r="J185" s="407">
        <v>0</v>
      </c>
      <c r="K185" s="407">
        <v>0</v>
      </c>
      <c r="L185" s="405">
        <v>0</v>
      </c>
      <c r="M185" s="377">
        <v>0</v>
      </c>
      <c r="N185" s="377">
        <v>0</v>
      </c>
      <c r="O185" s="407">
        <v>0</v>
      </c>
      <c r="P185" s="407">
        <v>0</v>
      </c>
      <c r="Q185" s="405">
        <v>0</v>
      </c>
      <c r="R185" s="377">
        <v>0</v>
      </c>
      <c r="S185" s="377">
        <v>0</v>
      </c>
      <c r="T185" s="407">
        <v>0</v>
      </c>
      <c r="U185" s="407">
        <v>0</v>
      </c>
      <c r="V185" s="405">
        <v>0</v>
      </c>
      <c r="W185" s="377">
        <v>0</v>
      </c>
      <c r="X185" s="408">
        <v>0</v>
      </c>
      <c r="Y185" s="407">
        <v>0</v>
      </c>
      <c r="Z185" s="407">
        <v>0</v>
      </c>
      <c r="AA185" s="405">
        <v>0</v>
      </c>
      <c r="AB185" s="377">
        <v>0</v>
      </c>
      <c r="AC185" s="377">
        <v>0</v>
      </c>
    </row>
    <row r="186" spans="2:29" customFormat="1" hidden="1" outlineLevel="1" x14ac:dyDescent="0.25">
      <c r="B186" s="16" t="s">
        <v>3774</v>
      </c>
      <c r="C186" s="16" t="s">
        <v>2136</v>
      </c>
      <c r="D186" s="406" t="s">
        <v>1925</v>
      </c>
      <c r="E186" s="407">
        <v>4.8572763054256763E-4</v>
      </c>
      <c r="F186" s="407">
        <v>5.1252639636560579E-5</v>
      </c>
      <c r="G186" s="405">
        <v>0.84566855400324958</v>
      </c>
      <c r="H186" s="377"/>
      <c r="I186" s="377"/>
      <c r="J186" s="407">
        <v>1.9905918459300692E-4</v>
      </c>
      <c r="K186" s="407">
        <v>2.1058859098183066E-5</v>
      </c>
      <c r="L186" s="405">
        <v>0.34747117512002057</v>
      </c>
      <c r="M186" s="377"/>
      <c r="N186" s="377"/>
      <c r="O186" s="407">
        <v>7.8750831659788866E-4</v>
      </c>
      <c r="P186" s="407">
        <v>8.304889054187914E-5</v>
      </c>
      <c r="Q186" s="405">
        <v>1.3703066939410058</v>
      </c>
      <c r="R186" s="377"/>
      <c r="S186" s="377"/>
      <c r="T186" s="407">
        <v>9.2751449109075321E-5</v>
      </c>
      <c r="U186" s="407">
        <v>9.831653605561983E-6</v>
      </c>
      <c r="V186" s="405">
        <v>0.16222228449177273</v>
      </c>
      <c r="W186" s="377"/>
      <c r="X186" s="408"/>
      <c r="Y186" s="407">
        <v>2.0334355379207306E-3</v>
      </c>
      <c r="Z186" s="407">
        <v>2.1435799628914369E-4</v>
      </c>
      <c r="AA186" s="405">
        <v>3.5369069387708709</v>
      </c>
      <c r="AB186" s="377"/>
      <c r="AC186" s="377"/>
    </row>
    <row r="187" spans="2:29" customFormat="1" hidden="1" outlineLevel="1" x14ac:dyDescent="0.25">
      <c r="B187" s="16" t="s">
        <v>3774</v>
      </c>
      <c r="C187" s="16" t="s">
        <v>3871</v>
      </c>
      <c r="D187" s="16" t="s">
        <v>3759</v>
      </c>
      <c r="E187" s="407">
        <v>0</v>
      </c>
      <c r="F187" s="407">
        <v>0</v>
      </c>
      <c r="G187" s="405">
        <v>0</v>
      </c>
      <c r="H187" s="377"/>
      <c r="I187" s="377">
        <v>0</v>
      </c>
      <c r="J187" s="407">
        <v>0</v>
      </c>
      <c r="K187" s="407">
        <v>0</v>
      </c>
      <c r="L187" s="405">
        <v>0</v>
      </c>
      <c r="M187" s="377">
        <v>0</v>
      </c>
      <c r="N187" s="377">
        <v>0</v>
      </c>
      <c r="O187" s="407">
        <v>0</v>
      </c>
      <c r="P187" s="407">
        <v>0</v>
      </c>
      <c r="Q187" s="405">
        <v>0</v>
      </c>
      <c r="R187" s="377">
        <v>0</v>
      </c>
      <c r="S187" s="377">
        <v>0</v>
      </c>
      <c r="T187" s="407">
        <v>0</v>
      </c>
      <c r="U187" s="407">
        <v>0</v>
      </c>
      <c r="V187" s="405">
        <v>0</v>
      </c>
      <c r="W187" s="377">
        <v>0</v>
      </c>
      <c r="X187" s="408">
        <v>0</v>
      </c>
      <c r="Y187" s="407">
        <v>0</v>
      </c>
      <c r="Z187" s="407">
        <v>0</v>
      </c>
      <c r="AA187" s="405">
        <v>0</v>
      </c>
      <c r="AB187" s="377">
        <v>0</v>
      </c>
      <c r="AC187" s="377">
        <v>0</v>
      </c>
    </row>
    <row r="188" spans="2:29" customFormat="1" hidden="1" outlineLevel="1" x14ac:dyDescent="0.25">
      <c r="B188" s="16" t="s">
        <v>3774</v>
      </c>
      <c r="C188" s="16" t="s">
        <v>3872</v>
      </c>
      <c r="D188" s="406" t="s">
        <v>1694</v>
      </c>
      <c r="E188" s="407">
        <v>8.3746143196994417E-5</v>
      </c>
      <c r="F188" s="407">
        <v>1.7921674644156807E-5</v>
      </c>
      <c r="G188" s="405">
        <v>0.29570763162858732</v>
      </c>
      <c r="H188" s="377"/>
      <c r="I188" s="377"/>
      <c r="J188" s="407">
        <v>5.3513125987778526E-5</v>
      </c>
      <c r="K188" s="407">
        <v>1.1451808961384605E-5</v>
      </c>
      <c r="L188" s="405">
        <v>0.188954847862846</v>
      </c>
      <c r="M188" s="377"/>
      <c r="N188" s="377"/>
      <c r="O188" s="407">
        <v>1.4023164993949634E-4</v>
      </c>
      <c r="P188" s="407">
        <v>3.000957308705222E-5</v>
      </c>
      <c r="Q188" s="405">
        <v>0.49515795593636164</v>
      </c>
      <c r="R188" s="377"/>
      <c r="S188" s="377"/>
      <c r="T188" s="407">
        <v>0</v>
      </c>
      <c r="U188" s="407">
        <v>0</v>
      </c>
      <c r="V188" s="405">
        <v>0</v>
      </c>
      <c r="W188" s="377"/>
      <c r="X188" s="408"/>
      <c r="Y188" s="407">
        <v>0</v>
      </c>
      <c r="Z188" s="407">
        <v>0</v>
      </c>
      <c r="AA188" s="405">
        <v>0</v>
      </c>
      <c r="AB188" s="377"/>
      <c r="AC188" s="377"/>
    </row>
    <row r="189" spans="2:29" customFormat="1" hidden="1" outlineLevel="1" x14ac:dyDescent="0.25">
      <c r="B189" s="16" t="s">
        <v>3774</v>
      </c>
      <c r="C189" s="16" t="s">
        <v>2428</v>
      </c>
      <c r="D189" s="406" t="s">
        <v>1694</v>
      </c>
      <c r="E189" s="407">
        <v>1.0886998615609275E-3</v>
      </c>
      <c r="F189" s="407">
        <v>6.054846153142698E-4</v>
      </c>
      <c r="G189" s="405">
        <v>9.9904961526854521</v>
      </c>
      <c r="H189" s="377"/>
      <c r="I189" s="377"/>
      <c r="J189" s="407">
        <v>7.3996968915855915E-4</v>
      </c>
      <c r="K189" s="407">
        <v>4.1150892712942655E-4</v>
      </c>
      <c r="L189" s="405">
        <v>6.7898972976355383</v>
      </c>
      <c r="M189" s="377"/>
      <c r="N189" s="377"/>
      <c r="O189" s="407">
        <v>1.2462732581245883E-3</v>
      </c>
      <c r="P189" s="407">
        <v>6.9313318025888461E-4</v>
      </c>
      <c r="Q189" s="405">
        <v>11.436697474271597</v>
      </c>
      <c r="R189" s="377"/>
      <c r="S189" s="377"/>
      <c r="T189" s="407">
        <v>1.143572300708376E-3</v>
      </c>
      <c r="U189" s="407">
        <v>6.3600962445528196E-4</v>
      </c>
      <c r="V189" s="405">
        <v>10.494158803512152</v>
      </c>
      <c r="W189" s="377"/>
      <c r="X189" s="408"/>
      <c r="Y189" s="407">
        <v>2.1391620731424964E-3</v>
      </c>
      <c r="Z189" s="407">
        <v>1.1897032145246345E-3</v>
      </c>
      <c r="AA189" s="405">
        <v>19.630103039656468</v>
      </c>
      <c r="AB189" s="377"/>
      <c r="AC189" s="377"/>
    </row>
    <row r="190" spans="2:29" customFormat="1" hidden="1" outlineLevel="1" x14ac:dyDescent="0.25">
      <c r="B190" s="16" t="s">
        <v>3774</v>
      </c>
      <c r="C190" s="16" t="s">
        <v>2079</v>
      </c>
      <c r="D190" s="406" t="s">
        <v>1694</v>
      </c>
      <c r="E190" s="407">
        <v>8.5421066060934316E-4</v>
      </c>
      <c r="F190" s="407">
        <v>1.6062510265183529E-4</v>
      </c>
      <c r="G190" s="405">
        <v>2.6503141937552823</v>
      </c>
      <c r="H190" s="377"/>
      <c r="I190" s="377"/>
      <c r="J190" s="407">
        <v>5.5328301150961651E-4</v>
      </c>
      <c r="K190" s="407">
        <v>1.0405909483073181E-4</v>
      </c>
      <c r="L190" s="405">
        <v>1.7169750647070749</v>
      </c>
      <c r="M190" s="377"/>
      <c r="N190" s="377"/>
      <c r="O190" s="407">
        <v>8.5524340722883756E-4</v>
      </c>
      <c r="P190" s="407">
        <v>1.6087888519310262E-4</v>
      </c>
      <c r="Q190" s="405">
        <v>2.654501605686193</v>
      </c>
      <c r="R190" s="377"/>
      <c r="S190" s="377"/>
      <c r="T190" s="407">
        <v>1.1929576325835588E-3</v>
      </c>
      <c r="U190" s="407">
        <v>2.2420011181960281E-4</v>
      </c>
      <c r="V190" s="405">
        <v>3.6993018450234465</v>
      </c>
      <c r="W190" s="377"/>
      <c r="X190" s="408"/>
      <c r="Y190" s="407">
        <v>2.0999458108214943E-3</v>
      </c>
      <c r="Z190" s="407">
        <v>3.9415121685078833E-4</v>
      </c>
      <c r="AA190" s="405">
        <v>6.5034950780380072</v>
      </c>
      <c r="AB190" s="377"/>
      <c r="AC190" s="377"/>
    </row>
    <row r="191" spans="2:29" customFormat="1" hidden="1" outlineLevel="1" x14ac:dyDescent="0.25">
      <c r="B191" s="16" t="s">
        <v>3873</v>
      </c>
      <c r="C191" s="16" t="s">
        <v>3874</v>
      </c>
      <c r="D191" s="16" t="s">
        <v>3751</v>
      </c>
      <c r="E191" s="407">
        <v>0</v>
      </c>
      <c r="F191" s="407">
        <v>0</v>
      </c>
      <c r="G191" s="405">
        <v>0</v>
      </c>
      <c r="H191" s="377"/>
      <c r="I191" s="377">
        <v>0</v>
      </c>
      <c r="J191" s="407">
        <v>0</v>
      </c>
      <c r="K191" s="407">
        <v>0</v>
      </c>
      <c r="L191" s="405">
        <v>0</v>
      </c>
      <c r="M191" s="377">
        <v>0</v>
      </c>
      <c r="N191" s="377">
        <v>0</v>
      </c>
      <c r="O191" s="407">
        <v>0</v>
      </c>
      <c r="P191" s="407">
        <v>0</v>
      </c>
      <c r="Q191" s="405">
        <v>0</v>
      </c>
      <c r="R191" s="377">
        <v>0</v>
      </c>
      <c r="S191" s="377">
        <v>0</v>
      </c>
      <c r="T191" s="407">
        <v>0</v>
      </c>
      <c r="U191" s="407">
        <v>0</v>
      </c>
      <c r="V191" s="405">
        <v>0</v>
      </c>
      <c r="W191" s="377">
        <v>0</v>
      </c>
      <c r="X191" s="408">
        <v>0</v>
      </c>
      <c r="Y191" s="407">
        <v>0</v>
      </c>
      <c r="Z191" s="407">
        <v>0</v>
      </c>
      <c r="AA191" s="405">
        <v>0</v>
      </c>
      <c r="AB191" s="377">
        <v>0</v>
      </c>
      <c r="AC191" s="377">
        <v>0</v>
      </c>
    </row>
    <row r="192" spans="2:29" customFormat="1" hidden="1" outlineLevel="1" x14ac:dyDescent="0.25">
      <c r="B192" s="16" t="s">
        <v>3873</v>
      </c>
      <c r="C192" s="16" t="s">
        <v>1869</v>
      </c>
      <c r="D192" s="406" t="s">
        <v>1867</v>
      </c>
      <c r="E192" s="407">
        <v>2.5123842959098327E-4</v>
      </c>
      <c r="F192" s="407">
        <v>1.8513592384273161E-2</v>
      </c>
      <c r="G192" s="405">
        <v>305.47427434050718</v>
      </c>
      <c r="H192" s="377"/>
      <c r="I192" s="377"/>
      <c r="J192" s="407">
        <v>2.6375213978246188E-4</v>
      </c>
      <c r="K192" s="407">
        <v>1.9324082348036752E-2</v>
      </c>
      <c r="L192" s="405">
        <v>318.84735874260639</v>
      </c>
      <c r="M192" s="377"/>
      <c r="N192" s="377"/>
      <c r="O192" s="407">
        <v>2.9020153177647482E-4</v>
      </c>
      <c r="P192" s="407">
        <v>2.1517839966768443E-2</v>
      </c>
      <c r="Q192" s="405">
        <v>355.04435945167933</v>
      </c>
      <c r="R192" s="377"/>
      <c r="S192" s="377"/>
      <c r="T192" s="407">
        <v>1.5892027192376815E-4</v>
      </c>
      <c r="U192" s="407">
        <v>1.1557445863515085E-2</v>
      </c>
      <c r="V192" s="405">
        <v>190.69785674799891</v>
      </c>
      <c r="W192" s="377"/>
      <c r="X192" s="408"/>
      <c r="Y192" s="407">
        <v>0</v>
      </c>
      <c r="Z192" s="407">
        <v>0</v>
      </c>
      <c r="AA192" s="405">
        <v>0</v>
      </c>
      <c r="AB192" s="377"/>
      <c r="AC192" s="377"/>
    </row>
    <row r="193" spans="2:29" customFormat="1" hidden="1" outlineLevel="1" x14ac:dyDescent="0.25">
      <c r="B193" s="16" t="s">
        <v>3873</v>
      </c>
      <c r="C193" s="16" t="s">
        <v>3875</v>
      </c>
      <c r="D193" s="406" t="s">
        <v>1694</v>
      </c>
      <c r="E193" s="407">
        <v>3.3498457278797771E-5</v>
      </c>
      <c r="F193" s="407">
        <v>2.7368239596777774E-4</v>
      </c>
      <c r="G193" s="405">
        <v>4.5157595334683327</v>
      </c>
      <c r="H193" s="377"/>
      <c r="I193" s="377"/>
      <c r="J193" s="407">
        <v>5.9163526679518051E-6</v>
      </c>
      <c r="K193" s="407">
        <v>4.8336601297166307E-5</v>
      </c>
      <c r="L193" s="405">
        <v>0.7975539214032441</v>
      </c>
      <c r="M193" s="377"/>
      <c r="N193" s="377"/>
      <c r="O193" s="407">
        <v>6.0998716785293759E-5</v>
      </c>
      <c r="P193" s="407">
        <v>4.9835951613584996E-4</v>
      </c>
      <c r="Q193" s="405">
        <v>8.2229320162415238</v>
      </c>
      <c r="R193" s="377"/>
      <c r="S193" s="377"/>
      <c r="T193" s="407">
        <v>0</v>
      </c>
      <c r="U193" s="407">
        <v>0</v>
      </c>
      <c r="V193" s="405">
        <v>0</v>
      </c>
      <c r="W193" s="377"/>
      <c r="X193" s="408"/>
      <c r="Y193" s="407">
        <v>1.6945296149339421E-4</v>
      </c>
      <c r="Z193" s="407">
        <v>1.3844306954010307E-3</v>
      </c>
      <c r="AA193" s="405">
        <v>22.843106474117008</v>
      </c>
      <c r="AB193" s="377"/>
      <c r="AC193" s="377"/>
    </row>
    <row r="194" spans="2:29" customFormat="1" hidden="1" outlineLevel="1" x14ac:dyDescent="0.25">
      <c r="B194" s="16" t="s">
        <v>3873</v>
      </c>
      <c r="C194" s="16" t="s">
        <v>2164</v>
      </c>
      <c r="D194" s="406" t="s">
        <v>1694</v>
      </c>
      <c r="E194" s="407">
        <v>3.3498457278797767E-4</v>
      </c>
      <c r="F194" s="407">
        <v>6.1469669106593914E-4</v>
      </c>
      <c r="G194" s="405">
        <v>10.142495402587995</v>
      </c>
      <c r="H194" s="377"/>
      <c r="I194" s="377"/>
      <c r="J194" s="407">
        <v>4.6402606358131543E-4</v>
      </c>
      <c r="K194" s="407">
        <v>8.5148782667171389E-4</v>
      </c>
      <c r="L194" s="405">
        <v>14.049549140083279</v>
      </c>
      <c r="M194" s="377"/>
      <c r="N194" s="377"/>
      <c r="O194" s="407">
        <v>3.3948592977490127E-4</v>
      </c>
      <c r="P194" s="407">
        <v>6.2295668113694397E-4</v>
      </c>
      <c r="Q194" s="405">
        <v>10.278785238759575</v>
      </c>
      <c r="R194" s="377"/>
      <c r="S194" s="377"/>
      <c r="T194" s="407">
        <v>1.6652417969429995E-4</v>
      </c>
      <c r="U194" s="407">
        <v>3.0557186973904037E-4</v>
      </c>
      <c r="V194" s="405">
        <v>5.0419358506941663</v>
      </c>
      <c r="W194" s="377"/>
      <c r="X194" s="408"/>
      <c r="Y194" s="407">
        <v>0</v>
      </c>
      <c r="Z194" s="407">
        <v>0</v>
      </c>
      <c r="AA194" s="405">
        <v>0</v>
      </c>
      <c r="AB194" s="377"/>
      <c r="AC194" s="377"/>
    </row>
    <row r="195" spans="2:29" customFormat="1" hidden="1" outlineLevel="1" x14ac:dyDescent="0.25">
      <c r="B195" s="16" t="s">
        <v>3873</v>
      </c>
      <c r="C195" s="16" t="s">
        <v>3876</v>
      </c>
      <c r="D195" s="406" t="s">
        <v>2116</v>
      </c>
      <c r="E195" s="407">
        <v>1.6749228639398885E-5</v>
      </c>
      <c r="F195" s="407">
        <v>4.9912701345408676E-5</v>
      </c>
      <c r="G195" s="405">
        <v>0.82355957219924314</v>
      </c>
      <c r="H195" s="377"/>
      <c r="I195" s="377"/>
      <c r="J195" s="407">
        <v>2.3201303179065773E-5</v>
      </c>
      <c r="K195" s="407">
        <v>6.9139883473616005E-5</v>
      </c>
      <c r="L195" s="405">
        <v>1.140808077314664</v>
      </c>
      <c r="M195" s="377"/>
      <c r="N195" s="377"/>
      <c r="O195" s="407">
        <v>1.6974296488745065E-5</v>
      </c>
      <c r="P195" s="407">
        <v>5.058340353646029E-5</v>
      </c>
      <c r="Q195" s="405">
        <v>0.83462615835159482</v>
      </c>
      <c r="R195" s="377"/>
      <c r="S195" s="377"/>
      <c r="T195" s="407">
        <v>8.326208984714997E-6</v>
      </c>
      <c r="U195" s="407">
        <v>2.4812102774450689E-5</v>
      </c>
      <c r="V195" s="405">
        <v>0.40939969577843638</v>
      </c>
      <c r="W195" s="377"/>
      <c r="X195" s="408"/>
      <c r="Y195" s="407">
        <v>0</v>
      </c>
      <c r="Z195" s="407">
        <v>0</v>
      </c>
      <c r="AA195" s="405">
        <v>0</v>
      </c>
      <c r="AB195" s="377"/>
      <c r="AC195" s="377"/>
    </row>
    <row r="196" spans="2:29" customFormat="1" hidden="1" outlineLevel="1" x14ac:dyDescent="0.25">
      <c r="B196" s="16" t="s">
        <v>3873</v>
      </c>
      <c r="C196" s="16" t="s">
        <v>3877</v>
      </c>
      <c r="D196" s="406" t="s">
        <v>1694</v>
      </c>
      <c r="E196" s="407">
        <v>2.0099074367278661E-4</v>
      </c>
      <c r="F196" s="407">
        <v>1.1582091604144327E-3</v>
      </c>
      <c r="G196" s="405">
        <v>19.110451146838141</v>
      </c>
      <c r="H196" s="377"/>
      <c r="I196" s="377"/>
      <c r="J196" s="407">
        <v>1.5709356818819462E-4</v>
      </c>
      <c r="K196" s="407">
        <v>9.0525168668447137E-4</v>
      </c>
      <c r="L196" s="405">
        <v>14.936652830293777</v>
      </c>
      <c r="M196" s="377"/>
      <c r="N196" s="377"/>
      <c r="O196" s="407">
        <v>2.7860172566167545E-4</v>
      </c>
      <c r="P196" s="407">
        <v>1.6054424441254043E-3</v>
      </c>
      <c r="Q196" s="405">
        <v>26.489800328069173</v>
      </c>
      <c r="R196" s="377"/>
      <c r="S196" s="377"/>
      <c r="T196" s="407">
        <v>7.4201159287260251E-5</v>
      </c>
      <c r="U196" s="407">
        <v>4.2758418039283712E-4</v>
      </c>
      <c r="V196" s="405">
        <v>7.0551389764818122</v>
      </c>
      <c r="W196" s="377"/>
      <c r="X196" s="408"/>
      <c r="Y196" s="407">
        <v>3.3890592298678842E-4</v>
      </c>
      <c r="Z196" s="407">
        <v>1.9529453812113678E-3</v>
      </c>
      <c r="AA196" s="405">
        <v>32.22359878998757</v>
      </c>
      <c r="AB196" s="377"/>
      <c r="AC196" s="377"/>
    </row>
    <row r="197" spans="2:29" customFormat="1" hidden="1" outlineLevel="1" x14ac:dyDescent="0.25">
      <c r="B197" s="16" t="s">
        <v>3873</v>
      </c>
      <c r="C197" s="16" t="s">
        <v>2400</v>
      </c>
      <c r="D197" s="406" t="s">
        <v>1694</v>
      </c>
      <c r="E197" s="407">
        <v>3.3498457278797767E-4</v>
      </c>
      <c r="F197" s="407">
        <v>4.5306663469573983E-4</v>
      </c>
      <c r="G197" s="405">
        <v>7.4755994724797068</v>
      </c>
      <c r="H197" s="377"/>
      <c r="I197" s="377"/>
      <c r="J197" s="407">
        <v>4.0899539016858846E-4</v>
      </c>
      <c r="K197" s="407">
        <v>5.5302868851948394E-4</v>
      </c>
      <c r="L197" s="405">
        <v>9.1249733605714844</v>
      </c>
      <c r="M197" s="377"/>
      <c r="N197" s="377"/>
      <c r="O197" s="407">
        <v>2.9536440914820365E-4</v>
      </c>
      <c r="P197" s="407">
        <v>3.9937005957137867E-4</v>
      </c>
      <c r="Q197" s="405">
        <v>6.5896059829277478</v>
      </c>
      <c r="R197" s="377"/>
      <c r="S197" s="377"/>
      <c r="T197" s="407">
        <v>3.4423134152774317E-4</v>
      </c>
      <c r="U197" s="407">
        <v>4.6601715732085626E-4</v>
      </c>
      <c r="V197" s="405">
        <v>7.6892830957941287</v>
      </c>
      <c r="W197" s="377"/>
      <c r="X197" s="408"/>
      <c r="Y197" s="407">
        <v>0</v>
      </c>
      <c r="Z197" s="407">
        <v>0</v>
      </c>
      <c r="AA197" s="405">
        <v>0</v>
      </c>
      <c r="AB197" s="377"/>
      <c r="AC197" s="377"/>
    </row>
    <row r="198" spans="2:29" customFormat="1" hidden="1" outlineLevel="1" x14ac:dyDescent="0.25">
      <c r="B198" s="16" t="s">
        <v>3873</v>
      </c>
      <c r="C198" s="16" t="s">
        <v>2999</v>
      </c>
      <c r="D198" s="406" t="s">
        <v>1694</v>
      </c>
      <c r="E198" s="407">
        <v>5.0247685918196653E-5</v>
      </c>
      <c r="F198" s="407">
        <v>2.2946443235976473E-5</v>
      </c>
      <c r="G198" s="405">
        <v>0.37861631339361179</v>
      </c>
      <c r="H198" s="377"/>
      <c r="I198" s="377"/>
      <c r="J198" s="407">
        <v>1.2475042322610992E-5</v>
      </c>
      <c r="K198" s="407">
        <v>5.6969359939923542E-6</v>
      </c>
      <c r="L198" s="405">
        <v>9.399944390087385E-2</v>
      </c>
      <c r="M198" s="377"/>
      <c r="N198" s="377"/>
      <c r="O198" s="407">
        <v>3.4882316186845805E-5</v>
      </c>
      <c r="P198" s="407">
        <v>1.5929591058659586E-5</v>
      </c>
      <c r="Q198" s="405">
        <v>0.26283825246788317</v>
      </c>
      <c r="R198" s="377"/>
      <c r="S198" s="377"/>
      <c r="T198" s="407">
        <v>1.2658867760165622E-4</v>
      </c>
      <c r="U198" s="407">
        <v>5.7808829438089676E-5</v>
      </c>
      <c r="V198" s="405">
        <v>0.95384568572847961</v>
      </c>
      <c r="W198" s="377"/>
      <c r="X198" s="408"/>
      <c r="Y198" s="407">
        <v>2.3947334386971558E-4</v>
      </c>
      <c r="Z198" s="407">
        <v>1.0935949370050345E-4</v>
      </c>
      <c r="AA198" s="405">
        <v>1.804431646058307</v>
      </c>
      <c r="AB198" s="377"/>
      <c r="AC198" s="377"/>
    </row>
    <row r="199" spans="2:29" customFormat="1" hidden="1" outlineLevel="1" x14ac:dyDescent="0.25">
      <c r="B199" s="16" t="s">
        <v>3873</v>
      </c>
      <c r="C199" s="16" t="s">
        <v>3878</v>
      </c>
      <c r="D199" s="406" t="s">
        <v>1694</v>
      </c>
      <c r="E199" s="407">
        <v>5.0247685918196653E-4</v>
      </c>
      <c r="F199" s="407">
        <v>1.6854748779827097E-3</v>
      </c>
      <c r="G199" s="405">
        <v>27.81033548671471</v>
      </c>
      <c r="H199" s="377"/>
      <c r="I199" s="377"/>
      <c r="J199" s="407">
        <v>3.5808715142573452E-4</v>
      </c>
      <c r="K199" s="407">
        <v>1.2012108069648227E-3</v>
      </c>
      <c r="L199" s="405">
        <v>19.819978314919574</v>
      </c>
      <c r="M199" s="377"/>
      <c r="N199" s="377"/>
      <c r="O199" s="407">
        <v>7.0833669394557424E-4</v>
      </c>
      <c r="P199" s="407">
        <v>2.3759615722314057E-3</v>
      </c>
      <c r="Q199" s="405">
        <v>39.203365941818191</v>
      </c>
      <c r="R199" s="377"/>
      <c r="S199" s="377"/>
      <c r="T199" s="407">
        <v>2.1598331211527522E-4</v>
      </c>
      <c r="U199" s="407">
        <v>7.2449352752090824E-4</v>
      </c>
      <c r="V199" s="405">
        <v>11.954143204094986</v>
      </c>
      <c r="W199" s="377"/>
      <c r="X199" s="408"/>
      <c r="Y199" s="407">
        <v>6.7781184597357684E-4</v>
      </c>
      <c r="Z199" s="407">
        <v>2.2732114784338835E-3</v>
      </c>
      <c r="AA199" s="405">
        <v>37.507989394159075</v>
      </c>
      <c r="AB199" s="377"/>
      <c r="AC199" s="377"/>
    </row>
    <row r="200" spans="2:29" customFormat="1" hidden="1" outlineLevel="1" x14ac:dyDescent="0.25">
      <c r="B200" s="16" t="s">
        <v>3873</v>
      </c>
      <c r="C200" s="16" t="s">
        <v>3879</v>
      </c>
      <c r="D200" s="16" t="s">
        <v>3759</v>
      </c>
      <c r="E200" s="407">
        <v>0</v>
      </c>
      <c r="F200" s="407">
        <v>0</v>
      </c>
      <c r="G200" s="405">
        <v>0</v>
      </c>
      <c r="H200" s="377"/>
      <c r="I200" s="377">
        <v>0</v>
      </c>
      <c r="J200" s="407">
        <v>0</v>
      </c>
      <c r="K200" s="407">
        <v>0</v>
      </c>
      <c r="L200" s="405">
        <v>0</v>
      </c>
      <c r="M200" s="377">
        <v>0</v>
      </c>
      <c r="N200" s="377">
        <v>0</v>
      </c>
      <c r="O200" s="407">
        <v>0</v>
      </c>
      <c r="P200" s="407">
        <v>0</v>
      </c>
      <c r="Q200" s="405">
        <v>0</v>
      </c>
      <c r="R200" s="377">
        <v>0</v>
      </c>
      <c r="S200" s="377">
        <v>0</v>
      </c>
      <c r="T200" s="407">
        <v>0</v>
      </c>
      <c r="U200" s="407">
        <v>0</v>
      </c>
      <c r="V200" s="405">
        <v>0</v>
      </c>
      <c r="W200" s="377">
        <v>0</v>
      </c>
      <c r="X200" s="408">
        <v>0</v>
      </c>
      <c r="Y200" s="407">
        <v>0</v>
      </c>
      <c r="Z200" s="407">
        <v>0</v>
      </c>
      <c r="AA200" s="405">
        <v>0</v>
      </c>
      <c r="AB200" s="377">
        <v>0</v>
      </c>
      <c r="AC200" s="377">
        <v>0</v>
      </c>
    </row>
    <row r="201" spans="2:29" customFormat="1" hidden="1" outlineLevel="1" x14ac:dyDescent="0.25">
      <c r="B201" s="16" t="s">
        <v>3873</v>
      </c>
      <c r="C201" s="16" t="s">
        <v>3880</v>
      </c>
      <c r="D201" s="406" t="s">
        <v>1694</v>
      </c>
      <c r="E201" s="407">
        <v>1.0049537183639331E-4</v>
      </c>
      <c r="F201" s="407">
        <v>2.1506009572988161E-4</v>
      </c>
      <c r="G201" s="405">
        <v>3.5484915795430467</v>
      </c>
      <c r="H201" s="377"/>
      <c r="I201" s="377"/>
      <c r="J201" s="407">
        <v>5.588142478989376E-5</v>
      </c>
      <c r="K201" s="407">
        <v>1.1960414953676019E-4</v>
      </c>
      <c r="L201" s="405">
        <v>1.973468467356543</v>
      </c>
      <c r="M201" s="377"/>
      <c r="N201" s="377"/>
      <c r="O201" s="407">
        <v>1.2682119231508768E-4</v>
      </c>
      <c r="P201" s="407">
        <v>2.7164773051782117E-4</v>
      </c>
      <c r="Q201" s="405">
        <v>4.4821875535440494</v>
      </c>
      <c r="R201" s="377"/>
      <c r="S201" s="377"/>
      <c r="T201" s="407">
        <v>9.2718660719152461E-5</v>
      </c>
      <c r="U201" s="407">
        <v>1.9791270959046688E-4</v>
      </c>
      <c r="V201" s="405">
        <v>3.2655597082427037</v>
      </c>
      <c r="W201" s="377"/>
      <c r="X201" s="408"/>
      <c r="Y201" s="407">
        <v>2.4437537665984081E-4</v>
      </c>
      <c r="Z201" s="407">
        <v>5.2131779676502655E-4</v>
      </c>
      <c r="AA201" s="405">
        <v>8.6017436466229373</v>
      </c>
      <c r="AB201" s="377"/>
      <c r="AC201" s="377"/>
    </row>
    <row r="202" spans="2:29" customFormat="1" hidden="1" outlineLevel="1" x14ac:dyDescent="0.25">
      <c r="B202" s="16" t="s">
        <v>3873</v>
      </c>
      <c r="C202" s="16" t="s">
        <v>3881</v>
      </c>
      <c r="D202" s="16" t="s">
        <v>3759</v>
      </c>
      <c r="E202" s="407">
        <v>0</v>
      </c>
      <c r="F202" s="407">
        <v>0</v>
      </c>
      <c r="G202" s="405">
        <v>0</v>
      </c>
      <c r="H202" s="377"/>
      <c r="I202" s="377">
        <v>0</v>
      </c>
      <c r="J202" s="407">
        <v>0</v>
      </c>
      <c r="K202" s="407">
        <v>0</v>
      </c>
      <c r="L202" s="405">
        <v>0</v>
      </c>
      <c r="M202" s="377">
        <v>0</v>
      </c>
      <c r="N202" s="377">
        <v>0</v>
      </c>
      <c r="O202" s="407">
        <v>0</v>
      </c>
      <c r="P202" s="407">
        <v>0</v>
      </c>
      <c r="Q202" s="405">
        <v>0</v>
      </c>
      <c r="R202" s="377">
        <v>0</v>
      </c>
      <c r="S202" s="377">
        <v>0</v>
      </c>
      <c r="T202" s="407">
        <v>0</v>
      </c>
      <c r="U202" s="407">
        <v>0</v>
      </c>
      <c r="V202" s="405">
        <v>0</v>
      </c>
      <c r="W202" s="377">
        <v>0</v>
      </c>
      <c r="X202" s="408">
        <v>0</v>
      </c>
      <c r="Y202" s="407">
        <v>0</v>
      </c>
      <c r="Z202" s="407">
        <v>0</v>
      </c>
      <c r="AA202" s="405">
        <v>0</v>
      </c>
      <c r="AB202" s="377">
        <v>0</v>
      </c>
      <c r="AC202" s="377">
        <v>0</v>
      </c>
    </row>
    <row r="203" spans="2:29" customFormat="1" hidden="1" outlineLevel="1" x14ac:dyDescent="0.25">
      <c r="B203" s="16" t="s">
        <v>3873</v>
      </c>
      <c r="C203" s="16" t="s">
        <v>3882</v>
      </c>
      <c r="D203" s="16" t="s">
        <v>1694</v>
      </c>
      <c r="E203" s="407">
        <v>0</v>
      </c>
      <c r="F203" s="407">
        <v>0</v>
      </c>
      <c r="G203" s="405">
        <v>0</v>
      </c>
      <c r="H203" s="377"/>
      <c r="I203" s="377">
        <v>0</v>
      </c>
      <c r="J203" s="407">
        <v>0</v>
      </c>
      <c r="K203" s="407">
        <v>0</v>
      </c>
      <c r="L203" s="405">
        <v>0</v>
      </c>
      <c r="M203" s="377">
        <v>0</v>
      </c>
      <c r="N203" s="377">
        <v>0</v>
      </c>
      <c r="O203" s="407">
        <v>0</v>
      </c>
      <c r="P203" s="407">
        <v>0</v>
      </c>
      <c r="Q203" s="405">
        <v>0</v>
      </c>
      <c r="R203" s="377">
        <v>0</v>
      </c>
      <c r="S203" s="377">
        <v>0</v>
      </c>
      <c r="T203" s="407">
        <v>0</v>
      </c>
      <c r="U203" s="407">
        <v>0</v>
      </c>
      <c r="V203" s="405">
        <v>0</v>
      </c>
      <c r="W203" s="377">
        <v>0</v>
      </c>
      <c r="X203" s="408">
        <v>0</v>
      </c>
      <c r="Y203" s="407">
        <v>0</v>
      </c>
      <c r="Z203" s="407">
        <v>0</v>
      </c>
      <c r="AA203" s="405">
        <v>0</v>
      </c>
      <c r="AB203" s="377">
        <v>0</v>
      </c>
      <c r="AC203" s="377">
        <v>0</v>
      </c>
    </row>
    <row r="204" spans="2:29" customFormat="1" hidden="1" outlineLevel="1" x14ac:dyDescent="0.25">
      <c r="B204" s="16" t="s">
        <v>3873</v>
      </c>
      <c r="C204" s="16" t="s">
        <v>3883</v>
      </c>
      <c r="D204" s="16" t="s">
        <v>3759</v>
      </c>
      <c r="E204" s="407">
        <v>0</v>
      </c>
      <c r="F204" s="407">
        <v>0</v>
      </c>
      <c r="G204" s="405">
        <v>0</v>
      </c>
      <c r="H204" s="377"/>
      <c r="I204" s="377">
        <v>0</v>
      </c>
      <c r="J204" s="407">
        <v>0</v>
      </c>
      <c r="K204" s="407">
        <v>0</v>
      </c>
      <c r="L204" s="405">
        <v>0</v>
      </c>
      <c r="M204" s="377">
        <v>0</v>
      </c>
      <c r="N204" s="377">
        <v>0</v>
      </c>
      <c r="O204" s="407">
        <v>0</v>
      </c>
      <c r="P204" s="407">
        <v>0</v>
      </c>
      <c r="Q204" s="405">
        <v>0</v>
      </c>
      <c r="R204" s="377">
        <v>0</v>
      </c>
      <c r="S204" s="377">
        <v>0</v>
      </c>
      <c r="T204" s="407">
        <v>0</v>
      </c>
      <c r="U204" s="407">
        <v>0</v>
      </c>
      <c r="V204" s="405">
        <v>0</v>
      </c>
      <c r="W204" s="377">
        <v>0</v>
      </c>
      <c r="X204" s="408">
        <v>0</v>
      </c>
      <c r="Y204" s="407">
        <v>0</v>
      </c>
      <c r="Z204" s="407">
        <v>0</v>
      </c>
      <c r="AA204" s="405">
        <v>0</v>
      </c>
      <c r="AB204" s="377">
        <v>0</v>
      </c>
      <c r="AC204" s="377">
        <v>0</v>
      </c>
    </row>
    <row r="205" spans="2:29" customFormat="1" hidden="1" outlineLevel="1" x14ac:dyDescent="0.25">
      <c r="B205" s="16" t="s">
        <v>3873</v>
      </c>
      <c r="C205" s="16" t="s">
        <v>3884</v>
      </c>
      <c r="D205" s="406" t="s">
        <v>1694</v>
      </c>
      <c r="E205" s="407">
        <v>8.3746143196994417E-5</v>
      </c>
      <c r="F205" s="407">
        <v>1.9094120648914728E-5</v>
      </c>
      <c r="G205" s="405">
        <v>0.31505299070709303</v>
      </c>
      <c r="H205" s="377"/>
      <c r="I205" s="377"/>
      <c r="J205" s="407">
        <v>8.8491179188965359E-5</v>
      </c>
      <c r="K205" s="407">
        <v>2.0175988855084099E-5</v>
      </c>
      <c r="L205" s="405">
        <v>0.33290381610888764</v>
      </c>
      <c r="M205" s="377"/>
      <c r="N205" s="377"/>
      <c r="O205" s="407">
        <v>6.2810722130376482E-5</v>
      </c>
      <c r="P205" s="407">
        <v>1.4320844645725835E-5</v>
      </c>
      <c r="Q205" s="405">
        <v>0.23629393665447629</v>
      </c>
      <c r="R205" s="377"/>
      <c r="S205" s="377"/>
      <c r="T205" s="407">
        <v>1.304846258402966E-4</v>
      </c>
      <c r="U205" s="407">
        <v>2.9750494691587625E-5</v>
      </c>
      <c r="V205" s="405">
        <v>0.49088316241119584</v>
      </c>
      <c r="W205" s="377"/>
      <c r="X205" s="408"/>
      <c r="Y205" s="407">
        <v>0</v>
      </c>
      <c r="Z205" s="407">
        <v>0</v>
      </c>
      <c r="AA205" s="405">
        <v>0</v>
      </c>
      <c r="AB205" s="377"/>
      <c r="AC205" s="377"/>
    </row>
    <row r="206" spans="2:29" customFormat="1" hidden="1" outlineLevel="1" x14ac:dyDescent="0.25">
      <c r="B206" s="16" t="s">
        <v>3873</v>
      </c>
      <c r="C206" s="16" t="s">
        <v>3885</v>
      </c>
      <c r="D206" s="406" t="s">
        <v>1694</v>
      </c>
      <c r="E206" s="407">
        <v>1.0049537183639331E-4</v>
      </c>
      <c r="F206" s="407">
        <v>9.815047982687745E-5</v>
      </c>
      <c r="G206" s="405">
        <v>1.6194829171434779</v>
      </c>
      <c r="H206" s="377"/>
      <c r="I206" s="377"/>
      <c r="J206" s="407">
        <v>9.3445804289396243E-5</v>
      </c>
      <c r="K206" s="407">
        <v>9.1279178824044458E-5</v>
      </c>
      <c r="L206" s="405">
        <v>1.5061064505967336</v>
      </c>
      <c r="M206" s="377"/>
      <c r="N206" s="377"/>
      <c r="O206" s="407">
        <v>9.048499000428696E-5</v>
      </c>
      <c r="P206" s="407">
        <v>8.8447968386563011E-5</v>
      </c>
      <c r="Q206" s="405">
        <v>1.4593914783782898</v>
      </c>
      <c r="R206" s="377"/>
      <c r="S206" s="377"/>
      <c r="T206" s="407">
        <v>1.2981924036278259E-4</v>
      </c>
      <c r="U206" s="407">
        <v>1.266153903986366E-4</v>
      </c>
      <c r="V206" s="405">
        <v>2.089153941577504</v>
      </c>
      <c r="W206" s="377"/>
      <c r="X206" s="408"/>
      <c r="Y206" s="407">
        <v>1.5964889591314369E-4</v>
      </c>
      <c r="Z206" s="407">
        <v>1.5565767351531512E-4</v>
      </c>
      <c r="AA206" s="405">
        <v>2.5683516130026995</v>
      </c>
      <c r="AB206" s="377"/>
      <c r="AC206" s="377"/>
    </row>
    <row r="207" spans="2:29" customFormat="1" hidden="1" outlineLevel="1" x14ac:dyDescent="0.25">
      <c r="B207" s="16" t="s">
        <v>3873</v>
      </c>
      <c r="C207" s="16" t="s">
        <v>3886</v>
      </c>
      <c r="D207" s="406" t="s">
        <v>1694</v>
      </c>
      <c r="E207" s="407">
        <v>4.3547994462437098E-4</v>
      </c>
      <c r="F207" s="407">
        <v>9.1785772943905891E-5</v>
      </c>
      <c r="G207" s="405">
        <v>1.5144652535744472</v>
      </c>
      <c r="H207" s="377"/>
      <c r="I207" s="377"/>
      <c r="J207" s="407">
        <v>2.1007604155864762E-4</v>
      </c>
      <c r="K207" s="407">
        <v>4.4322532849033695E-5</v>
      </c>
      <c r="L207" s="405">
        <v>0.731321792009056</v>
      </c>
      <c r="M207" s="377"/>
      <c r="N207" s="377"/>
      <c r="O207" s="407">
        <v>5.7873529406715987E-4</v>
      </c>
      <c r="P207" s="407">
        <v>1.2196502678229081E-4</v>
      </c>
      <c r="Q207" s="405">
        <v>2.0124229419077984</v>
      </c>
      <c r="R207" s="377"/>
      <c r="S207" s="377"/>
      <c r="T207" s="407">
        <v>3.675626803444496E-4</v>
      </c>
      <c r="U207" s="407">
        <v>7.7449132124015E-5</v>
      </c>
      <c r="V207" s="405">
        <v>1.2779106800462474</v>
      </c>
      <c r="W207" s="377"/>
      <c r="X207" s="408"/>
      <c r="Y207" s="407">
        <v>1.2463870472498302E-3</v>
      </c>
      <c r="Z207" s="407">
        <v>2.6258854472993132E-4</v>
      </c>
      <c r="AA207" s="405">
        <v>4.3327109880438668</v>
      </c>
      <c r="AB207" s="377"/>
      <c r="AC207" s="377"/>
    </row>
    <row r="208" spans="2:29" customFormat="1" hidden="1" outlineLevel="1" x14ac:dyDescent="0.25">
      <c r="B208" s="16" t="s">
        <v>3873</v>
      </c>
      <c r="C208" s="16" t="s">
        <v>3887</v>
      </c>
      <c r="D208" s="406" t="s">
        <v>1694</v>
      </c>
      <c r="E208" s="407">
        <v>1.8424151503338774E-4</v>
      </c>
      <c r="F208" s="407">
        <v>3.768576443864749E-5</v>
      </c>
      <c r="G208" s="405">
        <v>0.62181511323768357</v>
      </c>
      <c r="H208" s="377"/>
      <c r="I208" s="377"/>
      <c r="J208" s="407">
        <v>1.2698115223111007E-4</v>
      </c>
      <c r="K208" s="407">
        <v>2.5874945586203996E-5</v>
      </c>
      <c r="L208" s="405">
        <v>0.42693660217236595</v>
      </c>
      <c r="M208" s="377"/>
      <c r="N208" s="377"/>
      <c r="O208" s="407">
        <v>1.3351006020119479E-4</v>
      </c>
      <c r="P208" s="407">
        <v>2.7302078090628918E-5</v>
      </c>
      <c r="Q208" s="405">
        <v>0.45048428849537714</v>
      </c>
      <c r="R208" s="377"/>
      <c r="S208" s="377"/>
      <c r="T208" s="407">
        <v>3.675626803444496E-4</v>
      </c>
      <c r="U208" s="407">
        <v>7.5300361348267661E-5</v>
      </c>
      <c r="V208" s="405">
        <v>1.2424559622464164</v>
      </c>
      <c r="W208" s="377"/>
      <c r="X208" s="408"/>
      <c r="Y208" s="407">
        <v>3.9912223978285928E-4</v>
      </c>
      <c r="Z208" s="407">
        <v>8.2219181395268997E-5</v>
      </c>
      <c r="AA208" s="405">
        <v>1.3566164930219384</v>
      </c>
      <c r="AB208" s="377"/>
      <c r="AC208" s="377"/>
    </row>
    <row r="209" spans="2:29" customFormat="1" hidden="1" outlineLevel="1" x14ac:dyDescent="0.25">
      <c r="B209" s="16" t="s">
        <v>3873</v>
      </c>
      <c r="C209" s="16" t="s">
        <v>3888</v>
      </c>
      <c r="D209" s="16" t="s">
        <v>1694</v>
      </c>
      <c r="E209" s="407">
        <v>0</v>
      </c>
      <c r="F209" s="407">
        <v>0</v>
      </c>
      <c r="G209" s="405">
        <v>0</v>
      </c>
      <c r="H209" s="377"/>
      <c r="I209" s="377">
        <v>0</v>
      </c>
      <c r="J209" s="407">
        <v>0</v>
      </c>
      <c r="K209" s="407">
        <v>0</v>
      </c>
      <c r="L209" s="405">
        <v>0</v>
      </c>
      <c r="M209" s="377">
        <v>0</v>
      </c>
      <c r="N209" s="377">
        <v>0</v>
      </c>
      <c r="O209" s="407">
        <v>0</v>
      </c>
      <c r="P209" s="407">
        <v>0</v>
      </c>
      <c r="Q209" s="405">
        <v>0</v>
      </c>
      <c r="R209" s="377">
        <v>0</v>
      </c>
      <c r="S209" s="377">
        <v>0</v>
      </c>
      <c r="T209" s="407">
        <v>0</v>
      </c>
      <c r="U209" s="407">
        <v>0</v>
      </c>
      <c r="V209" s="405">
        <v>0</v>
      </c>
      <c r="W209" s="377">
        <v>0</v>
      </c>
      <c r="X209" s="408">
        <v>0</v>
      </c>
      <c r="Y209" s="407">
        <v>0</v>
      </c>
      <c r="Z209" s="407">
        <v>0</v>
      </c>
      <c r="AA209" s="405">
        <v>0</v>
      </c>
      <c r="AB209" s="377">
        <v>0</v>
      </c>
      <c r="AC209" s="377">
        <v>0</v>
      </c>
    </row>
    <row r="210" spans="2:29" customFormat="1" hidden="1" outlineLevel="1" x14ac:dyDescent="0.25">
      <c r="B210" s="16" t="s">
        <v>3873</v>
      </c>
      <c r="C210" s="16" t="s">
        <v>3889</v>
      </c>
      <c r="D210" s="406" t="s">
        <v>1694</v>
      </c>
      <c r="E210" s="407">
        <v>7.3696606013355095E-4</v>
      </c>
      <c r="F210" s="407">
        <v>7.4701559731719025E-5</v>
      </c>
      <c r="G210" s="405">
        <v>1.232575735573364</v>
      </c>
      <c r="H210" s="377"/>
      <c r="I210" s="377"/>
      <c r="J210" s="407">
        <v>6.3215157948783235E-4</v>
      </c>
      <c r="K210" s="407">
        <v>6.4022356149397562E-5</v>
      </c>
      <c r="L210" s="405">
        <v>1.0563688764650598</v>
      </c>
      <c r="M210" s="377"/>
      <c r="N210" s="377"/>
      <c r="O210" s="407">
        <v>8.8531651775025286E-4</v>
      </c>
      <c r="P210" s="407">
        <v>8.9887209616792879E-5</v>
      </c>
      <c r="Q210" s="405">
        <v>1.4831389586770825</v>
      </c>
      <c r="R210" s="377"/>
      <c r="S210" s="377"/>
      <c r="T210" s="407">
        <v>5.17465310505529E-4</v>
      </c>
      <c r="U210" s="407">
        <v>5.2174024481927809E-5</v>
      </c>
      <c r="V210" s="405">
        <v>0.86087140395180883</v>
      </c>
      <c r="W210" s="377"/>
      <c r="X210" s="408"/>
      <c r="Y210" s="407">
        <v>1.1014442497070624E-3</v>
      </c>
      <c r="Z210" s="407">
        <v>1.1183895458564017E-4</v>
      </c>
      <c r="AA210" s="405">
        <v>1.8453427506630629</v>
      </c>
      <c r="AB210" s="377"/>
      <c r="AC210" s="377"/>
    </row>
    <row r="211" spans="2:29" customFormat="1" hidden="1" outlineLevel="1" x14ac:dyDescent="0.25">
      <c r="B211" s="16" t="s">
        <v>3873</v>
      </c>
      <c r="C211" s="16" t="s">
        <v>3890</v>
      </c>
      <c r="D211" s="406" t="s">
        <v>1694</v>
      </c>
      <c r="E211" s="407">
        <v>8.3746143196994417E-5</v>
      </c>
      <c r="F211" s="407">
        <v>8.4918589201752345E-5</v>
      </c>
      <c r="G211" s="405">
        <v>1.4011567218289136</v>
      </c>
      <c r="H211" s="377"/>
      <c r="I211" s="377"/>
      <c r="J211" s="407">
        <v>8.0331891755389272E-5</v>
      </c>
      <c r="K211" s="407">
        <v>8.1408807179142513E-5</v>
      </c>
      <c r="L211" s="405">
        <v>1.3432453184558515</v>
      </c>
      <c r="M211" s="377"/>
      <c r="N211" s="377"/>
      <c r="O211" s="407">
        <v>6.8308213470260048E-5</v>
      </c>
      <c r="P211" s="407">
        <v>6.9277312957139568E-5</v>
      </c>
      <c r="Q211" s="405">
        <v>1.1430756637928028</v>
      </c>
      <c r="R211" s="377"/>
      <c r="S211" s="377"/>
      <c r="T211" s="407">
        <v>1.1959515952568252E-4</v>
      </c>
      <c r="U211" s="407">
        <v>1.2129633546945868E-4</v>
      </c>
      <c r="V211" s="405">
        <v>2.001389535246068</v>
      </c>
      <c r="W211" s="377"/>
      <c r="X211" s="408"/>
      <c r="Y211" s="407">
        <v>1.5964889591314369E-4</v>
      </c>
      <c r="Z211" s="407">
        <v>1.6204362935184083E-4</v>
      </c>
      <c r="AA211" s="405">
        <v>2.6737198843053736</v>
      </c>
      <c r="AB211" s="377"/>
      <c r="AC211" s="377"/>
    </row>
    <row r="212" spans="2:29" customFormat="1" hidden="1" outlineLevel="1" x14ac:dyDescent="0.25">
      <c r="B212" s="16" t="s">
        <v>3873</v>
      </c>
      <c r="C212" s="16" t="s">
        <v>3891</v>
      </c>
      <c r="D212" s="406" t="s">
        <v>1694</v>
      </c>
      <c r="E212" s="407">
        <v>1.172446004757922E-4</v>
      </c>
      <c r="F212" s="407">
        <v>5.1922608782136539E-6</v>
      </c>
      <c r="G212" s="405">
        <v>8.5672304490525292E-2</v>
      </c>
      <c r="H212" s="377"/>
      <c r="I212" s="377"/>
      <c r="J212" s="407">
        <v>8.0872776607714627E-5</v>
      </c>
      <c r="K212" s="407">
        <v>3.5559898202352569E-6</v>
      </c>
      <c r="L212" s="405">
        <v>5.867383203388174E-2</v>
      </c>
      <c r="M212" s="377"/>
      <c r="N212" s="377"/>
      <c r="O212" s="407">
        <v>1.6883338515719001E-4</v>
      </c>
      <c r="P212" s="407">
        <v>7.5947253059245789E-6</v>
      </c>
      <c r="Q212" s="405">
        <v>0.12531296754775556</v>
      </c>
      <c r="R212" s="377"/>
      <c r="S212" s="377"/>
      <c r="T212" s="407">
        <v>5.0522434851933726E-5</v>
      </c>
      <c r="U212" s="407">
        <v>2.0208973940773494E-6</v>
      </c>
      <c r="V212" s="405">
        <v>3.3344807002276267E-2</v>
      </c>
      <c r="W212" s="377"/>
      <c r="X212" s="408"/>
      <c r="Y212" s="407">
        <v>7.9824447956571847E-5</v>
      </c>
      <c r="Z212" s="407">
        <v>3.192977918262874E-6</v>
      </c>
      <c r="AA212" s="405">
        <v>5.2684135651337421E-2</v>
      </c>
      <c r="AB212" s="377"/>
      <c r="AC212" s="377"/>
    </row>
    <row r="213" spans="2:29" hidden="1" outlineLevel="1" x14ac:dyDescent="0.25">
      <c r="B213" s="190" t="s">
        <v>3892</v>
      </c>
      <c r="C213" s="190" t="s">
        <v>3893</v>
      </c>
      <c r="D213" s="192" t="s">
        <v>1860</v>
      </c>
      <c r="E213" s="376">
        <v>19.477008015611386</v>
      </c>
      <c r="F213" s="376">
        <v>1.5813539681150321</v>
      </c>
      <c r="G213" s="405">
        <v>26092.340473898032</v>
      </c>
      <c r="H213" s="377"/>
      <c r="I213" s="377"/>
      <c r="J213" s="376">
        <v>10.997368939350629</v>
      </c>
      <c r="K213" s="376">
        <v>0.90931942462375848</v>
      </c>
      <c r="L213" s="405">
        <v>15003.770506292014</v>
      </c>
      <c r="M213" s="377"/>
      <c r="N213" s="377"/>
      <c r="O213" s="376">
        <v>23.203391476725898</v>
      </c>
      <c r="P213" s="376">
        <v>1.889413996254967</v>
      </c>
      <c r="Q213" s="405">
        <v>31175.330938206956</v>
      </c>
      <c r="R213" s="377"/>
      <c r="S213" s="377"/>
      <c r="T213" s="376">
        <v>21.079312357336605</v>
      </c>
      <c r="U213" s="376">
        <v>1.681300081460086</v>
      </c>
      <c r="V213" s="405">
        <v>27741.45134409142</v>
      </c>
      <c r="W213" s="377"/>
      <c r="X213" s="377"/>
      <c r="Y213" s="376">
        <v>44.591155653958609</v>
      </c>
      <c r="Z213" s="376">
        <v>3.5319769032302348</v>
      </c>
      <c r="AA213" s="405">
        <v>58277.618903298877</v>
      </c>
      <c r="AB213" s="377"/>
      <c r="AC213" s="377"/>
    </row>
    <row r="214" spans="2:29" hidden="1" outlineLevel="1" x14ac:dyDescent="0.25">
      <c r="B214" s="190" t="s">
        <v>3754</v>
      </c>
      <c r="C214" s="190" t="s">
        <v>3894</v>
      </c>
      <c r="D214" s="192" t="s">
        <v>1860</v>
      </c>
      <c r="E214" s="376">
        <v>1.1431013561816952</v>
      </c>
      <c r="F214" s="376">
        <v>0.57950203940282941</v>
      </c>
      <c r="G214" s="405">
        <v>9561.7836501466845</v>
      </c>
      <c r="H214" s="377"/>
      <c r="I214" s="377"/>
      <c r="J214" s="376">
        <v>1.092827097626176</v>
      </c>
      <c r="K214" s="376">
        <v>0.55401512579537748</v>
      </c>
      <c r="L214" s="405">
        <v>9141.2495756237277</v>
      </c>
      <c r="M214" s="377"/>
      <c r="N214" s="377"/>
      <c r="O214" s="376">
        <v>1.2506687841296353</v>
      </c>
      <c r="P214" s="376">
        <v>0.63403400407551491</v>
      </c>
      <c r="Q214" s="405">
        <v>10461.561067245995</v>
      </c>
      <c r="R214" s="377"/>
      <c r="S214" s="377"/>
      <c r="T214" s="376">
        <v>1.0080356868296756</v>
      </c>
      <c r="U214" s="376">
        <v>0.51102974907829057</v>
      </c>
      <c r="V214" s="405">
        <v>8431.9908597917947</v>
      </c>
      <c r="W214" s="377"/>
      <c r="X214" s="377"/>
      <c r="Y214" s="376">
        <v>0.40103802653381698</v>
      </c>
      <c r="Z214" s="376">
        <v>0.20330887772299067</v>
      </c>
      <c r="AA214" s="405">
        <v>3354.596482429346</v>
      </c>
      <c r="AB214" s="377"/>
      <c r="AC214" s="377"/>
    </row>
    <row r="215" spans="2:29" hidden="1" outlineLevel="1" x14ac:dyDescent="0.25">
      <c r="B215" s="190" t="s">
        <v>3754</v>
      </c>
      <c r="C215" s="190" t="s">
        <v>3895</v>
      </c>
      <c r="D215" s="192" t="s">
        <v>1694</v>
      </c>
      <c r="E215" s="376">
        <v>2.7133750395826193E-2</v>
      </c>
      <c r="F215" s="376">
        <v>0.5284791991832013</v>
      </c>
      <c r="G215" s="405">
        <v>8719.9067865228208</v>
      </c>
      <c r="H215" s="377"/>
      <c r="I215" s="377"/>
      <c r="J215" s="376">
        <v>2.5555048777697684E-2</v>
      </c>
      <c r="K215" s="376">
        <v>0.49567345958407499</v>
      </c>
      <c r="L215" s="405">
        <v>8178.6120831372373</v>
      </c>
      <c r="M215" s="377"/>
      <c r="N215" s="377"/>
      <c r="O215" s="376">
        <v>2.5608619097879887E-2</v>
      </c>
      <c r="P215" s="376">
        <v>0.49845122252363439</v>
      </c>
      <c r="Q215" s="405">
        <v>8224.4451716399672</v>
      </c>
      <c r="R215" s="377"/>
      <c r="S215" s="377"/>
      <c r="T215" s="376">
        <v>3.2565538594999839E-2</v>
      </c>
      <c r="U215" s="376">
        <v>0.6375360336629613</v>
      </c>
      <c r="V215" s="405">
        <v>10519.344555438862</v>
      </c>
      <c r="W215" s="377"/>
      <c r="X215" s="377"/>
      <c r="Y215" s="376">
        <v>3.1610481390802456E-2</v>
      </c>
      <c r="Z215" s="376">
        <v>0.62107810854850509</v>
      </c>
      <c r="AA215" s="405">
        <v>10247.788791050334</v>
      </c>
      <c r="AB215" s="377"/>
      <c r="AC215" s="377"/>
    </row>
    <row r="216" spans="2:29" hidden="1" outlineLevel="1" x14ac:dyDescent="0.25">
      <c r="B216" s="190" t="s">
        <v>3754</v>
      </c>
      <c r="C216" s="190" t="s">
        <v>3896</v>
      </c>
      <c r="D216" s="192" t="s">
        <v>1694</v>
      </c>
      <c r="E216" s="376">
        <v>1.9563099050817895E-2</v>
      </c>
      <c r="F216" s="376">
        <v>0.3304884098520175</v>
      </c>
      <c r="G216" s="405">
        <v>5453.0587625582884</v>
      </c>
      <c r="H216" s="377"/>
      <c r="I216" s="377"/>
      <c r="J216" s="376">
        <v>1.8859516654591027E-2</v>
      </c>
      <c r="K216" s="376">
        <v>0.31769587823248918</v>
      </c>
      <c r="L216" s="405">
        <v>5241.9819908360714</v>
      </c>
      <c r="M216" s="377"/>
      <c r="N216" s="377"/>
      <c r="O216" s="376">
        <v>2.151336796133848E-2</v>
      </c>
      <c r="P216" s="376">
        <v>0.36362094359991326</v>
      </c>
      <c r="Q216" s="405">
        <v>5999.7455693985685</v>
      </c>
      <c r="R216" s="377"/>
      <c r="S216" s="377"/>
      <c r="T216" s="376">
        <v>1.6508890655317177E-2</v>
      </c>
      <c r="U216" s="376">
        <v>0.27963849956613718</v>
      </c>
      <c r="V216" s="405">
        <v>4614.0352428412634</v>
      </c>
      <c r="W216" s="377"/>
      <c r="X216" s="377"/>
      <c r="Y216" s="376">
        <v>1.1494720505746344E-2</v>
      </c>
      <c r="Z216" s="376">
        <v>0.19545016082166616</v>
      </c>
      <c r="AA216" s="405">
        <v>3224.9276535574918</v>
      </c>
      <c r="AB216" s="377"/>
      <c r="AC216" s="377"/>
    </row>
    <row r="217" spans="2:29" customFormat="1" hidden="1" outlineLevel="1" x14ac:dyDescent="0.25">
      <c r="B217" s="16" t="s">
        <v>3754</v>
      </c>
      <c r="C217" s="16" t="s">
        <v>3897</v>
      </c>
      <c r="D217" s="16" t="s">
        <v>3759</v>
      </c>
      <c r="E217" s="407">
        <v>0</v>
      </c>
      <c r="F217" s="407">
        <v>0</v>
      </c>
      <c r="G217" s="405">
        <v>0</v>
      </c>
      <c r="H217" s="377"/>
      <c r="I217" s="377">
        <v>0</v>
      </c>
      <c r="J217" s="407">
        <v>0</v>
      </c>
      <c r="K217" s="407">
        <v>0</v>
      </c>
      <c r="L217" s="405">
        <v>0</v>
      </c>
      <c r="M217" s="377">
        <v>0</v>
      </c>
      <c r="N217" s="377">
        <v>0</v>
      </c>
      <c r="O217" s="407">
        <v>0</v>
      </c>
      <c r="P217" s="407">
        <v>0</v>
      </c>
      <c r="Q217" s="405">
        <v>0</v>
      </c>
      <c r="R217" s="377">
        <v>0</v>
      </c>
      <c r="S217" s="377">
        <v>0</v>
      </c>
      <c r="T217" s="407">
        <v>0</v>
      </c>
      <c r="U217" s="407">
        <v>0</v>
      </c>
      <c r="V217" s="405">
        <v>0</v>
      </c>
      <c r="W217" s="377">
        <v>0</v>
      </c>
      <c r="X217" s="408">
        <v>0</v>
      </c>
      <c r="Y217" s="407">
        <v>0</v>
      </c>
      <c r="Z217" s="407">
        <v>0</v>
      </c>
      <c r="AA217" s="405">
        <v>0</v>
      </c>
      <c r="AB217" s="377">
        <v>0</v>
      </c>
      <c r="AC217" s="377">
        <v>0</v>
      </c>
    </row>
    <row r="218" spans="2:29" hidden="1" outlineLevel="1" x14ac:dyDescent="0.25">
      <c r="B218" s="190" t="s">
        <v>3754</v>
      </c>
      <c r="C218" s="190" t="s">
        <v>3898</v>
      </c>
      <c r="D218" s="192" t="s">
        <v>1860</v>
      </c>
      <c r="E218" s="376">
        <v>2.5123842959098326</v>
      </c>
      <c r="F218" s="376">
        <v>0.9296826848584745</v>
      </c>
      <c r="G218" s="405">
        <v>15339.764300164828</v>
      </c>
      <c r="H218" s="377"/>
      <c r="I218" s="377"/>
      <c r="J218" s="376">
        <v>2.4748683809023122</v>
      </c>
      <c r="K218" s="376">
        <v>0.91580029566909171</v>
      </c>
      <c r="L218" s="405">
        <v>15110.704878540013</v>
      </c>
      <c r="M218" s="377"/>
      <c r="N218" s="377"/>
      <c r="O218" s="376">
        <v>2.6525743421983687</v>
      </c>
      <c r="P218" s="376">
        <v>0.98155860958708419</v>
      </c>
      <c r="Q218" s="405">
        <v>16195.717058186889</v>
      </c>
      <c r="R218" s="377"/>
      <c r="S218" s="377"/>
      <c r="T218" s="376">
        <v>2.224227503356965</v>
      </c>
      <c r="U218" s="376">
        <v>0.8230531453422113</v>
      </c>
      <c r="V218" s="405">
        <v>13580.376898146487</v>
      </c>
      <c r="W218" s="377"/>
      <c r="X218" s="377"/>
      <c r="Y218" s="376">
        <v>2.787561722375322</v>
      </c>
      <c r="Z218" s="376">
        <v>1.0315093397477642</v>
      </c>
      <c r="AA218" s="405">
        <v>17019.904105838108</v>
      </c>
      <c r="AB218" s="377"/>
      <c r="AC218" s="377"/>
    </row>
    <row r="219" spans="2:29" customFormat="1" hidden="1" outlineLevel="1" x14ac:dyDescent="0.25">
      <c r="B219" s="16" t="s">
        <v>3754</v>
      </c>
      <c r="C219" s="16" t="s">
        <v>3899</v>
      </c>
      <c r="D219" s="16" t="s">
        <v>3759</v>
      </c>
      <c r="E219" s="407">
        <v>0</v>
      </c>
      <c r="F219" s="407">
        <v>0</v>
      </c>
      <c r="G219" s="405">
        <v>0</v>
      </c>
      <c r="H219" s="377"/>
      <c r="I219" s="377">
        <v>0</v>
      </c>
      <c r="J219" s="407">
        <v>0</v>
      </c>
      <c r="K219" s="407">
        <v>0</v>
      </c>
      <c r="L219" s="405">
        <v>0</v>
      </c>
      <c r="M219" s="377">
        <v>0</v>
      </c>
      <c r="N219" s="377">
        <v>0</v>
      </c>
      <c r="O219" s="407">
        <v>0</v>
      </c>
      <c r="P219" s="407">
        <v>0</v>
      </c>
      <c r="Q219" s="405">
        <v>0</v>
      </c>
      <c r="R219" s="377">
        <v>0</v>
      </c>
      <c r="S219" s="377">
        <v>0</v>
      </c>
      <c r="T219" s="407">
        <v>0</v>
      </c>
      <c r="U219" s="407">
        <v>0</v>
      </c>
      <c r="V219" s="405">
        <v>0</v>
      </c>
      <c r="W219" s="377">
        <v>0</v>
      </c>
      <c r="X219" s="408">
        <v>0</v>
      </c>
      <c r="Y219" s="407">
        <v>0</v>
      </c>
      <c r="Z219" s="407">
        <v>0</v>
      </c>
      <c r="AA219" s="405">
        <v>0</v>
      </c>
      <c r="AB219" s="377">
        <v>0</v>
      </c>
      <c r="AC219" s="377">
        <v>0</v>
      </c>
    </row>
    <row r="220" spans="2:29" hidden="1" outlineLevel="1" x14ac:dyDescent="0.25">
      <c r="B220" s="190" t="s">
        <v>3754</v>
      </c>
      <c r="C220" s="190" t="s">
        <v>3900</v>
      </c>
      <c r="D220" s="192" t="s">
        <v>1694</v>
      </c>
      <c r="E220" s="376">
        <v>1.306439833873113E-2</v>
      </c>
      <c r="F220" s="376">
        <v>0.25053864681842919</v>
      </c>
      <c r="G220" s="405">
        <v>4133.8876725040818</v>
      </c>
      <c r="H220" s="377"/>
      <c r="I220" s="377"/>
      <c r="J220" s="376">
        <v>1.1469862449539608E-2</v>
      </c>
      <c r="K220" s="376">
        <v>0.21845944327421693</v>
      </c>
      <c r="L220" s="405">
        <v>3604.5808140245795</v>
      </c>
      <c r="M220" s="377"/>
      <c r="N220" s="377"/>
      <c r="O220" s="376">
        <v>1.1015163772038561E-2</v>
      </c>
      <c r="P220" s="376">
        <v>0.21073640512890277</v>
      </c>
      <c r="Q220" s="405">
        <v>3477.1506846268958</v>
      </c>
      <c r="R220" s="377"/>
      <c r="S220" s="377"/>
      <c r="T220" s="376">
        <v>1.9443116295162117E-2</v>
      </c>
      <c r="U220" s="376">
        <v>0.37579621198803703</v>
      </c>
      <c r="V220" s="405">
        <v>6200.6374978026106</v>
      </c>
      <c r="W220" s="377"/>
      <c r="X220" s="377"/>
      <c r="Y220" s="376">
        <v>2.2350845427840119E-2</v>
      </c>
      <c r="Z220" s="376">
        <v>0.43368702399253439</v>
      </c>
      <c r="AA220" s="405">
        <v>7155.8358958768176</v>
      </c>
      <c r="AB220" s="377"/>
      <c r="AC220" s="377"/>
    </row>
    <row r="221" spans="2:29" customFormat="1" hidden="1" outlineLevel="1" x14ac:dyDescent="0.25">
      <c r="B221" s="16" t="s">
        <v>3754</v>
      </c>
      <c r="C221" s="16" t="s">
        <v>3901</v>
      </c>
      <c r="D221" s="16" t="s">
        <v>3759</v>
      </c>
      <c r="E221" s="407">
        <v>0</v>
      </c>
      <c r="F221" s="407">
        <v>0</v>
      </c>
      <c r="G221" s="405">
        <v>0</v>
      </c>
      <c r="H221" s="377"/>
      <c r="I221" s="377">
        <v>0</v>
      </c>
      <c r="J221" s="407">
        <v>0</v>
      </c>
      <c r="K221" s="407">
        <v>0</v>
      </c>
      <c r="L221" s="405">
        <v>0</v>
      </c>
      <c r="M221" s="377">
        <v>0</v>
      </c>
      <c r="N221" s="377">
        <v>0</v>
      </c>
      <c r="O221" s="407">
        <v>0</v>
      </c>
      <c r="P221" s="407">
        <v>0</v>
      </c>
      <c r="Q221" s="405">
        <v>0</v>
      </c>
      <c r="R221" s="377">
        <v>0</v>
      </c>
      <c r="S221" s="377">
        <v>0</v>
      </c>
      <c r="T221" s="407">
        <v>0</v>
      </c>
      <c r="U221" s="407">
        <v>0</v>
      </c>
      <c r="V221" s="405">
        <v>0</v>
      </c>
      <c r="W221" s="377">
        <v>0</v>
      </c>
      <c r="X221" s="408">
        <v>0</v>
      </c>
      <c r="Y221" s="407">
        <v>0</v>
      </c>
      <c r="Z221" s="407">
        <v>0</v>
      </c>
      <c r="AA221" s="405">
        <v>0</v>
      </c>
      <c r="AB221" s="377">
        <v>0</v>
      </c>
      <c r="AC221" s="377">
        <v>0</v>
      </c>
    </row>
    <row r="222" spans="2:29" customFormat="1" hidden="1" outlineLevel="1" x14ac:dyDescent="0.25">
      <c r="B222" s="16" t="s">
        <v>3754</v>
      </c>
      <c r="C222" s="16" t="s">
        <v>3902</v>
      </c>
      <c r="D222" s="16" t="s">
        <v>3759</v>
      </c>
      <c r="E222" s="407">
        <v>0</v>
      </c>
      <c r="F222" s="407">
        <v>0</v>
      </c>
      <c r="G222" s="405">
        <v>0</v>
      </c>
      <c r="H222" s="377"/>
      <c r="I222" s="377">
        <v>0</v>
      </c>
      <c r="J222" s="407">
        <v>0</v>
      </c>
      <c r="K222" s="407">
        <v>0</v>
      </c>
      <c r="L222" s="405">
        <v>0</v>
      </c>
      <c r="M222" s="377">
        <v>0</v>
      </c>
      <c r="N222" s="377">
        <v>0</v>
      </c>
      <c r="O222" s="407">
        <v>0</v>
      </c>
      <c r="P222" s="407">
        <v>0</v>
      </c>
      <c r="Q222" s="405">
        <v>0</v>
      </c>
      <c r="R222" s="377">
        <v>0</v>
      </c>
      <c r="S222" s="377">
        <v>0</v>
      </c>
      <c r="T222" s="407">
        <v>0</v>
      </c>
      <c r="U222" s="407">
        <v>0</v>
      </c>
      <c r="V222" s="405">
        <v>0</v>
      </c>
      <c r="W222" s="377">
        <v>0</v>
      </c>
      <c r="X222" s="408">
        <v>0</v>
      </c>
      <c r="Y222" s="407">
        <v>0</v>
      </c>
      <c r="Z222" s="407">
        <v>0</v>
      </c>
      <c r="AA222" s="405">
        <v>0</v>
      </c>
      <c r="AB222" s="377">
        <v>0</v>
      </c>
      <c r="AC222" s="377">
        <v>0</v>
      </c>
    </row>
    <row r="223" spans="2:29" hidden="1" outlineLevel="1" x14ac:dyDescent="0.25">
      <c r="B223" s="190" t="s">
        <v>3754</v>
      </c>
      <c r="C223" s="190" t="s">
        <v>3903</v>
      </c>
      <c r="D223" s="192" t="s">
        <v>1694</v>
      </c>
      <c r="E223" s="376">
        <v>9.6475556962937574E-3</v>
      </c>
      <c r="F223" s="376">
        <v>0.1566188546535775</v>
      </c>
      <c r="G223" s="405">
        <v>2584.2111017840289</v>
      </c>
      <c r="H223" s="377"/>
      <c r="I223" s="377"/>
      <c r="J223" s="376">
        <v>7.525829712263934E-3</v>
      </c>
      <c r="K223" s="376">
        <v>0.1208689764909413</v>
      </c>
      <c r="L223" s="405">
        <v>1994.3381121005316</v>
      </c>
      <c r="M223" s="377"/>
      <c r="N223" s="377"/>
      <c r="O223" s="376">
        <v>1.1081131547411551E-2</v>
      </c>
      <c r="P223" s="376">
        <v>0.18018319909454578</v>
      </c>
      <c r="Q223" s="405">
        <v>2973.0227850600054</v>
      </c>
      <c r="R223" s="377"/>
      <c r="S223" s="377"/>
      <c r="T223" s="376">
        <v>9.1542092307787277E-3</v>
      </c>
      <c r="U223" s="376">
        <v>0.14958459281642719</v>
      </c>
      <c r="V223" s="405">
        <v>2468.1457814710488</v>
      </c>
      <c r="W223" s="377"/>
      <c r="X223" s="377"/>
      <c r="Y223" s="376">
        <v>1.1494720505746344E-2</v>
      </c>
      <c r="Z223" s="376">
        <v>0.18917675745675919</v>
      </c>
      <c r="AA223" s="405">
        <v>3121.4164980365267</v>
      </c>
      <c r="AB223" s="377"/>
      <c r="AC223" s="377"/>
    </row>
    <row r="224" spans="2:29" customFormat="1" hidden="1" outlineLevel="1" x14ac:dyDescent="0.25">
      <c r="B224" s="16" t="s">
        <v>3754</v>
      </c>
      <c r="C224" s="16" t="s">
        <v>3904</v>
      </c>
      <c r="D224" s="16" t="s">
        <v>3759</v>
      </c>
      <c r="E224" s="407">
        <v>0</v>
      </c>
      <c r="F224" s="407">
        <v>0</v>
      </c>
      <c r="G224" s="405">
        <v>0</v>
      </c>
      <c r="H224" s="377"/>
      <c r="I224" s="377">
        <v>0</v>
      </c>
      <c r="J224" s="407">
        <v>0</v>
      </c>
      <c r="K224" s="407">
        <v>0</v>
      </c>
      <c r="L224" s="405">
        <v>0</v>
      </c>
      <c r="M224" s="377">
        <v>0</v>
      </c>
      <c r="N224" s="377">
        <v>0</v>
      </c>
      <c r="O224" s="407">
        <v>0</v>
      </c>
      <c r="P224" s="407">
        <v>0</v>
      </c>
      <c r="Q224" s="405">
        <v>0</v>
      </c>
      <c r="R224" s="377">
        <v>0</v>
      </c>
      <c r="S224" s="377">
        <v>0</v>
      </c>
      <c r="T224" s="407">
        <v>0</v>
      </c>
      <c r="U224" s="407">
        <v>0</v>
      </c>
      <c r="V224" s="405">
        <v>0</v>
      </c>
      <c r="W224" s="377">
        <v>0</v>
      </c>
      <c r="X224" s="408">
        <v>0</v>
      </c>
      <c r="Y224" s="407">
        <v>0</v>
      </c>
      <c r="Z224" s="407">
        <v>0</v>
      </c>
      <c r="AA224" s="405">
        <v>0</v>
      </c>
      <c r="AB224" s="377">
        <v>0</v>
      </c>
      <c r="AC224" s="377">
        <v>0</v>
      </c>
    </row>
    <row r="225" spans="2:29" hidden="1" outlineLevel="1" x14ac:dyDescent="0.25">
      <c r="B225" s="190" t="s">
        <v>3754</v>
      </c>
      <c r="C225" s="190" t="s">
        <v>3905</v>
      </c>
      <c r="D225" s="192" t="s">
        <v>1860</v>
      </c>
      <c r="E225" s="376">
        <v>1.3734367484307086</v>
      </c>
      <c r="F225" s="376">
        <v>0.5518833988378925</v>
      </c>
      <c r="G225" s="405">
        <v>9106.0760808252271</v>
      </c>
      <c r="H225" s="377"/>
      <c r="I225" s="377"/>
      <c r="J225" s="376">
        <v>1.3854079652824194</v>
      </c>
      <c r="K225" s="376">
        <v>0.55673043564092384</v>
      </c>
      <c r="L225" s="405">
        <v>9186.052188075244</v>
      </c>
      <c r="M225" s="377"/>
      <c r="N225" s="377"/>
      <c r="O225" s="376">
        <v>1.4255692171884771</v>
      </c>
      <c r="P225" s="376">
        <v>0.57281712252982608</v>
      </c>
      <c r="Q225" s="405">
        <v>9451.4825217421312</v>
      </c>
      <c r="R225" s="377"/>
      <c r="S225" s="377"/>
      <c r="T225" s="376">
        <v>1.2157739009328974</v>
      </c>
      <c r="U225" s="376">
        <v>0.48851941038679608</v>
      </c>
      <c r="V225" s="405">
        <v>8060.5702713821356</v>
      </c>
      <c r="W225" s="377"/>
      <c r="X225" s="377"/>
      <c r="Y225" s="376">
        <v>1.7253337349892615</v>
      </c>
      <c r="Z225" s="376">
        <v>0.69317910716020037</v>
      </c>
      <c r="AA225" s="405">
        <v>11437.455268143307</v>
      </c>
      <c r="AB225" s="377"/>
      <c r="AC225" s="377"/>
    </row>
    <row r="226" spans="2:29" customFormat="1" hidden="1" outlineLevel="1" x14ac:dyDescent="0.25">
      <c r="B226" s="16" t="s">
        <v>3754</v>
      </c>
      <c r="C226" s="16" t="s">
        <v>3906</v>
      </c>
      <c r="D226" s="16" t="s">
        <v>3759</v>
      </c>
      <c r="E226" s="407">
        <v>0</v>
      </c>
      <c r="F226" s="407">
        <v>0</v>
      </c>
      <c r="G226" s="405">
        <v>0</v>
      </c>
      <c r="H226" s="377"/>
      <c r="I226" s="377">
        <v>0</v>
      </c>
      <c r="J226" s="407">
        <v>0</v>
      </c>
      <c r="K226" s="407">
        <v>0</v>
      </c>
      <c r="L226" s="405">
        <v>0</v>
      </c>
      <c r="M226" s="377">
        <v>0</v>
      </c>
      <c r="N226" s="377">
        <v>0</v>
      </c>
      <c r="O226" s="407">
        <v>0</v>
      </c>
      <c r="P226" s="407">
        <v>0</v>
      </c>
      <c r="Q226" s="405">
        <v>0</v>
      </c>
      <c r="R226" s="377">
        <v>0</v>
      </c>
      <c r="S226" s="377">
        <v>0</v>
      </c>
      <c r="T226" s="407">
        <v>0</v>
      </c>
      <c r="U226" s="407">
        <v>0</v>
      </c>
      <c r="V226" s="405">
        <v>0</v>
      </c>
      <c r="W226" s="377">
        <v>0</v>
      </c>
      <c r="X226" s="408">
        <v>0</v>
      </c>
      <c r="Y226" s="407">
        <v>0</v>
      </c>
      <c r="Z226" s="407">
        <v>0</v>
      </c>
      <c r="AA226" s="405">
        <v>0</v>
      </c>
      <c r="AB226" s="377">
        <v>0</v>
      </c>
      <c r="AC226" s="377">
        <v>0</v>
      </c>
    </row>
    <row r="227" spans="2:29" hidden="1" outlineLevel="1" x14ac:dyDescent="0.25">
      <c r="B227" s="190" t="s">
        <v>3754</v>
      </c>
      <c r="C227" s="190" t="s">
        <v>3907</v>
      </c>
      <c r="D227" s="192" t="s">
        <v>1694</v>
      </c>
      <c r="E227" s="376">
        <v>1.4923562717704406E-2</v>
      </c>
      <c r="F227" s="376">
        <v>0.29690871881431857</v>
      </c>
      <c r="G227" s="405">
        <v>4898.993860436256</v>
      </c>
      <c r="H227" s="377"/>
      <c r="I227" s="377"/>
      <c r="J227" s="376">
        <v>1.2010228322152502E-2</v>
      </c>
      <c r="K227" s="376">
        <v>0.23728471468921061</v>
      </c>
      <c r="L227" s="405">
        <v>3915.1977923719751</v>
      </c>
      <c r="M227" s="377"/>
      <c r="N227" s="377"/>
      <c r="O227" s="376">
        <v>1.4885320685330708E-2</v>
      </c>
      <c r="P227" s="376">
        <v>0.29610208726907661</v>
      </c>
      <c r="Q227" s="405">
        <v>4885.6844399397642</v>
      </c>
      <c r="R227" s="377"/>
      <c r="S227" s="377"/>
      <c r="T227" s="376">
        <v>1.8579117665429565E-2</v>
      </c>
      <c r="U227" s="376">
        <v>0.3717788217507994</v>
      </c>
      <c r="V227" s="405">
        <v>6134.3505588881899</v>
      </c>
      <c r="W227" s="377"/>
      <c r="X227" s="377"/>
      <c r="Y227" s="376">
        <v>2.2510494323753263E-2</v>
      </c>
      <c r="Z227" s="376">
        <v>0.45217276965031733</v>
      </c>
      <c r="AA227" s="405">
        <v>7460.8506992302364</v>
      </c>
      <c r="AB227" s="377"/>
      <c r="AC227" s="377"/>
    </row>
    <row r="228" spans="2:29" customFormat="1" hidden="1" outlineLevel="1" x14ac:dyDescent="0.25">
      <c r="B228" s="16" t="s">
        <v>3754</v>
      </c>
      <c r="C228" s="16" t="s">
        <v>3908</v>
      </c>
      <c r="D228" s="16" t="s">
        <v>3759</v>
      </c>
      <c r="E228" s="407">
        <v>0</v>
      </c>
      <c r="F228" s="407">
        <v>0</v>
      </c>
      <c r="G228" s="405">
        <v>0</v>
      </c>
      <c r="H228" s="377"/>
      <c r="I228" s="377">
        <v>0</v>
      </c>
      <c r="J228" s="407">
        <v>0</v>
      </c>
      <c r="K228" s="407">
        <v>0</v>
      </c>
      <c r="L228" s="405">
        <v>0</v>
      </c>
      <c r="M228" s="377">
        <v>0</v>
      </c>
      <c r="N228" s="377">
        <v>0</v>
      </c>
      <c r="O228" s="407">
        <v>0</v>
      </c>
      <c r="P228" s="407">
        <v>0</v>
      </c>
      <c r="Q228" s="405">
        <v>0</v>
      </c>
      <c r="R228" s="377">
        <v>0</v>
      </c>
      <c r="S228" s="377">
        <v>0</v>
      </c>
      <c r="T228" s="407">
        <v>0</v>
      </c>
      <c r="U228" s="407">
        <v>0</v>
      </c>
      <c r="V228" s="405">
        <v>0</v>
      </c>
      <c r="W228" s="377">
        <v>0</v>
      </c>
      <c r="X228" s="408">
        <v>0</v>
      </c>
      <c r="Y228" s="407">
        <v>0</v>
      </c>
      <c r="Z228" s="407">
        <v>0</v>
      </c>
      <c r="AA228" s="405">
        <v>0</v>
      </c>
      <c r="AB228" s="377">
        <v>0</v>
      </c>
      <c r="AC228" s="377">
        <v>0</v>
      </c>
    </row>
    <row r="229" spans="2:29" customFormat="1" hidden="1" outlineLevel="1" x14ac:dyDescent="0.25">
      <c r="B229" s="16" t="s">
        <v>3754</v>
      </c>
      <c r="C229" s="16" t="s">
        <v>3909</v>
      </c>
      <c r="D229" s="406" t="s">
        <v>1694</v>
      </c>
      <c r="E229" s="407">
        <v>1.1556967761185231E-3</v>
      </c>
      <c r="F229" s="407">
        <v>2.3419441452753098E-2</v>
      </c>
      <c r="G229" s="405">
        <v>386.4207839704261</v>
      </c>
      <c r="H229" s="377"/>
      <c r="I229" s="377"/>
      <c r="J229" s="407">
        <v>1.2211782728077222E-3</v>
      </c>
      <c r="K229" s="407">
        <v>2.4746381277835787E-2</v>
      </c>
      <c r="L229" s="405">
        <v>408.31529108429049</v>
      </c>
      <c r="M229" s="377"/>
      <c r="N229" s="377"/>
      <c r="O229" s="407">
        <v>8.6678796539919531E-4</v>
      </c>
      <c r="P229" s="407">
        <v>1.756489282231552E-2</v>
      </c>
      <c r="Q229" s="405">
        <v>289.8207315682061</v>
      </c>
      <c r="R229" s="377"/>
      <c r="S229" s="377"/>
      <c r="T229" s="407">
        <v>1.8006878365960932E-3</v>
      </c>
      <c r="U229" s="407">
        <v>3.6489764646987263E-2</v>
      </c>
      <c r="V229" s="405">
        <v>602.08111667528988</v>
      </c>
      <c r="W229" s="377"/>
      <c r="X229" s="408"/>
      <c r="Y229" s="407">
        <v>0</v>
      </c>
      <c r="Z229" s="407">
        <v>0</v>
      </c>
      <c r="AA229" s="405">
        <v>0</v>
      </c>
      <c r="AB229" s="377"/>
      <c r="AC229" s="377"/>
    </row>
    <row r="230" spans="2:29" hidden="1" outlineLevel="1" x14ac:dyDescent="0.25">
      <c r="B230" s="190" t="s">
        <v>3754</v>
      </c>
      <c r="C230" s="190" t="s">
        <v>3910</v>
      </c>
      <c r="D230" s="192" t="s">
        <v>1694</v>
      </c>
      <c r="E230" s="376">
        <v>8.374614319699443E-3</v>
      </c>
      <c r="F230" s="376">
        <v>5.6297507302747525E-2</v>
      </c>
      <c r="G230" s="405">
        <v>928.90887049533421</v>
      </c>
      <c r="H230" s="377"/>
      <c r="I230" s="377"/>
      <c r="J230" s="376">
        <v>2.0791737204351674E-3</v>
      </c>
      <c r="K230" s="376">
        <v>1.3977037418253353E-2</v>
      </c>
      <c r="L230" s="405">
        <v>230.62111740118033</v>
      </c>
      <c r="M230" s="377"/>
      <c r="N230" s="377"/>
      <c r="O230" s="376">
        <v>5.8137193644743007E-3</v>
      </c>
      <c r="P230" s="376">
        <v>3.9082147055742034E-2</v>
      </c>
      <c r="Q230" s="405">
        <v>644.85542641974359</v>
      </c>
      <c r="R230" s="377"/>
      <c r="S230" s="377"/>
      <c r="T230" s="376">
        <v>2.1098112933609366E-2</v>
      </c>
      <c r="U230" s="376">
        <v>0.14182995438489562</v>
      </c>
      <c r="V230" s="405">
        <v>2340.1942473507779</v>
      </c>
      <c r="W230" s="377"/>
      <c r="X230" s="377"/>
      <c r="Y230" s="376">
        <v>3.9912223978285921E-2</v>
      </c>
      <c r="Z230" s="376">
        <v>0.26830593447162931</v>
      </c>
      <c r="AA230" s="405">
        <v>4427.0479187818837</v>
      </c>
      <c r="AB230" s="377"/>
      <c r="AC230" s="377"/>
    </row>
    <row r="231" spans="2:29" customFormat="1" hidden="1" outlineLevel="1" x14ac:dyDescent="0.25">
      <c r="B231" s="16" t="s">
        <v>3754</v>
      </c>
      <c r="C231" s="16" t="s">
        <v>3911</v>
      </c>
      <c r="D231" s="16" t="s">
        <v>3759</v>
      </c>
      <c r="E231" s="407">
        <v>0</v>
      </c>
      <c r="F231" s="407">
        <v>0</v>
      </c>
      <c r="G231" s="405">
        <v>0</v>
      </c>
      <c r="H231" s="377"/>
      <c r="I231" s="377">
        <v>0</v>
      </c>
      <c r="J231" s="407">
        <v>0</v>
      </c>
      <c r="K231" s="407">
        <v>0</v>
      </c>
      <c r="L231" s="405">
        <v>0</v>
      </c>
      <c r="M231" s="377">
        <v>0</v>
      </c>
      <c r="N231" s="377">
        <v>0</v>
      </c>
      <c r="O231" s="407">
        <v>0</v>
      </c>
      <c r="P231" s="407">
        <v>0</v>
      </c>
      <c r="Q231" s="405">
        <v>0</v>
      </c>
      <c r="R231" s="377">
        <v>0</v>
      </c>
      <c r="S231" s="377">
        <v>0</v>
      </c>
      <c r="T231" s="407">
        <v>0</v>
      </c>
      <c r="U231" s="407">
        <v>0</v>
      </c>
      <c r="V231" s="405">
        <v>0</v>
      </c>
      <c r="W231" s="377">
        <v>0</v>
      </c>
      <c r="X231" s="408">
        <v>0</v>
      </c>
      <c r="Y231" s="407">
        <v>0</v>
      </c>
      <c r="Z231" s="407">
        <v>0</v>
      </c>
      <c r="AA231" s="405">
        <v>0</v>
      </c>
      <c r="AB231" s="377">
        <v>0</v>
      </c>
      <c r="AC231" s="377">
        <v>0</v>
      </c>
    </row>
    <row r="232" spans="2:29" hidden="1" outlineLevel="1" x14ac:dyDescent="0.25">
      <c r="B232" s="190" t="s">
        <v>3754</v>
      </c>
      <c r="C232" s="190" t="s">
        <v>3912</v>
      </c>
      <c r="D232" s="192" t="s">
        <v>1694</v>
      </c>
      <c r="E232" s="376">
        <v>0.13097896796009928</v>
      </c>
      <c r="F232" s="376">
        <v>0.76672391218031166</v>
      </c>
      <c r="G232" s="405">
        <v>12650.944550975142</v>
      </c>
      <c r="H232" s="377"/>
      <c r="I232" s="377"/>
      <c r="J232" s="376">
        <v>0.12707230043154988</v>
      </c>
      <c r="K232" s="376">
        <v>0.74423634213678025</v>
      </c>
      <c r="L232" s="405">
        <v>12279.899645256874</v>
      </c>
      <c r="M232" s="377"/>
      <c r="N232" s="377"/>
      <c r="O232" s="376">
        <v>0.1346888620383597</v>
      </c>
      <c r="P232" s="376">
        <v>0.78833237262636158</v>
      </c>
      <c r="Q232" s="405">
        <v>13007.484148334966</v>
      </c>
      <c r="R232" s="377"/>
      <c r="S232" s="377"/>
      <c r="T232" s="376">
        <v>0.12428704233377841</v>
      </c>
      <c r="U232" s="376">
        <v>0.72734640412396612</v>
      </c>
      <c r="V232" s="405">
        <v>12001.215668045441</v>
      </c>
      <c r="W232" s="377"/>
      <c r="X232" s="377"/>
      <c r="Y232" s="376">
        <v>0.19036103555048808</v>
      </c>
      <c r="Z232" s="376">
        <v>1.1131378008907662</v>
      </c>
      <c r="AA232" s="405">
        <v>18366.773714697643</v>
      </c>
      <c r="AB232" s="377"/>
      <c r="AC232" s="377"/>
    </row>
    <row r="233" spans="2:29" hidden="1" outlineLevel="1" x14ac:dyDescent="0.25">
      <c r="B233" s="190" t="s">
        <v>3754</v>
      </c>
      <c r="C233" s="190" t="s">
        <v>3913</v>
      </c>
      <c r="D233" s="192" t="s">
        <v>1694</v>
      </c>
      <c r="E233" s="376">
        <v>6.632694541201958E-3</v>
      </c>
      <c r="F233" s="376">
        <v>8.6398718536616029E-2</v>
      </c>
      <c r="G233" s="405">
        <v>1425.5788558541644</v>
      </c>
      <c r="H233" s="377"/>
      <c r="I233" s="377"/>
      <c r="J233" s="376">
        <v>5.6530887354666326E-3</v>
      </c>
      <c r="K233" s="376">
        <v>7.130603988456985E-2</v>
      </c>
      <c r="L233" s="405">
        <v>1176.5496580954025</v>
      </c>
      <c r="M233" s="377"/>
      <c r="N233" s="377"/>
      <c r="O233" s="376">
        <v>5.3165239951079085E-3</v>
      </c>
      <c r="P233" s="376">
        <v>6.832679627920725E-2</v>
      </c>
      <c r="Q233" s="405">
        <v>1127.3921386069196</v>
      </c>
      <c r="R233" s="377"/>
      <c r="S233" s="377"/>
      <c r="T233" s="376">
        <v>1.0733444319429259E-2</v>
      </c>
      <c r="U233" s="376">
        <v>0.14472236825915816</v>
      </c>
      <c r="V233" s="405">
        <v>2387.9190762761095</v>
      </c>
      <c r="W233" s="377"/>
      <c r="X233" s="377"/>
      <c r="Y233" s="376">
        <v>1.1494720505746344E-2</v>
      </c>
      <c r="Z233" s="376">
        <v>0.15731642554385267</v>
      </c>
      <c r="AA233" s="405">
        <v>2595.7210214735692</v>
      </c>
      <c r="AB233" s="377"/>
      <c r="AC233" s="377"/>
    </row>
    <row r="234" spans="2:29" customFormat="1" hidden="1" outlineLevel="1" x14ac:dyDescent="0.25">
      <c r="B234" s="16" t="s">
        <v>3754</v>
      </c>
      <c r="C234" s="16" t="s">
        <v>3914</v>
      </c>
      <c r="D234" s="16" t="s">
        <v>3759</v>
      </c>
      <c r="E234" s="407">
        <v>0</v>
      </c>
      <c r="F234" s="407">
        <v>0</v>
      </c>
      <c r="G234" s="405">
        <v>0</v>
      </c>
      <c r="H234" s="377"/>
      <c r="I234" s="377">
        <v>0</v>
      </c>
      <c r="J234" s="407">
        <v>0</v>
      </c>
      <c r="K234" s="407">
        <v>0</v>
      </c>
      <c r="L234" s="405">
        <v>0</v>
      </c>
      <c r="M234" s="377">
        <v>0</v>
      </c>
      <c r="N234" s="377">
        <v>0</v>
      </c>
      <c r="O234" s="407">
        <v>0</v>
      </c>
      <c r="P234" s="407">
        <v>0</v>
      </c>
      <c r="Q234" s="405">
        <v>0</v>
      </c>
      <c r="R234" s="377">
        <v>0</v>
      </c>
      <c r="S234" s="377">
        <v>0</v>
      </c>
      <c r="T234" s="407">
        <v>0</v>
      </c>
      <c r="U234" s="407">
        <v>0</v>
      </c>
      <c r="V234" s="405">
        <v>0</v>
      </c>
      <c r="W234" s="377">
        <v>0</v>
      </c>
      <c r="X234" s="408">
        <v>0</v>
      </c>
      <c r="Y234" s="407">
        <v>0</v>
      </c>
      <c r="Z234" s="407">
        <v>0</v>
      </c>
      <c r="AA234" s="405">
        <v>0</v>
      </c>
      <c r="AB234" s="377">
        <v>0</v>
      </c>
      <c r="AC234" s="377">
        <v>0</v>
      </c>
    </row>
    <row r="235" spans="2:29" hidden="1" outlineLevel="1" x14ac:dyDescent="0.25">
      <c r="B235" s="190" t="s">
        <v>3754</v>
      </c>
      <c r="C235" s="190" t="s">
        <v>3915</v>
      </c>
      <c r="D235" s="192" t="s">
        <v>1694</v>
      </c>
      <c r="E235" s="376">
        <v>7.5036544304507E-2</v>
      </c>
      <c r="F235" s="376">
        <v>0.32792762028533973</v>
      </c>
      <c r="G235" s="405">
        <v>5410.8057347081058</v>
      </c>
      <c r="H235" s="377"/>
      <c r="I235" s="377"/>
      <c r="J235" s="376">
        <v>7.4561296431641957E-2</v>
      </c>
      <c r="K235" s="376">
        <v>0.32610327720753135</v>
      </c>
      <c r="L235" s="405">
        <v>5380.7040739242675</v>
      </c>
      <c r="M235" s="377"/>
      <c r="N235" s="377"/>
      <c r="O235" s="376">
        <v>7.7780276326371148E-2</v>
      </c>
      <c r="P235" s="376">
        <v>0.33981040558671821</v>
      </c>
      <c r="Q235" s="405">
        <v>5606.8716921808509</v>
      </c>
      <c r="R235" s="377"/>
      <c r="S235" s="377"/>
      <c r="T235" s="376">
        <v>6.8345843243069374E-2</v>
      </c>
      <c r="U235" s="376">
        <v>0.29862828351636078</v>
      </c>
      <c r="V235" s="405">
        <v>4927.3666780199528</v>
      </c>
      <c r="W235" s="377"/>
      <c r="X235" s="377"/>
      <c r="Y235" s="376">
        <v>9.214852007383062E-2</v>
      </c>
      <c r="Z235" s="376">
        <v>0.4020415493283564</v>
      </c>
      <c r="AA235" s="405">
        <v>6633.6855639178802</v>
      </c>
      <c r="AB235" s="377"/>
      <c r="AC235" s="377"/>
    </row>
    <row r="236" spans="2:29" customFormat="1" hidden="1" outlineLevel="1" x14ac:dyDescent="0.25">
      <c r="B236" s="16" t="s">
        <v>3754</v>
      </c>
      <c r="C236" s="16" t="s">
        <v>3916</v>
      </c>
      <c r="D236" s="406" t="s">
        <v>1694</v>
      </c>
      <c r="E236" s="407">
        <v>3.617833386110159E-3</v>
      </c>
      <c r="F236" s="407">
        <v>1.4755902939024023E-2</v>
      </c>
      <c r="G236" s="405">
        <v>243.47239849389638</v>
      </c>
      <c r="H236" s="377"/>
      <c r="I236" s="377"/>
      <c r="J236" s="407">
        <v>5.5323195513516813E-3</v>
      </c>
      <c r="K236" s="407">
        <v>2.2564436118265363E-2</v>
      </c>
      <c r="L236" s="405">
        <v>372.31319595137848</v>
      </c>
      <c r="M236" s="377"/>
      <c r="N236" s="377"/>
      <c r="O236" s="407">
        <v>2.3986244955325063E-3</v>
      </c>
      <c r="P236" s="407">
        <v>9.78316756629251E-3</v>
      </c>
      <c r="Q236" s="405">
        <v>161.42226484382641</v>
      </c>
      <c r="R236" s="377"/>
      <c r="S236" s="377"/>
      <c r="T236" s="407">
        <v>4.0068626015120536E-3</v>
      </c>
      <c r="U236" s="407">
        <v>1.634261983012085E-2</v>
      </c>
      <c r="V236" s="405">
        <v>269.65322719699401</v>
      </c>
      <c r="W236" s="377"/>
      <c r="X236" s="408"/>
      <c r="Y236" s="407">
        <v>0</v>
      </c>
      <c r="Z236" s="407">
        <v>0</v>
      </c>
      <c r="AA236" s="405">
        <v>0</v>
      </c>
      <c r="AB236" s="377"/>
      <c r="AC236" s="377"/>
    </row>
    <row r="237" spans="2:29" customFormat="1" hidden="1" outlineLevel="1" x14ac:dyDescent="0.25">
      <c r="B237" s="16" t="s">
        <v>3754</v>
      </c>
      <c r="C237" s="16" t="s">
        <v>3917</v>
      </c>
      <c r="D237" s="16" t="s">
        <v>3759</v>
      </c>
      <c r="E237" s="407">
        <v>0</v>
      </c>
      <c r="F237" s="407">
        <v>0</v>
      </c>
      <c r="G237" s="405">
        <v>0</v>
      </c>
      <c r="H237" s="377"/>
      <c r="I237" s="377">
        <v>0</v>
      </c>
      <c r="J237" s="407">
        <v>0</v>
      </c>
      <c r="K237" s="407">
        <v>0</v>
      </c>
      <c r="L237" s="405">
        <v>0</v>
      </c>
      <c r="M237" s="377">
        <v>0</v>
      </c>
      <c r="N237" s="377">
        <v>0</v>
      </c>
      <c r="O237" s="407">
        <v>0</v>
      </c>
      <c r="P237" s="407">
        <v>0</v>
      </c>
      <c r="Q237" s="405">
        <v>0</v>
      </c>
      <c r="R237" s="377">
        <v>0</v>
      </c>
      <c r="S237" s="377">
        <v>0</v>
      </c>
      <c r="T237" s="407">
        <v>0</v>
      </c>
      <c r="U237" s="407">
        <v>0</v>
      </c>
      <c r="V237" s="405">
        <v>0</v>
      </c>
      <c r="W237" s="377">
        <v>0</v>
      </c>
      <c r="X237" s="408">
        <v>0</v>
      </c>
      <c r="Y237" s="407">
        <v>0</v>
      </c>
      <c r="Z237" s="407">
        <v>0</v>
      </c>
      <c r="AA237" s="405">
        <v>0</v>
      </c>
      <c r="AB237" s="377">
        <v>0</v>
      </c>
      <c r="AC237" s="377">
        <v>0</v>
      </c>
    </row>
    <row r="238" spans="2:29" hidden="1" outlineLevel="1" x14ac:dyDescent="0.25">
      <c r="B238" s="190" t="s">
        <v>3754</v>
      </c>
      <c r="C238" s="190" t="s">
        <v>3918</v>
      </c>
      <c r="D238" s="192" t="s">
        <v>1694</v>
      </c>
      <c r="E238" s="376">
        <v>2.1707000316660955E-2</v>
      </c>
      <c r="F238" s="376">
        <v>8.9524962062159832E-2</v>
      </c>
      <c r="G238" s="405">
        <v>1477.1618740256372</v>
      </c>
      <c r="H238" s="377"/>
      <c r="I238" s="377"/>
      <c r="J238" s="376">
        <v>2.2936913645779829E-2</v>
      </c>
      <c r="K238" s="376">
        <v>9.4597424517720699E-2</v>
      </c>
      <c r="L238" s="405">
        <v>1560.8575045423916</v>
      </c>
      <c r="M238" s="377"/>
      <c r="N238" s="377"/>
      <c r="O238" s="376">
        <v>1.6280539176193581E-2</v>
      </c>
      <c r="P238" s="376">
        <v>6.7144913200260989E-2</v>
      </c>
      <c r="Q238" s="405">
        <v>1107.8910678043062</v>
      </c>
      <c r="R238" s="377"/>
      <c r="S238" s="377"/>
      <c r="T238" s="376">
        <v>3.3821615017804875E-2</v>
      </c>
      <c r="U238" s="376">
        <v>0.13948858696178046</v>
      </c>
      <c r="V238" s="405">
        <v>2301.5616848693776</v>
      </c>
      <c r="W238" s="377"/>
      <c r="X238" s="377"/>
      <c r="Y238" s="376">
        <v>0</v>
      </c>
      <c r="Z238" s="376">
        <v>0</v>
      </c>
      <c r="AA238" s="405">
        <v>0</v>
      </c>
      <c r="AB238" s="377"/>
      <c r="AC238" s="377"/>
    </row>
    <row r="239" spans="2:29" hidden="1" outlineLevel="1" x14ac:dyDescent="0.25">
      <c r="B239" s="190" t="s">
        <v>3754</v>
      </c>
      <c r="C239" s="190" t="s">
        <v>3919</v>
      </c>
      <c r="D239" s="192" t="s">
        <v>1694</v>
      </c>
      <c r="E239" s="376">
        <v>4.448595126624344E-2</v>
      </c>
      <c r="F239" s="376">
        <v>0.28639824285852306</v>
      </c>
      <c r="G239" s="405">
        <v>4725.5710071656304</v>
      </c>
      <c r="H239" s="377"/>
      <c r="I239" s="377"/>
      <c r="J239" s="376">
        <v>4.420419717018774E-2</v>
      </c>
      <c r="K239" s="376">
        <v>0.28481466452657628</v>
      </c>
      <c r="L239" s="405">
        <v>4699.441964688509</v>
      </c>
      <c r="M239" s="377"/>
      <c r="N239" s="377"/>
      <c r="O239" s="376">
        <v>4.6112592393491456E-2</v>
      </c>
      <c r="P239" s="376">
        <v>0.29677193510412664</v>
      </c>
      <c r="Q239" s="405">
        <v>4896.7369292180892</v>
      </c>
      <c r="R239" s="377"/>
      <c r="S239" s="377"/>
      <c r="T239" s="376">
        <v>4.0519321351248271E-2</v>
      </c>
      <c r="U239" s="376">
        <v>0.26080730864886337</v>
      </c>
      <c r="V239" s="405">
        <v>4303.3205927062454</v>
      </c>
      <c r="W239" s="377"/>
      <c r="X239" s="377"/>
      <c r="Y239" s="376">
        <v>5.4630908329485292E-2</v>
      </c>
      <c r="Z239" s="376">
        <v>0.35110067106487797</v>
      </c>
      <c r="AA239" s="405">
        <v>5793.1610725704868</v>
      </c>
      <c r="AB239" s="377"/>
      <c r="AC239" s="377"/>
    </row>
    <row r="240" spans="2:29" customFormat="1" hidden="1" outlineLevel="1" x14ac:dyDescent="0.25">
      <c r="B240" s="16" t="s">
        <v>3754</v>
      </c>
      <c r="C240" s="16" t="s">
        <v>3920</v>
      </c>
      <c r="D240" s="16" t="s">
        <v>3759</v>
      </c>
      <c r="E240" s="407">
        <v>0</v>
      </c>
      <c r="F240" s="407">
        <v>0</v>
      </c>
      <c r="G240" s="405">
        <v>0</v>
      </c>
      <c r="H240" s="377"/>
      <c r="I240" s="377">
        <v>0</v>
      </c>
      <c r="J240" s="407">
        <v>0</v>
      </c>
      <c r="K240" s="407">
        <v>0</v>
      </c>
      <c r="L240" s="405">
        <v>0</v>
      </c>
      <c r="M240" s="377">
        <v>0</v>
      </c>
      <c r="N240" s="377">
        <v>0</v>
      </c>
      <c r="O240" s="407">
        <v>0</v>
      </c>
      <c r="P240" s="407">
        <v>0</v>
      </c>
      <c r="Q240" s="405">
        <v>0</v>
      </c>
      <c r="R240" s="377">
        <v>0</v>
      </c>
      <c r="S240" s="377">
        <v>0</v>
      </c>
      <c r="T240" s="407">
        <v>0</v>
      </c>
      <c r="U240" s="407">
        <v>0</v>
      </c>
      <c r="V240" s="405">
        <v>0</v>
      </c>
      <c r="W240" s="377">
        <v>0</v>
      </c>
      <c r="X240" s="408">
        <v>0</v>
      </c>
      <c r="Y240" s="407">
        <v>0</v>
      </c>
      <c r="Z240" s="407">
        <v>0</v>
      </c>
      <c r="AA240" s="405">
        <v>0</v>
      </c>
      <c r="AB240" s="377">
        <v>0</v>
      </c>
      <c r="AC240" s="377">
        <v>0</v>
      </c>
    </row>
    <row r="241" spans="2:29" customFormat="1" hidden="1" outlineLevel="1" x14ac:dyDescent="0.25">
      <c r="B241" s="16" t="s">
        <v>3754</v>
      </c>
      <c r="C241" s="16" t="s">
        <v>3921</v>
      </c>
      <c r="D241" s="406" t="s">
        <v>1694</v>
      </c>
      <c r="E241" s="407">
        <v>1.2561921479549163E-3</v>
      </c>
      <c r="F241" s="407">
        <v>6.7514465722552956E-3</v>
      </c>
      <c r="G241" s="405">
        <v>111.39886844221238</v>
      </c>
      <c r="H241" s="377"/>
      <c r="I241" s="377"/>
      <c r="J241" s="407">
        <v>2.218632250481928E-4</v>
      </c>
      <c r="K241" s="407">
        <v>1.1924112984623475E-3</v>
      </c>
      <c r="L241" s="405">
        <v>19.674786424628735</v>
      </c>
      <c r="M241" s="377"/>
      <c r="N241" s="377"/>
      <c r="O241" s="407">
        <v>2.287451879448516E-3</v>
      </c>
      <c r="P241" s="407">
        <v>1.2293986374492029E-2</v>
      </c>
      <c r="Q241" s="405">
        <v>202.85077517911847</v>
      </c>
      <c r="R241" s="377"/>
      <c r="S241" s="377"/>
      <c r="T241" s="407">
        <v>0</v>
      </c>
      <c r="U241" s="407">
        <v>0</v>
      </c>
      <c r="V241" s="405">
        <v>0</v>
      </c>
      <c r="W241" s="377"/>
      <c r="X241" s="408"/>
      <c r="Y241" s="407">
        <v>6.354486056002283E-3</v>
      </c>
      <c r="Z241" s="407">
        <v>3.4152397124186135E-2</v>
      </c>
      <c r="AA241" s="405">
        <v>563.51455254907125</v>
      </c>
      <c r="AB241" s="377"/>
      <c r="AC241" s="377"/>
    </row>
    <row r="242" spans="2:29" customFormat="1" hidden="1" outlineLevel="1" x14ac:dyDescent="0.25">
      <c r="B242" s="16" t="s">
        <v>3754</v>
      </c>
      <c r="C242" s="16" t="s">
        <v>3922</v>
      </c>
      <c r="D242" s="16" t="s">
        <v>3759</v>
      </c>
      <c r="E242" s="407">
        <v>0</v>
      </c>
      <c r="F242" s="407">
        <v>0</v>
      </c>
      <c r="G242" s="405">
        <v>0</v>
      </c>
      <c r="H242" s="377"/>
      <c r="I242" s="377">
        <v>0</v>
      </c>
      <c r="J242" s="407">
        <v>0</v>
      </c>
      <c r="K242" s="407">
        <v>0</v>
      </c>
      <c r="L242" s="405">
        <v>0</v>
      </c>
      <c r="M242" s="377">
        <v>0</v>
      </c>
      <c r="N242" s="377">
        <v>0</v>
      </c>
      <c r="O242" s="407">
        <v>0</v>
      </c>
      <c r="P242" s="407">
        <v>0</v>
      </c>
      <c r="Q242" s="405">
        <v>0</v>
      </c>
      <c r="R242" s="377">
        <v>0</v>
      </c>
      <c r="S242" s="377">
        <v>0</v>
      </c>
      <c r="T242" s="407">
        <v>0</v>
      </c>
      <c r="U242" s="407">
        <v>0</v>
      </c>
      <c r="V242" s="405">
        <v>0</v>
      </c>
      <c r="W242" s="377">
        <v>0</v>
      </c>
      <c r="X242" s="408">
        <v>0</v>
      </c>
      <c r="Y242" s="407">
        <v>0</v>
      </c>
      <c r="Z242" s="407">
        <v>0</v>
      </c>
      <c r="AA242" s="405">
        <v>0</v>
      </c>
      <c r="AB242" s="377">
        <v>0</v>
      </c>
      <c r="AC242" s="377">
        <v>0</v>
      </c>
    </row>
    <row r="243" spans="2:29" customFormat="1" hidden="1" outlineLevel="1" x14ac:dyDescent="0.25">
      <c r="B243" s="16" t="s">
        <v>3754</v>
      </c>
      <c r="C243" s="16" t="s">
        <v>3923</v>
      </c>
      <c r="D243" s="406" t="s">
        <v>1694</v>
      </c>
      <c r="E243" s="407">
        <v>8.0396297469114645E-4</v>
      </c>
      <c r="F243" s="407">
        <v>6.2455193719736138E-2</v>
      </c>
      <c r="G243" s="405">
        <v>1030.5106963756464</v>
      </c>
      <c r="H243" s="377"/>
      <c r="I243" s="377"/>
      <c r="J243" s="407">
        <v>1.0105243844420275E-3</v>
      </c>
      <c r="K243" s="407">
        <v>7.8501208004844447E-2</v>
      </c>
      <c r="L243" s="405">
        <v>1295.2699320799334</v>
      </c>
      <c r="M243" s="377"/>
      <c r="N243" s="377"/>
      <c r="O243" s="407">
        <v>6.3843994050922039E-4</v>
      </c>
      <c r="P243" s="407">
        <v>4.9596556555148177E-2</v>
      </c>
      <c r="Q243" s="405">
        <v>818.34318315994494</v>
      </c>
      <c r="R243" s="377"/>
      <c r="S243" s="377"/>
      <c r="T243" s="407">
        <v>9.4884418971178449E-4</v>
      </c>
      <c r="U243" s="407">
        <v>7.3711182868329728E-2</v>
      </c>
      <c r="V243" s="405">
        <v>1216.2345173274405</v>
      </c>
      <c r="W243" s="377"/>
      <c r="X243" s="408"/>
      <c r="Y243" s="407">
        <v>0</v>
      </c>
      <c r="Z243" s="407">
        <v>0</v>
      </c>
      <c r="AA243" s="405">
        <v>0</v>
      </c>
      <c r="AB243" s="377"/>
      <c r="AC243" s="377"/>
    </row>
    <row r="244" spans="2:29" hidden="1" outlineLevel="1" x14ac:dyDescent="0.25">
      <c r="B244" s="190" t="s">
        <v>3754</v>
      </c>
      <c r="C244" s="190" t="s">
        <v>3924</v>
      </c>
      <c r="D244" s="192" t="s">
        <v>1694</v>
      </c>
      <c r="E244" s="376">
        <v>8.5421066060934317E-2</v>
      </c>
      <c r="F244" s="376">
        <v>0.49994337085797103</v>
      </c>
      <c r="G244" s="405">
        <v>8249.0656191565213</v>
      </c>
      <c r="H244" s="377"/>
      <c r="I244" s="377"/>
      <c r="J244" s="376">
        <v>8.2873239411880378E-2</v>
      </c>
      <c r="K244" s="376">
        <v>0.48528246796600499</v>
      </c>
      <c r="L244" s="405">
        <v>8007.1607214390824</v>
      </c>
      <c r="M244" s="377"/>
      <c r="N244" s="377"/>
      <c r="O244" s="376">
        <v>8.784056219893023E-2</v>
      </c>
      <c r="P244" s="376">
        <v>0.51403264261755854</v>
      </c>
      <c r="Q244" s="405">
        <v>8481.538603189716</v>
      </c>
      <c r="R244" s="377"/>
      <c r="S244" s="377"/>
      <c r="T244" s="376">
        <v>8.1056766739420694E-2</v>
      </c>
      <c r="U244" s="376">
        <v>0.47426594614243611</v>
      </c>
      <c r="V244" s="405">
        <v>7825.3881113501957</v>
      </c>
      <c r="W244" s="377"/>
      <c r="X244" s="377"/>
      <c r="Y244" s="376">
        <v>0.12414850144597049</v>
      </c>
      <c r="Z244" s="376">
        <v>0.72581601506105342</v>
      </c>
      <c r="AA244" s="405">
        <v>11975.964248507382</v>
      </c>
      <c r="AB244" s="377"/>
      <c r="AC244" s="377"/>
    </row>
    <row r="245" spans="2:29" hidden="1" outlineLevel="1" x14ac:dyDescent="0.25">
      <c r="B245" s="190" t="s">
        <v>3754</v>
      </c>
      <c r="C245" s="190" t="s">
        <v>3925</v>
      </c>
      <c r="D245" s="192" t="s">
        <v>1694</v>
      </c>
      <c r="E245" s="376">
        <v>5.5205457595458723E-2</v>
      </c>
      <c r="F245" s="376">
        <v>0.24126124907506613</v>
      </c>
      <c r="G245" s="405">
        <v>3980.8106097385912</v>
      </c>
      <c r="H245" s="377"/>
      <c r="I245" s="377"/>
      <c r="J245" s="376">
        <v>5.4855810946136584E-2</v>
      </c>
      <c r="K245" s="376">
        <v>0.239918918455548</v>
      </c>
      <c r="L245" s="405">
        <v>3958.6621545165422</v>
      </c>
      <c r="M245" s="377"/>
      <c r="N245" s="377"/>
      <c r="O245" s="376">
        <v>5.7224060440115909E-2</v>
      </c>
      <c r="P245" s="376">
        <v>0.25000356765282467</v>
      </c>
      <c r="Q245" s="405">
        <v>4125.0588662716073</v>
      </c>
      <c r="R245" s="377"/>
      <c r="S245" s="377"/>
      <c r="T245" s="376">
        <v>5.0283013243115335E-2</v>
      </c>
      <c r="U245" s="376">
        <v>0.21970549742854639</v>
      </c>
      <c r="V245" s="405">
        <v>3625.1407075710154</v>
      </c>
      <c r="W245" s="377"/>
      <c r="X245" s="377"/>
      <c r="Y245" s="376">
        <v>6.7794982625746805E-2</v>
      </c>
      <c r="Z245" s="376">
        <v>0.2957885218905611</v>
      </c>
      <c r="AA245" s="405">
        <v>4880.5106111942578</v>
      </c>
      <c r="AB245" s="377"/>
      <c r="AC245" s="377"/>
    </row>
    <row r="246" spans="2:29" customFormat="1" hidden="1" outlineLevel="1" x14ac:dyDescent="0.25">
      <c r="B246" s="16" t="s">
        <v>3754</v>
      </c>
      <c r="C246" s="16" t="s">
        <v>3926</v>
      </c>
      <c r="D246" s="16" t="s">
        <v>3759</v>
      </c>
      <c r="E246" s="407">
        <v>0</v>
      </c>
      <c r="F246" s="407">
        <v>0</v>
      </c>
      <c r="G246" s="405">
        <v>0</v>
      </c>
      <c r="H246" s="377"/>
      <c r="I246" s="377">
        <v>0</v>
      </c>
      <c r="J246" s="407">
        <v>0</v>
      </c>
      <c r="K246" s="407">
        <v>0</v>
      </c>
      <c r="L246" s="405">
        <v>0</v>
      </c>
      <c r="M246" s="377">
        <v>0</v>
      </c>
      <c r="N246" s="377">
        <v>0</v>
      </c>
      <c r="O246" s="407">
        <v>0</v>
      </c>
      <c r="P246" s="407">
        <v>0</v>
      </c>
      <c r="Q246" s="405">
        <v>0</v>
      </c>
      <c r="R246" s="377">
        <v>0</v>
      </c>
      <c r="S246" s="377">
        <v>0</v>
      </c>
      <c r="T246" s="407">
        <v>0</v>
      </c>
      <c r="U246" s="407">
        <v>0</v>
      </c>
      <c r="V246" s="405">
        <v>0</v>
      </c>
      <c r="W246" s="377">
        <v>0</v>
      </c>
      <c r="X246" s="408">
        <v>0</v>
      </c>
      <c r="Y246" s="407">
        <v>0</v>
      </c>
      <c r="Z246" s="407">
        <v>0</v>
      </c>
      <c r="AA246" s="405">
        <v>0</v>
      </c>
      <c r="AB246" s="377">
        <v>0</v>
      </c>
      <c r="AC246" s="377">
        <v>0</v>
      </c>
    </row>
    <row r="247" spans="2:29" hidden="1" outlineLevel="1" x14ac:dyDescent="0.25">
      <c r="B247" s="190" t="s">
        <v>3754</v>
      </c>
      <c r="C247" s="190" t="s">
        <v>3927</v>
      </c>
      <c r="D247" s="192" t="s">
        <v>1694</v>
      </c>
      <c r="E247" s="376">
        <v>1.2327432278597578E-2</v>
      </c>
      <c r="F247" s="376">
        <v>4.9290634993741402E-2</v>
      </c>
      <c r="G247" s="405">
        <v>813.29547739673308</v>
      </c>
      <c r="H247" s="377"/>
      <c r="I247" s="377"/>
      <c r="J247" s="376">
        <v>1.2472627628197706E-2</v>
      </c>
      <c r="K247" s="376">
        <v>4.9871266101590248E-2</v>
      </c>
      <c r="L247" s="405">
        <v>822.87589067623912</v>
      </c>
      <c r="M247" s="377"/>
      <c r="N247" s="377"/>
      <c r="O247" s="376">
        <v>1.4546805234185866E-2</v>
      </c>
      <c r="P247" s="376">
        <v>5.8164631948762681E-2</v>
      </c>
      <c r="Q247" s="405">
        <v>959.71642715458427</v>
      </c>
      <c r="R247" s="377"/>
      <c r="S247" s="377"/>
      <c r="T247" s="376">
        <v>6.450359713567215E-3</v>
      </c>
      <c r="U247" s="376">
        <v>2.5791494549710439E-2</v>
      </c>
      <c r="V247" s="405">
        <v>425.55966007022221</v>
      </c>
      <c r="W247" s="377"/>
      <c r="X247" s="377"/>
      <c r="Y247" s="376">
        <v>2.1689979071154459E-2</v>
      </c>
      <c r="Z247" s="376">
        <v>8.6726025692319159E-2</v>
      </c>
      <c r="AA247" s="405">
        <v>1430.979423923266</v>
      </c>
      <c r="AB247" s="377"/>
      <c r="AC247" s="377"/>
    </row>
    <row r="248" spans="2:29" hidden="1" outlineLevel="1" x14ac:dyDescent="0.25">
      <c r="B248" s="190" t="s">
        <v>3754</v>
      </c>
      <c r="C248" s="190" t="s">
        <v>3928</v>
      </c>
      <c r="D248" s="192" t="s">
        <v>1694</v>
      </c>
      <c r="E248" s="376">
        <v>9.446564952620971E-3</v>
      </c>
      <c r="F248" s="376">
        <v>3.878384386824648E-2</v>
      </c>
      <c r="G248" s="405">
        <v>639.93342382606693</v>
      </c>
      <c r="H248" s="377"/>
      <c r="I248" s="377"/>
      <c r="J248" s="376">
        <v>9.5521475875387282E-3</v>
      </c>
      <c r="K248" s="376">
        <v>3.9217329053778151E-2</v>
      </c>
      <c r="L248" s="405">
        <v>647.08592938733943</v>
      </c>
      <c r="M248" s="377"/>
      <c r="N248" s="377"/>
      <c r="O248" s="376">
        <v>1.0452311988947431E-2</v>
      </c>
      <c r="P248" s="376">
        <v>4.2913037627257566E-2</v>
      </c>
      <c r="Q248" s="405">
        <v>708.06512084974986</v>
      </c>
      <c r="R248" s="377"/>
      <c r="S248" s="377"/>
      <c r="T248" s="376">
        <v>6.4555008579916407E-3</v>
      </c>
      <c r="U248" s="376">
        <v>2.6503726582918271E-2</v>
      </c>
      <c r="V248" s="405">
        <v>437.31148861815149</v>
      </c>
      <c r="W248" s="377"/>
      <c r="X248" s="377"/>
      <c r="Y248" s="376">
        <v>1.8300919841286574E-2</v>
      </c>
      <c r="Z248" s="376">
        <v>7.5136290390978452E-2</v>
      </c>
      <c r="AA248" s="405">
        <v>1239.7487914511444</v>
      </c>
      <c r="AB248" s="377"/>
      <c r="AC248" s="377"/>
    </row>
    <row r="249" spans="2:29" customFormat="1" hidden="1" outlineLevel="1" x14ac:dyDescent="0.25">
      <c r="B249" s="16" t="s">
        <v>3754</v>
      </c>
      <c r="C249" s="16" t="s">
        <v>3929</v>
      </c>
      <c r="D249" s="406" t="s">
        <v>1694</v>
      </c>
      <c r="E249" s="407">
        <v>3.617833386110159E-3</v>
      </c>
      <c r="F249" s="407">
        <v>8.1089213057926574E-2</v>
      </c>
      <c r="G249" s="405">
        <v>1337.9720154557886</v>
      </c>
      <c r="H249" s="377"/>
      <c r="I249" s="377"/>
      <c r="J249" s="407">
        <v>3.8889685116623384E-3</v>
      </c>
      <c r="K249" s="407">
        <v>8.716636797827175E-2</v>
      </c>
      <c r="L249" s="405">
        <v>1438.2450716414839</v>
      </c>
      <c r="M249" s="377"/>
      <c r="N249" s="377"/>
      <c r="O249" s="407">
        <v>3.723351656317004E-3</v>
      </c>
      <c r="P249" s="407">
        <v>8.3454273186775244E-2</v>
      </c>
      <c r="Q249" s="405">
        <v>1376.9955075817916</v>
      </c>
      <c r="R249" s="377"/>
      <c r="S249" s="377"/>
      <c r="T249" s="407">
        <v>3.2145994792709561E-3</v>
      </c>
      <c r="U249" s="407">
        <v>7.2051229078509388E-2</v>
      </c>
      <c r="V249" s="405">
        <v>1188.8452797954048</v>
      </c>
      <c r="W249" s="377"/>
      <c r="X249" s="408"/>
      <c r="Y249" s="407">
        <v>0</v>
      </c>
      <c r="Z249" s="407">
        <v>0</v>
      </c>
      <c r="AA249" s="405">
        <v>0</v>
      </c>
      <c r="AB249" s="377"/>
      <c r="AC249" s="377"/>
    </row>
    <row r="250" spans="2:29" customFormat="1" hidden="1" outlineLevel="1" x14ac:dyDescent="0.25">
      <c r="B250" s="16" t="s">
        <v>3754</v>
      </c>
      <c r="C250" s="16" t="s">
        <v>3930</v>
      </c>
      <c r="D250" s="16" t="s">
        <v>3759</v>
      </c>
      <c r="E250" s="407">
        <v>0</v>
      </c>
      <c r="F250" s="407">
        <v>0</v>
      </c>
      <c r="G250" s="405">
        <v>0</v>
      </c>
      <c r="H250" s="377"/>
      <c r="I250" s="377">
        <v>0</v>
      </c>
      <c r="J250" s="407">
        <v>0</v>
      </c>
      <c r="K250" s="407">
        <v>0</v>
      </c>
      <c r="L250" s="405">
        <v>0</v>
      </c>
      <c r="M250" s="377">
        <v>0</v>
      </c>
      <c r="N250" s="377">
        <v>0</v>
      </c>
      <c r="O250" s="407">
        <v>0</v>
      </c>
      <c r="P250" s="407">
        <v>0</v>
      </c>
      <c r="Q250" s="405">
        <v>0</v>
      </c>
      <c r="R250" s="377">
        <v>0</v>
      </c>
      <c r="S250" s="377">
        <v>0</v>
      </c>
      <c r="T250" s="407">
        <v>0</v>
      </c>
      <c r="U250" s="407">
        <v>0</v>
      </c>
      <c r="V250" s="405">
        <v>0</v>
      </c>
      <c r="W250" s="377">
        <v>0</v>
      </c>
      <c r="X250" s="408">
        <v>0</v>
      </c>
      <c r="Y250" s="407">
        <v>0</v>
      </c>
      <c r="Z250" s="407">
        <v>0</v>
      </c>
      <c r="AA250" s="405">
        <v>0</v>
      </c>
      <c r="AB250" s="377">
        <v>0</v>
      </c>
      <c r="AC250" s="377">
        <v>0</v>
      </c>
    </row>
    <row r="251" spans="2:29" customFormat="1" hidden="1" outlineLevel="1" x14ac:dyDescent="0.25">
      <c r="B251" s="16" t="s">
        <v>3754</v>
      </c>
      <c r="C251" s="16" t="s">
        <v>3931</v>
      </c>
      <c r="D251" s="406" t="s">
        <v>1694</v>
      </c>
      <c r="E251" s="407">
        <v>4.1873071598497213E-4</v>
      </c>
      <c r="F251" s="407">
        <v>2.9106809529547386E-2</v>
      </c>
      <c r="G251" s="405">
        <v>480.26235723753189</v>
      </c>
      <c r="H251" s="377"/>
      <c r="I251" s="377"/>
      <c r="J251" s="407">
        <v>1.5965641693742772E-4</v>
      </c>
      <c r="K251" s="407">
        <v>1.1098036854154471E-2</v>
      </c>
      <c r="L251" s="405">
        <v>183.11760809354877</v>
      </c>
      <c r="M251" s="377"/>
      <c r="N251" s="377"/>
      <c r="O251" s="407">
        <v>4.8407869334633129E-4</v>
      </c>
      <c r="P251" s="407">
        <v>3.3649278131890184E-2</v>
      </c>
      <c r="Q251" s="405">
        <v>555.21308917618808</v>
      </c>
      <c r="R251" s="377"/>
      <c r="S251" s="377"/>
      <c r="T251" s="407">
        <v>5.5244688451248393E-4</v>
      </c>
      <c r="U251" s="407">
        <v>3.8401687836231789E-2</v>
      </c>
      <c r="V251" s="405">
        <v>633.62784929782447</v>
      </c>
      <c r="W251" s="377"/>
      <c r="X251" s="408"/>
      <c r="Y251" s="407">
        <v>1.6455092870326898E-3</v>
      </c>
      <c r="Z251" s="407">
        <v>0.11438264156021632</v>
      </c>
      <c r="AA251" s="405">
        <v>1887.3135857435693</v>
      </c>
      <c r="AB251" s="377"/>
      <c r="AC251" s="377"/>
    </row>
    <row r="252" spans="2:29" hidden="1" outlineLevel="1" x14ac:dyDescent="0.25">
      <c r="B252" s="190" t="s">
        <v>3754</v>
      </c>
      <c r="C252" s="190" t="s">
        <v>3932</v>
      </c>
      <c r="D252" s="192" t="s">
        <v>1694</v>
      </c>
      <c r="E252" s="376">
        <v>1.3667370569749491E-2</v>
      </c>
      <c r="F252" s="376">
        <v>5.632430606857057E-2</v>
      </c>
      <c r="G252" s="405">
        <v>929.35105013141447</v>
      </c>
      <c r="H252" s="377"/>
      <c r="I252" s="377"/>
      <c r="J252" s="376">
        <v>1.4441760443639142E-2</v>
      </c>
      <c r="K252" s="376">
        <v>5.9515627475330547E-2</v>
      </c>
      <c r="L252" s="405">
        <v>982.00785334295404</v>
      </c>
      <c r="M252" s="377"/>
      <c r="N252" s="377"/>
      <c r="O252" s="376">
        <v>1.0250709851677442E-2</v>
      </c>
      <c r="P252" s="376">
        <v>4.2243979276006004E-2</v>
      </c>
      <c r="Q252" s="405">
        <v>697.02565805409904</v>
      </c>
      <c r="R252" s="377"/>
      <c r="S252" s="377"/>
      <c r="T252" s="376">
        <v>2.1295090937136406E-2</v>
      </c>
      <c r="U252" s="376">
        <v>8.7758739955149892E-2</v>
      </c>
      <c r="V252" s="405">
        <v>1448.0192092599732</v>
      </c>
      <c r="W252" s="377"/>
      <c r="X252" s="377"/>
      <c r="Y252" s="376">
        <v>0</v>
      </c>
      <c r="Z252" s="376">
        <v>0</v>
      </c>
      <c r="AA252" s="405">
        <v>0</v>
      </c>
      <c r="AB252" s="377"/>
      <c r="AC252" s="377"/>
    </row>
    <row r="253" spans="2:29" customFormat="1" hidden="1" outlineLevel="1" x14ac:dyDescent="0.25">
      <c r="B253" s="16" t="s">
        <v>3754</v>
      </c>
      <c r="C253" s="16" t="s">
        <v>3933</v>
      </c>
      <c r="D253" s="16" t="s">
        <v>3759</v>
      </c>
      <c r="E253" s="407">
        <v>0</v>
      </c>
      <c r="F253" s="407">
        <v>0</v>
      </c>
      <c r="G253" s="405">
        <v>0</v>
      </c>
      <c r="H253" s="377"/>
      <c r="I253" s="377">
        <v>0</v>
      </c>
      <c r="J253" s="407">
        <v>0</v>
      </c>
      <c r="K253" s="407">
        <v>0</v>
      </c>
      <c r="L253" s="405">
        <v>0</v>
      </c>
      <c r="M253" s="377">
        <v>0</v>
      </c>
      <c r="N253" s="377">
        <v>0</v>
      </c>
      <c r="O253" s="407">
        <v>0</v>
      </c>
      <c r="P253" s="407">
        <v>0</v>
      </c>
      <c r="Q253" s="405">
        <v>0</v>
      </c>
      <c r="R253" s="377">
        <v>0</v>
      </c>
      <c r="S253" s="377">
        <v>0</v>
      </c>
      <c r="T253" s="407">
        <v>0</v>
      </c>
      <c r="U253" s="407">
        <v>0</v>
      </c>
      <c r="V253" s="405">
        <v>0</v>
      </c>
      <c r="W253" s="377">
        <v>0</v>
      </c>
      <c r="X253" s="408">
        <v>0</v>
      </c>
      <c r="Y253" s="407">
        <v>0</v>
      </c>
      <c r="Z253" s="407">
        <v>0</v>
      </c>
      <c r="AA253" s="405">
        <v>0</v>
      </c>
      <c r="AB253" s="377">
        <v>0</v>
      </c>
      <c r="AC253" s="377">
        <v>0</v>
      </c>
    </row>
    <row r="254" spans="2:29" hidden="1" outlineLevel="1" x14ac:dyDescent="0.25">
      <c r="B254" s="190" t="s">
        <v>3778</v>
      </c>
      <c r="C254" s="190" t="s">
        <v>3934</v>
      </c>
      <c r="D254" s="192" t="s">
        <v>1860</v>
      </c>
      <c r="E254" s="376">
        <v>3.3498457278797772E-2</v>
      </c>
      <c r="F254" s="376">
        <v>4.0114905068219506E-2</v>
      </c>
      <c r="G254" s="405">
        <v>661.89593362562186</v>
      </c>
      <c r="H254" s="377"/>
      <c r="I254" s="377"/>
      <c r="J254" s="376">
        <v>3.3903928376621477E-2</v>
      </c>
      <c r="K254" s="376">
        <v>4.0600400296539954E-2</v>
      </c>
      <c r="L254" s="405">
        <v>669.90660489290929</v>
      </c>
      <c r="M254" s="377"/>
      <c r="N254" s="377"/>
      <c r="O254" s="376">
        <v>4.5020626476644329E-2</v>
      </c>
      <c r="P254" s="376">
        <v>5.3912930875346238E-2</v>
      </c>
      <c r="Q254" s="405">
        <v>889.5633594432129</v>
      </c>
      <c r="R254" s="377"/>
      <c r="S254" s="377"/>
      <c r="T254" s="376">
        <v>8.3262089847149969E-3</v>
      </c>
      <c r="U254" s="376">
        <v>9.9707185212860559E-3</v>
      </c>
      <c r="V254" s="405">
        <v>164.51685560121993</v>
      </c>
      <c r="W254" s="377"/>
      <c r="X254" s="377"/>
      <c r="Y254" s="376">
        <v>0</v>
      </c>
      <c r="Z254" s="376">
        <v>0</v>
      </c>
      <c r="AA254" s="405">
        <v>0</v>
      </c>
      <c r="AB254" s="377"/>
      <c r="AC254" s="377"/>
    </row>
    <row r="255" spans="2:29" customFormat="1" hidden="1" outlineLevel="1" x14ac:dyDescent="0.25">
      <c r="B255" s="16" t="s">
        <v>3754</v>
      </c>
      <c r="C255" s="16" t="s">
        <v>3935</v>
      </c>
      <c r="D255" s="16" t="s">
        <v>3759</v>
      </c>
      <c r="E255" s="407">
        <v>0</v>
      </c>
      <c r="F255" s="407">
        <v>0</v>
      </c>
      <c r="G255" s="405">
        <v>0</v>
      </c>
      <c r="H255" s="377"/>
      <c r="I255" s="377">
        <v>0</v>
      </c>
      <c r="J255" s="407">
        <v>0</v>
      </c>
      <c r="K255" s="407">
        <v>0</v>
      </c>
      <c r="L255" s="405">
        <v>0</v>
      </c>
      <c r="M255" s="377">
        <v>0</v>
      </c>
      <c r="N255" s="377">
        <v>0</v>
      </c>
      <c r="O255" s="407">
        <v>0</v>
      </c>
      <c r="P255" s="407">
        <v>0</v>
      </c>
      <c r="Q255" s="405">
        <v>0</v>
      </c>
      <c r="R255" s="377">
        <v>0</v>
      </c>
      <c r="S255" s="377">
        <v>0</v>
      </c>
      <c r="T255" s="407">
        <v>0</v>
      </c>
      <c r="U255" s="407">
        <v>0</v>
      </c>
      <c r="V255" s="405">
        <v>0</v>
      </c>
      <c r="W255" s="377">
        <v>0</v>
      </c>
      <c r="X255" s="408">
        <v>0</v>
      </c>
      <c r="Y255" s="407">
        <v>0</v>
      </c>
      <c r="Z255" s="407">
        <v>0</v>
      </c>
      <c r="AA255" s="405">
        <v>0</v>
      </c>
      <c r="AB255" s="377">
        <v>0</v>
      </c>
      <c r="AC255" s="377">
        <v>0</v>
      </c>
    </row>
    <row r="256" spans="2:29" hidden="1" outlineLevel="1" x14ac:dyDescent="0.25">
      <c r="B256" s="190" t="s">
        <v>3754</v>
      </c>
      <c r="C256" s="190" t="s">
        <v>3936</v>
      </c>
      <c r="D256" s="192" t="s">
        <v>1694</v>
      </c>
      <c r="E256" s="376">
        <v>1.4739321202671019E-2</v>
      </c>
      <c r="F256" s="376">
        <v>0.12747117700614996</v>
      </c>
      <c r="G256" s="405">
        <v>2103.2744206014745</v>
      </c>
      <c r="H256" s="377"/>
      <c r="I256" s="377"/>
      <c r="J256" s="376">
        <v>1.464596894192967E-2</v>
      </c>
      <c r="K256" s="376">
        <v>0.1267359694095925</v>
      </c>
      <c r="L256" s="405">
        <v>2091.1434952582763</v>
      </c>
      <c r="M256" s="377"/>
      <c r="N256" s="377"/>
      <c r="O256" s="376">
        <v>1.5278268564108617E-2</v>
      </c>
      <c r="P256" s="376">
        <v>0.13210130378057849</v>
      </c>
      <c r="Q256" s="405">
        <v>2179.6715123795452</v>
      </c>
      <c r="R256" s="377"/>
      <c r="S256" s="377"/>
      <c r="T256" s="376">
        <v>1.34250763513172E-2</v>
      </c>
      <c r="U256" s="376">
        <v>0.11608826105706553</v>
      </c>
      <c r="V256" s="405">
        <v>1915.4563074415812</v>
      </c>
      <c r="W256" s="377"/>
      <c r="X256" s="377"/>
      <c r="Y256" s="376">
        <v>1.8100602157359584E-2</v>
      </c>
      <c r="Z256" s="376">
        <v>0.15634971041669801</v>
      </c>
      <c r="AA256" s="405">
        <v>2579.7702218755171</v>
      </c>
      <c r="AB256" s="377"/>
      <c r="AC256" s="377"/>
    </row>
    <row r="257" spans="2:29" customFormat="1" hidden="1" outlineLevel="1" x14ac:dyDescent="0.25">
      <c r="B257" s="16" t="s">
        <v>3754</v>
      </c>
      <c r="C257" s="16" t="s">
        <v>3937</v>
      </c>
      <c r="D257" s="16" t="s">
        <v>3759</v>
      </c>
      <c r="E257" s="407">
        <v>0</v>
      </c>
      <c r="F257" s="407">
        <v>0</v>
      </c>
      <c r="G257" s="405">
        <v>0</v>
      </c>
      <c r="H257" s="377"/>
      <c r="I257" s="377">
        <v>0</v>
      </c>
      <c r="J257" s="407">
        <v>0</v>
      </c>
      <c r="K257" s="407">
        <v>0</v>
      </c>
      <c r="L257" s="405">
        <v>0</v>
      </c>
      <c r="M257" s="377">
        <v>0</v>
      </c>
      <c r="N257" s="377">
        <v>0</v>
      </c>
      <c r="O257" s="407">
        <v>0</v>
      </c>
      <c r="P257" s="407">
        <v>0</v>
      </c>
      <c r="Q257" s="405">
        <v>0</v>
      </c>
      <c r="R257" s="377">
        <v>0</v>
      </c>
      <c r="S257" s="377">
        <v>0</v>
      </c>
      <c r="T257" s="407">
        <v>0</v>
      </c>
      <c r="U257" s="407">
        <v>0</v>
      </c>
      <c r="V257" s="405">
        <v>0</v>
      </c>
      <c r="W257" s="377">
        <v>0</v>
      </c>
      <c r="X257" s="408">
        <v>0</v>
      </c>
      <c r="Y257" s="407">
        <v>0</v>
      </c>
      <c r="Z257" s="407">
        <v>0</v>
      </c>
      <c r="AA257" s="405">
        <v>0</v>
      </c>
      <c r="AB257" s="377">
        <v>0</v>
      </c>
      <c r="AC257" s="377">
        <v>0</v>
      </c>
    </row>
    <row r="258" spans="2:29" hidden="1" outlineLevel="1" x14ac:dyDescent="0.25">
      <c r="B258" s="190" t="s">
        <v>3754</v>
      </c>
      <c r="C258" s="190" t="s">
        <v>3938</v>
      </c>
      <c r="D258" s="192" t="s">
        <v>1694</v>
      </c>
      <c r="E258" s="376">
        <v>1.4739321202671019E-2</v>
      </c>
      <c r="F258" s="376">
        <v>8.4505218238931978E-2</v>
      </c>
      <c r="G258" s="405">
        <v>1394.3361009423777</v>
      </c>
      <c r="H258" s="377"/>
      <c r="I258" s="377"/>
      <c r="J258" s="376">
        <v>1.464596894192967E-2</v>
      </c>
      <c r="K258" s="376">
        <v>8.4024967731392161E-2</v>
      </c>
      <c r="L258" s="405">
        <v>1386.4119675679706</v>
      </c>
      <c r="M258" s="377"/>
      <c r="N258" s="377"/>
      <c r="O258" s="376">
        <v>1.5278268564108617E-2</v>
      </c>
      <c r="P258" s="376">
        <v>8.7571654129952922E-2</v>
      </c>
      <c r="Q258" s="405">
        <v>1444.9322931442232</v>
      </c>
      <c r="R258" s="377"/>
      <c r="S258" s="377"/>
      <c r="T258" s="376">
        <v>1.34250763513172E-2</v>
      </c>
      <c r="U258" s="376">
        <v>7.6957366301525526E-2</v>
      </c>
      <c r="V258" s="405">
        <v>1269.7965439751713</v>
      </c>
      <c r="W258" s="377"/>
      <c r="X258" s="377"/>
      <c r="Y258" s="376">
        <v>1.8100602157359584E-2</v>
      </c>
      <c r="Z258" s="376">
        <v>0.10363088387874472</v>
      </c>
      <c r="AA258" s="405">
        <v>1709.9095839992879</v>
      </c>
      <c r="AB258" s="377"/>
      <c r="AC258" s="377"/>
    </row>
    <row r="259" spans="2:29" customFormat="1" hidden="1" outlineLevel="1" x14ac:dyDescent="0.25">
      <c r="B259" s="16" t="s">
        <v>3754</v>
      </c>
      <c r="C259" s="16" t="s">
        <v>3939</v>
      </c>
      <c r="D259" s="16" t="s">
        <v>3759</v>
      </c>
      <c r="E259" s="407">
        <v>0</v>
      </c>
      <c r="F259" s="407">
        <v>0</v>
      </c>
      <c r="G259" s="405">
        <v>0</v>
      </c>
      <c r="H259" s="377"/>
      <c r="I259" s="377">
        <v>0</v>
      </c>
      <c r="J259" s="407">
        <v>0</v>
      </c>
      <c r="K259" s="407">
        <v>0</v>
      </c>
      <c r="L259" s="405">
        <v>0</v>
      </c>
      <c r="M259" s="377">
        <v>0</v>
      </c>
      <c r="N259" s="377">
        <v>0</v>
      </c>
      <c r="O259" s="407">
        <v>0</v>
      </c>
      <c r="P259" s="407">
        <v>0</v>
      </c>
      <c r="Q259" s="405">
        <v>0</v>
      </c>
      <c r="R259" s="377">
        <v>0</v>
      </c>
      <c r="S259" s="377">
        <v>0</v>
      </c>
      <c r="T259" s="407">
        <v>0</v>
      </c>
      <c r="U259" s="407">
        <v>0</v>
      </c>
      <c r="V259" s="405">
        <v>0</v>
      </c>
      <c r="W259" s="377">
        <v>0</v>
      </c>
      <c r="X259" s="408">
        <v>0</v>
      </c>
      <c r="Y259" s="407">
        <v>0</v>
      </c>
      <c r="Z259" s="407">
        <v>0</v>
      </c>
      <c r="AA259" s="405">
        <v>0</v>
      </c>
      <c r="AB259" s="377">
        <v>0</v>
      </c>
      <c r="AC259" s="377">
        <v>0</v>
      </c>
    </row>
    <row r="260" spans="2:29" hidden="1" outlineLevel="1" x14ac:dyDescent="0.25">
      <c r="B260" s="190" t="s">
        <v>3754</v>
      </c>
      <c r="C260" s="190" t="s">
        <v>3940</v>
      </c>
      <c r="D260" s="192" t="s">
        <v>1694</v>
      </c>
      <c r="E260" s="376">
        <v>1.0183531012754522E-2</v>
      </c>
      <c r="F260" s="376">
        <v>5.8385298652648597E-2</v>
      </c>
      <c r="G260" s="405">
        <v>963.35742776870188</v>
      </c>
      <c r="H260" s="377"/>
      <c r="I260" s="377"/>
      <c r="J260" s="376">
        <v>1.0119033087151412E-2</v>
      </c>
      <c r="K260" s="376">
        <v>5.8053489353905738E-2</v>
      </c>
      <c r="L260" s="405">
        <v>957.88257433944466</v>
      </c>
      <c r="M260" s="377"/>
      <c r="N260" s="377"/>
      <c r="O260" s="376">
        <v>1.0555894644293226E-2</v>
      </c>
      <c r="P260" s="376">
        <v>6.0503898609458359E-2</v>
      </c>
      <c r="Q260" s="405">
        <v>998.31432705606289</v>
      </c>
      <c r="R260" s="377"/>
      <c r="S260" s="377"/>
      <c r="T260" s="376">
        <v>9.275507297273701E-3</v>
      </c>
      <c r="U260" s="376">
        <v>5.3170484359851063E-2</v>
      </c>
      <c r="V260" s="405">
        <v>877.31299193754251</v>
      </c>
      <c r="W260" s="377"/>
      <c r="X260" s="377"/>
      <c r="Y260" s="376">
        <v>1.2505870581448442E-2</v>
      </c>
      <c r="Z260" s="376">
        <v>7.15994000973664E-2</v>
      </c>
      <c r="AA260" s="405">
        <v>1181.3901016065456</v>
      </c>
      <c r="AB260" s="377"/>
      <c r="AC260" s="377"/>
    </row>
    <row r="261" spans="2:29" customFormat="1" hidden="1" outlineLevel="1" x14ac:dyDescent="0.25">
      <c r="B261" s="16" t="s">
        <v>3754</v>
      </c>
      <c r="C261" s="16" t="s">
        <v>3941</v>
      </c>
      <c r="D261" s="16" t="s">
        <v>3759</v>
      </c>
      <c r="E261" s="407">
        <v>0</v>
      </c>
      <c r="F261" s="407">
        <v>0</v>
      </c>
      <c r="G261" s="405">
        <v>0</v>
      </c>
      <c r="H261" s="377"/>
      <c r="I261" s="377">
        <v>0</v>
      </c>
      <c r="J261" s="407">
        <v>0</v>
      </c>
      <c r="K261" s="407">
        <v>0</v>
      </c>
      <c r="L261" s="405">
        <v>0</v>
      </c>
      <c r="M261" s="377">
        <v>0</v>
      </c>
      <c r="N261" s="377">
        <v>0</v>
      </c>
      <c r="O261" s="407">
        <v>0</v>
      </c>
      <c r="P261" s="407">
        <v>0</v>
      </c>
      <c r="Q261" s="405">
        <v>0</v>
      </c>
      <c r="R261" s="377">
        <v>0</v>
      </c>
      <c r="S261" s="377">
        <v>0</v>
      </c>
      <c r="T261" s="407">
        <v>0</v>
      </c>
      <c r="U261" s="407">
        <v>0</v>
      </c>
      <c r="V261" s="405">
        <v>0</v>
      </c>
      <c r="W261" s="377">
        <v>0</v>
      </c>
      <c r="X261" s="408">
        <v>0</v>
      </c>
      <c r="Y261" s="407">
        <v>0</v>
      </c>
      <c r="Z261" s="407">
        <v>0</v>
      </c>
      <c r="AA261" s="405">
        <v>0</v>
      </c>
      <c r="AB261" s="377">
        <v>0</v>
      </c>
      <c r="AC261" s="377">
        <v>0</v>
      </c>
    </row>
    <row r="262" spans="2:29" customFormat="1" hidden="1" outlineLevel="1" x14ac:dyDescent="0.25">
      <c r="B262" s="16" t="s">
        <v>3754</v>
      </c>
      <c r="C262" s="16" t="s">
        <v>3942</v>
      </c>
      <c r="D262" s="16" t="s">
        <v>3759</v>
      </c>
      <c r="E262" s="407">
        <v>0</v>
      </c>
      <c r="F262" s="407">
        <v>0</v>
      </c>
      <c r="G262" s="405">
        <v>0</v>
      </c>
      <c r="H262" s="377"/>
      <c r="I262" s="377">
        <v>0</v>
      </c>
      <c r="J262" s="407">
        <v>0</v>
      </c>
      <c r="K262" s="407">
        <v>0</v>
      </c>
      <c r="L262" s="405">
        <v>0</v>
      </c>
      <c r="M262" s="377">
        <v>0</v>
      </c>
      <c r="N262" s="377">
        <v>0</v>
      </c>
      <c r="O262" s="407">
        <v>0</v>
      </c>
      <c r="P262" s="407">
        <v>0</v>
      </c>
      <c r="Q262" s="405">
        <v>0</v>
      </c>
      <c r="R262" s="377">
        <v>0</v>
      </c>
      <c r="S262" s="377">
        <v>0</v>
      </c>
      <c r="T262" s="407">
        <v>0</v>
      </c>
      <c r="U262" s="407">
        <v>0</v>
      </c>
      <c r="V262" s="405">
        <v>0</v>
      </c>
      <c r="W262" s="377">
        <v>0</v>
      </c>
      <c r="X262" s="408">
        <v>0</v>
      </c>
      <c r="Y262" s="407">
        <v>0</v>
      </c>
      <c r="Z262" s="407">
        <v>0</v>
      </c>
      <c r="AA262" s="405">
        <v>0</v>
      </c>
      <c r="AB262" s="377">
        <v>0</v>
      </c>
      <c r="AC262" s="377">
        <v>0</v>
      </c>
    </row>
    <row r="263" spans="2:29" customFormat="1" hidden="1" outlineLevel="1" x14ac:dyDescent="0.25">
      <c r="B263" s="16" t="s">
        <v>3754</v>
      </c>
      <c r="C263" s="16" t="s">
        <v>3943</v>
      </c>
      <c r="D263" s="16" t="s">
        <v>3759</v>
      </c>
      <c r="E263" s="407">
        <v>0</v>
      </c>
      <c r="F263" s="407">
        <v>0</v>
      </c>
      <c r="G263" s="405">
        <v>0</v>
      </c>
      <c r="H263" s="377"/>
      <c r="I263" s="377">
        <v>0</v>
      </c>
      <c r="J263" s="407">
        <v>0</v>
      </c>
      <c r="K263" s="407">
        <v>0</v>
      </c>
      <c r="L263" s="405">
        <v>0</v>
      </c>
      <c r="M263" s="377">
        <v>0</v>
      </c>
      <c r="N263" s="377">
        <v>0</v>
      </c>
      <c r="O263" s="407">
        <v>0</v>
      </c>
      <c r="P263" s="407">
        <v>0</v>
      </c>
      <c r="Q263" s="405">
        <v>0</v>
      </c>
      <c r="R263" s="377">
        <v>0</v>
      </c>
      <c r="S263" s="377">
        <v>0</v>
      </c>
      <c r="T263" s="407">
        <v>0</v>
      </c>
      <c r="U263" s="407">
        <v>0</v>
      </c>
      <c r="V263" s="405">
        <v>0</v>
      </c>
      <c r="W263" s="377">
        <v>0</v>
      </c>
      <c r="X263" s="408">
        <v>0</v>
      </c>
      <c r="Y263" s="407">
        <v>0</v>
      </c>
      <c r="Z263" s="407">
        <v>0</v>
      </c>
      <c r="AA263" s="405">
        <v>0</v>
      </c>
      <c r="AB263" s="377">
        <v>0</v>
      </c>
      <c r="AC263" s="377">
        <v>0</v>
      </c>
    </row>
    <row r="264" spans="2:29" hidden="1" outlineLevel="1" x14ac:dyDescent="0.25">
      <c r="B264" s="190" t="s">
        <v>3754</v>
      </c>
      <c r="C264" s="190" t="s">
        <v>3944</v>
      </c>
      <c r="D264" s="192" t="s">
        <v>1694</v>
      </c>
      <c r="E264" s="376">
        <v>6.699691455759554E-3</v>
      </c>
      <c r="F264" s="376">
        <v>2.7960157336894137E-2</v>
      </c>
      <c r="G264" s="405">
        <v>461.34259605875326</v>
      </c>
      <c r="H264" s="377"/>
      <c r="I264" s="377"/>
      <c r="J264" s="376">
        <v>6.6572586099680328E-3</v>
      </c>
      <c r="K264" s="376">
        <v>2.7784157151955223E-2</v>
      </c>
      <c r="L264" s="405">
        <v>458.4385930072612</v>
      </c>
      <c r="M264" s="377"/>
      <c r="N264" s="377"/>
      <c r="O264" s="376">
        <v>6.9446675291402801E-3</v>
      </c>
      <c r="P264" s="376">
        <v>2.8982063131869042E-2</v>
      </c>
      <c r="Q264" s="405">
        <v>478.20404167583922</v>
      </c>
      <c r="R264" s="377"/>
      <c r="S264" s="377"/>
      <c r="T264" s="376">
        <v>6.1023074324169082E-3</v>
      </c>
      <c r="U264" s="376">
        <v>2.5466810270392215E-2</v>
      </c>
      <c r="V264" s="405">
        <v>420.20236946147156</v>
      </c>
      <c r="W264" s="377"/>
      <c r="X264" s="377"/>
      <c r="Y264" s="376">
        <v>8.2275464351634492E-3</v>
      </c>
      <c r="Z264" s="376">
        <v>3.4333551273937064E-2</v>
      </c>
      <c r="AA264" s="405">
        <v>566.50359601996161</v>
      </c>
      <c r="AB264" s="377"/>
      <c r="AC264" s="377"/>
    </row>
    <row r="265" spans="2:29" hidden="1" outlineLevel="1" x14ac:dyDescent="0.25">
      <c r="B265" s="190" t="s">
        <v>3778</v>
      </c>
      <c r="C265" s="190" t="s">
        <v>3945</v>
      </c>
      <c r="D265" s="192" t="s">
        <v>1694</v>
      </c>
      <c r="E265" s="376">
        <v>2.5961304391068273E-2</v>
      </c>
      <c r="F265" s="376">
        <v>2.5911559182009252E-2</v>
      </c>
      <c r="G265" s="405">
        <v>427.54072650315265</v>
      </c>
      <c r="H265" s="377"/>
      <c r="I265" s="377"/>
      <c r="J265" s="376">
        <v>2.4292148337534767E-2</v>
      </c>
      <c r="K265" s="376">
        <v>2.4208719270906821E-2</v>
      </c>
      <c r="L265" s="405">
        <v>399.44386796996253</v>
      </c>
      <c r="M265" s="377"/>
      <c r="N265" s="377"/>
      <c r="O265" s="376">
        <v>2.8269310604614215E-2</v>
      </c>
      <c r="P265" s="376">
        <v>2.8234590742043979E-2</v>
      </c>
      <c r="Q265" s="405">
        <v>465.87074724372565</v>
      </c>
      <c r="R265" s="377"/>
      <c r="S265" s="377"/>
      <c r="T265" s="376">
        <v>2.2649094340105379E-2</v>
      </c>
      <c r="U265" s="376">
        <v>2.2614326990944528E-2</v>
      </c>
      <c r="V265" s="405">
        <v>373.13639535058473</v>
      </c>
      <c r="W265" s="377"/>
      <c r="X265" s="377"/>
      <c r="Y265" s="376">
        <v>3.0792023721986365E-2</v>
      </c>
      <c r="Z265" s="376">
        <v>3.0687810150667929E-2</v>
      </c>
      <c r="AA265" s="405">
        <v>506.34886748602082</v>
      </c>
      <c r="AB265" s="377"/>
      <c r="AC265" s="377"/>
    </row>
    <row r="266" spans="2:29" hidden="1" outlineLevel="1" x14ac:dyDescent="0.25">
      <c r="B266" s="190" t="s">
        <v>3743</v>
      </c>
      <c r="C266" s="190" t="s">
        <v>3946</v>
      </c>
      <c r="D266" s="192" t="s">
        <v>1860</v>
      </c>
      <c r="E266" s="376">
        <v>0.18688789315841275</v>
      </c>
      <c r="F266" s="376">
        <v>0.12400073683206653</v>
      </c>
      <c r="G266" s="405">
        <v>2046.0121577290977</v>
      </c>
      <c r="H266" s="377"/>
      <c r="I266" s="377"/>
      <c r="J266" s="376">
        <v>0.25888014087201588</v>
      </c>
      <c r="K266" s="376">
        <v>0.1717678319168002</v>
      </c>
      <c r="L266" s="405">
        <v>2834.1692266272034</v>
      </c>
      <c r="M266" s="377"/>
      <c r="N266" s="377"/>
      <c r="O266" s="376">
        <v>0.18939920022141743</v>
      </c>
      <c r="P266" s="376">
        <v>0.12566699739588055</v>
      </c>
      <c r="Q266" s="405">
        <v>2073.505457032029</v>
      </c>
      <c r="R266" s="377"/>
      <c r="S266" s="377"/>
      <c r="T266" s="376">
        <v>9.2903839851449913E-2</v>
      </c>
      <c r="U266" s="376">
        <v>6.1642005811169472E-2</v>
      </c>
      <c r="V266" s="405">
        <v>1017.0930958842963</v>
      </c>
      <c r="W266" s="377"/>
      <c r="X266" s="377"/>
      <c r="Y266" s="376">
        <v>0</v>
      </c>
      <c r="Z266" s="376">
        <v>0</v>
      </c>
      <c r="AA266" s="405">
        <v>0</v>
      </c>
      <c r="AB266" s="377"/>
      <c r="AC266" s="377"/>
    </row>
    <row r="267" spans="2:29" hidden="1" outlineLevel="1" x14ac:dyDescent="0.25">
      <c r="B267" s="190" t="s">
        <v>3745</v>
      </c>
      <c r="C267" s="190" t="s">
        <v>3947</v>
      </c>
      <c r="D267" s="192" t="s">
        <v>1860</v>
      </c>
      <c r="E267" s="376">
        <v>14.166983310834119</v>
      </c>
      <c r="F267" s="376">
        <v>13.527369462290489</v>
      </c>
      <c r="G267" s="405">
        <v>223201.59612779308</v>
      </c>
      <c r="H267" s="377"/>
      <c r="I267" s="377"/>
      <c r="J267" s="376">
        <v>11.302439625478149</v>
      </c>
      <c r="K267" s="376">
        <v>10.769078852871543</v>
      </c>
      <c r="L267" s="405">
        <v>177689.80107238045</v>
      </c>
      <c r="M267" s="377"/>
      <c r="N267" s="377"/>
      <c r="O267" s="376">
        <v>12.583889554967362</v>
      </c>
      <c r="P267" s="376">
        <v>12.046717451486341</v>
      </c>
      <c r="Q267" s="405">
        <v>198770.83794952463</v>
      </c>
      <c r="R267" s="377"/>
      <c r="S267" s="377"/>
      <c r="T267" s="376">
        <v>21.247522041883578</v>
      </c>
      <c r="U267" s="376">
        <v>20.249784696461344</v>
      </c>
      <c r="V267" s="405">
        <v>334121.44749161217</v>
      </c>
      <c r="W267" s="377"/>
      <c r="X267" s="377"/>
      <c r="Y267" s="376">
        <v>22.997892553824499</v>
      </c>
      <c r="Z267" s="376">
        <v>21.938984799255344</v>
      </c>
      <c r="AA267" s="405">
        <v>361993.2491877132</v>
      </c>
      <c r="AB267" s="377"/>
      <c r="AC267" s="377"/>
    </row>
    <row r="268" spans="2:29" customFormat="1" hidden="1" outlineLevel="1" x14ac:dyDescent="0.25">
      <c r="B268" s="16" t="s">
        <v>3948</v>
      </c>
      <c r="C268" s="16" t="s">
        <v>3949</v>
      </c>
      <c r="D268" s="406" t="s">
        <v>1694</v>
      </c>
      <c r="E268" s="407">
        <v>3.3498457278797767E-4</v>
      </c>
      <c r="F268" s="407">
        <v>0.28039397937587129</v>
      </c>
      <c r="G268" s="405">
        <v>4626.5006597018764</v>
      </c>
      <c r="H268" s="377"/>
      <c r="I268" s="377"/>
      <c r="J268" s="407">
        <v>2.8400861035348778E-4</v>
      </c>
      <c r="K268" s="407">
        <v>0.23772525419348364</v>
      </c>
      <c r="L268" s="405">
        <v>3922.4666941924802</v>
      </c>
      <c r="M268" s="377"/>
      <c r="N268" s="377"/>
      <c r="O268" s="407">
        <v>4.0608474413974567E-4</v>
      </c>
      <c r="P268" s="407">
        <v>0.33990742427431186</v>
      </c>
      <c r="Q268" s="405">
        <v>5608.4725005261462</v>
      </c>
      <c r="R268" s="377"/>
      <c r="S268" s="377"/>
      <c r="T268" s="407">
        <v>2.609692516805932E-4</v>
      </c>
      <c r="U268" s="407">
        <v>0.21844039758046535</v>
      </c>
      <c r="V268" s="405">
        <v>3604.2665600776782</v>
      </c>
      <c r="W268" s="377"/>
      <c r="X268" s="408"/>
      <c r="Y268" s="407">
        <v>0</v>
      </c>
      <c r="Z268" s="407">
        <v>0</v>
      </c>
      <c r="AA268" s="405">
        <v>0</v>
      </c>
      <c r="AB268" s="377"/>
      <c r="AC268" s="377"/>
    </row>
    <row r="269" spans="2:29" customFormat="1" hidden="1" outlineLevel="1" x14ac:dyDescent="0.25">
      <c r="B269" s="16" t="s">
        <v>3778</v>
      </c>
      <c r="C269" s="16" t="s">
        <v>3950</v>
      </c>
      <c r="D269" s="16" t="s">
        <v>3759</v>
      </c>
      <c r="E269" s="407">
        <v>0</v>
      </c>
      <c r="F269" s="407">
        <v>0</v>
      </c>
      <c r="G269" s="405">
        <v>0</v>
      </c>
      <c r="H269" s="377"/>
      <c r="I269" s="377">
        <v>0</v>
      </c>
      <c r="J269" s="407">
        <v>0</v>
      </c>
      <c r="K269" s="407">
        <v>0</v>
      </c>
      <c r="L269" s="405">
        <v>0</v>
      </c>
      <c r="M269" s="377">
        <v>0</v>
      </c>
      <c r="N269" s="377">
        <v>0</v>
      </c>
      <c r="O269" s="407">
        <v>0</v>
      </c>
      <c r="P269" s="407">
        <v>0</v>
      </c>
      <c r="Q269" s="405">
        <v>0</v>
      </c>
      <c r="R269" s="377">
        <v>0</v>
      </c>
      <c r="S269" s="377">
        <v>0</v>
      </c>
      <c r="T269" s="407">
        <v>0</v>
      </c>
      <c r="U269" s="407">
        <v>0</v>
      </c>
      <c r="V269" s="405">
        <v>0</v>
      </c>
      <c r="W269" s="377">
        <v>0</v>
      </c>
      <c r="X269" s="408">
        <v>0</v>
      </c>
      <c r="Y269" s="407">
        <v>0</v>
      </c>
      <c r="Z269" s="407">
        <v>0</v>
      </c>
      <c r="AA269" s="405">
        <v>0</v>
      </c>
      <c r="AB269" s="377">
        <v>0</v>
      </c>
      <c r="AC269" s="377">
        <v>0</v>
      </c>
    </row>
    <row r="270" spans="2:29" customFormat="1" hidden="1" outlineLevel="1" x14ac:dyDescent="0.25">
      <c r="B270" s="16" t="s">
        <v>3778</v>
      </c>
      <c r="C270" s="16" t="s">
        <v>3951</v>
      </c>
      <c r="D270" s="16" t="s">
        <v>3759</v>
      </c>
      <c r="E270" s="407">
        <v>0</v>
      </c>
      <c r="F270" s="407">
        <v>0</v>
      </c>
      <c r="G270" s="405">
        <v>0</v>
      </c>
      <c r="H270" s="377"/>
      <c r="I270" s="377">
        <v>0</v>
      </c>
      <c r="J270" s="407">
        <v>0</v>
      </c>
      <c r="K270" s="407">
        <v>0</v>
      </c>
      <c r="L270" s="405">
        <v>0</v>
      </c>
      <c r="M270" s="377">
        <v>0</v>
      </c>
      <c r="N270" s="377">
        <v>0</v>
      </c>
      <c r="O270" s="407">
        <v>0</v>
      </c>
      <c r="P270" s="407">
        <v>0</v>
      </c>
      <c r="Q270" s="405">
        <v>0</v>
      </c>
      <c r="R270" s="377">
        <v>0</v>
      </c>
      <c r="S270" s="377">
        <v>0</v>
      </c>
      <c r="T270" s="407">
        <v>0</v>
      </c>
      <c r="U270" s="407">
        <v>0</v>
      </c>
      <c r="V270" s="405">
        <v>0</v>
      </c>
      <c r="W270" s="377">
        <v>0</v>
      </c>
      <c r="X270" s="408">
        <v>0</v>
      </c>
      <c r="Y270" s="407">
        <v>0</v>
      </c>
      <c r="Z270" s="407">
        <v>0</v>
      </c>
      <c r="AA270" s="405">
        <v>0</v>
      </c>
      <c r="AB270" s="377">
        <v>0</v>
      </c>
      <c r="AC270" s="377">
        <v>0</v>
      </c>
    </row>
    <row r="271" spans="2:29" hidden="1" outlineLevel="1" x14ac:dyDescent="0.25">
      <c r="B271" s="190" t="s">
        <v>3778</v>
      </c>
      <c r="C271" s="190" t="s">
        <v>3952</v>
      </c>
      <c r="D271" s="192" t="s">
        <v>1860</v>
      </c>
      <c r="E271" s="376">
        <v>0.2341877148360752</v>
      </c>
      <c r="F271" s="376">
        <v>0.13225509169013508</v>
      </c>
      <c r="G271" s="405">
        <v>2182.2090128872287</v>
      </c>
      <c r="H271" s="377"/>
      <c r="I271" s="377"/>
      <c r="J271" s="376">
        <v>0.21487681183492785</v>
      </c>
      <c r="K271" s="376">
        <v>0.12134940719443203</v>
      </c>
      <c r="L271" s="405">
        <v>2002.2652187081285</v>
      </c>
      <c r="M271" s="377"/>
      <c r="N271" s="377"/>
      <c r="O271" s="376">
        <v>0.25512825227530717</v>
      </c>
      <c r="P271" s="376">
        <v>0.14408109716755838</v>
      </c>
      <c r="Q271" s="405">
        <v>2377.338103264713</v>
      </c>
      <c r="R271" s="377"/>
      <c r="S271" s="377"/>
      <c r="T271" s="376">
        <v>0.20689636639889952</v>
      </c>
      <c r="U271" s="376">
        <v>0.11684253641733933</v>
      </c>
      <c r="V271" s="405">
        <v>1927.9018508860988</v>
      </c>
      <c r="W271" s="377"/>
      <c r="X271" s="377"/>
      <c r="Y271" s="376">
        <v>0.32843384962614458</v>
      </c>
      <c r="Z271" s="376">
        <v>0.18547955855584597</v>
      </c>
      <c r="AA271" s="405">
        <v>3060.4127161714587</v>
      </c>
      <c r="AB271" s="377"/>
      <c r="AC271" s="377"/>
    </row>
    <row r="272" spans="2:29" customFormat="1" hidden="1" outlineLevel="1" x14ac:dyDescent="0.25">
      <c r="B272" s="16" t="s">
        <v>3948</v>
      </c>
      <c r="C272" s="16" t="s">
        <v>3953</v>
      </c>
      <c r="D272" s="16" t="s">
        <v>3759</v>
      </c>
      <c r="E272" s="407">
        <v>0</v>
      </c>
      <c r="F272" s="407">
        <v>0</v>
      </c>
      <c r="G272" s="405">
        <v>0</v>
      </c>
      <c r="H272" s="377"/>
      <c r="I272" s="377">
        <v>0</v>
      </c>
      <c r="J272" s="407">
        <v>0</v>
      </c>
      <c r="K272" s="407">
        <v>0</v>
      </c>
      <c r="L272" s="405">
        <v>0</v>
      </c>
      <c r="M272" s="377">
        <v>0</v>
      </c>
      <c r="N272" s="377">
        <v>0</v>
      </c>
      <c r="O272" s="407">
        <v>0</v>
      </c>
      <c r="P272" s="407">
        <v>0</v>
      </c>
      <c r="Q272" s="405">
        <v>0</v>
      </c>
      <c r="R272" s="377">
        <v>0</v>
      </c>
      <c r="S272" s="377">
        <v>0</v>
      </c>
      <c r="T272" s="407">
        <v>0</v>
      </c>
      <c r="U272" s="407">
        <v>0</v>
      </c>
      <c r="V272" s="405">
        <v>0</v>
      </c>
      <c r="W272" s="377">
        <v>0</v>
      </c>
      <c r="X272" s="408">
        <v>0</v>
      </c>
      <c r="Y272" s="407">
        <v>0</v>
      </c>
      <c r="Z272" s="407">
        <v>0</v>
      </c>
      <c r="AA272" s="405">
        <v>0</v>
      </c>
      <c r="AB272" s="377">
        <v>0</v>
      </c>
      <c r="AC272" s="377">
        <v>0</v>
      </c>
    </row>
    <row r="273" spans="2:29" hidden="1" outlineLevel="1" x14ac:dyDescent="0.25">
      <c r="B273" s="190" t="s">
        <v>3778</v>
      </c>
      <c r="C273" s="190" t="s">
        <v>3954</v>
      </c>
      <c r="D273" s="192" t="s">
        <v>1694</v>
      </c>
      <c r="E273" s="376">
        <v>5.4267500791652388E-3</v>
      </c>
      <c r="F273" s="376">
        <v>8.9541376306226439E-2</v>
      </c>
      <c r="G273" s="405">
        <v>1477.4327090527363</v>
      </c>
      <c r="H273" s="377"/>
      <c r="I273" s="377"/>
      <c r="J273" s="376">
        <v>1.3473045708419884E-3</v>
      </c>
      <c r="K273" s="376">
        <v>2.2230525418892842E-2</v>
      </c>
      <c r="L273" s="405">
        <v>366.8036694117319</v>
      </c>
      <c r="M273" s="377"/>
      <c r="N273" s="377"/>
      <c r="O273" s="376">
        <v>3.7672901481793468E-3</v>
      </c>
      <c r="P273" s="376">
        <v>6.2160287444959217E-2</v>
      </c>
      <c r="Q273" s="405">
        <v>1025.6447428418271</v>
      </c>
      <c r="R273" s="377"/>
      <c r="S273" s="377"/>
      <c r="T273" s="376">
        <v>1.3671577180978872E-2</v>
      </c>
      <c r="U273" s="376">
        <v>0.22558102348615133</v>
      </c>
      <c r="V273" s="405">
        <v>3722.0868875214969</v>
      </c>
      <c r="W273" s="377"/>
      <c r="X273" s="377"/>
      <c r="Y273" s="376">
        <v>2.5863121137929278E-2</v>
      </c>
      <c r="Z273" s="376">
        <v>0.42674149877583312</v>
      </c>
      <c r="AA273" s="405">
        <v>7041.2347298012464</v>
      </c>
      <c r="AB273" s="377"/>
      <c r="AC273" s="377"/>
    </row>
    <row r="274" spans="2:29" customFormat="1" hidden="1" outlineLevel="1" x14ac:dyDescent="0.25">
      <c r="B274" s="16" t="s">
        <v>3948</v>
      </c>
      <c r="C274" s="16" t="s">
        <v>3955</v>
      </c>
      <c r="D274" s="406" t="s">
        <v>1860</v>
      </c>
      <c r="E274" s="407">
        <v>2.4286381527128384E-3</v>
      </c>
      <c r="F274" s="407">
        <v>2.3056485668137325E-2</v>
      </c>
      <c r="G274" s="405">
        <v>380.43201352426587</v>
      </c>
      <c r="H274" s="377"/>
      <c r="I274" s="377"/>
      <c r="J274" s="407">
        <v>2.4613100368764346E-3</v>
      </c>
      <c r="K274" s="407">
        <v>2.3343600036948221E-2</v>
      </c>
      <c r="L274" s="405">
        <v>385.16940060964566</v>
      </c>
      <c r="M274" s="377"/>
      <c r="N274" s="377"/>
      <c r="O274" s="407">
        <v>2.0537737252082776E-3</v>
      </c>
      <c r="P274" s="407">
        <v>1.9548716988960223E-2</v>
      </c>
      <c r="Q274" s="405">
        <v>322.55383031784368</v>
      </c>
      <c r="R274" s="377"/>
      <c r="S274" s="377"/>
      <c r="T274" s="407">
        <v>3.3926002718477118E-3</v>
      </c>
      <c r="U274" s="407">
        <v>3.2121922281609185E-2</v>
      </c>
      <c r="V274" s="405">
        <v>530.01171764655157</v>
      </c>
      <c r="W274" s="377"/>
      <c r="X274" s="408"/>
      <c r="Y274" s="407">
        <v>0</v>
      </c>
      <c r="Z274" s="407">
        <v>0</v>
      </c>
      <c r="AA274" s="405">
        <v>0</v>
      </c>
      <c r="AB274" s="377"/>
      <c r="AC274" s="377"/>
    </row>
    <row r="275" spans="2:29" hidden="1" outlineLevel="1" x14ac:dyDescent="0.25">
      <c r="B275" s="190" t="s">
        <v>3948</v>
      </c>
      <c r="C275" s="190" t="s">
        <v>3956</v>
      </c>
      <c r="D275" s="192" t="s">
        <v>1860</v>
      </c>
      <c r="E275" s="376">
        <v>9.0445834652753982E-3</v>
      </c>
      <c r="F275" s="376">
        <v>9.0491057570080344E-3</v>
      </c>
      <c r="G275" s="405">
        <v>149.31024499063255</v>
      </c>
      <c r="H275" s="377"/>
      <c r="I275" s="377"/>
      <c r="J275" s="376">
        <v>6.7876365027739072E-3</v>
      </c>
      <c r="K275" s="376">
        <v>6.7902902071201952E-3</v>
      </c>
      <c r="L275" s="405">
        <v>112.03978841748322</v>
      </c>
      <c r="M275" s="377"/>
      <c r="N275" s="377"/>
      <c r="O275" s="376">
        <v>1.1667811206504305E-2</v>
      </c>
      <c r="P275" s="376">
        <v>1.1689598178934446E-2</v>
      </c>
      <c r="Q275" s="405">
        <v>192.87836995241835</v>
      </c>
      <c r="R275" s="377"/>
      <c r="S275" s="377"/>
      <c r="T275" s="376">
        <v>5.9767397332586517E-3</v>
      </c>
      <c r="U275" s="376">
        <v>5.9515346837842155E-3</v>
      </c>
      <c r="V275" s="405">
        <v>98.200322282439558</v>
      </c>
      <c r="W275" s="377"/>
      <c r="X275" s="377"/>
      <c r="Y275" s="376">
        <v>1.1143952933396593E-2</v>
      </c>
      <c r="Z275" s="376">
        <v>1.1020945818725496E-2</v>
      </c>
      <c r="AA275" s="405">
        <v>181.84560600897069</v>
      </c>
      <c r="AB275" s="377"/>
      <c r="AC275" s="377"/>
    </row>
    <row r="276" spans="2:29" customFormat="1" hidden="1" outlineLevel="1" x14ac:dyDescent="0.25">
      <c r="B276" s="16" t="s">
        <v>3948</v>
      </c>
      <c r="C276" s="16" t="s">
        <v>3957</v>
      </c>
      <c r="D276" s="16" t="s">
        <v>3759</v>
      </c>
      <c r="E276" s="407">
        <v>0</v>
      </c>
      <c r="F276" s="407">
        <v>0</v>
      </c>
      <c r="G276" s="405">
        <v>0</v>
      </c>
      <c r="H276" s="377"/>
      <c r="I276" s="377">
        <v>0</v>
      </c>
      <c r="J276" s="407">
        <v>0</v>
      </c>
      <c r="K276" s="407">
        <v>0</v>
      </c>
      <c r="L276" s="405">
        <v>0</v>
      </c>
      <c r="M276" s="377">
        <v>0</v>
      </c>
      <c r="N276" s="377">
        <v>0</v>
      </c>
      <c r="O276" s="407">
        <v>0</v>
      </c>
      <c r="P276" s="407">
        <v>0</v>
      </c>
      <c r="Q276" s="405">
        <v>0</v>
      </c>
      <c r="R276" s="377">
        <v>0</v>
      </c>
      <c r="S276" s="377">
        <v>0</v>
      </c>
      <c r="T276" s="407">
        <v>0</v>
      </c>
      <c r="U276" s="407">
        <v>0</v>
      </c>
      <c r="V276" s="405">
        <v>0</v>
      </c>
      <c r="W276" s="377">
        <v>0</v>
      </c>
      <c r="X276" s="408">
        <v>0</v>
      </c>
      <c r="Y276" s="407">
        <v>0</v>
      </c>
      <c r="Z276" s="407">
        <v>0</v>
      </c>
      <c r="AA276" s="405">
        <v>0</v>
      </c>
      <c r="AB276" s="377">
        <v>0</v>
      </c>
      <c r="AC276" s="377">
        <v>0</v>
      </c>
    </row>
    <row r="277" spans="2:29" customFormat="1" hidden="1" outlineLevel="1" x14ac:dyDescent="0.25">
      <c r="B277" s="16" t="s">
        <v>3948</v>
      </c>
      <c r="C277" s="16" t="s">
        <v>3958</v>
      </c>
      <c r="D277" s="16" t="s">
        <v>1860</v>
      </c>
      <c r="E277" s="407">
        <v>0</v>
      </c>
      <c r="F277" s="407">
        <v>0</v>
      </c>
      <c r="G277" s="405">
        <v>0</v>
      </c>
      <c r="H277" s="377"/>
      <c r="I277" s="377">
        <v>0</v>
      </c>
      <c r="J277" s="407">
        <v>0</v>
      </c>
      <c r="K277" s="407">
        <v>0</v>
      </c>
      <c r="L277" s="405">
        <v>0</v>
      </c>
      <c r="M277" s="377">
        <v>0</v>
      </c>
      <c r="N277" s="377">
        <v>0</v>
      </c>
      <c r="O277" s="407">
        <v>0</v>
      </c>
      <c r="P277" s="407">
        <v>0</v>
      </c>
      <c r="Q277" s="405">
        <v>0</v>
      </c>
      <c r="R277" s="377">
        <v>0</v>
      </c>
      <c r="S277" s="377">
        <v>0</v>
      </c>
      <c r="T277" s="407">
        <v>0</v>
      </c>
      <c r="U277" s="407">
        <v>0</v>
      </c>
      <c r="V277" s="405">
        <v>0</v>
      </c>
      <c r="W277" s="377">
        <v>0</v>
      </c>
      <c r="X277" s="408">
        <v>0</v>
      </c>
      <c r="Y277" s="407">
        <v>0</v>
      </c>
      <c r="Z277" s="407">
        <v>0</v>
      </c>
      <c r="AA277" s="405">
        <v>0</v>
      </c>
      <c r="AB277" s="377">
        <v>0</v>
      </c>
      <c r="AC277" s="377">
        <v>0</v>
      </c>
    </row>
    <row r="278" spans="2:29" customFormat="1" hidden="1" outlineLevel="1" x14ac:dyDescent="0.25">
      <c r="B278" s="16" t="s">
        <v>3754</v>
      </c>
      <c r="C278" s="16" t="s">
        <v>3959</v>
      </c>
      <c r="D278" s="406" t="s">
        <v>1694</v>
      </c>
      <c r="E278" s="407">
        <v>5.8622300237896093E-4</v>
      </c>
      <c r="F278" s="407">
        <v>3.439638342615594E-2</v>
      </c>
      <c r="G278" s="405">
        <v>567.54032653157299</v>
      </c>
      <c r="H278" s="377"/>
      <c r="I278" s="377"/>
      <c r="J278" s="407">
        <v>5.3766290841921805E-4</v>
      </c>
      <c r="K278" s="407">
        <v>3.1553169425940789E-2</v>
      </c>
      <c r="L278" s="405">
        <v>520.62729552802296</v>
      </c>
      <c r="M278" s="377"/>
      <c r="N278" s="377"/>
      <c r="O278" s="407">
        <v>6.3894303773966447E-4</v>
      </c>
      <c r="P278" s="407">
        <v>3.748891327874964E-2</v>
      </c>
      <c r="Q278" s="405">
        <v>618.56706909936906</v>
      </c>
      <c r="R278" s="377"/>
      <c r="S278" s="377"/>
      <c r="T278" s="407">
        <v>5.1747929413261556E-4</v>
      </c>
      <c r="U278" s="407">
        <v>3.0357397055478852E-2</v>
      </c>
      <c r="V278" s="405">
        <v>500.89705141540105</v>
      </c>
      <c r="W278" s="377"/>
      <c r="X278" s="408"/>
      <c r="Y278" s="407">
        <v>8.227546435163449E-4</v>
      </c>
      <c r="Z278" s="407">
        <v>4.8257948901463489E-2</v>
      </c>
      <c r="AA278" s="405">
        <v>796.25615687414756</v>
      </c>
      <c r="AB278" s="377"/>
      <c r="AC278" s="377"/>
    </row>
    <row r="279" spans="2:29" customFormat="1" hidden="1" outlineLevel="1" x14ac:dyDescent="0.25">
      <c r="B279" s="16" t="s">
        <v>3948</v>
      </c>
      <c r="C279" s="16" t="s">
        <v>3960</v>
      </c>
      <c r="D279" s="16" t="s">
        <v>3759</v>
      </c>
      <c r="E279" s="407">
        <v>0</v>
      </c>
      <c r="F279" s="407">
        <v>0</v>
      </c>
      <c r="G279" s="405">
        <v>0</v>
      </c>
      <c r="H279" s="377"/>
      <c r="I279" s="377">
        <v>0</v>
      </c>
      <c r="J279" s="407">
        <v>0</v>
      </c>
      <c r="K279" s="407">
        <v>0</v>
      </c>
      <c r="L279" s="405">
        <v>0</v>
      </c>
      <c r="M279" s="377">
        <v>0</v>
      </c>
      <c r="N279" s="377">
        <v>0</v>
      </c>
      <c r="O279" s="407">
        <v>0</v>
      </c>
      <c r="P279" s="407">
        <v>0</v>
      </c>
      <c r="Q279" s="405">
        <v>0</v>
      </c>
      <c r="R279" s="377">
        <v>0</v>
      </c>
      <c r="S279" s="377">
        <v>0</v>
      </c>
      <c r="T279" s="407">
        <v>0</v>
      </c>
      <c r="U279" s="407">
        <v>0</v>
      </c>
      <c r="V279" s="405">
        <v>0</v>
      </c>
      <c r="W279" s="377">
        <v>0</v>
      </c>
      <c r="X279" s="408">
        <v>0</v>
      </c>
      <c r="Y279" s="407">
        <v>0</v>
      </c>
      <c r="Z279" s="407">
        <v>0</v>
      </c>
      <c r="AA279" s="405">
        <v>0</v>
      </c>
      <c r="AB279" s="377">
        <v>0</v>
      </c>
      <c r="AC279" s="377">
        <v>0</v>
      </c>
    </row>
    <row r="280" spans="2:29" customFormat="1" hidden="1" outlineLevel="1" x14ac:dyDescent="0.25">
      <c r="B280" s="16" t="s">
        <v>3948</v>
      </c>
      <c r="C280" s="16" t="s">
        <v>3961</v>
      </c>
      <c r="D280" s="16" t="s">
        <v>3759</v>
      </c>
      <c r="E280" s="407">
        <v>0</v>
      </c>
      <c r="F280" s="407">
        <v>0</v>
      </c>
      <c r="G280" s="405">
        <v>0</v>
      </c>
      <c r="H280" s="377"/>
      <c r="I280" s="377">
        <v>0</v>
      </c>
      <c r="J280" s="407">
        <v>0</v>
      </c>
      <c r="K280" s="407">
        <v>0</v>
      </c>
      <c r="L280" s="405">
        <v>0</v>
      </c>
      <c r="M280" s="377">
        <v>0</v>
      </c>
      <c r="N280" s="377">
        <v>0</v>
      </c>
      <c r="O280" s="407">
        <v>0</v>
      </c>
      <c r="P280" s="407">
        <v>0</v>
      </c>
      <c r="Q280" s="405">
        <v>0</v>
      </c>
      <c r="R280" s="377">
        <v>0</v>
      </c>
      <c r="S280" s="377">
        <v>0</v>
      </c>
      <c r="T280" s="407">
        <v>0</v>
      </c>
      <c r="U280" s="407">
        <v>0</v>
      </c>
      <c r="V280" s="405">
        <v>0</v>
      </c>
      <c r="W280" s="377">
        <v>0</v>
      </c>
      <c r="X280" s="408">
        <v>0</v>
      </c>
      <c r="Y280" s="407">
        <v>0</v>
      </c>
      <c r="Z280" s="407">
        <v>0</v>
      </c>
      <c r="AA280" s="405">
        <v>0</v>
      </c>
      <c r="AB280" s="377">
        <v>0</v>
      </c>
      <c r="AC280" s="377">
        <v>0</v>
      </c>
    </row>
    <row r="281" spans="2:29" customFormat="1" hidden="1" outlineLevel="1" x14ac:dyDescent="0.25">
      <c r="B281" s="16" t="s">
        <v>3948</v>
      </c>
      <c r="C281" s="16" t="s">
        <v>3962</v>
      </c>
      <c r="D281" s="16" t="s">
        <v>1860</v>
      </c>
      <c r="E281" s="407">
        <v>0</v>
      </c>
      <c r="F281" s="407">
        <v>0</v>
      </c>
      <c r="G281" s="405">
        <v>0</v>
      </c>
      <c r="H281" s="377"/>
      <c r="I281" s="377">
        <v>0</v>
      </c>
      <c r="J281" s="407">
        <v>0</v>
      </c>
      <c r="K281" s="407">
        <v>0</v>
      </c>
      <c r="L281" s="405">
        <v>0</v>
      </c>
      <c r="M281" s="377">
        <v>0</v>
      </c>
      <c r="N281" s="377">
        <v>0</v>
      </c>
      <c r="O281" s="407">
        <v>0</v>
      </c>
      <c r="P281" s="407">
        <v>0</v>
      </c>
      <c r="Q281" s="405">
        <v>0</v>
      </c>
      <c r="R281" s="377">
        <v>0</v>
      </c>
      <c r="S281" s="377">
        <v>0</v>
      </c>
      <c r="T281" s="407">
        <v>0</v>
      </c>
      <c r="U281" s="407">
        <v>0</v>
      </c>
      <c r="V281" s="405">
        <v>0</v>
      </c>
      <c r="W281" s="377">
        <v>0</v>
      </c>
      <c r="X281" s="408">
        <v>0</v>
      </c>
      <c r="Y281" s="407">
        <v>0</v>
      </c>
      <c r="Z281" s="407">
        <v>0</v>
      </c>
      <c r="AA281" s="405">
        <v>0</v>
      </c>
      <c r="AB281" s="377">
        <v>0</v>
      </c>
      <c r="AC281" s="377">
        <v>0</v>
      </c>
    </row>
    <row r="282" spans="2:29" customFormat="1" hidden="1" outlineLevel="1" x14ac:dyDescent="0.25">
      <c r="B282" s="16" t="s">
        <v>3948</v>
      </c>
      <c r="C282" s="16" t="s">
        <v>3963</v>
      </c>
      <c r="D282" s="16" t="s">
        <v>3759</v>
      </c>
      <c r="E282" s="407">
        <v>0</v>
      </c>
      <c r="F282" s="407">
        <v>0</v>
      </c>
      <c r="G282" s="405">
        <v>0</v>
      </c>
      <c r="H282" s="377"/>
      <c r="I282" s="377">
        <v>0</v>
      </c>
      <c r="J282" s="407">
        <v>0</v>
      </c>
      <c r="K282" s="407">
        <v>0</v>
      </c>
      <c r="L282" s="405">
        <v>0</v>
      </c>
      <c r="M282" s="377">
        <v>0</v>
      </c>
      <c r="N282" s="377">
        <v>0</v>
      </c>
      <c r="O282" s="407">
        <v>0</v>
      </c>
      <c r="P282" s="407">
        <v>0</v>
      </c>
      <c r="Q282" s="405">
        <v>0</v>
      </c>
      <c r="R282" s="377">
        <v>0</v>
      </c>
      <c r="S282" s="377">
        <v>0</v>
      </c>
      <c r="T282" s="407">
        <v>0</v>
      </c>
      <c r="U282" s="407">
        <v>0</v>
      </c>
      <c r="V282" s="405">
        <v>0</v>
      </c>
      <c r="W282" s="377">
        <v>0</v>
      </c>
      <c r="X282" s="408">
        <v>0</v>
      </c>
      <c r="Y282" s="407">
        <v>0</v>
      </c>
      <c r="Z282" s="407">
        <v>0</v>
      </c>
      <c r="AA282" s="405">
        <v>0</v>
      </c>
      <c r="AB282" s="377">
        <v>0</v>
      </c>
      <c r="AC282" s="377">
        <v>0</v>
      </c>
    </row>
    <row r="283" spans="2:29" customFormat="1" hidden="1" outlineLevel="1" x14ac:dyDescent="0.25">
      <c r="B283" s="16" t="s">
        <v>3948</v>
      </c>
      <c r="C283" s="16" t="s">
        <v>3964</v>
      </c>
      <c r="D283" s="16" t="s">
        <v>1694</v>
      </c>
      <c r="E283" s="407">
        <v>0</v>
      </c>
      <c r="F283" s="407">
        <v>0</v>
      </c>
      <c r="G283" s="405">
        <v>0</v>
      </c>
      <c r="H283" s="377"/>
      <c r="I283" s="377">
        <v>0</v>
      </c>
      <c r="J283" s="407">
        <v>0</v>
      </c>
      <c r="K283" s="407">
        <v>0</v>
      </c>
      <c r="L283" s="405">
        <v>0</v>
      </c>
      <c r="M283" s="377">
        <v>0</v>
      </c>
      <c r="N283" s="377">
        <v>0</v>
      </c>
      <c r="O283" s="407">
        <v>0</v>
      </c>
      <c r="P283" s="407">
        <v>0</v>
      </c>
      <c r="Q283" s="405">
        <v>0</v>
      </c>
      <c r="R283" s="377">
        <v>0</v>
      </c>
      <c r="S283" s="377">
        <v>0</v>
      </c>
      <c r="T283" s="407">
        <v>0</v>
      </c>
      <c r="U283" s="407">
        <v>0</v>
      </c>
      <c r="V283" s="405">
        <v>0</v>
      </c>
      <c r="W283" s="377">
        <v>0</v>
      </c>
      <c r="X283" s="408">
        <v>0</v>
      </c>
      <c r="Y283" s="407">
        <v>0</v>
      </c>
      <c r="Z283" s="407">
        <v>0</v>
      </c>
      <c r="AA283" s="405">
        <v>0</v>
      </c>
      <c r="AB283" s="377">
        <v>0</v>
      </c>
      <c r="AC283" s="377">
        <v>0</v>
      </c>
    </row>
    <row r="284" spans="2:29" customFormat="1" hidden="1" outlineLevel="1" x14ac:dyDescent="0.25">
      <c r="B284" s="16" t="s">
        <v>3948</v>
      </c>
      <c r="C284" s="16" t="s">
        <v>3965</v>
      </c>
      <c r="D284" s="16" t="s">
        <v>1694</v>
      </c>
      <c r="E284" s="407">
        <v>0</v>
      </c>
      <c r="F284" s="407">
        <v>0</v>
      </c>
      <c r="G284" s="405">
        <v>0</v>
      </c>
      <c r="H284" s="377"/>
      <c r="I284" s="377">
        <v>0</v>
      </c>
      <c r="J284" s="407">
        <v>0</v>
      </c>
      <c r="K284" s="407">
        <v>0</v>
      </c>
      <c r="L284" s="405">
        <v>0</v>
      </c>
      <c r="M284" s="377">
        <v>0</v>
      </c>
      <c r="N284" s="377">
        <v>0</v>
      </c>
      <c r="O284" s="407">
        <v>0</v>
      </c>
      <c r="P284" s="407">
        <v>0</v>
      </c>
      <c r="Q284" s="405">
        <v>0</v>
      </c>
      <c r="R284" s="377">
        <v>0</v>
      </c>
      <c r="S284" s="377">
        <v>0</v>
      </c>
      <c r="T284" s="407">
        <v>0</v>
      </c>
      <c r="U284" s="407">
        <v>0</v>
      </c>
      <c r="V284" s="405">
        <v>0</v>
      </c>
      <c r="W284" s="377">
        <v>0</v>
      </c>
      <c r="X284" s="408">
        <v>0</v>
      </c>
      <c r="Y284" s="407">
        <v>0</v>
      </c>
      <c r="Z284" s="407">
        <v>0</v>
      </c>
      <c r="AA284" s="405">
        <v>0</v>
      </c>
      <c r="AB284" s="377">
        <v>0</v>
      </c>
      <c r="AC284" s="377">
        <v>0</v>
      </c>
    </row>
    <row r="285" spans="2:29" customFormat="1" hidden="1" outlineLevel="1" x14ac:dyDescent="0.25">
      <c r="B285" s="16" t="s">
        <v>3948</v>
      </c>
      <c r="C285" s="16" t="s">
        <v>3966</v>
      </c>
      <c r="D285" s="16" t="s">
        <v>1860</v>
      </c>
      <c r="E285" s="407">
        <v>0</v>
      </c>
      <c r="F285" s="407">
        <v>0</v>
      </c>
      <c r="G285" s="405">
        <v>0</v>
      </c>
      <c r="H285" s="377"/>
      <c r="I285" s="377">
        <v>0</v>
      </c>
      <c r="J285" s="407">
        <v>0</v>
      </c>
      <c r="K285" s="407">
        <v>0</v>
      </c>
      <c r="L285" s="405">
        <v>0</v>
      </c>
      <c r="M285" s="377">
        <v>0</v>
      </c>
      <c r="N285" s="377">
        <v>0</v>
      </c>
      <c r="O285" s="407">
        <v>0</v>
      </c>
      <c r="P285" s="407">
        <v>0</v>
      </c>
      <c r="Q285" s="405">
        <v>0</v>
      </c>
      <c r="R285" s="377">
        <v>0</v>
      </c>
      <c r="S285" s="377">
        <v>0</v>
      </c>
      <c r="T285" s="407">
        <v>0</v>
      </c>
      <c r="U285" s="407">
        <v>0</v>
      </c>
      <c r="V285" s="405">
        <v>0</v>
      </c>
      <c r="W285" s="377">
        <v>0</v>
      </c>
      <c r="X285" s="408">
        <v>0</v>
      </c>
      <c r="Y285" s="407">
        <v>0</v>
      </c>
      <c r="Z285" s="407">
        <v>0</v>
      </c>
      <c r="AA285" s="405">
        <v>0</v>
      </c>
      <c r="AB285" s="377">
        <v>0</v>
      </c>
      <c r="AC285" s="377">
        <v>0</v>
      </c>
    </row>
    <row r="286" spans="2:29" customFormat="1" hidden="1" outlineLevel="1" x14ac:dyDescent="0.25">
      <c r="B286" s="16" t="s">
        <v>3948</v>
      </c>
      <c r="C286" s="16" t="s">
        <v>3967</v>
      </c>
      <c r="D286" s="406" t="s">
        <v>1694</v>
      </c>
      <c r="E286" s="407">
        <v>1.9764089794490685E-3</v>
      </c>
      <c r="F286" s="407">
        <v>1.7786675861323247E-2</v>
      </c>
      <c r="G286" s="405">
        <v>293.48015171183357</v>
      </c>
      <c r="H286" s="377"/>
      <c r="I286" s="377"/>
      <c r="J286" s="407">
        <v>2.0416669331212848E-3</v>
      </c>
      <c r="K286" s="407">
        <v>1.8318728695968293E-2</v>
      </c>
      <c r="L286" s="405">
        <v>302.25902348347682</v>
      </c>
      <c r="M286" s="377"/>
      <c r="N286" s="377"/>
      <c r="O286" s="407">
        <v>2.260149212431603E-3</v>
      </c>
      <c r="P286" s="407">
        <v>2.0381735906481187E-2</v>
      </c>
      <c r="Q286" s="405">
        <v>336.2986424569396</v>
      </c>
      <c r="R286" s="377"/>
      <c r="S286" s="377"/>
      <c r="T286" s="407">
        <v>1.2782762136487984E-3</v>
      </c>
      <c r="U286" s="407">
        <v>1.1494488279370645E-2</v>
      </c>
      <c r="V286" s="405">
        <v>189.65905660961565</v>
      </c>
      <c r="W286" s="377"/>
      <c r="X286" s="408"/>
      <c r="Y286" s="407">
        <v>1.1861707304537594E-3</v>
      </c>
      <c r="Z286" s="407">
        <v>1.0499305494130706E-2</v>
      </c>
      <c r="AA286" s="405">
        <v>173.23854065315663</v>
      </c>
      <c r="AB286" s="377"/>
      <c r="AC286" s="377"/>
    </row>
    <row r="287" spans="2:29" customFormat="1" hidden="1" outlineLevel="1" x14ac:dyDescent="0.25">
      <c r="B287" s="16" t="s">
        <v>3948</v>
      </c>
      <c r="C287" s="16" t="s">
        <v>3968</v>
      </c>
      <c r="D287" s="16" t="s">
        <v>3759</v>
      </c>
      <c r="E287" s="407">
        <v>0</v>
      </c>
      <c r="F287" s="407">
        <v>0</v>
      </c>
      <c r="G287" s="405">
        <v>0</v>
      </c>
      <c r="H287" s="377"/>
      <c r="I287" s="377">
        <v>0</v>
      </c>
      <c r="J287" s="407">
        <v>0</v>
      </c>
      <c r="K287" s="407">
        <v>0</v>
      </c>
      <c r="L287" s="405">
        <v>0</v>
      </c>
      <c r="M287" s="377">
        <v>0</v>
      </c>
      <c r="N287" s="377">
        <v>0</v>
      </c>
      <c r="O287" s="407">
        <v>0</v>
      </c>
      <c r="P287" s="407">
        <v>0</v>
      </c>
      <c r="Q287" s="405">
        <v>0</v>
      </c>
      <c r="R287" s="377">
        <v>0</v>
      </c>
      <c r="S287" s="377">
        <v>0</v>
      </c>
      <c r="T287" s="407">
        <v>0</v>
      </c>
      <c r="U287" s="407">
        <v>0</v>
      </c>
      <c r="V287" s="405">
        <v>0</v>
      </c>
      <c r="W287" s="377">
        <v>0</v>
      </c>
      <c r="X287" s="408">
        <v>0</v>
      </c>
      <c r="Y287" s="407">
        <v>0</v>
      </c>
      <c r="Z287" s="407">
        <v>0</v>
      </c>
      <c r="AA287" s="405">
        <v>0</v>
      </c>
      <c r="AB287" s="377">
        <v>0</v>
      </c>
      <c r="AC287" s="377">
        <v>0</v>
      </c>
    </row>
    <row r="288" spans="2:29" customFormat="1" hidden="1" outlineLevel="1" x14ac:dyDescent="0.25">
      <c r="B288" s="16" t="s">
        <v>3948</v>
      </c>
      <c r="C288" s="16" t="s">
        <v>3969</v>
      </c>
      <c r="D288" s="16" t="s">
        <v>3759</v>
      </c>
      <c r="E288" s="407">
        <v>0</v>
      </c>
      <c r="F288" s="407">
        <v>0</v>
      </c>
      <c r="G288" s="405">
        <v>0</v>
      </c>
      <c r="H288" s="377"/>
      <c r="I288" s="377">
        <v>0</v>
      </c>
      <c r="J288" s="407">
        <v>0</v>
      </c>
      <c r="K288" s="407">
        <v>0</v>
      </c>
      <c r="L288" s="405">
        <v>0</v>
      </c>
      <c r="M288" s="377">
        <v>0</v>
      </c>
      <c r="N288" s="377">
        <v>0</v>
      </c>
      <c r="O288" s="407">
        <v>0</v>
      </c>
      <c r="P288" s="407">
        <v>0</v>
      </c>
      <c r="Q288" s="405">
        <v>0</v>
      </c>
      <c r="R288" s="377">
        <v>0</v>
      </c>
      <c r="S288" s="377">
        <v>0</v>
      </c>
      <c r="T288" s="407">
        <v>0</v>
      </c>
      <c r="U288" s="407">
        <v>0</v>
      </c>
      <c r="V288" s="405">
        <v>0</v>
      </c>
      <c r="W288" s="377">
        <v>0</v>
      </c>
      <c r="X288" s="408">
        <v>0</v>
      </c>
      <c r="Y288" s="407">
        <v>0</v>
      </c>
      <c r="Z288" s="407">
        <v>0</v>
      </c>
      <c r="AA288" s="405">
        <v>0</v>
      </c>
      <c r="AB288" s="377">
        <v>0</v>
      </c>
      <c r="AC288" s="377">
        <v>0</v>
      </c>
    </row>
    <row r="289" spans="2:29" customFormat="1" hidden="1" outlineLevel="1" x14ac:dyDescent="0.25">
      <c r="B289" s="16" t="s">
        <v>3948</v>
      </c>
      <c r="C289" s="16" t="s">
        <v>3970</v>
      </c>
      <c r="D289" s="406" t="s">
        <v>1860</v>
      </c>
      <c r="E289" s="407">
        <v>2.5123842959098327E-4</v>
      </c>
      <c r="F289" s="407">
        <v>1.9636795656831252E-3</v>
      </c>
      <c r="G289" s="405">
        <v>32.400712833771564</v>
      </c>
      <c r="H289" s="377"/>
      <c r="I289" s="377"/>
      <c r="J289" s="407">
        <v>2.7691764235952213E-4</v>
      </c>
      <c r="K289" s="407">
        <v>2.164388292682025E-3</v>
      </c>
      <c r="L289" s="405">
        <v>35.71240682925341</v>
      </c>
      <c r="M289" s="377"/>
      <c r="N289" s="377"/>
      <c r="O289" s="407">
        <v>1.6918462399347013E-4</v>
      </c>
      <c r="P289" s="407">
        <v>1.3223470211329625E-3</v>
      </c>
      <c r="Q289" s="405">
        <v>21.81872584869388</v>
      </c>
      <c r="R289" s="377"/>
      <c r="S289" s="377"/>
      <c r="T289" s="407">
        <v>3.9648402755424427E-4</v>
      </c>
      <c r="U289" s="407">
        <v>3.0989191593639733E-3</v>
      </c>
      <c r="V289" s="405">
        <v>51.132166129505556</v>
      </c>
      <c r="W289" s="377"/>
      <c r="X289" s="408"/>
      <c r="Y289" s="407">
        <v>3.9912223978285928E-4</v>
      </c>
      <c r="Z289" s="407">
        <v>3.1195394261428278E-3</v>
      </c>
      <c r="AA289" s="405">
        <v>51.472400531356655</v>
      </c>
      <c r="AB289" s="377"/>
      <c r="AC289" s="377"/>
    </row>
    <row r="290" spans="2:29" customFormat="1" hidden="1" outlineLevel="1" x14ac:dyDescent="0.25">
      <c r="B290" s="16" t="s">
        <v>3948</v>
      </c>
      <c r="C290" s="16" t="s">
        <v>3971</v>
      </c>
      <c r="D290" s="406" t="s">
        <v>1694</v>
      </c>
      <c r="E290" s="407">
        <v>1.0049537183639331E-4</v>
      </c>
      <c r="F290" s="407">
        <v>2.3698483601885482E-3</v>
      </c>
      <c r="G290" s="405">
        <v>39.102497943111047</v>
      </c>
      <c r="H290" s="377"/>
      <c r="I290" s="377"/>
      <c r="J290" s="407">
        <v>1.7749058003855427E-5</v>
      </c>
      <c r="K290" s="407">
        <v>4.1855236949425083E-4</v>
      </c>
      <c r="L290" s="405">
        <v>6.9061140966551386</v>
      </c>
      <c r="M290" s="377"/>
      <c r="N290" s="377"/>
      <c r="O290" s="407">
        <v>1.8299615035588128E-4</v>
      </c>
      <c r="P290" s="407">
        <v>4.3153542189756072E-3</v>
      </c>
      <c r="Q290" s="405">
        <v>71.203344613097514</v>
      </c>
      <c r="R290" s="377"/>
      <c r="S290" s="377"/>
      <c r="T290" s="407">
        <v>0</v>
      </c>
      <c r="U290" s="407">
        <v>0</v>
      </c>
      <c r="V290" s="405">
        <v>0</v>
      </c>
      <c r="W290" s="377"/>
      <c r="X290" s="408"/>
      <c r="Y290" s="407">
        <v>5.0835888448018266E-4</v>
      </c>
      <c r="Z290" s="407">
        <v>1.1987949760850174E-2</v>
      </c>
      <c r="AA290" s="405">
        <v>197.80117105402786</v>
      </c>
      <c r="AB290" s="377"/>
      <c r="AC290" s="377"/>
    </row>
    <row r="291" spans="2:29" hidden="1" outlineLevel="1" x14ac:dyDescent="0.25">
      <c r="B291" s="190" t="s">
        <v>3948</v>
      </c>
      <c r="C291" s="190" t="s">
        <v>3972</v>
      </c>
      <c r="D291" s="192" t="s">
        <v>1860</v>
      </c>
      <c r="E291" s="376">
        <v>4.7651555479089829E-2</v>
      </c>
      <c r="F291" s="376">
        <v>5.5783975952663559E-2</v>
      </c>
      <c r="G291" s="405">
        <v>920.4356032189487</v>
      </c>
      <c r="H291" s="377"/>
      <c r="I291" s="377"/>
      <c r="J291" s="376">
        <v>3.7295317393791501E-2</v>
      </c>
      <c r="K291" s="376">
        <v>4.3513755794015861E-2</v>
      </c>
      <c r="L291" s="405">
        <v>717.97697060126166</v>
      </c>
      <c r="M291" s="377"/>
      <c r="N291" s="377"/>
      <c r="O291" s="376">
        <v>5.5283513680336342E-2</v>
      </c>
      <c r="P291" s="376">
        <v>6.5147323777323921E-2</v>
      </c>
      <c r="Q291" s="405">
        <v>1074.9308423258447</v>
      </c>
      <c r="R291" s="377"/>
      <c r="S291" s="377"/>
      <c r="T291" s="376">
        <v>4.2257362344559915E-2</v>
      </c>
      <c r="U291" s="376">
        <v>4.8783155602487846E-2</v>
      </c>
      <c r="V291" s="405">
        <v>804.92206744104942</v>
      </c>
      <c r="W291" s="377"/>
      <c r="X291" s="377"/>
      <c r="Y291" s="376">
        <v>8.2373505007436981E-2</v>
      </c>
      <c r="Z291" s="376">
        <v>9.4709649687286235E-2</v>
      </c>
      <c r="AA291" s="405">
        <v>1562.7092198402229</v>
      </c>
      <c r="AB291" s="377"/>
      <c r="AC291" s="377"/>
    </row>
    <row r="292" spans="2:29" customFormat="1" hidden="1" outlineLevel="1" x14ac:dyDescent="0.25">
      <c r="B292" s="16" t="s">
        <v>3948</v>
      </c>
      <c r="C292" s="16" t="s">
        <v>3973</v>
      </c>
      <c r="D292" s="16" t="s">
        <v>3759</v>
      </c>
      <c r="E292" s="407">
        <v>0</v>
      </c>
      <c r="F292" s="407">
        <v>0</v>
      </c>
      <c r="G292" s="405">
        <v>0</v>
      </c>
      <c r="H292" s="377"/>
      <c r="I292" s="377">
        <v>0</v>
      </c>
      <c r="J292" s="407">
        <v>0</v>
      </c>
      <c r="K292" s="407">
        <v>0</v>
      </c>
      <c r="L292" s="405">
        <v>0</v>
      </c>
      <c r="M292" s="377">
        <v>0</v>
      </c>
      <c r="N292" s="377">
        <v>0</v>
      </c>
      <c r="O292" s="407">
        <v>0</v>
      </c>
      <c r="P292" s="407">
        <v>0</v>
      </c>
      <c r="Q292" s="405">
        <v>0</v>
      </c>
      <c r="R292" s="377">
        <v>0</v>
      </c>
      <c r="S292" s="377">
        <v>0</v>
      </c>
      <c r="T292" s="407">
        <v>0</v>
      </c>
      <c r="U292" s="407">
        <v>0</v>
      </c>
      <c r="V292" s="405">
        <v>0</v>
      </c>
      <c r="W292" s="377">
        <v>0</v>
      </c>
      <c r="X292" s="408">
        <v>0</v>
      </c>
      <c r="Y292" s="407">
        <v>0</v>
      </c>
      <c r="Z292" s="407">
        <v>0</v>
      </c>
      <c r="AA292" s="405">
        <v>0</v>
      </c>
      <c r="AB292" s="377">
        <v>0</v>
      </c>
      <c r="AC292" s="377">
        <v>0</v>
      </c>
    </row>
    <row r="293" spans="2:29" customFormat="1" hidden="1" outlineLevel="1" x14ac:dyDescent="0.25">
      <c r="B293" s="16" t="s">
        <v>3948</v>
      </c>
      <c r="C293" s="16" t="s">
        <v>3974</v>
      </c>
      <c r="D293" s="406" t="s">
        <v>1694</v>
      </c>
      <c r="E293" s="407">
        <v>8.0396297469114645E-4</v>
      </c>
      <c r="F293" s="407">
        <v>6.1876675362531304E-3</v>
      </c>
      <c r="G293" s="405">
        <v>102.09651434817665</v>
      </c>
      <c r="H293" s="377"/>
      <c r="I293" s="377"/>
      <c r="J293" s="407">
        <v>7.6369956911287516E-4</v>
      </c>
      <c r="K293" s="407">
        <v>5.8777923284268488E-3</v>
      </c>
      <c r="L293" s="405">
        <v>96.983573419043012</v>
      </c>
      <c r="M293" s="377"/>
      <c r="N293" s="377"/>
      <c r="O293" s="407">
        <v>1.1247831694360807E-3</v>
      </c>
      <c r="P293" s="407">
        <v>8.6568375709048222E-3</v>
      </c>
      <c r="Q293" s="405">
        <v>142.83781991992956</v>
      </c>
      <c r="R293" s="377"/>
      <c r="S293" s="377"/>
      <c r="T293" s="407">
        <v>1.6652417969429995E-4</v>
      </c>
      <c r="U293" s="407">
        <v>1.2816533490171795E-3</v>
      </c>
      <c r="V293" s="405">
        <v>21.147280258783461</v>
      </c>
      <c r="W293" s="377"/>
      <c r="X293" s="408"/>
      <c r="Y293" s="407">
        <v>0</v>
      </c>
      <c r="Z293" s="407">
        <v>0</v>
      </c>
      <c r="AA293" s="405">
        <v>0</v>
      </c>
      <c r="AB293" s="377"/>
      <c r="AC293" s="377"/>
    </row>
    <row r="294" spans="2:29" customFormat="1" hidden="1" outlineLevel="1" x14ac:dyDescent="0.25">
      <c r="B294" s="16" t="s">
        <v>3948</v>
      </c>
      <c r="C294" s="16" t="s">
        <v>3975</v>
      </c>
      <c r="D294" s="16" t="s">
        <v>1860</v>
      </c>
      <c r="E294" s="407">
        <v>0</v>
      </c>
      <c r="F294" s="407">
        <v>0</v>
      </c>
      <c r="G294" s="405">
        <v>0</v>
      </c>
      <c r="H294" s="377"/>
      <c r="I294" s="377">
        <v>0</v>
      </c>
      <c r="J294" s="407">
        <v>0</v>
      </c>
      <c r="K294" s="407">
        <v>0</v>
      </c>
      <c r="L294" s="405">
        <v>0</v>
      </c>
      <c r="M294" s="377">
        <v>0</v>
      </c>
      <c r="N294" s="377">
        <v>0</v>
      </c>
      <c r="O294" s="407">
        <v>0</v>
      </c>
      <c r="P294" s="407">
        <v>0</v>
      </c>
      <c r="Q294" s="405">
        <v>0</v>
      </c>
      <c r="R294" s="377">
        <v>0</v>
      </c>
      <c r="S294" s="377">
        <v>0</v>
      </c>
      <c r="T294" s="407">
        <v>0</v>
      </c>
      <c r="U294" s="407">
        <v>0</v>
      </c>
      <c r="V294" s="405">
        <v>0</v>
      </c>
      <c r="W294" s="377">
        <v>0</v>
      </c>
      <c r="X294" s="408">
        <v>0</v>
      </c>
      <c r="Y294" s="407">
        <v>0</v>
      </c>
      <c r="Z294" s="407">
        <v>0</v>
      </c>
      <c r="AA294" s="405">
        <v>0</v>
      </c>
      <c r="AB294" s="377">
        <v>0</v>
      </c>
      <c r="AC294" s="377">
        <v>0</v>
      </c>
    </row>
    <row r="295" spans="2:29" customFormat="1" hidden="1" outlineLevel="1" x14ac:dyDescent="0.25">
      <c r="B295" s="16" t="s">
        <v>3948</v>
      </c>
      <c r="C295" s="16" t="s">
        <v>3976</v>
      </c>
      <c r="D295" s="406" t="s">
        <v>1860</v>
      </c>
      <c r="E295" s="407">
        <v>5.0247685918196653E-4</v>
      </c>
      <c r="F295" s="407">
        <v>3.2044624232897951E-3</v>
      </c>
      <c r="G295" s="405">
        <v>52.873629984281621</v>
      </c>
      <c r="H295" s="377"/>
      <c r="I295" s="377"/>
      <c r="J295" s="407">
        <v>5.6244380013795831E-4</v>
      </c>
      <c r="K295" s="407">
        <v>3.5867784183429533E-3</v>
      </c>
      <c r="L295" s="405">
        <v>59.181843902658727</v>
      </c>
      <c r="M295" s="377"/>
      <c r="N295" s="377"/>
      <c r="O295" s="407">
        <v>4.7915923882041722E-4</v>
      </c>
      <c r="P295" s="407">
        <v>3.0557968348013846E-3</v>
      </c>
      <c r="Q295" s="405">
        <v>50.42064777422285</v>
      </c>
      <c r="R295" s="377"/>
      <c r="S295" s="377"/>
      <c r="T295" s="407">
        <v>4.7974611740139424E-4</v>
      </c>
      <c r="U295" s="407">
        <v>3.0595519717980277E-3</v>
      </c>
      <c r="V295" s="405">
        <v>50.482607534667459</v>
      </c>
      <c r="W295" s="377"/>
      <c r="X295" s="408"/>
      <c r="Y295" s="407">
        <v>3.9912223978285928E-4</v>
      </c>
      <c r="Z295" s="407">
        <v>2.5456016453350764E-3</v>
      </c>
      <c r="AA295" s="405">
        <v>42.002427148028758</v>
      </c>
      <c r="AB295" s="377"/>
      <c r="AC295" s="377"/>
    </row>
    <row r="296" spans="2:29" customFormat="1" hidden="1" outlineLevel="1" x14ac:dyDescent="0.25">
      <c r="B296" s="16" t="s">
        <v>3948</v>
      </c>
      <c r="C296" s="16" t="s">
        <v>3977</v>
      </c>
      <c r="D296" s="16" t="s">
        <v>1694</v>
      </c>
      <c r="E296" s="407">
        <v>0</v>
      </c>
      <c r="F296" s="407">
        <v>0</v>
      </c>
      <c r="G296" s="405">
        <v>0</v>
      </c>
      <c r="H296" s="377"/>
      <c r="I296" s="377">
        <v>0</v>
      </c>
      <c r="J296" s="407">
        <v>0</v>
      </c>
      <c r="K296" s="407">
        <v>0</v>
      </c>
      <c r="L296" s="405">
        <v>0</v>
      </c>
      <c r="M296" s="377">
        <v>0</v>
      </c>
      <c r="N296" s="377">
        <v>0</v>
      </c>
      <c r="O296" s="407">
        <v>0</v>
      </c>
      <c r="P296" s="407">
        <v>0</v>
      </c>
      <c r="Q296" s="405">
        <v>0</v>
      </c>
      <c r="R296" s="377">
        <v>0</v>
      </c>
      <c r="S296" s="377">
        <v>0</v>
      </c>
      <c r="T296" s="407">
        <v>0</v>
      </c>
      <c r="U296" s="407">
        <v>0</v>
      </c>
      <c r="V296" s="405">
        <v>0</v>
      </c>
      <c r="W296" s="377">
        <v>0</v>
      </c>
      <c r="X296" s="408">
        <v>0</v>
      </c>
      <c r="Y296" s="407">
        <v>0</v>
      </c>
      <c r="Z296" s="407">
        <v>0</v>
      </c>
      <c r="AA296" s="405">
        <v>0</v>
      </c>
      <c r="AB296" s="377">
        <v>0</v>
      </c>
      <c r="AC296" s="377">
        <v>0</v>
      </c>
    </row>
    <row r="297" spans="2:29" hidden="1" outlineLevel="1" x14ac:dyDescent="0.25">
      <c r="B297" s="190" t="s">
        <v>3948</v>
      </c>
      <c r="C297" s="190" t="s">
        <v>3978</v>
      </c>
      <c r="D297" s="192" t="s">
        <v>1860</v>
      </c>
      <c r="E297" s="376">
        <v>5.3597531646076427E-3</v>
      </c>
      <c r="F297" s="376">
        <v>5.0455376353325202E-3</v>
      </c>
      <c r="G297" s="405">
        <v>83.251370982986586</v>
      </c>
      <c r="H297" s="377"/>
      <c r="I297" s="377"/>
      <c r="J297" s="376">
        <v>4.2135121666649067E-3</v>
      </c>
      <c r="K297" s="376">
        <v>3.9780038890574422E-3</v>
      </c>
      <c r="L297" s="405">
        <v>65.637064169447797</v>
      </c>
      <c r="M297" s="377"/>
      <c r="N297" s="377"/>
      <c r="O297" s="376">
        <v>4.5292535148892966E-3</v>
      </c>
      <c r="P297" s="376">
        <v>4.2601420991412193E-3</v>
      </c>
      <c r="Q297" s="405">
        <v>70.292344635830119</v>
      </c>
      <c r="R297" s="377"/>
      <c r="S297" s="377"/>
      <c r="T297" s="376">
        <v>8.5040444762946397E-3</v>
      </c>
      <c r="U297" s="376">
        <v>8.0029464430041945E-3</v>
      </c>
      <c r="V297" s="405">
        <v>132.04861630956921</v>
      </c>
      <c r="W297" s="377"/>
      <c r="X297" s="377"/>
      <c r="Y297" s="376">
        <v>1.1322483697623816E-2</v>
      </c>
      <c r="Z297" s="376">
        <v>1.057345622363781E-2</v>
      </c>
      <c r="AA297" s="405">
        <v>174.46202769002386</v>
      </c>
      <c r="AB297" s="377"/>
      <c r="AC297" s="377"/>
    </row>
    <row r="298" spans="2:29" hidden="1" outlineLevel="1" x14ac:dyDescent="0.25">
      <c r="B298" s="190" t="s">
        <v>3948</v>
      </c>
      <c r="C298" s="190" t="s">
        <v>3979</v>
      </c>
      <c r="D298" s="192" t="s">
        <v>1860</v>
      </c>
      <c r="E298" s="376">
        <v>1.2561921479549163E-2</v>
      </c>
      <c r="F298" s="376">
        <v>1.5529047333018678E-2</v>
      </c>
      <c r="G298" s="405">
        <v>256.22928099480816</v>
      </c>
      <c r="H298" s="377"/>
      <c r="I298" s="377"/>
      <c r="J298" s="376">
        <v>1.0487909914582837E-2</v>
      </c>
      <c r="K298" s="376">
        <v>1.2849402196995081E-2</v>
      </c>
      <c r="L298" s="405">
        <v>212.01513625041883</v>
      </c>
      <c r="M298" s="377"/>
      <c r="N298" s="377"/>
      <c r="O298" s="376">
        <v>1.4721603911399315E-2</v>
      </c>
      <c r="P298" s="376">
        <v>1.8216148834929544E-2</v>
      </c>
      <c r="Q298" s="405">
        <v>300.56645577633748</v>
      </c>
      <c r="R298" s="377"/>
      <c r="S298" s="377"/>
      <c r="T298" s="376">
        <v>9.8990331260225255E-3</v>
      </c>
      <c r="U298" s="376">
        <v>1.2366274368736243E-2</v>
      </c>
      <c r="V298" s="405">
        <v>204.043527084148</v>
      </c>
      <c r="W298" s="377"/>
      <c r="X298" s="377"/>
      <c r="Y298" s="376">
        <v>2.1636722370931231E-2</v>
      </c>
      <c r="Z298" s="376">
        <v>2.658760229899013E-2</v>
      </c>
      <c r="AA298" s="405">
        <v>438.69543793333713</v>
      </c>
      <c r="AB298" s="377"/>
      <c r="AC298" s="377"/>
    </row>
    <row r="299" spans="2:29" customFormat="1" hidden="1" outlineLevel="1" x14ac:dyDescent="0.25">
      <c r="B299" s="16" t="s">
        <v>3948</v>
      </c>
      <c r="C299" s="16" t="s">
        <v>3980</v>
      </c>
      <c r="D299" s="16" t="s">
        <v>3759</v>
      </c>
      <c r="E299" s="407">
        <v>0</v>
      </c>
      <c r="F299" s="407">
        <v>0</v>
      </c>
      <c r="G299" s="405">
        <v>0</v>
      </c>
      <c r="H299" s="377"/>
      <c r="I299" s="377">
        <v>0</v>
      </c>
      <c r="J299" s="407">
        <v>0</v>
      </c>
      <c r="K299" s="407">
        <v>0</v>
      </c>
      <c r="L299" s="405">
        <v>0</v>
      </c>
      <c r="M299" s="377">
        <v>0</v>
      </c>
      <c r="N299" s="377">
        <v>0</v>
      </c>
      <c r="O299" s="407">
        <v>0</v>
      </c>
      <c r="P299" s="407">
        <v>0</v>
      </c>
      <c r="Q299" s="405">
        <v>0</v>
      </c>
      <c r="R299" s="377">
        <v>0</v>
      </c>
      <c r="S299" s="377">
        <v>0</v>
      </c>
      <c r="T299" s="407">
        <v>0</v>
      </c>
      <c r="U299" s="407">
        <v>0</v>
      </c>
      <c r="V299" s="405">
        <v>0</v>
      </c>
      <c r="W299" s="377">
        <v>0</v>
      </c>
      <c r="X299" s="408">
        <v>0</v>
      </c>
      <c r="Y299" s="407">
        <v>0</v>
      </c>
      <c r="Z299" s="407">
        <v>0</v>
      </c>
      <c r="AA299" s="405">
        <v>0</v>
      </c>
      <c r="AB299" s="377">
        <v>0</v>
      </c>
      <c r="AC299" s="377">
        <v>0</v>
      </c>
    </row>
    <row r="300" spans="2:29" customFormat="1" hidden="1" outlineLevel="1" x14ac:dyDescent="0.25">
      <c r="B300" s="16" t="s">
        <v>3948</v>
      </c>
      <c r="C300" s="16" t="s">
        <v>3981</v>
      </c>
      <c r="D300" s="16" t="s">
        <v>3759</v>
      </c>
      <c r="E300" s="407">
        <v>0</v>
      </c>
      <c r="F300" s="407">
        <v>0</v>
      </c>
      <c r="G300" s="405">
        <v>0</v>
      </c>
      <c r="H300" s="377"/>
      <c r="I300" s="377">
        <v>0</v>
      </c>
      <c r="J300" s="407">
        <v>0</v>
      </c>
      <c r="K300" s="407">
        <v>0</v>
      </c>
      <c r="L300" s="405">
        <v>0</v>
      </c>
      <c r="M300" s="377">
        <v>0</v>
      </c>
      <c r="N300" s="377">
        <v>0</v>
      </c>
      <c r="O300" s="407">
        <v>0</v>
      </c>
      <c r="P300" s="407">
        <v>0</v>
      </c>
      <c r="Q300" s="405">
        <v>0</v>
      </c>
      <c r="R300" s="377">
        <v>0</v>
      </c>
      <c r="S300" s="377">
        <v>0</v>
      </c>
      <c r="T300" s="407">
        <v>0</v>
      </c>
      <c r="U300" s="407">
        <v>0</v>
      </c>
      <c r="V300" s="405">
        <v>0</v>
      </c>
      <c r="W300" s="377">
        <v>0</v>
      </c>
      <c r="X300" s="408">
        <v>0</v>
      </c>
      <c r="Y300" s="407">
        <v>0</v>
      </c>
      <c r="Z300" s="407">
        <v>0</v>
      </c>
      <c r="AA300" s="405">
        <v>0</v>
      </c>
      <c r="AB300" s="377">
        <v>0</v>
      </c>
      <c r="AC300" s="377">
        <v>0</v>
      </c>
    </row>
    <row r="301" spans="2:29" hidden="1" outlineLevel="1" x14ac:dyDescent="0.25">
      <c r="B301" s="190" t="s">
        <v>3948</v>
      </c>
      <c r="C301" s="190" t="s">
        <v>3982</v>
      </c>
      <c r="D301" s="192" t="s">
        <v>1860</v>
      </c>
      <c r="E301" s="376">
        <v>1.0635760186018292E-2</v>
      </c>
      <c r="F301" s="376">
        <v>1.0082533164058946E-2</v>
      </c>
      <c r="G301" s="405">
        <v>166.36179720697262</v>
      </c>
      <c r="H301" s="377"/>
      <c r="I301" s="377"/>
      <c r="J301" s="376">
        <v>1.0000387140845741E-2</v>
      </c>
      <c r="K301" s="376">
        <v>9.4555977268220917E-3</v>
      </c>
      <c r="L301" s="405">
        <v>156.0173624925645</v>
      </c>
      <c r="M301" s="377"/>
      <c r="N301" s="377"/>
      <c r="O301" s="376">
        <v>1.0581092180005844E-2</v>
      </c>
      <c r="P301" s="376">
        <v>1.0077000447707051E-2</v>
      </c>
      <c r="Q301" s="405">
        <v>166.27050738716633</v>
      </c>
      <c r="R301" s="377"/>
      <c r="S301" s="377"/>
      <c r="T301" s="376">
        <v>1.155288291022279E-2</v>
      </c>
      <c r="U301" s="376">
        <v>1.0887596605834769E-2</v>
      </c>
      <c r="V301" s="405">
        <v>179.64534399627368</v>
      </c>
      <c r="W301" s="377"/>
      <c r="X301" s="377"/>
      <c r="Y301" s="376">
        <v>1.2071707849288283E-2</v>
      </c>
      <c r="Z301" s="376">
        <v>1.129902050627803E-2</v>
      </c>
      <c r="AA301" s="405">
        <v>186.4338383535875</v>
      </c>
      <c r="AB301" s="377"/>
      <c r="AC301" s="377"/>
    </row>
    <row r="302" spans="2:29" customFormat="1" hidden="1" outlineLevel="1" x14ac:dyDescent="0.25">
      <c r="B302" s="16" t="s">
        <v>3948</v>
      </c>
      <c r="C302" s="16" t="s">
        <v>3983</v>
      </c>
      <c r="D302" s="16" t="s">
        <v>3759</v>
      </c>
      <c r="E302" s="407">
        <v>0</v>
      </c>
      <c r="F302" s="407">
        <v>0</v>
      </c>
      <c r="G302" s="405">
        <v>0</v>
      </c>
      <c r="H302" s="377"/>
      <c r="I302" s="377">
        <v>0</v>
      </c>
      <c r="J302" s="407">
        <v>0</v>
      </c>
      <c r="K302" s="407">
        <v>0</v>
      </c>
      <c r="L302" s="405">
        <v>0</v>
      </c>
      <c r="M302" s="377">
        <v>0</v>
      </c>
      <c r="N302" s="377">
        <v>0</v>
      </c>
      <c r="O302" s="407">
        <v>0</v>
      </c>
      <c r="P302" s="407">
        <v>0</v>
      </c>
      <c r="Q302" s="405">
        <v>0</v>
      </c>
      <c r="R302" s="377">
        <v>0</v>
      </c>
      <c r="S302" s="377">
        <v>0</v>
      </c>
      <c r="T302" s="407">
        <v>0</v>
      </c>
      <c r="U302" s="407">
        <v>0</v>
      </c>
      <c r="V302" s="405">
        <v>0</v>
      </c>
      <c r="W302" s="377">
        <v>0</v>
      </c>
      <c r="X302" s="408">
        <v>0</v>
      </c>
      <c r="Y302" s="407">
        <v>0</v>
      </c>
      <c r="Z302" s="407">
        <v>0</v>
      </c>
      <c r="AA302" s="405">
        <v>0</v>
      </c>
      <c r="AB302" s="377">
        <v>0</v>
      </c>
      <c r="AC302" s="377">
        <v>0</v>
      </c>
    </row>
    <row r="303" spans="2:29" customFormat="1" hidden="1" outlineLevel="1" x14ac:dyDescent="0.25">
      <c r="B303" s="16" t="s">
        <v>3948</v>
      </c>
      <c r="C303" s="16" t="s">
        <v>3984</v>
      </c>
      <c r="D303" s="406" t="s">
        <v>1860</v>
      </c>
      <c r="E303" s="407">
        <v>1.6749228639398883E-4</v>
      </c>
      <c r="F303" s="407">
        <v>1.4183246811842977E-3</v>
      </c>
      <c r="G303" s="405">
        <v>23.402357239540912</v>
      </c>
      <c r="H303" s="377"/>
      <c r="I303" s="377"/>
      <c r="J303" s="407">
        <v>2.3201303179065771E-4</v>
      </c>
      <c r="K303" s="407">
        <v>1.9646863532032897E-3</v>
      </c>
      <c r="L303" s="405">
        <v>32.41732482785428</v>
      </c>
      <c r="M303" s="377"/>
      <c r="N303" s="377"/>
      <c r="O303" s="407">
        <v>1.6974296488745063E-4</v>
      </c>
      <c r="P303" s="407">
        <v>1.4373834266669322E-3</v>
      </c>
      <c r="Q303" s="405">
        <v>23.71682654000438</v>
      </c>
      <c r="R303" s="377"/>
      <c r="S303" s="377"/>
      <c r="T303" s="407">
        <v>8.3262089847149973E-5</v>
      </c>
      <c r="U303" s="407">
        <v>7.0506337682566596E-4</v>
      </c>
      <c r="V303" s="405">
        <v>11.633545717623488</v>
      </c>
      <c r="W303" s="377"/>
      <c r="X303" s="408"/>
      <c r="Y303" s="407">
        <v>0</v>
      </c>
      <c r="Z303" s="407">
        <v>0</v>
      </c>
      <c r="AA303" s="405">
        <v>0</v>
      </c>
      <c r="AB303" s="377"/>
      <c r="AC303" s="377"/>
    </row>
    <row r="304" spans="2:29" hidden="1" outlineLevel="1" x14ac:dyDescent="0.25">
      <c r="B304" s="190" t="s">
        <v>3778</v>
      </c>
      <c r="C304" s="190" t="s">
        <v>3985</v>
      </c>
      <c r="D304" s="192" t="s">
        <v>1694</v>
      </c>
      <c r="E304" s="376">
        <v>5.6444900514774243E-2</v>
      </c>
      <c r="F304" s="376">
        <v>1.9101825294088853E-2</v>
      </c>
      <c r="G304" s="405">
        <v>315.18011735246608</v>
      </c>
      <c r="H304" s="377"/>
      <c r="I304" s="377"/>
      <c r="J304" s="376">
        <v>5.2201556460173638E-2</v>
      </c>
      <c r="K304" s="376">
        <v>1.7630867784372443E-2</v>
      </c>
      <c r="L304" s="405">
        <v>290.90931844214532</v>
      </c>
      <c r="M304" s="377"/>
      <c r="N304" s="377"/>
      <c r="O304" s="376">
        <v>5.9487071300262429E-2</v>
      </c>
      <c r="P304" s="376">
        <v>2.0145745146165361E-2</v>
      </c>
      <c r="Q304" s="405">
        <v>332.40479491172846</v>
      </c>
      <c r="R304" s="377"/>
      <c r="S304" s="377"/>
      <c r="T304" s="376">
        <v>5.4457613807417427E-2</v>
      </c>
      <c r="U304" s="376">
        <v>1.8447572870287417E-2</v>
      </c>
      <c r="V304" s="405">
        <v>304.38495235974239</v>
      </c>
      <c r="W304" s="377"/>
      <c r="X304" s="377"/>
      <c r="Y304" s="376">
        <v>7.0217675735491869E-2</v>
      </c>
      <c r="Z304" s="376">
        <v>2.3706209560489338E-2</v>
      </c>
      <c r="AA304" s="405">
        <v>391.15245774807408</v>
      </c>
      <c r="AB304" s="377"/>
      <c r="AC304" s="377"/>
    </row>
    <row r="305" spans="2:29" customFormat="1" hidden="1" outlineLevel="1" x14ac:dyDescent="0.25">
      <c r="B305" s="16" t="s">
        <v>3948</v>
      </c>
      <c r="C305" s="16" t="s">
        <v>3986</v>
      </c>
      <c r="D305" s="16" t="s">
        <v>3759</v>
      </c>
      <c r="E305" s="407">
        <v>0</v>
      </c>
      <c r="F305" s="407">
        <v>0</v>
      </c>
      <c r="G305" s="405">
        <v>0</v>
      </c>
      <c r="H305" s="377"/>
      <c r="I305" s="377">
        <v>0</v>
      </c>
      <c r="J305" s="407">
        <v>0</v>
      </c>
      <c r="K305" s="407">
        <v>0</v>
      </c>
      <c r="L305" s="405">
        <v>0</v>
      </c>
      <c r="M305" s="377">
        <v>0</v>
      </c>
      <c r="N305" s="377">
        <v>0</v>
      </c>
      <c r="O305" s="407">
        <v>0</v>
      </c>
      <c r="P305" s="407">
        <v>0</v>
      </c>
      <c r="Q305" s="405">
        <v>0</v>
      </c>
      <c r="R305" s="377">
        <v>0</v>
      </c>
      <c r="S305" s="377">
        <v>0</v>
      </c>
      <c r="T305" s="407">
        <v>0</v>
      </c>
      <c r="U305" s="407">
        <v>0</v>
      </c>
      <c r="V305" s="405">
        <v>0</v>
      </c>
      <c r="W305" s="377">
        <v>0</v>
      </c>
      <c r="X305" s="408">
        <v>0</v>
      </c>
      <c r="Y305" s="407">
        <v>0</v>
      </c>
      <c r="Z305" s="407">
        <v>0</v>
      </c>
      <c r="AA305" s="405">
        <v>0</v>
      </c>
      <c r="AB305" s="377">
        <v>0</v>
      </c>
      <c r="AC305" s="377">
        <v>0</v>
      </c>
    </row>
    <row r="306" spans="2:29" customFormat="1" hidden="1" outlineLevel="1" x14ac:dyDescent="0.25">
      <c r="B306" s="16" t="s">
        <v>3948</v>
      </c>
      <c r="C306" s="16" t="s">
        <v>3987</v>
      </c>
      <c r="D306" s="16" t="s">
        <v>3759</v>
      </c>
      <c r="E306" s="407">
        <v>0</v>
      </c>
      <c r="F306" s="407">
        <v>0</v>
      </c>
      <c r="G306" s="405">
        <v>0</v>
      </c>
      <c r="H306" s="377"/>
      <c r="I306" s="377">
        <v>0</v>
      </c>
      <c r="J306" s="407">
        <v>0</v>
      </c>
      <c r="K306" s="407">
        <v>0</v>
      </c>
      <c r="L306" s="405">
        <v>0</v>
      </c>
      <c r="M306" s="377">
        <v>0</v>
      </c>
      <c r="N306" s="377">
        <v>0</v>
      </c>
      <c r="O306" s="407">
        <v>0</v>
      </c>
      <c r="P306" s="407">
        <v>0</v>
      </c>
      <c r="Q306" s="405">
        <v>0</v>
      </c>
      <c r="R306" s="377">
        <v>0</v>
      </c>
      <c r="S306" s="377">
        <v>0</v>
      </c>
      <c r="T306" s="407">
        <v>0</v>
      </c>
      <c r="U306" s="407">
        <v>0</v>
      </c>
      <c r="V306" s="405">
        <v>0</v>
      </c>
      <c r="W306" s="377">
        <v>0</v>
      </c>
      <c r="X306" s="408">
        <v>0</v>
      </c>
      <c r="Y306" s="407">
        <v>0</v>
      </c>
      <c r="Z306" s="407">
        <v>0</v>
      </c>
      <c r="AA306" s="405">
        <v>0</v>
      </c>
      <c r="AB306" s="377">
        <v>0</v>
      </c>
      <c r="AC306" s="377">
        <v>0</v>
      </c>
    </row>
    <row r="307" spans="2:29" customFormat="1" hidden="1" outlineLevel="1" x14ac:dyDescent="0.25">
      <c r="B307" s="16" t="s">
        <v>3948</v>
      </c>
      <c r="C307" s="16" t="s">
        <v>3988</v>
      </c>
      <c r="D307" s="16" t="s">
        <v>3759</v>
      </c>
      <c r="E307" s="407">
        <v>0</v>
      </c>
      <c r="F307" s="407">
        <v>0</v>
      </c>
      <c r="G307" s="405">
        <v>0</v>
      </c>
      <c r="H307" s="377"/>
      <c r="I307" s="377">
        <v>0</v>
      </c>
      <c r="J307" s="407">
        <v>0</v>
      </c>
      <c r="K307" s="407">
        <v>0</v>
      </c>
      <c r="L307" s="405">
        <v>0</v>
      </c>
      <c r="M307" s="377">
        <v>0</v>
      </c>
      <c r="N307" s="377">
        <v>0</v>
      </c>
      <c r="O307" s="407">
        <v>0</v>
      </c>
      <c r="P307" s="407">
        <v>0</v>
      </c>
      <c r="Q307" s="405">
        <v>0</v>
      </c>
      <c r="R307" s="377">
        <v>0</v>
      </c>
      <c r="S307" s="377">
        <v>0</v>
      </c>
      <c r="T307" s="407">
        <v>0</v>
      </c>
      <c r="U307" s="407">
        <v>0</v>
      </c>
      <c r="V307" s="405">
        <v>0</v>
      </c>
      <c r="W307" s="377">
        <v>0</v>
      </c>
      <c r="X307" s="408">
        <v>0</v>
      </c>
      <c r="Y307" s="407">
        <v>0</v>
      </c>
      <c r="Z307" s="407">
        <v>0</v>
      </c>
      <c r="AA307" s="405">
        <v>0</v>
      </c>
      <c r="AB307" s="377">
        <v>0</v>
      </c>
      <c r="AC307" s="377">
        <v>0</v>
      </c>
    </row>
    <row r="308" spans="2:29" customFormat="1" hidden="1" outlineLevel="1" x14ac:dyDescent="0.25">
      <c r="B308" s="16" t="s">
        <v>3948</v>
      </c>
      <c r="C308" s="16" t="s">
        <v>3989</v>
      </c>
      <c r="D308" s="16" t="s">
        <v>3759</v>
      </c>
      <c r="E308" s="407">
        <v>0</v>
      </c>
      <c r="F308" s="407">
        <v>0</v>
      </c>
      <c r="G308" s="405">
        <v>0</v>
      </c>
      <c r="H308" s="377"/>
      <c r="I308" s="377">
        <v>0</v>
      </c>
      <c r="J308" s="407">
        <v>0</v>
      </c>
      <c r="K308" s="407">
        <v>0</v>
      </c>
      <c r="L308" s="405">
        <v>0</v>
      </c>
      <c r="M308" s="377">
        <v>0</v>
      </c>
      <c r="N308" s="377">
        <v>0</v>
      </c>
      <c r="O308" s="407">
        <v>0</v>
      </c>
      <c r="P308" s="407">
        <v>0</v>
      </c>
      <c r="Q308" s="405">
        <v>0</v>
      </c>
      <c r="R308" s="377">
        <v>0</v>
      </c>
      <c r="S308" s="377">
        <v>0</v>
      </c>
      <c r="T308" s="407">
        <v>0</v>
      </c>
      <c r="U308" s="407">
        <v>0</v>
      </c>
      <c r="V308" s="405">
        <v>0</v>
      </c>
      <c r="W308" s="377">
        <v>0</v>
      </c>
      <c r="X308" s="408">
        <v>0</v>
      </c>
      <c r="Y308" s="407">
        <v>0</v>
      </c>
      <c r="Z308" s="407">
        <v>0</v>
      </c>
      <c r="AA308" s="405">
        <v>0</v>
      </c>
      <c r="AB308" s="377">
        <v>0</v>
      </c>
      <c r="AC308" s="377">
        <v>0</v>
      </c>
    </row>
    <row r="309" spans="2:29" customFormat="1" hidden="1" outlineLevel="1" x14ac:dyDescent="0.25">
      <c r="B309" s="16" t="s">
        <v>3948</v>
      </c>
      <c r="C309" s="16" t="s">
        <v>3990</v>
      </c>
      <c r="D309" s="16" t="s">
        <v>3759</v>
      </c>
      <c r="E309" s="407">
        <v>0</v>
      </c>
      <c r="F309" s="407">
        <v>0</v>
      </c>
      <c r="G309" s="405">
        <v>0</v>
      </c>
      <c r="H309" s="377"/>
      <c r="I309" s="377">
        <v>0</v>
      </c>
      <c r="J309" s="407">
        <v>0</v>
      </c>
      <c r="K309" s="407">
        <v>0</v>
      </c>
      <c r="L309" s="405">
        <v>0</v>
      </c>
      <c r="M309" s="377">
        <v>0</v>
      </c>
      <c r="N309" s="377">
        <v>0</v>
      </c>
      <c r="O309" s="407">
        <v>0</v>
      </c>
      <c r="P309" s="407">
        <v>0</v>
      </c>
      <c r="Q309" s="405">
        <v>0</v>
      </c>
      <c r="R309" s="377">
        <v>0</v>
      </c>
      <c r="S309" s="377">
        <v>0</v>
      </c>
      <c r="T309" s="407">
        <v>0</v>
      </c>
      <c r="U309" s="407">
        <v>0</v>
      </c>
      <c r="V309" s="405">
        <v>0</v>
      </c>
      <c r="W309" s="377">
        <v>0</v>
      </c>
      <c r="X309" s="408">
        <v>0</v>
      </c>
      <c r="Y309" s="407">
        <v>0</v>
      </c>
      <c r="Z309" s="407">
        <v>0</v>
      </c>
      <c r="AA309" s="405">
        <v>0</v>
      </c>
      <c r="AB309" s="377">
        <v>0</v>
      </c>
      <c r="AC309" s="377">
        <v>0</v>
      </c>
    </row>
    <row r="310" spans="2:29" customFormat="1" hidden="1" outlineLevel="1" x14ac:dyDescent="0.25">
      <c r="B310" s="16" t="s">
        <v>3948</v>
      </c>
      <c r="C310" s="16" t="s">
        <v>3991</v>
      </c>
      <c r="D310" s="406" t="s">
        <v>1694</v>
      </c>
      <c r="E310" s="407">
        <v>3.3498457278797771E-5</v>
      </c>
      <c r="F310" s="407">
        <v>4.6278118730659114E-4</v>
      </c>
      <c r="G310" s="405">
        <v>7.6358895905587536</v>
      </c>
      <c r="H310" s="377"/>
      <c r="I310" s="377"/>
      <c r="J310" s="407">
        <v>3.5396471675586153E-5</v>
      </c>
      <c r="K310" s="407">
        <v>4.8900225619822257E-4</v>
      </c>
      <c r="L310" s="405">
        <v>8.0685372272706726</v>
      </c>
      <c r="M310" s="377"/>
      <c r="N310" s="377"/>
      <c r="O310" s="407">
        <v>2.5124288852150591E-5</v>
      </c>
      <c r="P310" s="407">
        <v>3.4709205049246038E-4</v>
      </c>
      <c r="Q310" s="405">
        <v>5.7270188331255962</v>
      </c>
      <c r="R310" s="377"/>
      <c r="S310" s="377"/>
      <c r="T310" s="407">
        <v>5.2193850336118637E-5</v>
      </c>
      <c r="U310" s="407">
        <v>7.2105804239347903E-4</v>
      </c>
      <c r="V310" s="405">
        <v>11.897457699492405</v>
      </c>
      <c r="W310" s="377"/>
      <c r="X310" s="408"/>
      <c r="Y310" s="407">
        <v>0</v>
      </c>
      <c r="Z310" s="407">
        <v>0</v>
      </c>
      <c r="AA310" s="405">
        <v>0</v>
      </c>
      <c r="AB310" s="377"/>
      <c r="AC310" s="377"/>
    </row>
    <row r="311" spans="2:29" customFormat="1" hidden="1" outlineLevel="1" x14ac:dyDescent="0.25">
      <c r="B311" s="16" t="s">
        <v>3948</v>
      </c>
      <c r="C311" s="16" t="s">
        <v>3992</v>
      </c>
      <c r="D311" s="16" t="s">
        <v>3759</v>
      </c>
      <c r="E311" s="407">
        <v>0</v>
      </c>
      <c r="F311" s="407">
        <v>0</v>
      </c>
      <c r="G311" s="405">
        <v>0</v>
      </c>
      <c r="H311" s="377"/>
      <c r="I311" s="377">
        <v>0</v>
      </c>
      <c r="J311" s="407">
        <v>0</v>
      </c>
      <c r="K311" s="407">
        <v>0</v>
      </c>
      <c r="L311" s="405">
        <v>0</v>
      </c>
      <c r="M311" s="377">
        <v>0</v>
      </c>
      <c r="N311" s="377">
        <v>0</v>
      </c>
      <c r="O311" s="407">
        <v>0</v>
      </c>
      <c r="P311" s="407">
        <v>0</v>
      </c>
      <c r="Q311" s="405">
        <v>0</v>
      </c>
      <c r="R311" s="377">
        <v>0</v>
      </c>
      <c r="S311" s="377">
        <v>0</v>
      </c>
      <c r="T311" s="407">
        <v>0</v>
      </c>
      <c r="U311" s="407">
        <v>0</v>
      </c>
      <c r="V311" s="405">
        <v>0</v>
      </c>
      <c r="W311" s="377">
        <v>0</v>
      </c>
      <c r="X311" s="408">
        <v>0</v>
      </c>
      <c r="Y311" s="407">
        <v>0</v>
      </c>
      <c r="Z311" s="407">
        <v>0</v>
      </c>
      <c r="AA311" s="405">
        <v>0</v>
      </c>
      <c r="AB311" s="377">
        <v>0</v>
      </c>
      <c r="AC311" s="377">
        <v>0</v>
      </c>
    </row>
    <row r="312" spans="2:29" customFormat="1" hidden="1" outlineLevel="1" x14ac:dyDescent="0.25">
      <c r="B312" s="16" t="s">
        <v>3948</v>
      </c>
      <c r="C312" s="16" t="s">
        <v>3993</v>
      </c>
      <c r="D312" s="16" t="s">
        <v>3759</v>
      </c>
      <c r="E312" s="407">
        <v>0</v>
      </c>
      <c r="F312" s="407">
        <v>0</v>
      </c>
      <c r="G312" s="405">
        <v>0</v>
      </c>
      <c r="H312" s="377"/>
      <c r="I312" s="377">
        <v>0</v>
      </c>
      <c r="J312" s="407">
        <v>0</v>
      </c>
      <c r="K312" s="407">
        <v>0</v>
      </c>
      <c r="L312" s="405">
        <v>0</v>
      </c>
      <c r="M312" s="377">
        <v>0</v>
      </c>
      <c r="N312" s="377">
        <v>0</v>
      </c>
      <c r="O312" s="407">
        <v>0</v>
      </c>
      <c r="P312" s="407">
        <v>0</v>
      </c>
      <c r="Q312" s="405">
        <v>0</v>
      </c>
      <c r="R312" s="377">
        <v>0</v>
      </c>
      <c r="S312" s="377">
        <v>0</v>
      </c>
      <c r="T312" s="407">
        <v>0</v>
      </c>
      <c r="U312" s="407">
        <v>0</v>
      </c>
      <c r="V312" s="405">
        <v>0</v>
      </c>
      <c r="W312" s="377">
        <v>0</v>
      </c>
      <c r="X312" s="408">
        <v>0</v>
      </c>
      <c r="Y312" s="407">
        <v>0</v>
      </c>
      <c r="Z312" s="407">
        <v>0</v>
      </c>
      <c r="AA312" s="405">
        <v>0</v>
      </c>
      <c r="AB312" s="377">
        <v>0</v>
      </c>
      <c r="AC312" s="377">
        <v>0</v>
      </c>
    </row>
    <row r="313" spans="2:29" customFormat="1" hidden="1" outlineLevel="1" x14ac:dyDescent="0.25">
      <c r="B313" s="16" t="s">
        <v>3948</v>
      </c>
      <c r="C313" s="16" t="s">
        <v>3994</v>
      </c>
      <c r="D313" s="16" t="s">
        <v>3759</v>
      </c>
      <c r="E313" s="407">
        <v>0</v>
      </c>
      <c r="F313" s="407">
        <v>0</v>
      </c>
      <c r="G313" s="405">
        <v>0</v>
      </c>
      <c r="H313" s="377"/>
      <c r="I313" s="377">
        <v>0</v>
      </c>
      <c r="J313" s="407">
        <v>0</v>
      </c>
      <c r="K313" s="407">
        <v>0</v>
      </c>
      <c r="L313" s="405">
        <v>0</v>
      </c>
      <c r="M313" s="377">
        <v>0</v>
      </c>
      <c r="N313" s="377">
        <v>0</v>
      </c>
      <c r="O313" s="407">
        <v>0</v>
      </c>
      <c r="P313" s="407">
        <v>0</v>
      </c>
      <c r="Q313" s="405">
        <v>0</v>
      </c>
      <c r="R313" s="377">
        <v>0</v>
      </c>
      <c r="S313" s="377">
        <v>0</v>
      </c>
      <c r="T313" s="407">
        <v>0</v>
      </c>
      <c r="U313" s="407">
        <v>0</v>
      </c>
      <c r="V313" s="405">
        <v>0</v>
      </c>
      <c r="W313" s="377">
        <v>0</v>
      </c>
      <c r="X313" s="408">
        <v>0</v>
      </c>
      <c r="Y313" s="407">
        <v>0</v>
      </c>
      <c r="Z313" s="407">
        <v>0</v>
      </c>
      <c r="AA313" s="405">
        <v>0</v>
      </c>
      <c r="AB313" s="377">
        <v>0</v>
      </c>
      <c r="AC313" s="377">
        <v>0</v>
      </c>
    </row>
    <row r="314" spans="2:29" customFormat="1" hidden="1" outlineLevel="1" x14ac:dyDescent="0.25">
      <c r="B314" s="16" t="s">
        <v>3948</v>
      </c>
      <c r="C314" s="16" t="s">
        <v>3995</v>
      </c>
      <c r="D314" s="406" t="s">
        <v>1694</v>
      </c>
      <c r="E314" s="407">
        <v>2.1773997231218549E-4</v>
      </c>
      <c r="F314" s="407">
        <v>1.0094760100965708E-3</v>
      </c>
      <c r="G314" s="405">
        <v>16.656354166593417</v>
      </c>
      <c r="H314" s="377"/>
      <c r="I314" s="377"/>
      <c r="J314" s="407">
        <v>2.0352308481027964E-4</v>
      </c>
      <c r="K314" s="407">
        <v>9.4318114242515226E-4</v>
      </c>
      <c r="L314" s="405">
        <v>15.562488850015013</v>
      </c>
      <c r="M314" s="377"/>
      <c r="N314" s="377"/>
      <c r="O314" s="407">
        <v>2.4225828499753119E-4</v>
      </c>
      <c r="P314" s="407">
        <v>1.1220686086274873E-3</v>
      </c>
      <c r="Q314" s="405">
        <v>18.514132042353541</v>
      </c>
      <c r="R314" s="377"/>
      <c r="S314" s="377"/>
      <c r="T314" s="407">
        <v>1.7858885995949755E-4</v>
      </c>
      <c r="U314" s="407">
        <v>8.3237840575214558E-4</v>
      </c>
      <c r="V314" s="405">
        <v>13.734243694910402</v>
      </c>
      <c r="W314" s="377"/>
      <c r="X314" s="408"/>
      <c r="Y314" s="407">
        <v>2.5417944224009133E-4</v>
      </c>
      <c r="Z314" s="407">
        <v>1.1548219325774815E-3</v>
      </c>
      <c r="AA314" s="405">
        <v>19.054561887528443</v>
      </c>
      <c r="AB314" s="377"/>
      <c r="AC314" s="377"/>
    </row>
    <row r="315" spans="2:29" customFormat="1" hidden="1" outlineLevel="1" x14ac:dyDescent="0.25">
      <c r="B315" s="16" t="s">
        <v>3948</v>
      </c>
      <c r="C315" s="16" t="s">
        <v>3996</v>
      </c>
      <c r="D315" s="406" t="s">
        <v>1694</v>
      </c>
      <c r="E315" s="407">
        <v>1.172446004757922E-4</v>
      </c>
      <c r="F315" s="407">
        <v>5.3580782417437037E-4</v>
      </c>
      <c r="G315" s="405">
        <v>8.8408290988771103</v>
      </c>
      <c r="H315" s="377"/>
      <c r="I315" s="377"/>
      <c r="J315" s="407">
        <v>7.4918376382889933E-5</v>
      </c>
      <c r="K315" s="407">
        <v>3.4237698006980697E-4</v>
      </c>
      <c r="L315" s="405">
        <v>5.6492201711518151</v>
      </c>
      <c r="M315" s="377"/>
      <c r="N315" s="377"/>
      <c r="O315" s="407">
        <v>1.963243099152949E-4</v>
      </c>
      <c r="P315" s="407">
        <v>8.9720209631289759E-4</v>
      </c>
      <c r="Q315" s="405">
        <v>14.803834589162811</v>
      </c>
      <c r="R315" s="377"/>
      <c r="S315" s="377"/>
      <c r="T315" s="407">
        <v>0</v>
      </c>
      <c r="U315" s="407">
        <v>0</v>
      </c>
      <c r="V315" s="405">
        <v>0</v>
      </c>
      <c r="W315" s="377"/>
      <c r="X315" s="408"/>
      <c r="Y315" s="407">
        <v>0</v>
      </c>
      <c r="Z315" s="407">
        <v>0</v>
      </c>
      <c r="AA315" s="405">
        <v>0</v>
      </c>
      <c r="AB315" s="377"/>
      <c r="AC315" s="377"/>
    </row>
    <row r="316" spans="2:29" customFormat="1" hidden="1" outlineLevel="1" x14ac:dyDescent="0.25">
      <c r="B316" s="16" t="s">
        <v>3948</v>
      </c>
      <c r="C316" s="16" t="s">
        <v>3997</v>
      </c>
      <c r="D316" s="406" t="s">
        <v>1860</v>
      </c>
      <c r="E316" s="407">
        <v>1.6749228639398883E-4</v>
      </c>
      <c r="F316" s="407">
        <v>1.1067890284914782E-3</v>
      </c>
      <c r="G316" s="405">
        <v>18.262018970109391</v>
      </c>
      <c r="H316" s="377"/>
      <c r="I316" s="377"/>
      <c r="J316" s="407">
        <v>1.7698235837793072E-4</v>
      </c>
      <c r="K316" s="407">
        <v>1.169499424161366E-3</v>
      </c>
      <c r="L316" s="405">
        <v>19.29674049866254</v>
      </c>
      <c r="M316" s="377"/>
      <c r="N316" s="377"/>
      <c r="O316" s="407">
        <v>1.2562144426075296E-4</v>
      </c>
      <c r="P316" s="407">
        <v>8.301065036750556E-4</v>
      </c>
      <c r="Q316" s="405">
        <v>13.696757310638418</v>
      </c>
      <c r="R316" s="377"/>
      <c r="S316" s="377"/>
      <c r="T316" s="407">
        <v>2.609692516805932E-4</v>
      </c>
      <c r="U316" s="407">
        <v>1.72448481510536E-3</v>
      </c>
      <c r="V316" s="405">
        <v>28.453999449238442</v>
      </c>
      <c r="W316" s="377"/>
      <c r="X316" s="408"/>
      <c r="Y316" s="407">
        <v>0</v>
      </c>
      <c r="Z316" s="407">
        <v>0</v>
      </c>
      <c r="AA316" s="405">
        <v>0</v>
      </c>
      <c r="AB316" s="377"/>
      <c r="AC316" s="377"/>
    </row>
    <row r="317" spans="2:29" customFormat="1" hidden="1" outlineLevel="1" x14ac:dyDescent="0.25">
      <c r="B317" s="16" t="s">
        <v>3948</v>
      </c>
      <c r="C317" s="16" t="s">
        <v>3998</v>
      </c>
      <c r="D317" s="16" t="s">
        <v>1694</v>
      </c>
      <c r="E317" s="407">
        <v>0</v>
      </c>
      <c r="F317" s="407">
        <v>0</v>
      </c>
      <c r="G317" s="405">
        <v>0</v>
      </c>
      <c r="H317" s="377"/>
      <c r="I317" s="377">
        <v>0</v>
      </c>
      <c r="J317" s="407">
        <v>0</v>
      </c>
      <c r="K317" s="407">
        <v>0</v>
      </c>
      <c r="L317" s="405">
        <v>0</v>
      </c>
      <c r="M317" s="377">
        <v>0</v>
      </c>
      <c r="N317" s="377">
        <v>0</v>
      </c>
      <c r="O317" s="407">
        <v>0</v>
      </c>
      <c r="P317" s="407">
        <v>0</v>
      </c>
      <c r="Q317" s="405">
        <v>0</v>
      </c>
      <c r="R317" s="377">
        <v>0</v>
      </c>
      <c r="S317" s="377">
        <v>0</v>
      </c>
      <c r="T317" s="407">
        <v>0</v>
      </c>
      <c r="U317" s="407">
        <v>0</v>
      </c>
      <c r="V317" s="405">
        <v>0</v>
      </c>
      <c r="W317" s="377">
        <v>0</v>
      </c>
      <c r="X317" s="408">
        <v>0</v>
      </c>
      <c r="Y317" s="407">
        <v>0</v>
      </c>
      <c r="Z317" s="407">
        <v>0</v>
      </c>
      <c r="AA317" s="405">
        <v>0</v>
      </c>
      <c r="AB317" s="377">
        <v>0</v>
      </c>
      <c r="AC317" s="377">
        <v>0</v>
      </c>
    </row>
    <row r="318" spans="2:29" customFormat="1" hidden="1" outlineLevel="1" x14ac:dyDescent="0.25">
      <c r="B318" s="16" t="s">
        <v>3948</v>
      </c>
      <c r="C318" s="16" t="s">
        <v>3999</v>
      </c>
      <c r="D318" s="16" t="s">
        <v>3759</v>
      </c>
      <c r="E318" s="407">
        <v>0</v>
      </c>
      <c r="F318" s="407">
        <v>0</v>
      </c>
      <c r="G318" s="405">
        <v>0</v>
      </c>
      <c r="H318" s="377"/>
      <c r="I318" s="377">
        <v>0</v>
      </c>
      <c r="J318" s="407">
        <v>0</v>
      </c>
      <c r="K318" s="407">
        <v>0</v>
      </c>
      <c r="L318" s="405">
        <v>0</v>
      </c>
      <c r="M318" s="377">
        <v>0</v>
      </c>
      <c r="N318" s="377">
        <v>0</v>
      </c>
      <c r="O318" s="407">
        <v>0</v>
      </c>
      <c r="P318" s="407">
        <v>0</v>
      </c>
      <c r="Q318" s="405">
        <v>0</v>
      </c>
      <c r="R318" s="377">
        <v>0</v>
      </c>
      <c r="S318" s="377">
        <v>0</v>
      </c>
      <c r="T318" s="407">
        <v>0</v>
      </c>
      <c r="U318" s="407">
        <v>0</v>
      </c>
      <c r="V318" s="405">
        <v>0</v>
      </c>
      <c r="W318" s="377">
        <v>0</v>
      </c>
      <c r="X318" s="408">
        <v>0</v>
      </c>
      <c r="Y318" s="407">
        <v>0</v>
      </c>
      <c r="Z318" s="407">
        <v>0</v>
      </c>
      <c r="AA318" s="405">
        <v>0</v>
      </c>
      <c r="AB318" s="377">
        <v>0</v>
      </c>
      <c r="AC318" s="377">
        <v>0</v>
      </c>
    </row>
    <row r="319" spans="2:29" customFormat="1" hidden="1" outlineLevel="1" x14ac:dyDescent="0.25">
      <c r="B319" s="16" t="s">
        <v>3948</v>
      </c>
      <c r="C319" s="16" t="s">
        <v>2331</v>
      </c>
      <c r="D319" s="406" t="s">
        <v>1694</v>
      </c>
      <c r="E319" s="407">
        <v>3.6848303006677547E-4</v>
      </c>
      <c r="F319" s="407">
        <v>1.6918395848656814E-3</v>
      </c>
      <c r="G319" s="405">
        <v>27.915353150283742</v>
      </c>
      <c r="H319" s="377"/>
      <c r="I319" s="377"/>
      <c r="J319" s="407">
        <v>3.3442087134213385E-4</v>
      </c>
      <c r="K319" s="407">
        <v>1.531489117243388E-3</v>
      </c>
      <c r="L319" s="405">
        <v>25.269570434515902</v>
      </c>
      <c r="M319" s="377"/>
      <c r="N319" s="377"/>
      <c r="O319" s="407">
        <v>4.5217307588816494E-4</v>
      </c>
      <c r="P319" s="407">
        <v>2.08211051653911E-3</v>
      </c>
      <c r="Q319" s="405">
        <v>34.354823522895316</v>
      </c>
      <c r="R319" s="377"/>
      <c r="S319" s="377"/>
      <c r="T319" s="407">
        <v>2.2401564858784266E-4</v>
      </c>
      <c r="U319" s="407">
        <v>1.0209801535553079E-3</v>
      </c>
      <c r="V319" s="405">
        <v>16.846172533662582</v>
      </c>
      <c r="W319" s="377"/>
      <c r="X319" s="408"/>
      <c r="Y319" s="407">
        <v>3.3890592298678842E-4</v>
      </c>
      <c r="Z319" s="407">
        <v>1.5411746847824204E-3</v>
      </c>
      <c r="AA319" s="405">
        <v>25.429382298909935</v>
      </c>
      <c r="AB319" s="377"/>
      <c r="AC319" s="377"/>
    </row>
    <row r="320" spans="2:29" customFormat="1" hidden="1" outlineLevel="1" x14ac:dyDescent="0.25">
      <c r="B320" s="16" t="s">
        <v>3948</v>
      </c>
      <c r="C320" s="16" t="s">
        <v>4000</v>
      </c>
      <c r="D320" s="16" t="s">
        <v>3759</v>
      </c>
      <c r="E320" s="407">
        <v>0</v>
      </c>
      <c r="F320" s="407">
        <v>0</v>
      </c>
      <c r="G320" s="405">
        <v>0</v>
      </c>
      <c r="H320" s="377"/>
      <c r="I320" s="377">
        <v>0</v>
      </c>
      <c r="J320" s="407">
        <v>0</v>
      </c>
      <c r="K320" s="407">
        <v>0</v>
      </c>
      <c r="L320" s="405">
        <v>0</v>
      </c>
      <c r="M320" s="377">
        <v>0</v>
      </c>
      <c r="N320" s="377">
        <v>0</v>
      </c>
      <c r="O320" s="407">
        <v>0</v>
      </c>
      <c r="P320" s="407">
        <v>0</v>
      </c>
      <c r="Q320" s="405">
        <v>0</v>
      </c>
      <c r="R320" s="377">
        <v>0</v>
      </c>
      <c r="S320" s="377">
        <v>0</v>
      </c>
      <c r="T320" s="407">
        <v>0</v>
      </c>
      <c r="U320" s="407">
        <v>0</v>
      </c>
      <c r="V320" s="405">
        <v>0</v>
      </c>
      <c r="W320" s="377">
        <v>0</v>
      </c>
      <c r="X320" s="408">
        <v>0</v>
      </c>
      <c r="Y320" s="407">
        <v>0</v>
      </c>
      <c r="Z320" s="407">
        <v>0</v>
      </c>
      <c r="AA320" s="405">
        <v>0</v>
      </c>
      <c r="AB320" s="377">
        <v>0</v>
      </c>
      <c r="AC320" s="377">
        <v>0</v>
      </c>
    </row>
    <row r="321" spans="2:29" customFormat="1" hidden="1" outlineLevel="1" x14ac:dyDescent="0.25">
      <c r="B321" s="16" t="s">
        <v>3948</v>
      </c>
      <c r="C321" s="16" t="s">
        <v>4001</v>
      </c>
      <c r="D321" s="16" t="s">
        <v>3759</v>
      </c>
      <c r="E321" s="407">
        <v>0</v>
      </c>
      <c r="F321" s="407">
        <v>0</v>
      </c>
      <c r="G321" s="405">
        <v>0</v>
      </c>
      <c r="H321" s="377"/>
      <c r="I321" s="377">
        <v>0</v>
      </c>
      <c r="J321" s="407">
        <v>0</v>
      </c>
      <c r="K321" s="407">
        <v>0</v>
      </c>
      <c r="L321" s="405">
        <v>0</v>
      </c>
      <c r="M321" s="377">
        <v>0</v>
      </c>
      <c r="N321" s="377">
        <v>0</v>
      </c>
      <c r="O321" s="407">
        <v>0</v>
      </c>
      <c r="P321" s="407">
        <v>0</v>
      </c>
      <c r="Q321" s="405">
        <v>0</v>
      </c>
      <c r="R321" s="377">
        <v>0</v>
      </c>
      <c r="S321" s="377">
        <v>0</v>
      </c>
      <c r="T321" s="407">
        <v>0</v>
      </c>
      <c r="U321" s="407">
        <v>0</v>
      </c>
      <c r="V321" s="405">
        <v>0</v>
      </c>
      <c r="W321" s="377">
        <v>0</v>
      </c>
      <c r="X321" s="408">
        <v>0</v>
      </c>
      <c r="Y321" s="407">
        <v>0</v>
      </c>
      <c r="Z321" s="407">
        <v>0</v>
      </c>
      <c r="AA321" s="405">
        <v>0</v>
      </c>
      <c r="AB321" s="377">
        <v>0</v>
      </c>
      <c r="AC321" s="377">
        <v>0</v>
      </c>
    </row>
    <row r="322" spans="2:29" customFormat="1" hidden="1" outlineLevel="1" x14ac:dyDescent="0.25">
      <c r="B322" s="16" t="s">
        <v>3948</v>
      </c>
      <c r="C322" s="16" t="s">
        <v>4002</v>
      </c>
      <c r="D322" s="16" t="s">
        <v>3759</v>
      </c>
      <c r="E322" s="407">
        <v>0</v>
      </c>
      <c r="F322" s="407">
        <v>0</v>
      </c>
      <c r="G322" s="405">
        <v>0</v>
      </c>
      <c r="H322" s="377"/>
      <c r="I322" s="377">
        <v>0</v>
      </c>
      <c r="J322" s="407">
        <v>0</v>
      </c>
      <c r="K322" s="407">
        <v>0</v>
      </c>
      <c r="L322" s="405">
        <v>0</v>
      </c>
      <c r="M322" s="377">
        <v>0</v>
      </c>
      <c r="N322" s="377">
        <v>0</v>
      </c>
      <c r="O322" s="407">
        <v>0</v>
      </c>
      <c r="P322" s="407">
        <v>0</v>
      </c>
      <c r="Q322" s="405">
        <v>0</v>
      </c>
      <c r="R322" s="377">
        <v>0</v>
      </c>
      <c r="S322" s="377">
        <v>0</v>
      </c>
      <c r="T322" s="407">
        <v>0</v>
      </c>
      <c r="U322" s="407">
        <v>0</v>
      </c>
      <c r="V322" s="405">
        <v>0</v>
      </c>
      <c r="W322" s="377">
        <v>0</v>
      </c>
      <c r="X322" s="408">
        <v>0</v>
      </c>
      <c r="Y322" s="407">
        <v>0</v>
      </c>
      <c r="Z322" s="407">
        <v>0</v>
      </c>
      <c r="AA322" s="405">
        <v>0</v>
      </c>
      <c r="AB322" s="377">
        <v>0</v>
      </c>
      <c r="AC322" s="377">
        <v>0</v>
      </c>
    </row>
    <row r="323" spans="2:29" customFormat="1" hidden="1" outlineLevel="1" x14ac:dyDescent="0.25">
      <c r="B323" s="16" t="s">
        <v>3948</v>
      </c>
      <c r="C323" s="16" t="s">
        <v>4003</v>
      </c>
      <c r="D323" s="406" t="s">
        <v>1694</v>
      </c>
      <c r="E323" s="407">
        <v>8.3746143196994417E-5</v>
      </c>
      <c r="F323" s="407">
        <v>3.7618767524089894E-4</v>
      </c>
      <c r="G323" s="405">
        <v>6.2070966414748323</v>
      </c>
      <c r="H323" s="377"/>
      <c r="I323" s="377"/>
      <c r="J323" s="407">
        <v>1.0041605790899736E-4</v>
      </c>
      <c r="K323" s="407">
        <v>4.5126068868159812E-4</v>
      </c>
      <c r="L323" s="405">
        <v>7.4458013632463693</v>
      </c>
      <c r="M323" s="377"/>
      <c r="N323" s="377"/>
      <c r="O323" s="407">
        <v>8.5661810426337399E-5</v>
      </c>
      <c r="P323" s="407">
        <v>3.8394339347370987E-4</v>
      </c>
      <c r="Q323" s="405">
        <v>6.3350659923162125</v>
      </c>
      <c r="R323" s="377"/>
      <c r="S323" s="377"/>
      <c r="T323" s="407">
        <v>6.1299632959304379E-5</v>
      </c>
      <c r="U323" s="407">
        <v>2.770543410126561E-4</v>
      </c>
      <c r="V323" s="405">
        <v>4.5713966267088253</v>
      </c>
      <c r="W323" s="377"/>
      <c r="X323" s="408"/>
      <c r="Y323" s="407">
        <v>0</v>
      </c>
      <c r="Z323" s="407">
        <v>0</v>
      </c>
      <c r="AA323" s="405">
        <v>0</v>
      </c>
      <c r="AB323" s="377"/>
      <c r="AC323" s="377"/>
    </row>
    <row r="324" spans="2:29" customFormat="1" hidden="1" outlineLevel="1" x14ac:dyDescent="0.25">
      <c r="B324" s="16" t="s">
        <v>3948</v>
      </c>
      <c r="C324" s="16" t="s">
        <v>4004</v>
      </c>
      <c r="D324" s="406" t="s">
        <v>1694</v>
      </c>
      <c r="E324" s="407">
        <v>8.3746143196994417E-5</v>
      </c>
      <c r="F324" s="407">
        <v>3.9745919561293554E-4</v>
      </c>
      <c r="G324" s="405">
        <v>6.558076727613436</v>
      </c>
      <c r="H324" s="377"/>
      <c r="I324" s="377"/>
      <c r="J324" s="407">
        <v>7.8510481950798652E-5</v>
      </c>
      <c r="K324" s="407">
        <v>3.7258574998252745E-4</v>
      </c>
      <c r="L324" s="405">
        <v>6.1476648747117029</v>
      </c>
      <c r="M324" s="377"/>
      <c r="N324" s="377"/>
      <c r="O324" s="407">
        <v>1.1808758294118794E-4</v>
      </c>
      <c r="P324" s="407">
        <v>5.6046581270587624E-4</v>
      </c>
      <c r="Q324" s="405">
        <v>9.2476859096469575</v>
      </c>
      <c r="R324" s="377"/>
      <c r="S324" s="377"/>
      <c r="T324" s="407">
        <v>1.6652417969429994E-5</v>
      </c>
      <c r="U324" s="407">
        <v>7.9015723264945319E-5</v>
      </c>
      <c r="V324" s="405">
        <v>1.3037594338715977</v>
      </c>
      <c r="W324" s="377"/>
      <c r="X324" s="408"/>
      <c r="Y324" s="407">
        <v>0</v>
      </c>
      <c r="Z324" s="407">
        <v>0</v>
      </c>
      <c r="AA324" s="405">
        <v>0</v>
      </c>
      <c r="AB324" s="377"/>
      <c r="AC324" s="377"/>
    </row>
    <row r="325" spans="2:29" customFormat="1" hidden="1" outlineLevel="1" x14ac:dyDescent="0.25">
      <c r="B325" s="16" t="s">
        <v>3948</v>
      </c>
      <c r="C325" s="16" t="s">
        <v>4005</v>
      </c>
      <c r="D325" s="406" t="s">
        <v>1694</v>
      </c>
      <c r="E325" s="407">
        <v>1.172446004757922E-4</v>
      </c>
      <c r="F325" s="407">
        <v>5.2006354925333528E-4</v>
      </c>
      <c r="G325" s="405">
        <v>8.5810485626800315</v>
      </c>
      <c r="H325" s="377"/>
      <c r="I325" s="377"/>
      <c r="J325" s="407">
        <v>1.0701104970695521E-4</v>
      </c>
      <c r="K325" s="407">
        <v>4.7486891139168573E-4</v>
      </c>
      <c r="L325" s="405">
        <v>7.8353370379628142</v>
      </c>
      <c r="M325" s="377"/>
      <c r="N325" s="377"/>
      <c r="O325" s="407">
        <v>8.0758689717539241E-5</v>
      </c>
      <c r="P325" s="407">
        <v>3.5821041212703457E-4</v>
      </c>
      <c r="Q325" s="405">
        <v>5.9104718000960705</v>
      </c>
      <c r="R325" s="377"/>
      <c r="S325" s="377"/>
      <c r="T325" s="407">
        <v>2.0833647223516072E-4</v>
      </c>
      <c r="U325" s="407">
        <v>9.2390904295508859E-4</v>
      </c>
      <c r="V325" s="405">
        <v>15.244499208758961</v>
      </c>
      <c r="W325" s="377"/>
      <c r="X325" s="408"/>
      <c r="Y325" s="407">
        <v>2.3947334386971558E-4</v>
      </c>
      <c r="Z325" s="407">
        <v>1.0616651578224056E-3</v>
      </c>
      <c r="AA325" s="405">
        <v>17.517475104069693</v>
      </c>
      <c r="AB325" s="377"/>
      <c r="AC325" s="377"/>
    </row>
    <row r="326" spans="2:29" customFormat="1" hidden="1" outlineLevel="1" x14ac:dyDescent="0.25">
      <c r="B326" s="16" t="s">
        <v>3948</v>
      </c>
      <c r="C326" s="16" t="s">
        <v>4006</v>
      </c>
      <c r="D326" s="16" t="s">
        <v>3759</v>
      </c>
      <c r="E326" s="407">
        <v>0</v>
      </c>
      <c r="F326" s="407">
        <v>0</v>
      </c>
      <c r="G326" s="405">
        <v>0</v>
      </c>
      <c r="H326" s="377"/>
      <c r="I326" s="377">
        <v>0</v>
      </c>
      <c r="J326" s="407">
        <v>0</v>
      </c>
      <c r="K326" s="407">
        <v>0</v>
      </c>
      <c r="L326" s="405">
        <v>0</v>
      </c>
      <c r="M326" s="377">
        <v>0</v>
      </c>
      <c r="N326" s="377">
        <v>0</v>
      </c>
      <c r="O326" s="407">
        <v>0</v>
      </c>
      <c r="P326" s="407">
        <v>0</v>
      </c>
      <c r="Q326" s="405">
        <v>0</v>
      </c>
      <c r="R326" s="377">
        <v>0</v>
      </c>
      <c r="S326" s="377">
        <v>0</v>
      </c>
      <c r="T326" s="407">
        <v>0</v>
      </c>
      <c r="U326" s="407">
        <v>0</v>
      </c>
      <c r="V326" s="405">
        <v>0</v>
      </c>
      <c r="W326" s="377">
        <v>0</v>
      </c>
      <c r="X326" s="408">
        <v>0</v>
      </c>
      <c r="Y326" s="407">
        <v>0</v>
      </c>
      <c r="Z326" s="407">
        <v>0</v>
      </c>
      <c r="AA326" s="405">
        <v>0</v>
      </c>
      <c r="AB326" s="377">
        <v>0</v>
      </c>
      <c r="AC326" s="377">
        <v>0</v>
      </c>
    </row>
    <row r="327" spans="2:29" customFormat="1" hidden="1" outlineLevel="1" x14ac:dyDescent="0.25">
      <c r="B327" s="16" t="s">
        <v>3948</v>
      </c>
      <c r="C327" s="16" t="s">
        <v>4007</v>
      </c>
      <c r="D327" s="16" t="s">
        <v>3759</v>
      </c>
      <c r="E327" s="407">
        <v>0</v>
      </c>
      <c r="F327" s="407">
        <v>0</v>
      </c>
      <c r="G327" s="405">
        <v>0</v>
      </c>
      <c r="H327" s="377"/>
      <c r="I327" s="377">
        <v>0</v>
      </c>
      <c r="J327" s="407">
        <v>0</v>
      </c>
      <c r="K327" s="407">
        <v>0</v>
      </c>
      <c r="L327" s="405">
        <v>0</v>
      </c>
      <c r="M327" s="377">
        <v>0</v>
      </c>
      <c r="N327" s="377">
        <v>0</v>
      </c>
      <c r="O327" s="407">
        <v>0</v>
      </c>
      <c r="P327" s="407">
        <v>0</v>
      </c>
      <c r="Q327" s="405">
        <v>0</v>
      </c>
      <c r="R327" s="377">
        <v>0</v>
      </c>
      <c r="S327" s="377">
        <v>0</v>
      </c>
      <c r="T327" s="407">
        <v>0</v>
      </c>
      <c r="U327" s="407">
        <v>0</v>
      </c>
      <c r="V327" s="405">
        <v>0</v>
      </c>
      <c r="W327" s="377">
        <v>0</v>
      </c>
      <c r="X327" s="408">
        <v>0</v>
      </c>
      <c r="Y327" s="407">
        <v>0</v>
      </c>
      <c r="Z327" s="407">
        <v>0</v>
      </c>
      <c r="AA327" s="405">
        <v>0</v>
      </c>
      <c r="AB327" s="377">
        <v>0</v>
      </c>
      <c r="AC327" s="377">
        <v>0</v>
      </c>
    </row>
    <row r="328" spans="2:29" customFormat="1" hidden="1" outlineLevel="1" x14ac:dyDescent="0.25">
      <c r="B328" s="16" t="s">
        <v>3948</v>
      </c>
      <c r="C328" s="16" t="s">
        <v>4008</v>
      </c>
      <c r="D328" s="16" t="s">
        <v>3759</v>
      </c>
      <c r="E328" s="407">
        <v>0</v>
      </c>
      <c r="F328" s="407">
        <v>0</v>
      </c>
      <c r="G328" s="405">
        <v>0</v>
      </c>
      <c r="H328" s="377"/>
      <c r="I328" s="377">
        <v>0</v>
      </c>
      <c r="J328" s="407">
        <v>0</v>
      </c>
      <c r="K328" s="407">
        <v>0</v>
      </c>
      <c r="L328" s="405">
        <v>0</v>
      </c>
      <c r="M328" s="377">
        <v>0</v>
      </c>
      <c r="N328" s="377">
        <v>0</v>
      </c>
      <c r="O328" s="407">
        <v>0</v>
      </c>
      <c r="P328" s="407">
        <v>0</v>
      </c>
      <c r="Q328" s="405">
        <v>0</v>
      </c>
      <c r="R328" s="377">
        <v>0</v>
      </c>
      <c r="S328" s="377">
        <v>0</v>
      </c>
      <c r="T328" s="407">
        <v>0</v>
      </c>
      <c r="U328" s="407">
        <v>0</v>
      </c>
      <c r="V328" s="405">
        <v>0</v>
      </c>
      <c r="W328" s="377">
        <v>0</v>
      </c>
      <c r="X328" s="408">
        <v>0</v>
      </c>
      <c r="Y328" s="407">
        <v>0</v>
      </c>
      <c r="Z328" s="407">
        <v>0</v>
      </c>
      <c r="AA328" s="405">
        <v>0</v>
      </c>
      <c r="AB328" s="377">
        <v>0</v>
      </c>
      <c r="AC328" s="377">
        <v>0</v>
      </c>
    </row>
    <row r="329" spans="2:29" customFormat="1" hidden="1" outlineLevel="1" x14ac:dyDescent="0.25">
      <c r="B329" s="16" t="s">
        <v>3948</v>
      </c>
      <c r="C329" s="16" t="s">
        <v>4009</v>
      </c>
      <c r="D329" s="406" t="s">
        <v>1694</v>
      </c>
      <c r="E329" s="407">
        <v>5.0247685918196653E-4</v>
      </c>
      <c r="F329" s="407">
        <v>1.7268454727220251E-4</v>
      </c>
      <c r="G329" s="405">
        <v>2.8492950299913415</v>
      </c>
      <c r="H329" s="377"/>
      <c r="I329" s="377"/>
      <c r="J329" s="407">
        <v>4.7017840910628457E-4</v>
      </c>
      <c r="K329" s="407">
        <v>1.6163434648058632E-4</v>
      </c>
      <c r="L329" s="405">
        <v>2.6669667169296742</v>
      </c>
      <c r="M329" s="377"/>
      <c r="N329" s="377"/>
      <c r="O329" s="407">
        <v>6.7197403010671257E-4</v>
      </c>
      <c r="P329" s="407">
        <v>2.3087860305683012E-4</v>
      </c>
      <c r="Q329" s="405">
        <v>3.8094969504376972</v>
      </c>
      <c r="R329" s="377"/>
      <c r="S329" s="377"/>
      <c r="T329" s="407">
        <v>1.8550289821815064E-4</v>
      </c>
      <c r="U329" s="407">
        <v>6.3812996987043817E-5</v>
      </c>
      <c r="V329" s="405">
        <v>1.0529144502862229</v>
      </c>
      <c r="W329" s="377"/>
      <c r="X329" s="408"/>
      <c r="Y329" s="407">
        <v>0</v>
      </c>
      <c r="Z329" s="407">
        <v>0</v>
      </c>
      <c r="AA329" s="405">
        <v>0</v>
      </c>
      <c r="AB329" s="377"/>
      <c r="AC329" s="377"/>
    </row>
    <row r="330" spans="2:29" customFormat="1" hidden="1" outlineLevel="1" x14ac:dyDescent="0.25">
      <c r="B330" s="16" t="s">
        <v>3948</v>
      </c>
      <c r="C330" s="16" t="s">
        <v>4010</v>
      </c>
      <c r="D330" s="16" t="s">
        <v>3759</v>
      </c>
      <c r="E330" s="407">
        <v>0</v>
      </c>
      <c r="F330" s="407">
        <v>0</v>
      </c>
      <c r="G330" s="405">
        <v>0</v>
      </c>
      <c r="H330" s="377"/>
      <c r="I330" s="377">
        <v>0</v>
      </c>
      <c r="J330" s="407">
        <v>0</v>
      </c>
      <c r="K330" s="407">
        <v>0</v>
      </c>
      <c r="L330" s="405">
        <v>0</v>
      </c>
      <c r="M330" s="377">
        <v>0</v>
      </c>
      <c r="N330" s="377">
        <v>0</v>
      </c>
      <c r="O330" s="407">
        <v>0</v>
      </c>
      <c r="P330" s="407">
        <v>0</v>
      </c>
      <c r="Q330" s="405">
        <v>0</v>
      </c>
      <c r="R330" s="377">
        <v>0</v>
      </c>
      <c r="S330" s="377">
        <v>0</v>
      </c>
      <c r="T330" s="407">
        <v>0</v>
      </c>
      <c r="U330" s="407">
        <v>0</v>
      </c>
      <c r="V330" s="405">
        <v>0</v>
      </c>
      <c r="W330" s="377">
        <v>0</v>
      </c>
      <c r="X330" s="408">
        <v>0</v>
      </c>
      <c r="Y330" s="407">
        <v>0</v>
      </c>
      <c r="Z330" s="407">
        <v>0</v>
      </c>
      <c r="AA330" s="405">
        <v>0</v>
      </c>
      <c r="AB330" s="377">
        <v>0</v>
      </c>
      <c r="AC330" s="377">
        <v>0</v>
      </c>
    </row>
    <row r="331" spans="2:29" customFormat="1" hidden="1" outlineLevel="1" x14ac:dyDescent="0.25">
      <c r="B331" s="16" t="s">
        <v>3948</v>
      </c>
      <c r="C331" s="16" t="s">
        <v>4011</v>
      </c>
      <c r="D331" s="16" t="s">
        <v>3759</v>
      </c>
      <c r="E331" s="407">
        <v>0</v>
      </c>
      <c r="F331" s="407">
        <v>0</v>
      </c>
      <c r="G331" s="405">
        <v>0</v>
      </c>
      <c r="H331" s="377"/>
      <c r="I331" s="377">
        <v>0</v>
      </c>
      <c r="J331" s="407">
        <v>0</v>
      </c>
      <c r="K331" s="407">
        <v>0</v>
      </c>
      <c r="L331" s="405">
        <v>0</v>
      </c>
      <c r="M331" s="377">
        <v>0</v>
      </c>
      <c r="N331" s="377">
        <v>0</v>
      </c>
      <c r="O331" s="407">
        <v>0</v>
      </c>
      <c r="P331" s="407">
        <v>0</v>
      </c>
      <c r="Q331" s="405">
        <v>0</v>
      </c>
      <c r="R331" s="377">
        <v>0</v>
      </c>
      <c r="S331" s="377">
        <v>0</v>
      </c>
      <c r="T331" s="407">
        <v>0</v>
      </c>
      <c r="U331" s="407">
        <v>0</v>
      </c>
      <c r="V331" s="405">
        <v>0</v>
      </c>
      <c r="W331" s="377">
        <v>0</v>
      </c>
      <c r="X331" s="408">
        <v>0</v>
      </c>
      <c r="Y331" s="407">
        <v>0</v>
      </c>
      <c r="Z331" s="407">
        <v>0</v>
      </c>
      <c r="AA331" s="405">
        <v>0</v>
      </c>
      <c r="AB331" s="377">
        <v>0</v>
      </c>
      <c r="AC331" s="377">
        <v>0</v>
      </c>
    </row>
    <row r="332" spans="2:29" customFormat="1" hidden="1" outlineLevel="1" x14ac:dyDescent="0.25">
      <c r="B332" s="16" t="s">
        <v>3948</v>
      </c>
      <c r="C332" s="16" t="s">
        <v>4012</v>
      </c>
      <c r="D332" s="16" t="s">
        <v>3759</v>
      </c>
      <c r="E332" s="407">
        <v>0</v>
      </c>
      <c r="F332" s="407">
        <v>0</v>
      </c>
      <c r="G332" s="405">
        <v>0</v>
      </c>
      <c r="H332" s="377"/>
      <c r="I332" s="377">
        <v>0</v>
      </c>
      <c r="J332" s="407">
        <v>0</v>
      </c>
      <c r="K332" s="407">
        <v>0</v>
      </c>
      <c r="L332" s="405">
        <v>0</v>
      </c>
      <c r="M332" s="377">
        <v>0</v>
      </c>
      <c r="N332" s="377">
        <v>0</v>
      </c>
      <c r="O332" s="407">
        <v>0</v>
      </c>
      <c r="P332" s="407">
        <v>0</v>
      </c>
      <c r="Q332" s="405">
        <v>0</v>
      </c>
      <c r="R332" s="377">
        <v>0</v>
      </c>
      <c r="S332" s="377">
        <v>0</v>
      </c>
      <c r="T332" s="407">
        <v>0</v>
      </c>
      <c r="U332" s="407">
        <v>0</v>
      </c>
      <c r="V332" s="405">
        <v>0</v>
      </c>
      <c r="W332" s="377">
        <v>0</v>
      </c>
      <c r="X332" s="408">
        <v>0</v>
      </c>
      <c r="Y332" s="407">
        <v>0</v>
      </c>
      <c r="Z332" s="407">
        <v>0</v>
      </c>
      <c r="AA332" s="405">
        <v>0</v>
      </c>
      <c r="AB332" s="377">
        <v>0</v>
      </c>
      <c r="AC332" s="377">
        <v>0</v>
      </c>
    </row>
    <row r="333" spans="2:29" hidden="1" outlineLevel="1" x14ac:dyDescent="0.25">
      <c r="B333" s="190" t="s">
        <v>3778</v>
      </c>
      <c r="C333" s="190" t="s">
        <v>4013</v>
      </c>
      <c r="D333" s="192" t="s">
        <v>1860</v>
      </c>
      <c r="E333" s="376">
        <v>0.26798765823038218</v>
      </c>
      <c r="F333" s="376">
        <v>0.24096060042098896</v>
      </c>
      <c r="G333" s="405">
        <v>3975.8499069463178</v>
      </c>
      <c r="H333" s="377"/>
      <c r="I333" s="377"/>
      <c r="J333" s="376">
        <v>0.25603304793951831</v>
      </c>
      <c r="K333" s="376">
        <v>0.22787478627328023</v>
      </c>
      <c r="L333" s="405">
        <v>3759.9339735091239</v>
      </c>
      <c r="M333" s="377"/>
      <c r="N333" s="377"/>
      <c r="O333" s="376">
        <v>0.28199355419734801</v>
      </c>
      <c r="P333" s="376">
        <v>0.25543189669924155</v>
      </c>
      <c r="Q333" s="405">
        <v>4214.6262955374859</v>
      </c>
      <c r="R333" s="377"/>
      <c r="S333" s="377"/>
      <c r="T333" s="376">
        <v>0.25353680449530569</v>
      </c>
      <c r="U333" s="376">
        <v>0.22667056346581008</v>
      </c>
      <c r="V333" s="405">
        <v>3740.0642971858661</v>
      </c>
      <c r="W333" s="377"/>
      <c r="X333" s="377"/>
      <c r="Y333" s="376">
        <v>0.2443753766598408</v>
      </c>
      <c r="Z333" s="376">
        <v>0.22282972564141565</v>
      </c>
      <c r="AA333" s="405">
        <v>3676.690473083358</v>
      </c>
      <c r="AB333" s="377"/>
      <c r="AC333" s="377"/>
    </row>
    <row r="334" spans="2:29" hidden="1" outlineLevel="1" x14ac:dyDescent="0.25">
      <c r="B334" s="190" t="s">
        <v>3778</v>
      </c>
      <c r="C334" s="190" t="s">
        <v>4014</v>
      </c>
      <c r="D334" s="192" t="s">
        <v>1860</v>
      </c>
      <c r="E334" s="376">
        <v>0.16749228639398883</v>
      </c>
      <c r="F334" s="376">
        <v>0.15315645410924095</v>
      </c>
      <c r="G334" s="405">
        <v>2527.0814928024756</v>
      </c>
      <c r="H334" s="377"/>
      <c r="I334" s="377"/>
      <c r="J334" s="376">
        <v>0.16154603323470942</v>
      </c>
      <c r="K334" s="376">
        <v>0.14790381594332186</v>
      </c>
      <c r="L334" s="405">
        <v>2440.4129630648108</v>
      </c>
      <c r="M334" s="377"/>
      <c r="N334" s="377"/>
      <c r="O334" s="376">
        <v>0.17950182499678016</v>
      </c>
      <c r="P334" s="376">
        <v>0.16421262210034701</v>
      </c>
      <c r="Q334" s="405">
        <v>2709.5082646557257</v>
      </c>
      <c r="R334" s="377"/>
      <c r="S334" s="377"/>
      <c r="T334" s="376">
        <v>0.14814307381639749</v>
      </c>
      <c r="U334" s="376">
        <v>0.13507529197914725</v>
      </c>
      <c r="V334" s="405">
        <v>2228.7423176559296</v>
      </c>
      <c r="W334" s="377"/>
      <c r="X334" s="377"/>
      <c r="Y334" s="376">
        <v>0.16455092870326896</v>
      </c>
      <c r="Z334" s="376">
        <v>0.14981521148183657</v>
      </c>
      <c r="AA334" s="405">
        <v>2471.9509894503035</v>
      </c>
      <c r="AB334" s="377"/>
      <c r="AC334" s="377"/>
    </row>
    <row r="335" spans="2:29" hidden="1" outlineLevel="1" x14ac:dyDescent="0.25">
      <c r="B335" s="190" t="s">
        <v>4015</v>
      </c>
      <c r="C335" s="190" t="s">
        <v>4016</v>
      </c>
      <c r="D335" s="192" t="s">
        <v>1860</v>
      </c>
      <c r="E335" s="376">
        <v>1.7992021404442282</v>
      </c>
      <c r="F335" s="376">
        <v>0.68009857658020456</v>
      </c>
      <c r="G335" s="405">
        <v>11221.626513573376</v>
      </c>
      <c r="H335" s="377"/>
      <c r="I335" s="377"/>
      <c r="J335" s="376">
        <v>1.8264869216372688</v>
      </c>
      <c r="K335" s="376">
        <v>0.69084256260125776</v>
      </c>
      <c r="L335" s="405">
        <v>11398.902282920753</v>
      </c>
      <c r="M335" s="377"/>
      <c r="N335" s="377"/>
      <c r="O335" s="376">
        <v>1.8395918808906342</v>
      </c>
      <c r="P335" s="376">
        <v>0.6954813482715817</v>
      </c>
      <c r="Q335" s="405">
        <v>11475.442246481098</v>
      </c>
      <c r="R335" s="377"/>
      <c r="S335" s="377"/>
      <c r="T335" s="376">
        <v>1.6534800610642748</v>
      </c>
      <c r="U335" s="376">
        <v>0.62455340409178295</v>
      </c>
      <c r="V335" s="405">
        <v>10305.131167514419</v>
      </c>
      <c r="W335" s="377"/>
      <c r="X335" s="377"/>
      <c r="Y335" s="376">
        <v>2.0506120068195015</v>
      </c>
      <c r="Z335" s="376">
        <v>0.76841461474077288</v>
      </c>
      <c r="AA335" s="405">
        <v>12678.841143222753</v>
      </c>
      <c r="AB335" s="377"/>
      <c r="AC335" s="377"/>
    </row>
    <row r="336" spans="2:29" customFormat="1" hidden="1" outlineLevel="1" x14ac:dyDescent="0.25">
      <c r="B336" s="16" t="s">
        <v>4015</v>
      </c>
      <c r="C336" s="16" t="s">
        <v>4017</v>
      </c>
      <c r="D336" s="16" t="s">
        <v>3759</v>
      </c>
      <c r="E336" s="407">
        <v>0</v>
      </c>
      <c r="F336" s="407">
        <v>0</v>
      </c>
      <c r="G336" s="405">
        <v>0</v>
      </c>
      <c r="H336" s="377"/>
      <c r="I336" s="377">
        <v>0</v>
      </c>
      <c r="J336" s="407">
        <v>0</v>
      </c>
      <c r="K336" s="407">
        <v>0</v>
      </c>
      <c r="L336" s="405">
        <v>0</v>
      </c>
      <c r="M336" s="377">
        <v>0</v>
      </c>
      <c r="N336" s="377">
        <v>0</v>
      </c>
      <c r="O336" s="407">
        <v>0</v>
      </c>
      <c r="P336" s="407">
        <v>0</v>
      </c>
      <c r="Q336" s="405">
        <v>0</v>
      </c>
      <c r="R336" s="377">
        <v>0</v>
      </c>
      <c r="S336" s="377">
        <v>0</v>
      </c>
      <c r="T336" s="407">
        <v>0</v>
      </c>
      <c r="U336" s="407">
        <v>0</v>
      </c>
      <c r="V336" s="405">
        <v>0</v>
      </c>
      <c r="W336" s="377">
        <v>0</v>
      </c>
      <c r="X336" s="408">
        <v>0</v>
      </c>
      <c r="Y336" s="407">
        <v>0</v>
      </c>
      <c r="Z336" s="407">
        <v>0</v>
      </c>
      <c r="AA336" s="405">
        <v>0</v>
      </c>
      <c r="AB336" s="377">
        <v>0</v>
      </c>
      <c r="AC336" s="377">
        <v>0</v>
      </c>
    </row>
    <row r="337" spans="2:29" customFormat="1" hidden="1" outlineLevel="1" x14ac:dyDescent="0.25">
      <c r="B337" s="16" t="s">
        <v>4015</v>
      </c>
      <c r="C337" s="16" t="s">
        <v>4018</v>
      </c>
      <c r="D337" s="16" t="s">
        <v>2539</v>
      </c>
      <c r="E337" s="407">
        <v>0</v>
      </c>
      <c r="F337" s="407">
        <v>0</v>
      </c>
      <c r="G337" s="405">
        <v>0</v>
      </c>
      <c r="H337" s="377"/>
      <c r="I337" s="377">
        <v>0</v>
      </c>
      <c r="J337" s="407">
        <v>0</v>
      </c>
      <c r="K337" s="407">
        <v>0</v>
      </c>
      <c r="L337" s="405">
        <v>0</v>
      </c>
      <c r="M337" s="377">
        <v>0</v>
      </c>
      <c r="N337" s="377">
        <v>0</v>
      </c>
      <c r="O337" s="407">
        <v>0</v>
      </c>
      <c r="P337" s="407">
        <v>0</v>
      </c>
      <c r="Q337" s="405">
        <v>0</v>
      </c>
      <c r="R337" s="377">
        <v>0</v>
      </c>
      <c r="S337" s="377">
        <v>0</v>
      </c>
      <c r="T337" s="407">
        <v>0</v>
      </c>
      <c r="U337" s="407">
        <v>0</v>
      </c>
      <c r="V337" s="405">
        <v>0</v>
      </c>
      <c r="W337" s="377">
        <v>0</v>
      </c>
      <c r="X337" s="408">
        <v>0</v>
      </c>
      <c r="Y337" s="407">
        <v>0</v>
      </c>
      <c r="Z337" s="407">
        <v>0</v>
      </c>
      <c r="AA337" s="405">
        <v>0</v>
      </c>
      <c r="AB337" s="377">
        <v>0</v>
      </c>
      <c r="AC337" s="377">
        <v>0</v>
      </c>
    </row>
    <row r="338" spans="2:29" customFormat="1" hidden="1" outlineLevel="1" x14ac:dyDescent="0.25">
      <c r="B338" s="16" t="s">
        <v>4015</v>
      </c>
      <c r="C338" s="16" t="s">
        <v>4019</v>
      </c>
      <c r="D338" s="16" t="s">
        <v>3759</v>
      </c>
      <c r="E338" s="407">
        <v>0</v>
      </c>
      <c r="F338" s="407">
        <v>0</v>
      </c>
      <c r="G338" s="405">
        <v>0</v>
      </c>
      <c r="H338" s="377"/>
      <c r="I338" s="377">
        <v>0</v>
      </c>
      <c r="J338" s="407">
        <v>0</v>
      </c>
      <c r="K338" s="407">
        <v>0</v>
      </c>
      <c r="L338" s="405">
        <v>0</v>
      </c>
      <c r="M338" s="377">
        <v>0</v>
      </c>
      <c r="N338" s="377">
        <v>0</v>
      </c>
      <c r="O338" s="407">
        <v>0</v>
      </c>
      <c r="P338" s="407">
        <v>0</v>
      </c>
      <c r="Q338" s="405">
        <v>0</v>
      </c>
      <c r="R338" s="377">
        <v>0</v>
      </c>
      <c r="S338" s="377">
        <v>0</v>
      </c>
      <c r="T338" s="407">
        <v>0</v>
      </c>
      <c r="U338" s="407">
        <v>0</v>
      </c>
      <c r="V338" s="405">
        <v>0</v>
      </c>
      <c r="W338" s="377">
        <v>0</v>
      </c>
      <c r="X338" s="408">
        <v>0</v>
      </c>
      <c r="Y338" s="407">
        <v>0</v>
      </c>
      <c r="Z338" s="407">
        <v>0</v>
      </c>
      <c r="AA338" s="405">
        <v>0</v>
      </c>
      <c r="AB338" s="377">
        <v>0</v>
      </c>
      <c r="AC338" s="377">
        <v>0</v>
      </c>
    </row>
    <row r="339" spans="2:29" customFormat="1" hidden="1" outlineLevel="1" x14ac:dyDescent="0.25">
      <c r="B339" s="16" t="s">
        <v>4015</v>
      </c>
      <c r="C339" s="16" t="s">
        <v>4020</v>
      </c>
      <c r="D339" s="16" t="s">
        <v>2212</v>
      </c>
      <c r="E339" s="407">
        <v>0</v>
      </c>
      <c r="F339" s="407">
        <v>0</v>
      </c>
      <c r="G339" s="405">
        <v>0</v>
      </c>
      <c r="H339" s="377"/>
      <c r="I339" s="377">
        <v>0</v>
      </c>
      <c r="J339" s="407">
        <v>0</v>
      </c>
      <c r="K339" s="407">
        <v>0</v>
      </c>
      <c r="L339" s="405">
        <v>0</v>
      </c>
      <c r="M339" s="377">
        <v>0</v>
      </c>
      <c r="N339" s="377">
        <v>0</v>
      </c>
      <c r="O339" s="407">
        <v>0</v>
      </c>
      <c r="P339" s="407">
        <v>0</v>
      </c>
      <c r="Q339" s="405">
        <v>0</v>
      </c>
      <c r="R339" s="377">
        <v>0</v>
      </c>
      <c r="S339" s="377">
        <v>0</v>
      </c>
      <c r="T339" s="407">
        <v>0</v>
      </c>
      <c r="U339" s="407">
        <v>0</v>
      </c>
      <c r="V339" s="405">
        <v>0</v>
      </c>
      <c r="W339" s="377">
        <v>0</v>
      </c>
      <c r="X339" s="408">
        <v>0</v>
      </c>
      <c r="Y339" s="407">
        <v>0</v>
      </c>
      <c r="Z339" s="407">
        <v>0</v>
      </c>
      <c r="AA339" s="405">
        <v>0</v>
      </c>
      <c r="AB339" s="377">
        <v>0</v>
      </c>
      <c r="AC339" s="377">
        <v>0</v>
      </c>
    </row>
    <row r="340" spans="2:29" customFormat="1" hidden="1" outlineLevel="1" x14ac:dyDescent="0.25">
      <c r="B340" s="16" t="s">
        <v>4015</v>
      </c>
      <c r="C340" s="16" t="s">
        <v>4021</v>
      </c>
      <c r="D340" s="16" t="s">
        <v>1867</v>
      </c>
      <c r="E340" s="407">
        <v>0</v>
      </c>
      <c r="F340" s="407">
        <v>0</v>
      </c>
      <c r="G340" s="405">
        <v>0</v>
      </c>
      <c r="H340" s="377"/>
      <c r="I340" s="377">
        <v>0</v>
      </c>
      <c r="J340" s="407">
        <v>0</v>
      </c>
      <c r="K340" s="407">
        <v>0</v>
      </c>
      <c r="L340" s="405">
        <v>0</v>
      </c>
      <c r="M340" s="377">
        <v>0</v>
      </c>
      <c r="N340" s="377">
        <v>0</v>
      </c>
      <c r="O340" s="407">
        <v>0</v>
      </c>
      <c r="P340" s="407">
        <v>0</v>
      </c>
      <c r="Q340" s="405">
        <v>0</v>
      </c>
      <c r="R340" s="377">
        <v>0</v>
      </c>
      <c r="S340" s="377">
        <v>0</v>
      </c>
      <c r="T340" s="407">
        <v>0</v>
      </c>
      <c r="U340" s="407">
        <v>0</v>
      </c>
      <c r="V340" s="405">
        <v>0</v>
      </c>
      <c r="W340" s="377">
        <v>0</v>
      </c>
      <c r="X340" s="408">
        <v>0</v>
      </c>
      <c r="Y340" s="407">
        <v>0</v>
      </c>
      <c r="Z340" s="407">
        <v>0</v>
      </c>
      <c r="AA340" s="405">
        <v>0</v>
      </c>
      <c r="AB340" s="377">
        <v>0</v>
      </c>
      <c r="AC340" s="377">
        <v>0</v>
      </c>
    </row>
    <row r="341" spans="2:29" hidden="1" outlineLevel="1" x14ac:dyDescent="0.25">
      <c r="B341" s="190" t="s">
        <v>4015</v>
      </c>
      <c r="C341" s="190" t="s">
        <v>4022</v>
      </c>
      <c r="D341" s="192" t="s">
        <v>2212</v>
      </c>
      <c r="E341" s="376">
        <v>3.3498457278797772E-2</v>
      </c>
      <c r="F341" s="376">
        <v>4.8428217211098752E-2</v>
      </c>
      <c r="G341" s="405">
        <v>799.06558398312939</v>
      </c>
      <c r="H341" s="377"/>
      <c r="I341" s="377"/>
      <c r="J341" s="376">
        <v>3.3903928376621477E-2</v>
      </c>
      <c r="K341" s="376">
        <v>4.8812359565584905E-2</v>
      </c>
      <c r="L341" s="405">
        <v>805.40393283215099</v>
      </c>
      <c r="M341" s="377"/>
      <c r="N341" s="377"/>
      <c r="O341" s="376">
        <v>4.5020626476644329E-2</v>
      </c>
      <c r="P341" s="376">
        <v>6.5264623809401387E-2</v>
      </c>
      <c r="Q341" s="405">
        <v>1076.866292855123</v>
      </c>
      <c r="R341" s="377"/>
      <c r="S341" s="377"/>
      <c r="T341" s="376">
        <v>8.3262089847149969E-3</v>
      </c>
      <c r="U341" s="376">
        <v>1.1902482267829782E-2</v>
      </c>
      <c r="V341" s="405">
        <v>196.39095741919141</v>
      </c>
      <c r="W341" s="377"/>
      <c r="X341" s="377"/>
      <c r="Y341" s="376">
        <v>0</v>
      </c>
      <c r="Z341" s="376">
        <v>0</v>
      </c>
      <c r="AA341" s="405">
        <v>0</v>
      </c>
      <c r="AB341" s="377"/>
      <c r="AC341" s="377"/>
    </row>
    <row r="342" spans="2:29" customFormat="1" hidden="1" outlineLevel="1" x14ac:dyDescent="0.25">
      <c r="B342" s="16" t="s">
        <v>4015</v>
      </c>
      <c r="C342" s="16" t="s">
        <v>4023</v>
      </c>
      <c r="D342" s="406" t="s">
        <v>3751</v>
      </c>
      <c r="E342" s="407">
        <v>2.5123842959098327E-4</v>
      </c>
      <c r="F342" s="407">
        <v>0.13376369471368574</v>
      </c>
      <c r="G342" s="405">
        <v>2207.1009627758149</v>
      </c>
      <c r="H342" s="377"/>
      <c r="I342" s="377"/>
      <c r="J342" s="407">
        <v>1.0164087815316727E-4</v>
      </c>
      <c r="K342" s="407">
        <v>5.4115339126856551E-2</v>
      </c>
      <c r="L342" s="405">
        <v>892.90309559313312</v>
      </c>
      <c r="M342" s="377"/>
      <c r="N342" s="377"/>
      <c r="O342" s="407">
        <v>2.7292492848793304E-4</v>
      </c>
      <c r="P342" s="407">
        <v>0.14530989695017096</v>
      </c>
      <c r="Q342" s="405">
        <v>2397.613299677821</v>
      </c>
      <c r="R342" s="377"/>
      <c r="S342" s="377"/>
      <c r="T342" s="407">
        <v>3.7976603280496856E-4</v>
      </c>
      <c r="U342" s="407">
        <v>0.20219418726150404</v>
      </c>
      <c r="V342" s="405">
        <v>3336.2040898148166</v>
      </c>
      <c r="W342" s="377"/>
      <c r="X342" s="408"/>
      <c r="Y342" s="407">
        <v>7.184200316091465E-4</v>
      </c>
      <c r="Z342" s="407">
        <v>0.3824995967403827</v>
      </c>
      <c r="AA342" s="405">
        <v>6311.2433462163144</v>
      </c>
      <c r="AB342" s="377"/>
      <c r="AC342" s="377"/>
    </row>
    <row r="343" spans="2:29" customFormat="1" hidden="1" outlineLevel="1" x14ac:dyDescent="0.25">
      <c r="B343" s="16" t="s">
        <v>4015</v>
      </c>
      <c r="C343" s="16" t="s">
        <v>4024</v>
      </c>
      <c r="D343" s="16" t="s">
        <v>3759</v>
      </c>
      <c r="E343" s="407">
        <v>0</v>
      </c>
      <c r="F343" s="407">
        <v>0</v>
      </c>
      <c r="G343" s="405">
        <v>0</v>
      </c>
      <c r="H343" s="377"/>
      <c r="I343" s="377">
        <v>0</v>
      </c>
      <c r="J343" s="407">
        <v>0</v>
      </c>
      <c r="K343" s="407">
        <v>0</v>
      </c>
      <c r="L343" s="405">
        <v>0</v>
      </c>
      <c r="M343" s="377">
        <v>0</v>
      </c>
      <c r="N343" s="377">
        <v>0</v>
      </c>
      <c r="O343" s="407">
        <v>0</v>
      </c>
      <c r="P343" s="407">
        <v>0</v>
      </c>
      <c r="Q343" s="405">
        <v>0</v>
      </c>
      <c r="R343" s="377">
        <v>0</v>
      </c>
      <c r="S343" s="377">
        <v>0</v>
      </c>
      <c r="T343" s="407">
        <v>0</v>
      </c>
      <c r="U343" s="407">
        <v>0</v>
      </c>
      <c r="V343" s="405">
        <v>0</v>
      </c>
      <c r="W343" s="377">
        <v>0</v>
      </c>
      <c r="X343" s="408">
        <v>0</v>
      </c>
      <c r="Y343" s="407">
        <v>0</v>
      </c>
      <c r="Z343" s="407">
        <v>0</v>
      </c>
      <c r="AA343" s="405">
        <v>0</v>
      </c>
      <c r="AB343" s="377">
        <v>0</v>
      </c>
      <c r="AC343" s="377">
        <v>0</v>
      </c>
    </row>
    <row r="344" spans="2:29" hidden="1" outlineLevel="1" x14ac:dyDescent="0.25">
      <c r="B344" s="190" t="s">
        <v>4015</v>
      </c>
      <c r="C344" s="190" t="s">
        <v>4025</v>
      </c>
      <c r="D344" s="192" t="s">
        <v>2212</v>
      </c>
      <c r="E344" s="376">
        <v>3.3498457278797772E-2</v>
      </c>
      <c r="F344" s="376">
        <v>3.8860387843128535E-2</v>
      </c>
      <c r="G344" s="405">
        <v>641.19639941162086</v>
      </c>
      <c r="H344" s="377"/>
      <c r="I344" s="377"/>
      <c r="J344" s="376">
        <v>2.140525039511141E-2</v>
      </c>
      <c r="K344" s="376">
        <v>2.4831481799604919E-2</v>
      </c>
      <c r="L344" s="405">
        <v>409.71944969348118</v>
      </c>
      <c r="M344" s="377"/>
      <c r="N344" s="377"/>
      <c r="O344" s="376">
        <v>5.6092659975798542E-2</v>
      </c>
      <c r="P344" s="376">
        <v>6.5071131594824735E-2</v>
      </c>
      <c r="Q344" s="405">
        <v>1073.6736713146081</v>
      </c>
      <c r="R344" s="377"/>
      <c r="S344" s="377"/>
      <c r="T344" s="376">
        <v>0</v>
      </c>
      <c r="U344" s="376">
        <v>0</v>
      </c>
      <c r="V344" s="405">
        <v>0</v>
      </c>
      <c r="W344" s="377"/>
      <c r="X344" s="377"/>
      <c r="Y344" s="376">
        <v>0</v>
      </c>
      <c r="Z344" s="376">
        <v>0</v>
      </c>
      <c r="AA344" s="405">
        <v>0</v>
      </c>
      <c r="AB344" s="377"/>
      <c r="AC344" s="377"/>
    </row>
    <row r="345" spans="2:29" customFormat="1" hidden="1" outlineLevel="1" x14ac:dyDescent="0.25">
      <c r="B345" s="16" t="s">
        <v>4015</v>
      </c>
      <c r="C345" s="16" t="s">
        <v>4026</v>
      </c>
      <c r="D345" s="16" t="s">
        <v>3759</v>
      </c>
      <c r="E345" s="407">
        <v>0</v>
      </c>
      <c r="F345" s="407">
        <v>0</v>
      </c>
      <c r="G345" s="405">
        <v>0</v>
      </c>
      <c r="H345" s="377"/>
      <c r="I345" s="377">
        <v>0</v>
      </c>
      <c r="J345" s="407">
        <v>0</v>
      </c>
      <c r="K345" s="407">
        <v>0</v>
      </c>
      <c r="L345" s="405">
        <v>0</v>
      </c>
      <c r="M345" s="377">
        <v>0</v>
      </c>
      <c r="N345" s="377">
        <v>0</v>
      </c>
      <c r="O345" s="407">
        <v>0</v>
      </c>
      <c r="P345" s="407">
        <v>0</v>
      </c>
      <c r="Q345" s="405">
        <v>0</v>
      </c>
      <c r="R345" s="377">
        <v>0</v>
      </c>
      <c r="S345" s="377">
        <v>0</v>
      </c>
      <c r="T345" s="407">
        <v>0</v>
      </c>
      <c r="U345" s="407">
        <v>0</v>
      </c>
      <c r="V345" s="405">
        <v>0</v>
      </c>
      <c r="W345" s="377">
        <v>0</v>
      </c>
      <c r="X345" s="408">
        <v>0</v>
      </c>
      <c r="Y345" s="407">
        <v>0</v>
      </c>
      <c r="Z345" s="407">
        <v>0</v>
      </c>
      <c r="AA345" s="405">
        <v>0</v>
      </c>
      <c r="AB345" s="377">
        <v>0</v>
      </c>
      <c r="AC345" s="377">
        <v>0</v>
      </c>
    </row>
    <row r="346" spans="2:29" hidden="1" outlineLevel="1" x14ac:dyDescent="0.25">
      <c r="B346" s="190" t="s">
        <v>3754</v>
      </c>
      <c r="C346" s="190" t="s">
        <v>4027</v>
      </c>
      <c r="D346" s="192" t="s">
        <v>1860</v>
      </c>
      <c r="E346" s="376">
        <v>6.699691455759554E-3</v>
      </c>
      <c r="F346" s="376">
        <v>8.7095988924874197E-3</v>
      </c>
      <c r="G346" s="405">
        <v>143.70838172604243</v>
      </c>
      <c r="H346" s="377"/>
      <c r="I346" s="377"/>
      <c r="J346" s="376">
        <v>4.2810500790222816E-3</v>
      </c>
      <c r="K346" s="376">
        <v>5.5653651027289669E-3</v>
      </c>
      <c r="L346" s="405">
        <v>91.828524195027953</v>
      </c>
      <c r="M346" s="377"/>
      <c r="N346" s="377"/>
      <c r="O346" s="376">
        <v>1.1218531995159707E-2</v>
      </c>
      <c r="P346" s="376">
        <v>1.4584091593707622E-2</v>
      </c>
      <c r="Q346" s="405">
        <v>240.63751129617575</v>
      </c>
      <c r="R346" s="377"/>
      <c r="S346" s="377"/>
      <c r="T346" s="376">
        <v>0</v>
      </c>
      <c r="U346" s="376">
        <v>0</v>
      </c>
      <c r="V346" s="405">
        <v>0</v>
      </c>
      <c r="W346" s="377"/>
      <c r="X346" s="377"/>
      <c r="Y346" s="376">
        <v>0</v>
      </c>
      <c r="Z346" s="376">
        <v>0</v>
      </c>
      <c r="AA346" s="405">
        <v>0</v>
      </c>
      <c r="AB346" s="377"/>
      <c r="AC346" s="377"/>
    </row>
    <row r="347" spans="2:29" hidden="1" outlineLevel="1" x14ac:dyDescent="0.25">
      <c r="B347" s="190" t="s">
        <v>4015</v>
      </c>
      <c r="C347" s="190" t="s">
        <v>4028</v>
      </c>
      <c r="D347" s="192" t="s">
        <v>2212</v>
      </c>
      <c r="E347" s="376">
        <v>1.2059444620367198E-2</v>
      </c>
      <c r="F347" s="376">
        <v>1.4987712263393304E-2</v>
      </c>
      <c r="G347" s="405">
        <v>247.29725234598951</v>
      </c>
      <c r="H347" s="377"/>
      <c r="I347" s="377"/>
      <c r="J347" s="376">
        <v>1.7047465375098832E-2</v>
      </c>
      <c r="K347" s="376">
        <v>2.1173592008501451E-2</v>
      </c>
      <c r="L347" s="405">
        <v>349.36426814027396</v>
      </c>
      <c r="M347" s="377"/>
      <c r="N347" s="377"/>
      <c r="O347" s="376">
        <v>1.0353690280538811E-2</v>
      </c>
      <c r="P347" s="376">
        <v>1.2871591748077504E-2</v>
      </c>
      <c r="Q347" s="405">
        <v>212.38126384327882</v>
      </c>
      <c r="R347" s="377"/>
      <c r="S347" s="377"/>
      <c r="T347" s="376">
        <v>9.7394950577748933E-3</v>
      </c>
      <c r="U347" s="376">
        <v>1.2111367321118663E-2</v>
      </c>
      <c r="V347" s="405">
        <v>199.83756079845793</v>
      </c>
      <c r="W347" s="377"/>
      <c r="X347" s="377"/>
      <c r="Y347" s="376">
        <v>1.5964889591314371E-3</v>
      </c>
      <c r="Z347" s="376">
        <v>2.0283392225764903E-3</v>
      </c>
      <c r="AA347" s="405">
        <v>33.467597172512093</v>
      </c>
      <c r="AB347" s="377"/>
      <c r="AC347" s="377"/>
    </row>
    <row r="348" spans="2:29" customFormat="1" hidden="1" outlineLevel="1" x14ac:dyDescent="0.25">
      <c r="B348" s="16" t="s">
        <v>3770</v>
      </c>
      <c r="C348" s="16" t="s">
        <v>4029</v>
      </c>
      <c r="D348" s="406" t="s">
        <v>127</v>
      </c>
      <c r="E348" s="407">
        <v>4.6897840190316871E-5</v>
      </c>
      <c r="F348" s="407">
        <v>4.5959883386510539E-2</v>
      </c>
      <c r="G348" s="405">
        <v>758.33807587742388</v>
      </c>
      <c r="H348" s="377"/>
      <c r="I348" s="377"/>
      <c r="J348" s="407">
        <v>3.5663702073004863E-5</v>
      </c>
      <c r="K348" s="407">
        <v>3.4950428031544765E-2</v>
      </c>
      <c r="L348" s="405">
        <v>576.68206252048867</v>
      </c>
      <c r="M348" s="377"/>
      <c r="N348" s="377"/>
      <c r="O348" s="407">
        <v>5.2471102056208956E-5</v>
      </c>
      <c r="P348" s="407">
        <v>5.1421680015084785E-2</v>
      </c>
      <c r="Q348" s="405">
        <v>848.45772024889891</v>
      </c>
      <c r="R348" s="377"/>
      <c r="S348" s="377"/>
      <c r="T348" s="407">
        <v>4.6636579258875389E-5</v>
      </c>
      <c r="U348" s="407">
        <v>4.5703847673697874E-2</v>
      </c>
      <c r="V348" s="405">
        <v>754.11348661601494</v>
      </c>
      <c r="W348" s="377"/>
      <c r="X348" s="408"/>
      <c r="Y348" s="407">
        <v>9.5631988645268916E-5</v>
      </c>
      <c r="Z348" s="407">
        <v>9.3719348872363523E-2</v>
      </c>
      <c r="AA348" s="405">
        <v>1546.3692563939981</v>
      </c>
      <c r="AB348" s="377"/>
      <c r="AC348" s="377"/>
    </row>
    <row r="349" spans="2:29" customFormat="1" hidden="1" outlineLevel="1" x14ac:dyDescent="0.25">
      <c r="B349" s="16" t="s">
        <v>4015</v>
      </c>
      <c r="C349" s="16" t="s">
        <v>4030</v>
      </c>
      <c r="D349" s="16" t="s">
        <v>3759</v>
      </c>
      <c r="E349" s="407">
        <v>0</v>
      </c>
      <c r="F349" s="407">
        <v>0</v>
      </c>
      <c r="G349" s="405">
        <v>0</v>
      </c>
      <c r="H349" s="377"/>
      <c r="I349" s="377">
        <v>0</v>
      </c>
      <c r="J349" s="407">
        <v>0</v>
      </c>
      <c r="K349" s="407">
        <v>0</v>
      </c>
      <c r="L349" s="405">
        <v>0</v>
      </c>
      <c r="M349" s="377">
        <v>0</v>
      </c>
      <c r="N349" s="377">
        <v>0</v>
      </c>
      <c r="O349" s="407">
        <v>0</v>
      </c>
      <c r="P349" s="407">
        <v>0</v>
      </c>
      <c r="Q349" s="405">
        <v>0</v>
      </c>
      <c r="R349" s="377">
        <v>0</v>
      </c>
      <c r="S349" s="377">
        <v>0</v>
      </c>
      <c r="T349" s="407">
        <v>0</v>
      </c>
      <c r="U349" s="407">
        <v>0</v>
      </c>
      <c r="V349" s="405">
        <v>0</v>
      </c>
      <c r="W349" s="377">
        <v>0</v>
      </c>
      <c r="X349" s="408">
        <v>0</v>
      </c>
      <c r="Y349" s="407">
        <v>0</v>
      </c>
      <c r="Z349" s="407">
        <v>0</v>
      </c>
      <c r="AA349" s="405">
        <v>0</v>
      </c>
      <c r="AB349" s="377">
        <v>0</v>
      </c>
      <c r="AC349" s="377">
        <v>0</v>
      </c>
    </row>
    <row r="350" spans="2:29" customFormat="1" hidden="1" outlineLevel="1" x14ac:dyDescent="0.25">
      <c r="B350" s="16" t="s">
        <v>4015</v>
      </c>
      <c r="C350" s="16" t="s">
        <v>4031</v>
      </c>
      <c r="D350" s="16" t="s">
        <v>3759</v>
      </c>
      <c r="E350" s="407">
        <v>0</v>
      </c>
      <c r="F350" s="407">
        <v>0</v>
      </c>
      <c r="G350" s="405">
        <v>0</v>
      </c>
      <c r="H350" s="377"/>
      <c r="I350" s="377">
        <v>0</v>
      </c>
      <c r="J350" s="407">
        <v>0</v>
      </c>
      <c r="K350" s="407">
        <v>0</v>
      </c>
      <c r="L350" s="405">
        <v>0</v>
      </c>
      <c r="M350" s="377">
        <v>0</v>
      </c>
      <c r="N350" s="377">
        <v>0</v>
      </c>
      <c r="O350" s="407">
        <v>0</v>
      </c>
      <c r="P350" s="407">
        <v>0</v>
      </c>
      <c r="Q350" s="405">
        <v>0</v>
      </c>
      <c r="R350" s="377">
        <v>0</v>
      </c>
      <c r="S350" s="377">
        <v>0</v>
      </c>
      <c r="T350" s="407">
        <v>0</v>
      </c>
      <c r="U350" s="407">
        <v>0</v>
      </c>
      <c r="V350" s="405">
        <v>0</v>
      </c>
      <c r="W350" s="377">
        <v>0</v>
      </c>
      <c r="X350" s="408">
        <v>0</v>
      </c>
      <c r="Y350" s="407">
        <v>0</v>
      </c>
      <c r="Z350" s="407">
        <v>0</v>
      </c>
      <c r="AA350" s="405">
        <v>0</v>
      </c>
      <c r="AB350" s="377">
        <v>0</v>
      </c>
      <c r="AC350" s="377">
        <v>0</v>
      </c>
    </row>
    <row r="351" spans="2:29" customFormat="1" hidden="1" outlineLevel="1" x14ac:dyDescent="0.25">
      <c r="B351" s="16" t="s">
        <v>4015</v>
      </c>
      <c r="C351" s="16" t="s">
        <v>4032</v>
      </c>
      <c r="D351" s="16" t="s">
        <v>3759</v>
      </c>
      <c r="E351" s="407">
        <v>0</v>
      </c>
      <c r="F351" s="407">
        <v>0</v>
      </c>
      <c r="G351" s="405">
        <v>0</v>
      </c>
      <c r="H351" s="377"/>
      <c r="I351" s="377">
        <v>0</v>
      </c>
      <c r="J351" s="407">
        <v>0</v>
      </c>
      <c r="K351" s="407">
        <v>0</v>
      </c>
      <c r="L351" s="405">
        <v>0</v>
      </c>
      <c r="M351" s="377">
        <v>0</v>
      </c>
      <c r="N351" s="377">
        <v>0</v>
      </c>
      <c r="O351" s="407">
        <v>0</v>
      </c>
      <c r="P351" s="407">
        <v>0</v>
      </c>
      <c r="Q351" s="405">
        <v>0</v>
      </c>
      <c r="R351" s="377">
        <v>0</v>
      </c>
      <c r="S351" s="377">
        <v>0</v>
      </c>
      <c r="T351" s="407">
        <v>0</v>
      </c>
      <c r="U351" s="407">
        <v>0</v>
      </c>
      <c r="V351" s="405">
        <v>0</v>
      </c>
      <c r="W351" s="377">
        <v>0</v>
      </c>
      <c r="X351" s="408">
        <v>0</v>
      </c>
      <c r="Y351" s="407">
        <v>0</v>
      </c>
      <c r="Z351" s="407">
        <v>0</v>
      </c>
      <c r="AA351" s="405">
        <v>0</v>
      </c>
      <c r="AB351" s="377">
        <v>0</v>
      </c>
      <c r="AC351" s="377">
        <v>0</v>
      </c>
    </row>
    <row r="352" spans="2:29" hidden="1" outlineLevel="1" x14ac:dyDescent="0.25">
      <c r="B352" s="190" t="s">
        <v>4015</v>
      </c>
      <c r="C352" s="190" t="s">
        <v>4033</v>
      </c>
      <c r="D352" s="192" t="s">
        <v>1860</v>
      </c>
      <c r="E352" s="376">
        <v>0.91718776029348292</v>
      </c>
      <c r="F352" s="376">
        <v>9.2117240178679588E-2</v>
      </c>
      <c r="G352" s="405">
        <v>1519.9344629482132</v>
      </c>
      <c r="H352" s="377"/>
      <c r="I352" s="377"/>
      <c r="J352" s="376">
        <v>0.82562396456472786</v>
      </c>
      <c r="K352" s="376">
        <v>8.1339825813053032E-2</v>
      </c>
      <c r="L352" s="405">
        <v>1342.107125915375</v>
      </c>
      <c r="M352" s="377"/>
      <c r="N352" s="377"/>
      <c r="O352" s="376">
        <v>1.0410814610599952</v>
      </c>
      <c r="P352" s="376">
        <v>0.1032448234976413</v>
      </c>
      <c r="Q352" s="405">
        <v>1703.5395877110816</v>
      </c>
      <c r="R352" s="377"/>
      <c r="S352" s="377"/>
      <c r="T352" s="376">
        <v>0.73472865463286818</v>
      </c>
      <c r="U352" s="376">
        <v>7.8562975901956503E-2</v>
      </c>
      <c r="V352" s="405">
        <v>1296.2891023822824</v>
      </c>
      <c r="W352" s="377"/>
      <c r="X352" s="377"/>
      <c r="Y352" s="376">
        <v>1.3009763190846351</v>
      </c>
      <c r="Z352" s="376">
        <v>0.13819413787816248</v>
      </c>
      <c r="AA352" s="405">
        <v>2280.2032749896812</v>
      </c>
      <c r="AB352" s="377"/>
      <c r="AC352" s="377"/>
    </row>
    <row r="353" spans="2:29" customFormat="1" hidden="1" outlineLevel="1" x14ac:dyDescent="0.25">
      <c r="B353" s="16" t="s">
        <v>3778</v>
      </c>
      <c r="C353" s="16" t="s">
        <v>4034</v>
      </c>
      <c r="D353" s="16" t="s">
        <v>3759</v>
      </c>
      <c r="E353" s="407">
        <v>0</v>
      </c>
      <c r="F353" s="407">
        <v>0</v>
      </c>
      <c r="G353" s="405">
        <v>0</v>
      </c>
      <c r="H353" s="377"/>
      <c r="I353" s="377">
        <v>0</v>
      </c>
      <c r="J353" s="407">
        <v>0</v>
      </c>
      <c r="K353" s="407">
        <v>0</v>
      </c>
      <c r="L353" s="405">
        <v>0</v>
      </c>
      <c r="M353" s="377">
        <v>0</v>
      </c>
      <c r="N353" s="377">
        <v>0</v>
      </c>
      <c r="O353" s="407">
        <v>0</v>
      </c>
      <c r="P353" s="407">
        <v>0</v>
      </c>
      <c r="Q353" s="405">
        <v>0</v>
      </c>
      <c r="R353" s="377">
        <v>0</v>
      </c>
      <c r="S353" s="377">
        <v>0</v>
      </c>
      <c r="T353" s="407">
        <v>0</v>
      </c>
      <c r="U353" s="407">
        <v>0</v>
      </c>
      <c r="V353" s="405">
        <v>0</v>
      </c>
      <c r="W353" s="377">
        <v>0</v>
      </c>
      <c r="X353" s="408">
        <v>0</v>
      </c>
      <c r="Y353" s="407">
        <v>0</v>
      </c>
      <c r="Z353" s="407">
        <v>0</v>
      </c>
      <c r="AA353" s="405">
        <v>0</v>
      </c>
      <c r="AB353" s="377">
        <v>0</v>
      </c>
      <c r="AC353" s="377">
        <v>0</v>
      </c>
    </row>
    <row r="354" spans="2:29" hidden="1" outlineLevel="1" x14ac:dyDescent="0.25">
      <c r="B354" s="190" t="s">
        <v>3778</v>
      </c>
      <c r="C354" s="190" t="s">
        <v>4035</v>
      </c>
      <c r="D354" s="192" t="s">
        <v>1860</v>
      </c>
      <c r="E354" s="376">
        <v>6.6996914557595544E-2</v>
      </c>
      <c r="F354" s="376">
        <v>6.5148302192665083E-2</v>
      </c>
      <c r="G354" s="405">
        <v>1074.9469861789739</v>
      </c>
      <c r="H354" s="377"/>
      <c r="I354" s="377"/>
      <c r="J354" s="376">
        <v>5.351913013297778E-2</v>
      </c>
      <c r="K354" s="376">
        <v>5.2352314907571355E-2</v>
      </c>
      <c r="L354" s="405">
        <v>863.81319597492734</v>
      </c>
      <c r="M354" s="377"/>
      <c r="N354" s="377"/>
      <c r="O354" s="376">
        <v>7.6075390099085607E-2</v>
      </c>
      <c r="P354" s="376">
        <v>7.3898916252104888E-2</v>
      </c>
      <c r="Q354" s="405">
        <v>1219.3321181597307</v>
      </c>
      <c r="R354" s="377"/>
      <c r="S354" s="377"/>
      <c r="T354" s="376">
        <v>5.8848643836648722E-2</v>
      </c>
      <c r="U354" s="376">
        <v>5.705301211879852E-2</v>
      </c>
      <c r="V354" s="405">
        <v>941.37469996017558</v>
      </c>
      <c r="W354" s="377"/>
      <c r="X354" s="377"/>
      <c r="Y354" s="376">
        <v>0.16455092870326896</v>
      </c>
      <c r="Z354" s="376">
        <v>0.15871257036882586</v>
      </c>
      <c r="AA354" s="405">
        <v>2618.7574110856267</v>
      </c>
      <c r="AB354" s="377"/>
      <c r="AC354" s="377"/>
    </row>
    <row r="355" spans="2:29" customFormat="1" hidden="1" outlineLevel="1" x14ac:dyDescent="0.25">
      <c r="B355" s="16" t="s">
        <v>4015</v>
      </c>
      <c r="C355" s="16" t="s">
        <v>4036</v>
      </c>
      <c r="D355" s="16" t="s">
        <v>1694</v>
      </c>
      <c r="E355" s="407">
        <v>0</v>
      </c>
      <c r="F355" s="407">
        <v>0</v>
      </c>
      <c r="G355" s="405">
        <v>0</v>
      </c>
      <c r="H355" s="377"/>
      <c r="I355" s="377">
        <v>0</v>
      </c>
      <c r="J355" s="407">
        <v>0</v>
      </c>
      <c r="K355" s="407">
        <v>0</v>
      </c>
      <c r="L355" s="405">
        <v>0</v>
      </c>
      <c r="M355" s="377">
        <v>0</v>
      </c>
      <c r="N355" s="377">
        <v>0</v>
      </c>
      <c r="O355" s="407">
        <v>0</v>
      </c>
      <c r="P355" s="407">
        <v>0</v>
      </c>
      <c r="Q355" s="405">
        <v>0</v>
      </c>
      <c r="R355" s="377">
        <v>0</v>
      </c>
      <c r="S355" s="377">
        <v>0</v>
      </c>
      <c r="T355" s="407">
        <v>0</v>
      </c>
      <c r="U355" s="407">
        <v>0</v>
      </c>
      <c r="V355" s="405">
        <v>0</v>
      </c>
      <c r="W355" s="377">
        <v>0</v>
      </c>
      <c r="X355" s="408">
        <v>0</v>
      </c>
      <c r="Y355" s="407">
        <v>0</v>
      </c>
      <c r="Z355" s="407">
        <v>0</v>
      </c>
      <c r="AA355" s="405">
        <v>0</v>
      </c>
      <c r="AB355" s="377">
        <v>0</v>
      </c>
      <c r="AC355" s="377">
        <v>0</v>
      </c>
    </row>
    <row r="356" spans="2:29" customFormat="1" hidden="1" outlineLevel="1" x14ac:dyDescent="0.25">
      <c r="B356" s="16" t="s">
        <v>4015</v>
      </c>
      <c r="C356" s="16" t="s">
        <v>4037</v>
      </c>
      <c r="D356" s="16" t="s">
        <v>3759</v>
      </c>
      <c r="E356" s="407">
        <v>0</v>
      </c>
      <c r="F356" s="407">
        <v>0</v>
      </c>
      <c r="G356" s="405">
        <v>0</v>
      </c>
      <c r="H356" s="377"/>
      <c r="I356" s="377">
        <v>0</v>
      </c>
      <c r="J356" s="407">
        <v>0</v>
      </c>
      <c r="K356" s="407">
        <v>0</v>
      </c>
      <c r="L356" s="405">
        <v>0</v>
      </c>
      <c r="M356" s="377">
        <v>0</v>
      </c>
      <c r="N356" s="377">
        <v>0</v>
      </c>
      <c r="O356" s="407">
        <v>0</v>
      </c>
      <c r="P356" s="407">
        <v>0</v>
      </c>
      <c r="Q356" s="405">
        <v>0</v>
      </c>
      <c r="R356" s="377">
        <v>0</v>
      </c>
      <c r="S356" s="377">
        <v>0</v>
      </c>
      <c r="T356" s="407">
        <v>0</v>
      </c>
      <c r="U356" s="407">
        <v>0</v>
      </c>
      <c r="V356" s="405">
        <v>0</v>
      </c>
      <c r="W356" s="377">
        <v>0</v>
      </c>
      <c r="X356" s="408">
        <v>0</v>
      </c>
      <c r="Y356" s="407">
        <v>0</v>
      </c>
      <c r="Z356" s="407">
        <v>0</v>
      </c>
      <c r="AA356" s="405">
        <v>0</v>
      </c>
      <c r="AB356" s="377">
        <v>0</v>
      </c>
      <c r="AC356" s="377">
        <v>0</v>
      </c>
    </row>
    <row r="357" spans="2:29" customFormat="1" hidden="1" outlineLevel="1" x14ac:dyDescent="0.25">
      <c r="B357" s="16" t="s">
        <v>4015</v>
      </c>
      <c r="C357" s="16" t="s">
        <v>4038</v>
      </c>
      <c r="D357" s="16" t="s">
        <v>2212</v>
      </c>
      <c r="E357" s="407">
        <v>0</v>
      </c>
      <c r="F357" s="407">
        <v>0</v>
      </c>
      <c r="G357" s="405">
        <v>0</v>
      </c>
      <c r="H357" s="377"/>
      <c r="I357" s="377">
        <v>0</v>
      </c>
      <c r="J357" s="407">
        <v>0</v>
      </c>
      <c r="K357" s="407">
        <v>0</v>
      </c>
      <c r="L357" s="405">
        <v>0</v>
      </c>
      <c r="M357" s="377">
        <v>0</v>
      </c>
      <c r="N357" s="377">
        <v>0</v>
      </c>
      <c r="O357" s="407">
        <v>0</v>
      </c>
      <c r="P357" s="407">
        <v>0</v>
      </c>
      <c r="Q357" s="405">
        <v>0</v>
      </c>
      <c r="R357" s="377">
        <v>0</v>
      </c>
      <c r="S357" s="377">
        <v>0</v>
      </c>
      <c r="T357" s="407">
        <v>0</v>
      </c>
      <c r="U357" s="407">
        <v>0</v>
      </c>
      <c r="V357" s="405">
        <v>0</v>
      </c>
      <c r="W357" s="377">
        <v>0</v>
      </c>
      <c r="X357" s="408">
        <v>0</v>
      </c>
      <c r="Y357" s="407">
        <v>0</v>
      </c>
      <c r="Z357" s="407">
        <v>0</v>
      </c>
      <c r="AA357" s="405">
        <v>0</v>
      </c>
      <c r="AB357" s="377">
        <v>0</v>
      </c>
      <c r="AC357" s="377">
        <v>0</v>
      </c>
    </row>
    <row r="358" spans="2:29" customFormat="1" hidden="1" outlineLevel="1" x14ac:dyDescent="0.25">
      <c r="B358" s="16" t="s">
        <v>4015</v>
      </c>
      <c r="C358" s="16" t="s">
        <v>4039</v>
      </c>
      <c r="D358" s="16" t="s">
        <v>3751</v>
      </c>
      <c r="E358" s="407">
        <v>0</v>
      </c>
      <c r="F358" s="407">
        <v>0</v>
      </c>
      <c r="G358" s="405">
        <v>0</v>
      </c>
      <c r="H358" s="377"/>
      <c r="I358" s="377">
        <v>0</v>
      </c>
      <c r="J358" s="407">
        <v>0</v>
      </c>
      <c r="K358" s="407">
        <v>0</v>
      </c>
      <c r="L358" s="405">
        <v>0</v>
      </c>
      <c r="M358" s="377">
        <v>0</v>
      </c>
      <c r="N358" s="377">
        <v>0</v>
      </c>
      <c r="O358" s="407">
        <v>0</v>
      </c>
      <c r="P358" s="407">
        <v>0</v>
      </c>
      <c r="Q358" s="405">
        <v>0</v>
      </c>
      <c r="R358" s="377">
        <v>0</v>
      </c>
      <c r="S358" s="377">
        <v>0</v>
      </c>
      <c r="T358" s="407">
        <v>0</v>
      </c>
      <c r="U358" s="407">
        <v>0</v>
      </c>
      <c r="V358" s="405">
        <v>0</v>
      </c>
      <c r="W358" s="377">
        <v>0</v>
      </c>
      <c r="X358" s="408">
        <v>0</v>
      </c>
      <c r="Y358" s="407">
        <v>0</v>
      </c>
      <c r="Z358" s="407">
        <v>0</v>
      </c>
      <c r="AA358" s="405">
        <v>0</v>
      </c>
      <c r="AB358" s="377">
        <v>0</v>
      </c>
      <c r="AC358" s="377">
        <v>0</v>
      </c>
    </row>
    <row r="359" spans="2:29" customFormat="1" hidden="1" outlineLevel="1" x14ac:dyDescent="0.25">
      <c r="B359" s="16" t="s">
        <v>4015</v>
      </c>
      <c r="C359" s="16" t="s">
        <v>4040</v>
      </c>
      <c r="D359" s="16" t="s">
        <v>3751</v>
      </c>
      <c r="E359" s="407">
        <v>0</v>
      </c>
      <c r="F359" s="407">
        <v>0</v>
      </c>
      <c r="G359" s="405">
        <v>0</v>
      </c>
      <c r="H359" s="377"/>
      <c r="I359" s="377">
        <v>0</v>
      </c>
      <c r="J359" s="407">
        <v>0</v>
      </c>
      <c r="K359" s="407">
        <v>0</v>
      </c>
      <c r="L359" s="405">
        <v>0</v>
      </c>
      <c r="M359" s="377">
        <v>0</v>
      </c>
      <c r="N359" s="377">
        <v>0</v>
      </c>
      <c r="O359" s="407">
        <v>0</v>
      </c>
      <c r="P359" s="407">
        <v>0</v>
      </c>
      <c r="Q359" s="405">
        <v>0</v>
      </c>
      <c r="R359" s="377">
        <v>0</v>
      </c>
      <c r="S359" s="377">
        <v>0</v>
      </c>
      <c r="T359" s="407">
        <v>0</v>
      </c>
      <c r="U359" s="407">
        <v>0</v>
      </c>
      <c r="V359" s="405">
        <v>0</v>
      </c>
      <c r="W359" s="377">
        <v>0</v>
      </c>
      <c r="X359" s="408">
        <v>0</v>
      </c>
      <c r="Y359" s="407">
        <v>0</v>
      </c>
      <c r="Z359" s="407">
        <v>0</v>
      </c>
      <c r="AA359" s="405">
        <v>0</v>
      </c>
      <c r="AB359" s="377">
        <v>0</v>
      </c>
      <c r="AC359" s="377">
        <v>0</v>
      </c>
    </row>
    <row r="360" spans="2:29" customFormat="1" hidden="1" outlineLevel="1" x14ac:dyDescent="0.25">
      <c r="B360" s="16" t="s">
        <v>4015</v>
      </c>
      <c r="C360" s="16" t="s">
        <v>4041</v>
      </c>
      <c r="D360" s="406" t="s">
        <v>1867</v>
      </c>
      <c r="E360" s="407">
        <v>1.6749228639398883E-4</v>
      </c>
      <c r="F360" s="407">
        <v>1.7156234895336279E-3</v>
      </c>
      <c r="G360" s="405">
        <v>28.307787577304861</v>
      </c>
      <c r="H360" s="377"/>
      <c r="I360" s="377"/>
      <c r="J360" s="407">
        <v>1.4200430517674389E-4</v>
      </c>
      <c r="K360" s="407">
        <v>1.4545151198721864E-3</v>
      </c>
      <c r="L360" s="405">
        <v>23.999499477891074</v>
      </c>
      <c r="M360" s="377"/>
      <c r="N360" s="377"/>
      <c r="O360" s="407">
        <v>2.0304237206987283E-4</v>
      </c>
      <c r="P360" s="407">
        <v>2.0798404380395165E-3</v>
      </c>
      <c r="Q360" s="405">
        <v>34.317367227652021</v>
      </c>
      <c r="R360" s="377"/>
      <c r="S360" s="377"/>
      <c r="T360" s="407">
        <v>1.304846258402966E-4</v>
      </c>
      <c r="U360" s="407">
        <v>1.3364235378563179E-3</v>
      </c>
      <c r="V360" s="405">
        <v>22.050988374629245</v>
      </c>
      <c r="W360" s="377"/>
      <c r="X360" s="408"/>
      <c r="Y360" s="407">
        <v>0</v>
      </c>
      <c r="Z360" s="407">
        <v>0</v>
      </c>
      <c r="AA360" s="405">
        <v>0</v>
      </c>
      <c r="AB360" s="377"/>
      <c r="AC360" s="377"/>
    </row>
    <row r="361" spans="2:29" hidden="1" outlineLevel="1" x14ac:dyDescent="0.25">
      <c r="B361" s="190" t="s">
        <v>3743</v>
      </c>
      <c r="C361" s="190" t="s">
        <v>4042</v>
      </c>
      <c r="D361" s="192" t="s">
        <v>1860</v>
      </c>
      <c r="E361" s="376">
        <v>0.80260628717135518</v>
      </c>
      <c r="F361" s="376">
        <v>0.1590866860013066</v>
      </c>
      <c r="G361" s="405">
        <v>2624.9303190215587</v>
      </c>
      <c r="H361" s="377"/>
      <c r="I361" s="377"/>
      <c r="J361" s="376">
        <v>0.49958082838966134</v>
      </c>
      <c r="K361" s="376">
        <v>0.10116729517586169</v>
      </c>
      <c r="L361" s="405">
        <v>1669.2603704017179</v>
      </c>
      <c r="M361" s="377"/>
      <c r="N361" s="377"/>
      <c r="O361" s="376">
        <v>0.91516817377491821</v>
      </c>
      <c r="P361" s="376">
        <v>0.18395417533167527</v>
      </c>
      <c r="Q361" s="405">
        <v>3035.2438929726418</v>
      </c>
      <c r="R361" s="377"/>
      <c r="S361" s="377"/>
      <c r="T361" s="376">
        <v>0.95151683866837167</v>
      </c>
      <c r="U361" s="376">
        <v>0.18048136100135484</v>
      </c>
      <c r="V361" s="405">
        <v>2977.9424565223549</v>
      </c>
      <c r="W361" s="377"/>
      <c r="X361" s="377"/>
      <c r="Y361" s="376">
        <v>0.95499950974005487</v>
      </c>
      <c r="Z361" s="376">
        <v>0.17682937476410437</v>
      </c>
      <c r="AA361" s="405">
        <v>2917.684683607722</v>
      </c>
      <c r="AB361" s="377"/>
      <c r="AC361" s="377"/>
    </row>
    <row r="362" spans="2:29" customFormat="1" hidden="1" outlineLevel="1" x14ac:dyDescent="0.25">
      <c r="B362" s="16" t="s">
        <v>4015</v>
      </c>
      <c r="C362" s="16" t="s">
        <v>4043</v>
      </c>
      <c r="D362" s="16" t="s">
        <v>1694</v>
      </c>
      <c r="E362" s="407">
        <v>0</v>
      </c>
      <c r="F362" s="407">
        <v>0</v>
      </c>
      <c r="G362" s="405">
        <v>0</v>
      </c>
      <c r="H362" s="377"/>
      <c r="I362" s="377">
        <v>0</v>
      </c>
      <c r="J362" s="407">
        <v>0</v>
      </c>
      <c r="K362" s="407">
        <v>0</v>
      </c>
      <c r="L362" s="405">
        <v>0</v>
      </c>
      <c r="M362" s="377">
        <v>0</v>
      </c>
      <c r="N362" s="377">
        <v>0</v>
      </c>
      <c r="O362" s="407">
        <v>0</v>
      </c>
      <c r="P362" s="407">
        <v>0</v>
      </c>
      <c r="Q362" s="405">
        <v>0</v>
      </c>
      <c r="R362" s="377">
        <v>0</v>
      </c>
      <c r="S362" s="377">
        <v>0</v>
      </c>
      <c r="T362" s="407">
        <v>0</v>
      </c>
      <c r="U362" s="407">
        <v>0</v>
      </c>
      <c r="V362" s="405">
        <v>0</v>
      </c>
      <c r="W362" s="377">
        <v>0</v>
      </c>
      <c r="X362" s="408">
        <v>0</v>
      </c>
      <c r="Y362" s="407">
        <v>0</v>
      </c>
      <c r="Z362" s="407">
        <v>0</v>
      </c>
      <c r="AA362" s="405">
        <v>0</v>
      </c>
      <c r="AB362" s="377">
        <v>0</v>
      </c>
      <c r="AC362" s="377">
        <v>0</v>
      </c>
    </row>
    <row r="363" spans="2:29" customFormat="1" hidden="1" outlineLevel="1" x14ac:dyDescent="0.25">
      <c r="B363" s="16" t="s">
        <v>4015</v>
      </c>
      <c r="C363" s="16" t="s">
        <v>4044</v>
      </c>
      <c r="D363" s="406" t="s">
        <v>1937</v>
      </c>
      <c r="E363" s="407">
        <v>5.1922608782136543E-4</v>
      </c>
      <c r="F363" s="407">
        <v>1.4988214740252486E-2</v>
      </c>
      <c r="G363" s="405">
        <v>247.30554321416602</v>
      </c>
      <c r="H363" s="377"/>
      <c r="I363" s="377"/>
      <c r="J363" s="407">
        <v>4.8242535481181353E-4</v>
      </c>
      <c r="K363" s="407">
        <v>1.3839622194845152E-2</v>
      </c>
      <c r="L363" s="405">
        <v>228.35376621494501</v>
      </c>
      <c r="M363" s="377"/>
      <c r="N363" s="377"/>
      <c r="O363" s="407">
        <v>4.986152049480235E-4</v>
      </c>
      <c r="P363" s="407">
        <v>1.4488463070269401E-2</v>
      </c>
      <c r="Q363" s="405">
        <v>239.05964065944514</v>
      </c>
      <c r="R363" s="377"/>
      <c r="S363" s="377"/>
      <c r="T363" s="407">
        <v>6.1046926328326421E-4</v>
      </c>
      <c r="U363" s="407">
        <v>1.7523398479862423E-2</v>
      </c>
      <c r="V363" s="405">
        <v>289.13607491772996</v>
      </c>
      <c r="W363" s="377"/>
      <c r="X363" s="408"/>
      <c r="Y363" s="407">
        <v>6.3859558365257478E-4</v>
      </c>
      <c r="Z363" s="407">
        <v>1.839793876503068E-2</v>
      </c>
      <c r="AA363" s="405">
        <v>303.5659896230062</v>
      </c>
      <c r="AB363" s="377"/>
      <c r="AC363" s="377"/>
    </row>
    <row r="364" spans="2:29" customFormat="1" hidden="1" outlineLevel="1" x14ac:dyDescent="0.25">
      <c r="B364" s="16" t="s">
        <v>4015</v>
      </c>
      <c r="C364" s="16" t="s">
        <v>4045</v>
      </c>
      <c r="D364" s="16" t="s">
        <v>3759</v>
      </c>
      <c r="E364" s="407">
        <v>0</v>
      </c>
      <c r="F364" s="407">
        <v>0</v>
      </c>
      <c r="G364" s="405">
        <v>0</v>
      </c>
      <c r="H364" s="377"/>
      <c r="I364" s="377">
        <v>0</v>
      </c>
      <c r="J364" s="407">
        <v>0</v>
      </c>
      <c r="K364" s="407">
        <v>0</v>
      </c>
      <c r="L364" s="405">
        <v>0</v>
      </c>
      <c r="M364" s="377">
        <v>0</v>
      </c>
      <c r="N364" s="377">
        <v>0</v>
      </c>
      <c r="O364" s="407">
        <v>0</v>
      </c>
      <c r="P364" s="407">
        <v>0</v>
      </c>
      <c r="Q364" s="405">
        <v>0</v>
      </c>
      <c r="R364" s="377">
        <v>0</v>
      </c>
      <c r="S364" s="377">
        <v>0</v>
      </c>
      <c r="T364" s="407">
        <v>0</v>
      </c>
      <c r="U364" s="407">
        <v>0</v>
      </c>
      <c r="V364" s="405">
        <v>0</v>
      </c>
      <c r="W364" s="377">
        <v>0</v>
      </c>
      <c r="X364" s="408">
        <v>0</v>
      </c>
      <c r="Y364" s="407">
        <v>0</v>
      </c>
      <c r="Z364" s="407">
        <v>0</v>
      </c>
      <c r="AA364" s="405">
        <v>0</v>
      </c>
      <c r="AB364" s="377">
        <v>0</v>
      </c>
      <c r="AC364" s="377">
        <v>0</v>
      </c>
    </row>
    <row r="365" spans="2:29" customFormat="1" hidden="1" outlineLevel="1" x14ac:dyDescent="0.25">
      <c r="B365" s="16" t="s">
        <v>4015</v>
      </c>
      <c r="C365" s="16" t="s">
        <v>4046</v>
      </c>
      <c r="D365" s="16" t="s">
        <v>3759</v>
      </c>
      <c r="E365" s="407">
        <v>0</v>
      </c>
      <c r="F365" s="407">
        <v>0</v>
      </c>
      <c r="G365" s="405">
        <v>0</v>
      </c>
      <c r="H365" s="377"/>
      <c r="I365" s="377">
        <v>0</v>
      </c>
      <c r="J365" s="407">
        <v>0</v>
      </c>
      <c r="K365" s="407">
        <v>0</v>
      </c>
      <c r="L365" s="405">
        <v>0</v>
      </c>
      <c r="M365" s="377">
        <v>0</v>
      </c>
      <c r="N365" s="377">
        <v>0</v>
      </c>
      <c r="O365" s="407">
        <v>0</v>
      </c>
      <c r="P365" s="407">
        <v>0</v>
      </c>
      <c r="Q365" s="405">
        <v>0</v>
      </c>
      <c r="R365" s="377">
        <v>0</v>
      </c>
      <c r="S365" s="377">
        <v>0</v>
      </c>
      <c r="T365" s="407">
        <v>0</v>
      </c>
      <c r="U365" s="407">
        <v>0</v>
      </c>
      <c r="V365" s="405">
        <v>0</v>
      </c>
      <c r="W365" s="377">
        <v>0</v>
      </c>
      <c r="X365" s="408">
        <v>0</v>
      </c>
      <c r="Y365" s="407">
        <v>0</v>
      </c>
      <c r="Z365" s="407">
        <v>0</v>
      </c>
      <c r="AA365" s="405">
        <v>0</v>
      </c>
      <c r="AB365" s="377">
        <v>0</v>
      </c>
      <c r="AC365" s="377">
        <v>0</v>
      </c>
    </row>
    <row r="366" spans="2:29" customFormat="1" hidden="1" outlineLevel="1" x14ac:dyDescent="0.25">
      <c r="B366" s="16" t="s">
        <v>4015</v>
      </c>
      <c r="C366" s="16" t="s">
        <v>4047</v>
      </c>
      <c r="D366" s="406" t="s">
        <v>1867</v>
      </c>
      <c r="E366" s="407">
        <v>6.6996914557595542E-5</v>
      </c>
      <c r="F366" s="407">
        <v>3.439789085673349E-3</v>
      </c>
      <c r="G366" s="405">
        <v>56.756519913610262</v>
      </c>
      <c r="H366" s="377"/>
      <c r="I366" s="377"/>
      <c r="J366" s="407">
        <v>6.2304789411970259E-5</v>
      </c>
      <c r="K366" s="407">
        <v>3.1024814936004529E-3</v>
      </c>
      <c r="L366" s="405">
        <v>51.190944644407473</v>
      </c>
      <c r="M366" s="377"/>
      <c r="N366" s="377"/>
      <c r="O366" s="407">
        <v>8.5629100890618887E-5</v>
      </c>
      <c r="P366" s="407">
        <v>4.4599162875957115E-3</v>
      </c>
      <c r="Q366" s="405">
        <v>73.588618745329242</v>
      </c>
      <c r="R366" s="377"/>
      <c r="S366" s="377"/>
      <c r="T366" s="407">
        <v>3.4423134152774317E-5</v>
      </c>
      <c r="U366" s="407">
        <v>1.7536867836680768E-3</v>
      </c>
      <c r="V366" s="405">
        <v>28.935831930523268</v>
      </c>
      <c r="W366" s="377"/>
      <c r="X366" s="408"/>
      <c r="Y366" s="407">
        <v>0</v>
      </c>
      <c r="Z366" s="407">
        <v>0</v>
      </c>
      <c r="AA366" s="405">
        <v>0</v>
      </c>
      <c r="AB366" s="377"/>
      <c r="AC366" s="377"/>
    </row>
    <row r="367" spans="2:29" customFormat="1" hidden="1" outlineLevel="1" x14ac:dyDescent="0.25">
      <c r="B367" s="16" t="s">
        <v>3778</v>
      </c>
      <c r="C367" s="16" t="s">
        <v>4048</v>
      </c>
      <c r="D367" s="16" t="s">
        <v>2335</v>
      </c>
      <c r="E367" s="407">
        <v>0</v>
      </c>
      <c r="F367" s="407">
        <v>0</v>
      </c>
      <c r="G367" s="405">
        <v>0</v>
      </c>
      <c r="H367" s="377"/>
      <c r="I367" s="377">
        <v>0</v>
      </c>
      <c r="J367" s="407">
        <v>0</v>
      </c>
      <c r="K367" s="407">
        <v>0</v>
      </c>
      <c r="L367" s="405">
        <v>0</v>
      </c>
      <c r="M367" s="377">
        <v>0</v>
      </c>
      <c r="N367" s="377">
        <v>0</v>
      </c>
      <c r="O367" s="407">
        <v>0</v>
      </c>
      <c r="P367" s="407">
        <v>0</v>
      </c>
      <c r="Q367" s="405">
        <v>0</v>
      </c>
      <c r="R367" s="377">
        <v>0</v>
      </c>
      <c r="S367" s="377">
        <v>0</v>
      </c>
      <c r="T367" s="407">
        <v>0</v>
      </c>
      <c r="U367" s="407">
        <v>0</v>
      </c>
      <c r="V367" s="405">
        <v>0</v>
      </c>
      <c r="W367" s="377">
        <v>0</v>
      </c>
      <c r="X367" s="408">
        <v>0</v>
      </c>
      <c r="Y367" s="407">
        <v>0</v>
      </c>
      <c r="Z367" s="407">
        <v>0</v>
      </c>
      <c r="AA367" s="405">
        <v>0</v>
      </c>
      <c r="AB367" s="377">
        <v>0</v>
      </c>
      <c r="AC367" s="377">
        <v>0</v>
      </c>
    </row>
    <row r="368" spans="2:29" customFormat="1" hidden="1" outlineLevel="1" x14ac:dyDescent="0.25">
      <c r="B368" s="16" t="s">
        <v>4015</v>
      </c>
      <c r="C368" s="16" t="s">
        <v>4049</v>
      </c>
      <c r="D368" s="406" t="s">
        <v>1867</v>
      </c>
      <c r="E368" s="407">
        <v>2.3448920095158439E-4</v>
      </c>
      <c r="F368" s="407">
        <v>9.8822123895317363E-3</v>
      </c>
      <c r="G368" s="405">
        <v>163.05650442727364</v>
      </c>
      <c r="H368" s="377"/>
      <c r="I368" s="377"/>
      <c r="J368" s="407">
        <v>1.9364790468217731E-4</v>
      </c>
      <c r="K368" s="407">
        <v>8.0989271388666895E-3</v>
      </c>
      <c r="L368" s="405">
        <v>133.63229779130037</v>
      </c>
      <c r="M368" s="377"/>
      <c r="N368" s="377"/>
      <c r="O368" s="407">
        <v>3.2779707480088874E-4</v>
      </c>
      <c r="P368" s="407">
        <v>1.3894032100602693E-2</v>
      </c>
      <c r="Q368" s="405">
        <v>229.25152965994445</v>
      </c>
      <c r="R368" s="377"/>
      <c r="S368" s="377"/>
      <c r="T368" s="407">
        <v>8.9294429979748776E-5</v>
      </c>
      <c r="U368" s="407">
        <v>3.6652918642897693E-3</v>
      </c>
      <c r="V368" s="405">
        <v>60.477315760781195</v>
      </c>
      <c r="W368" s="377"/>
      <c r="X368" s="408"/>
      <c r="Y368" s="407">
        <v>0</v>
      </c>
      <c r="Z368" s="407">
        <v>0</v>
      </c>
      <c r="AA368" s="405">
        <v>0</v>
      </c>
      <c r="AB368" s="377"/>
      <c r="AC368" s="377"/>
    </row>
    <row r="369" spans="2:29" customFormat="1" hidden="1" outlineLevel="1" x14ac:dyDescent="0.25">
      <c r="B369" s="16" t="s">
        <v>4015</v>
      </c>
      <c r="C369" s="16" t="s">
        <v>4050</v>
      </c>
      <c r="D369" s="16" t="s">
        <v>3759</v>
      </c>
      <c r="E369" s="407">
        <v>0</v>
      </c>
      <c r="F369" s="407">
        <v>0</v>
      </c>
      <c r="G369" s="405">
        <v>0</v>
      </c>
      <c r="H369" s="377"/>
      <c r="I369" s="377">
        <v>0</v>
      </c>
      <c r="J369" s="407">
        <v>0</v>
      </c>
      <c r="K369" s="407">
        <v>0</v>
      </c>
      <c r="L369" s="405">
        <v>0</v>
      </c>
      <c r="M369" s="377">
        <v>0</v>
      </c>
      <c r="N369" s="377">
        <v>0</v>
      </c>
      <c r="O369" s="407">
        <v>0</v>
      </c>
      <c r="P369" s="407">
        <v>0</v>
      </c>
      <c r="Q369" s="405">
        <v>0</v>
      </c>
      <c r="R369" s="377">
        <v>0</v>
      </c>
      <c r="S369" s="377">
        <v>0</v>
      </c>
      <c r="T369" s="407">
        <v>0</v>
      </c>
      <c r="U369" s="407">
        <v>0</v>
      </c>
      <c r="V369" s="405">
        <v>0</v>
      </c>
      <c r="W369" s="377">
        <v>0</v>
      </c>
      <c r="X369" s="408">
        <v>0</v>
      </c>
      <c r="Y369" s="407">
        <v>0</v>
      </c>
      <c r="Z369" s="407">
        <v>0</v>
      </c>
      <c r="AA369" s="405">
        <v>0</v>
      </c>
      <c r="AB369" s="377">
        <v>0</v>
      </c>
      <c r="AC369" s="377">
        <v>0</v>
      </c>
    </row>
    <row r="370" spans="2:29" customFormat="1" hidden="1" outlineLevel="1" x14ac:dyDescent="0.25">
      <c r="B370" s="16" t="s">
        <v>4015</v>
      </c>
      <c r="C370" s="16" t="s">
        <v>4051</v>
      </c>
      <c r="D370" s="16" t="s">
        <v>3759</v>
      </c>
      <c r="E370" s="407">
        <v>0</v>
      </c>
      <c r="F370" s="407">
        <v>0</v>
      </c>
      <c r="G370" s="405">
        <v>0</v>
      </c>
      <c r="H370" s="377"/>
      <c r="I370" s="377">
        <v>0</v>
      </c>
      <c r="J370" s="407">
        <v>0</v>
      </c>
      <c r="K370" s="407">
        <v>0</v>
      </c>
      <c r="L370" s="405">
        <v>0</v>
      </c>
      <c r="M370" s="377">
        <v>0</v>
      </c>
      <c r="N370" s="377">
        <v>0</v>
      </c>
      <c r="O370" s="407">
        <v>0</v>
      </c>
      <c r="P370" s="407">
        <v>0</v>
      </c>
      <c r="Q370" s="405">
        <v>0</v>
      </c>
      <c r="R370" s="377">
        <v>0</v>
      </c>
      <c r="S370" s="377">
        <v>0</v>
      </c>
      <c r="T370" s="407">
        <v>0</v>
      </c>
      <c r="U370" s="407">
        <v>0</v>
      </c>
      <c r="V370" s="405">
        <v>0</v>
      </c>
      <c r="W370" s="377">
        <v>0</v>
      </c>
      <c r="X370" s="408">
        <v>0</v>
      </c>
      <c r="Y370" s="407">
        <v>0</v>
      </c>
      <c r="Z370" s="407">
        <v>0</v>
      </c>
      <c r="AA370" s="405">
        <v>0</v>
      </c>
      <c r="AB370" s="377">
        <v>0</v>
      </c>
      <c r="AC370" s="377">
        <v>0</v>
      </c>
    </row>
    <row r="371" spans="2:29" customFormat="1" hidden="1" outlineLevel="1" x14ac:dyDescent="0.25">
      <c r="B371" s="16" t="s">
        <v>4015</v>
      </c>
      <c r="C371" s="16" t="s">
        <v>4052</v>
      </c>
      <c r="D371" s="406" t="s">
        <v>2116</v>
      </c>
      <c r="E371" s="407">
        <v>5.0247685918196653E-5</v>
      </c>
      <c r="F371" s="407">
        <v>7.0782240230099697E-4</v>
      </c>
      <c r="G371" s="405">
        <v>11.67906963796645</v>
      </c>
      <c r="H371" s="377"/>
      <c r="I371" s="377"/>
      <c r="J371" s="407">
        <v>3.1359037369324678E-5</v>
      </c>
      <c r="K371" s="407">
        <v>4.4174181028180904E-4</v>
      </c>
      <c r="L371" s="405">
        <v>7.2887398696498495</v>
      </c>
      <c r="M371" s="377"/>
      <c r="N371" s="377"/>
      <c r="O371" s="407">
        <v>7.1107832806621444E-5</v>
      </c>
      <c r="P371" s="407">
        <v>1.0016289009454171E-3</v>
      </c>
      <c r="Q371" s="405">
        <v>16.52687686559938</v>
      </c>
      <c r="R371" s="377"/>
      <c r="S371" s="377"/>
      <c r="T371" s="407">
        <v>2.6096925168059318E-5</v>
      </c>
      <c r="U371" s="407">
        <v>3.6770567561795586E-4</v>
      </c>
      <c r="V371" s="405">
        <v>6.0671436476962715</v>
      </c>
      <c r="W371" s="377"/>
      <c r="X371" s="408"/>
      <c r="Y371" s="407">
        <v>8.4726480746697105E-5</v>
      </c>
      <c r="Z371" s="407">
        <v>1.1937961137209623E-3</v>
      </c>
      <c r="AA371" s="405">
        <v>19.697635876395879</v>
      </c>
      <c r="AB371" s="377"/>
      <c r="AC371" s="377"/>
    </row>
    <row r="372" spans="2:29" customFormat="1" hidden="1" outlineLevel="1" x14ac:dyDescent="0.25">
      <c r="B372" s="16" t="s">
        <v>4015</v>
      </c>
      <c r="C372" s="16" t="s">
        <v>4053</v>
      </c>
      <c r="D372" s="406" t="s">
        <v>1867</v>
      </c>
      <c r="E372" s="407">
        <v>4.8572763054256763E-4</v>
      </c>
      <c r="F372" s="407">
        <v>1.1103063665057519E-3</v>
      </c>
      <c r="G372" s="405">
        <v>18.320055047344905</v>
      </c>
      <c r="H372" s="377"/>
      <c r="I372" s="377"/>
      <c r="J372" s="407">
        <v>2.1689102410164541E-4</v>
      </c>
      <c r="K372" s="407">
        <v>4.929514147788244E-4</v>
      </c>
      <c r="L372" s="405">
        <v>8.1336983438506021</v>
      </c>
      <c r="M372" s="377"/>
      <c r="N372" s="377"/>
      <c r="O372" s="407">
        <v>7.7985280814785933E-4</v>
      </c>
      <c r="P372" s="407">
        <v>1.7850535044206073E-3</v>
      </c>
      <c r="Q372" s="405">
        <v>29.453382822940021</v>
      </c>
      <c r="R372" s="377"/>
      <c r="S372" s="377"/>
      <c r="T372" s="407">
        <v>9.0853577256690249E-5</v>
      </c>
      <c r="U372" s="407">
        <v>2.0537438925291937E-4</v>
      </c>
      <c r="V372" s="405">
        <v>3.3886774226731697</v>
      </c>
      <c r="W372" s="377"/>
      <c r="X372" s="408"/>
      <c r="Y372" s="407">
        <v>1.9487090571740336E-3</v>
      </c>
      <c r="Z372" s="407">
        <v>4.4650855353509369E-3</v>
      </c>
      <c r="AA372" s="405">
        <v>73.673911333290462</v>
      </c>
      <c r="AB372" s="377"/>
      <c r="AC372" s="377"/>
    </row>
    <row r="373" spans="2:29" customFormat="1" hidden="1" outlineLevel="1" x14ac:dyDescent="0.25">
      <c r="B373" s="16" t="s">
        <v>4015</v>
      </c>
      <c r="C373" s="16" t="s">
        <v>4054</v>
      </c>
      <c r="D373" s="406" t="s">
        <v>1867</v>
      </c>
      <c r="E373" s="407">
        <v>6.6996914557595542E-5</v>
      </c>
      <c r="F373" s="407">
        <v>1.4906813489065009E-4</v>
      </c>
      <c r="G373" s="405">
        <v>2.4596242256957264</v>
      </c>
      <c r="H373" s="377"/>
      <c r="I373" s="377"/>
      <c r="J373" s="407">
        <v>5.7141533698985905E-5</v>
      </c>
      <c r="K373" s="407">
        <v>1.2713991248024364E-4</v>
      </c>
      <c r="L373" s="405">
        <v>2.0978085559240203</v>
      </c>
      <c r="M373" s="377"/>
      <c r="N373" s="377"/>
      <c r="O373" s="407">
        <v>8.3208202855039183E-5</v>
      </c>
      <c r="P373" s="407">
        <v>1.8513825135246217E-4</v>
      </c>
      <c r="Q373" s="405">
        <v>3.0547811473156257</v>
      </c>
      <c r="R373" s="377"/>
      <c r="S373" s="377"/>
      <c r="T373" s="407">
        <v>3.7100579643630126E-5</v>
      </c>
      <c r="U373" s="407">
        <v>8.2548789707077017E-5</v>
      </c>
      <c r="V373" s="405">
        <v>1.3620550301667709</v>
      </c>
      <c r="W373" s="377"/>
      <c r="X373" s="408"/>
      <c r="Y373" s="407">
        <v>1.6945296149339421E-4</v>
      </c>
      <c r="Z373" s="407">
        <v>3.7703283932280209E-4</v>
      </c>
      <c r="AA373" s="405">
        <v>6.2210418488262347</v>
      </c>
      <c r="AB373" s="377"/>
      <c r="AC373" s="377"/>
    </row>
    <row r="374" spans="2:29" customFormat="1" hidden="1" outlineLevel="1" x14ac:dyDescent="0.25">
      <c r="B374" s="16" t="s">
        <v>3764</v>
      </c>
      <c r="C374" s="16" t="s">
        <v>4055</v>
      </c>
      <c r="D374" s="406" t="s">
        <v>1694</v>
      </c>
      <c r="E374" s="407">
        <v>3.3498457278797771E-5</v>
      </c>
      <c r="F374" s="407">
        <v>1.6749228639398886E-7</v>
      </c>
      <c r="G374" s="405">
        <v>2.763622725500816E-3</v>
      </c>
      <c r="H374" s="377"/>
      <c r="I374" s="377"/>
      <c r="J374" s="407">
        <v>4.6402606358131546E-5</v>
      </c>
      <c r="K374" s="407">
        <v>2.3201303179065772E-7</v>
      </c>
      <c r="L374" s="405">
        <v>3.8282150245458526E-3</v>
      </c>
      <c r="M374" s="377"/>
      <c r="N374" s="377"/>
      <c r="O374" s="407">
        <v>3.394859297749013E-5</v>
      </c>
      <c r="P374" s="407">
        <v>1.6974296488745065E-7</v>
      </c>
      <c r="Q374" s="405">
        <v>2.8007589206429356E-3</v>
      </c>
      <c r="R374" s="377"/>
      <c r="S374" s="377"/>
      <c r="T374" s="407">
        <v>1.6652417969429994E-5</v>
      </c>
      <c r="U374" s="407">
        <v>8.3262089847149957E-8</v>
      </c>
      <c r="V374" s="405">
        <v>1.3738244824779743E-3</v>
      </c>
      <c r="W374" s="377"/>
      <c r="X374" s="408"/>
      <c r="Y374" s="407">
        <v>0</v>
      </c>
      <c r="Z374" s="407">
        <v>0</v>
      </c>
      <c r="AA374" s="405">
        <v>0</v>
      </c>
      <c r="AB374" s="377"/>
      <c r="AC374" s="377"/>
    </row>
    <row r="375" spans="2:29" customFormat="1" hidden="1" outlineLevel="1" x14ac:dyDescent="0.25">
      <c r="B375" s="16" t="s">
        <v>4056</v>
      </c>
      <c r="C375" s="16" t="s">
        <v>4057</v>
      </c>
      <c r="D375" s="16" t="s">
        <v>3759</v>
      </c>
      <c r="E375" s="407">
        <v>0</v>
      </c>
      <c r="F375" s="407">
        <v>0</v>
      </c>
      <c r="G375" s="405">
        <v>0</v>
      </c>
      <c r="H375" s="377"/>
      <c r="I375" s="377">
        <v>0</v>
      </c>
      <c r="J375" s="407">
        <v>0</v>
      </c>
      <c r="K375" s="407">
        <v>0</v>
      </c>
      <c r="L375" s="405">
        <v>0</v>
      </c>
      <c r="M375" s="377">
        <v>0</v>
      </c>
      <c r="N375" s="377">
        <v>0</v>
      </c>
      <c r="O375" s="407">
        <v>0</v>
      </c>
      <c r="P375" s="407">
        <v>0</v>
      </c>
      <c r="Q375" s="405">
        <v>0</v>
      </c>
      <c r="R375" s="377">
        <v>0</v>
      </c>
      <c r="S375" s="377">
        <v>0</v>
      </c>
      <c r="T375" s="407">
        <v>0</v>
      </c>
      <c r="U375" s="407">
        <v>0</v>
      </c>
      <c r="V375" s="405">
        <v>0</v>
      </c>
      <c r="W375" s="377">
        <v>0</v>
      </c>
      <c r="X375" s="408">
        <v>0</v>
      </c>
      <c r="Y375" s="407">
        <v>0</v>
      </c>
      <c r="Z375" s="407">
        <v>0</v>
      </c>
      <c r="AA375" s="405">
        <v>0</v>
      </c>
      <c r="AB375" s="377">
        <v>0</v>
      </c>
      <c r="AC375" s="377">
        <v>0</v>
      </c>
    </row>
    <row r="376" spans="2:29" customFormat="1" hidden="1" outlineLevel="1" x14ac:dyDescent="0.25">
      <c r="B376" s="16" t="s">
        <v>4056</v>
      </c>
      <c r="C376" s="16" t="s">
        <v>4058</v>
      </c>
      <c r="D376" s="16" t="s">
        <v>1694</v>
      </c>
      <c r="E376" s="407">
        <v>0</v>
      </c>
      <c r="F376" s="407">
        <v>0</v>
      </c>
      <c r="G376" s="405">
        <v>0</v>
      </c>
      <c r="H376" s="377"/>
      <c r="I376" s="377">
        <v>0</v>
      </c>
      <c r="J376" s="407">
        <v>0</v>
      </c>
      <c r="K376" s="407">
        <v>0</v>
      </c>
      <c r="L376" s="405">
        <v>0</v>
      </c>
      <c r="M376" s="377">
        <v>0</v>
      </c>
      <c r="N376" s="377">
        <v>0</v>
      </c>
      <c r="O376" s="407">
        <v>0</v>
      </c>
      <c r="P376" s="407">
        <v>0</v>
      </c>
      <c r="Q376" s="405">
        <v>0</v>
      </c>
      <c r="R376" s="377">
        <v>0</v>
      </c>
      <c r="S376" s="377">
        <v>0</v>
      </c>
      <c r="T376" s="407">
        <v>0</v>
      </c>
      <c r="U376" s="407">
        <v>0</v>
      </c>
      <c r="V376" s="405">
        <v>0</v>
      </c>
      <c r="W376" s="377">
        <v>0</v>
      </c>
      <c r="X376" s="408">
        <v>0</v>
      </c>
      <c r="Y376" s="407">
        <v>0</v>
      </c>
      <c r="Z376" s="407">
        <v>0</v>
      </c>
      <c r="AA376" s="405">
        <v>0</v>
      </c>
      <c r="AB376" s="377">
        <v>0</v>
      </c>
      <c r="AC376" s="377">
        <v>0</v>
      </c>
    </row>
    <row r="377" spans="2:29" customFormat="1" hidden="1" outlineLevel="1" x14ac:dyDescent="0.25">
      <c r="B377" s="16" t="s">
        <v>4056</v>
      </c>
      <c r="C377" s="16" t="s">
        <v>4059</v>
      </c>
      <c r="D377" s="406" t="s">
        <v>1694</v>
      </c>
      <c r="E377" s="407">
        <v>6.6996914557595542E-5</v>
      </c>
      <c r="F377" s="407">
        <v>2.6205508144630706E-2</v>
      </c>
      <c r="G377" s="405">
        <v>432.39088438640664</v>
      </c>
      <c r="H377" s="377"/>
      <c r="I377" s="377"/>
      <c r="J377" s="407">
        <v>1.024503620620682E-4</v>
      </c>
      <c r="K377" s="407">
        <v>4.007294686876766E-2</v>
      </c>
      <c r="L377" s="405">
        <v>661.20362333466642</v>
      </c>
      <c r="M377" s="377"/>
      <c r="N377" s="377"/>
      <c r="O377" s="407">
        <v>4.4418972139490856E-5</v>
      </c>
      <c r="P377" s="407">
        <v>1.737425885750115E-2</v>
      </c>
      <c r="Q377" s="405">
        <v>286.67527114876896</v>
      </c>
      <c r="R377" s="377"/>
      <c r="S377" s="377"/>
      <c r="T377" s="407">
        <v>7.4201159287260251E-5</v>
      </c>
      <c r="U377" s="407">
        <v>2.902341244941541E-2</v>
      </c>
      <c r="V377" s="405">
        <v>478.88630541535429</v>
      </c>
      <c r="W377" s="377"/>
      <c r="X377" s="408"/>
      <c r="Y377" s="407">
        <v>0</v>
      </c>
      <c r="Z377" s="407">
        <v>0</v>
      </c>
      <c r="AA377" s="405">
        <v>0</v>
      </c>
      <c r="AB377" s="377"/>
      <c r="AC377" s="377"/>
    </row>
    <row r="378" spans="2:29" hidden="1" outlineLevel="1" x14ac:dyDescent="0.25">
      <c r="B378" s="190" t="s">
        <v>4056</v>
      </c>
      <c r="C378" s="190" t="s">
        <v>4060</v>
      </c>
      <c r="D378" s="192" t="s">
        <v>2212</v>
      </c>
      <c r="E378" s="376">
        <v>0.45926384929231739</v>
      </c>
      <c r="F378" s="376">
        <v>0.34562720015773812</v>
      </c>
      <c r="G378" s="405">
        <v>5702.8488026026789</v>
      </c>
      <c r="H378" s="377"/>
      <c r="I378" s="377"/>
      <c r="J378" s="376">
        <v>0.43241167941260567</v>
      </c>
      <c r="K378" s="376">
        <v>0.32537527859261861</v>
      </c>
      <c r="L378" s="405">
        <v>5368.6920967782071</v>
      </c>
      <c r="M378" s="377"/>
      <c r="N378" s="377"/>
      <c r="O378" s="376">
        <v>0.47518903782675176</v>
      </c>
      <c r="P378" s="376">
        <v>0.35360436516497196</v>
      </c>
      <c r="Q378" s="405">
        <v>5834.4720252220377</v>
      </c>
      <c r="R378" s="377"/>
      <c r="S378" s="377"/>
      <c r="T378" s="376">
        <v>0.45925156883326251</v>
      </c>
      <c r="U378" s="376">
        <v>0.35404947924471564</v>
      </c>
      <c r="V378" s="405">
        <v>5841.8164075378081</v>
      </c>
      <c r="W378" s="377"/>
      <c r="X378" s="377"/>
      <c r="Y378" s="376">
        <v>0.46385085084097638</v>
      </c>
      <c r="Z378" s="376">
        <v>0.363938706203489</v>
      </c>
      <c r="AA378" s="405">
        <v>6004.9886523575688</v>
      </c>
      <c r="AB378" s="377"/>
      <c r="AC378" s="377"/>
    </row>
    <row r="379" spans="2:29" customFormat="1" hidden="1" outlineLevel="1" x14ac:dyDescent="0.25">
      <c r="B379" s="16" t="s">
        <v>4056</v>
      </c>
      <c r="C379" s="16" t="s">
        <v>4061</v>
      </c>
      <c r="D379" s="16" t="s">
        <v>1694</v>
      </c>
      <c r="E379" s="407">
        <v>0</v>
      </c>
      <c r="F379" s="407">
        <v>0</v>
      </c>
      <c r="G379" s="405">
        <v>0</v>
      </c>
      <c r="H379" s="377"/>
      <c r="I379" s="377">
        <v>0</v>
      </c>
      <c r="J379" s="407">
        <v>0</v>
      </c>
      <c r="K379" s="407">
        <v>0</v>
      </c>
      <c r="L379" s="405">
        <v>0</v>
      </c>
      <c r="M379" s="377">
        <v>0</v>
      </c>
      <c r="N379" s="377">
        <v>0</v>
      </c>
      <c r="O379" s="407">
        <v>0</v>
      </c>
      <c r="P379" s="407">
        <v>0</v>
      </c>
      <c r="Q379" s="405">
        <v>0</v>
      </c>
      <c r="R379" s="377">
        <v>0</v>
      </c>
      <c r="S379" s="377">
        <v>0</v>
      </c>
      <c r="T379" s="407">
        <v>0</v>
      </c>
      <c r="U379" s="407">
        <v>0</v>
      </c>
      <c r="V379" s="405">
        <v>0</v>
      </c>
      <c r="W379" s="377">
        <v>0</v>
      </c>
      <c r="X379" s="408">
        <v>0</v>
      </c>
      <c r="Y379" s="407">
        <v>0</v>
      </c>
      <c r="Z379" s="407">
        <v>0</v>
      </c>
      <c r="AA379" s="405">
        <v>0</v>
      </c>
      <c r="AB379" s="377">
        <v>0</v>
      </c>
      <c r="AC379" s="377">
        <v>0</v>
      </c>
    </row>
    <row r="380" spans="2:29" customFormat="1" hidden="1" outlineLevel="1" x14ac:dyDescent="0.25">
      <c r="B380" s="16" t="s">
        <v>4056</v>
      </c>
      <c r="C380" s="16" t="s">
        <v>4062</v>
      </c>
      <c r="D380" s="406" t="s">
        <v>1694</v>
      </c>
      <c r="E380" s="407">
        <v>1.0049537183639331E-3</v>
      </c>
      <c r="F380" s="407">
        <v>2.9314164980103141E-2</v>
      </c>
      <c r="G380" s="405">
        <v>483.68372217170185</v>
      </c>
      <c r="H380" s="377"/>
      <c r="I380" s="377"/>
      <c r="J380" s="407">
        <v>1.5367554309310225E-3</v>
      </c>
      <c r="K380" s="407">
        <v>4.4826643668447644E-2</v>
      </c>
      <c r="L380" s="405">
        <v>739.63962052938609</v>
      </c>
      <c r="M380" s="377"/>
      <c r="N380" s="377"/>
      <c r="O380" s="407">
        <v>6.6628458209236287E-4</v>
      </c>
      <c r="P380" s="407">
        <v>1.9435299164773524E-2</v>
      </c>
      <c r="Q380" s="405">
        <v>320.68243621876314</v>
      </c>
      <c r="R380" s="377"/>
      <c r="S380" s="377"/>
      <c r="T380" s="407">
        <v>1.1130173893089039E-3</v>
      </c>
      <c r="U380" s="407">
        <v>3.2466346240344286E-2</v>
      </c>
      <c r="V380" s="405">
        <v>535.69471296568076</v>
      </c>
      <c r="W380" s="377"/>
      <c r="X380" s="408"/>
      <c r="Y380" s="407">
        <v>0</v>
      </c>
      <c r="Z380" s="407">
        <v>0</v>
      </c>
      <c r="AA380" s="405">
        <v>0</v>
      </c>
      <c r="AB380" s="377"/>
      <c r="AC380" s="377"/>
    </row>
    <row r="381" spans="2:29" customFormat="1" hidden="1" outlineLevel="1" x14ac:dyDescent="0.25">
      <c r="B381" s="16" t="s">
        <v>4056</v>
      </c>
      <c r="C381" s="16" t="s">
        <v>4063</v>
      </c>
      <c r="D381" s="16" t="s">
        <v>3759</v>
      </c>
      <c r="E381" s="407">
        <v>0</v>
      </c>
      <c r="F381" s="407">
        <v>0</v>
      </c>
      <c r="G381" s="405">
        <v>0</v>
      </c>
      <c r="H381" s="377"/>
      <c r="I381" s="377">
        <v>0</v>
      </c>
      <c r="J381" s="407">
        <v>0</v>
      </c>
      <c r="K381" s="407">
        <v>0</v>
      </c>
      <c r="L381" s="405">
        <v>0</v>
      </c>
      <c r="M381" s="377">
        <v>0</v>
      </c>
      <c r="N381" s="377">
        <v>0</v>
      </c>
      <c r="O381" s="407">
        <v>0</v>
      </c>
      <c r="P381" s="407">
        <v>0</v>
      </c>
      <c r="Q381" s="405">
        <v>0</v>
      </c>
      <c r="R381" s="377">
        <v>0</v>
      </c>
      <c r="S381" s="377">
        <v>0</v>
      </c>
      <c r="T381" s="407">
        <v>0</v>
      </c>
      <c r="U381" s="407">
        <v>0</v>
      </c>
      <c r="V381" s="405">
        <v>0</v>
      </c>
      <c r="W381" s="377">
        <v>0</v>
      </c>
      <c r="X381" s="408">
        <v>0</v>
      </c>
      <c r="Y381" s="407">
        <v>0</v>
      </c>
      <c r="Z381" s="407">
        <v>0</v>
      </c>
      <c r="AA381" s="405">
        <v>0</v>
      </c>
      <c r="AB381" s="377">
        <v>0</v>
      </c>
      <c r="AC381" s="377">
        <v>0</v>
      </c>
    </row>
    <row r="382" spans="2:29" customFormat="1" hidden="1" outlineLevel="1" x14ac:dyDescent="0.25">
      <c r="B382" s="16" t="s">
        <v>4056</v>
      </c>
      <c r="C382" s="16" t="s">
        <v>4064</v>
      </c>
      <c r="D382" s="406" t="s">
        <v>1694</v>
      </c>
      <c r="E382" s="407">
        <v>3.3498457278797771E-5</v>
      </c>
      <c r="F382" s="407">
        <v>6.8212908556815896E-3</v>
      </c>
      <c r="G382" s="405">
        <v>112.55129911874623</v>
      </c>
      <c r="H382" s="377"/>
      <c r="I382" s="377"/>
      <c r="J382" s="407">
        <v>3.5396471675586153E-5</v>
      </c>
      <c r="K382" s="407">
        <v>7.2077835272996073E-3</v>
      </c>
      <c r="L382" s="405">
        <v>118.92842820044352</v>
      </c>
      <c r="M382" s="377"/>
      <c r="N382" s="377"/>
      <c r="O382" s="407">
        <v>2.5124288852150591E-5</v>
      </c>
      <c r="P382" s="407">
        <v>5.1160589389634241E-3</v>
      </c>
      <c r="Q382" s="405">
        <v>84.414972492896496</v>
      </c>
      <c r="R382" s="377"/>
      <c r="S382" s="377"/>
      <c r="T382" s="407">
        <v>5.2193850336118637E-5</v>
      </c>
      <c r="U382" s="407">
        <v>1.0628233743943838E-2</v>
      </c>
      <c r="V382" s="405">
        <v>175.36585677507333</v>
      </c>
      <c r="W382" s="377"/>
      <c r="X382" s="408"/>
      <c r="Y382" s="407">
        <v>0</v>
      </c>
      <c r="Z382" s="407">
        <v>0</v>
      </c>
      <c r="AA382" s="405">
        <v>0</v>
      </c>
      <c r="AB382" s="377"/>
      <c r="AC382" s="377"/>
    </row>
    <row r="383" spans="2:29" customFormat="1" hidden="1" outlineLevel="1" x14ac:dyDescent="0.25">
      <c r="B383" s="16" t="s">
        <v>4056</v>
      </c>
      <c r="C383" s="16" t="s">
        <v>4065</v>
      </c>
      <c r="D383" s="16" t="s">
        <v>3759</v>
      </c>
      <c r="E383" s="407">
        <v>0</v>
      </c>
      <c r="F383" s="407">
        <v>0</v>
      </c>
      <c r="G383" s="405">
        <v>0</v>
      </c>
      <c r="H383" s="377"/>
      <c r="I383" s="377">
        <v>0</v>
      </c>
      <c r="J383" s="407">
        <v>0</v>
      </c>
      <c r="K383" s="407">
        <v>0</v>
      </c>
      <c r="L383" s="405">
        <v>0</v>
      </c>
      <c r="M383" s="377">
        <v>0</v>
      </c>
      <c r="N383" s="377">
        <v>0</v>
      </c>
      <c r="O383" s="407">
        <v>0</v>
      </c>
      <c r="P383" s="407">
        <v>0</v>
      </c>
      <c r="Q383" s="405">
        <v>0</v>
      </c>
      <c r="R383" s="377">
        <v>0</v>
      </c>
      <c r="S383" s="377">
        <v>0</v>
      </c>
      <c r="T383" s="407">
        <v>0</v>
      </c>
      <c r="U383" s="407">
        <v>0</v>
      </c>
      <c r="V383" s="405">
        <v>0</v>
      </c>
      <c r="W383" s="377">
        <v>0</v>
      </c>
      <c r="X383" s="408">
        <v>0</v>
      </c>
      <c r="Y383" s="407">
        <v>0</v>
      </c>
      <c r="Z383" s="407">
        <v>0</v>
      </c>
      <c r="AA383" s="405">
        <v>0</v>
      </c>
      <c r="AB383" s="377">
        <v>0</v>
      </c>
      <c r="AC383" s="377">
        <v>0</v>
      </c>
    </row>
    <row r="384" spans="2:29" customFormat="1" hidden="1" outlineLevel="1" x14ac:dyDescent="0.25">
      <c r="B384" s="16" t="s">
        <v>4056</v>
      </c>
      <c r="C384" s="16" t="s">
        <v>4066</v>
      </c>
      <c r="D384" s="16" t="s">
        <v>3759</v>
      </c>
      <c r="E384" s="407">
        <v>0</v>
      </c>
      <c r="F384" s="407">
        <v>0</v>
      </c>
      <c r="G384" s="405">
        <v>0</v>
      </c>
      <c r="H384" s="377"/>
      <c r="I384" s="377">
        <v>0</v>
      </c>
      <c r="J384" s="407">
        <v>0</v>
      </c>
      <c r="K384" s="407">
        <v>0</v>
      </c>
      <c r="L384" s="405">
        <v>0</v>
      </c>
      <c r="M384" s="377">
        <v>0</v>
      </c>
      <c r="N384" s="377">
        <v>0</v>
      </c>
      <c r="O384" s="407">
        <v>0</v>
      </c>
      <c r="P384" s="407">
        <v>0</v>
      </c>
      <c r="Q384" s="405">
        <v>0</v>
      </c>
      <c r="R384" s="377">
        <v>0</v>
      </c>
      <c r="S384" s="377">
        <v>0</v>
      </c>
      <c r="T384" s="407">
        <v>0</v>
      </c>
      <c r="U384" s="407">
        <v>0</v>
      </c>
      <c r="V384" s="405">
        <v>0</v>
      </c>
      <c r="W384" s="377">
        <v>0</v>
      </c>
      <c r="X384" s="408">
        <v>0</v>
      </c>
      <c r="Y384" s="407">
        <v>0</v>
      </c>
      <c r="Z384" s="407">
        <v>0</v>
      </c>
      <c r="AA384" s="405">
        <v>0</v>
      </c>
      <c r="AB384" s="377">
        <v>0</v>
      </c>
      <c r="AC384" s="377">
        <v>0</v>
      </c>
    </row>
    <row r="385" spans="2:29" customFormat="1" hidden="1" outlineLevel="1" x14ac:dyDescent="0.25">
      <c r="B385" s="16" t="s">
        <v>4056</v>
      </c>
      <c r="C385" s="16" t="s">
        <v>4067</v>
      </c>
      <c r="D385" s="16" t="s">
        <v>1937</v>
      </c>
      <c r="E385" s="407">
        <v>0</v>
      </c>
      <c r="F385" s="407">
        <v>0</v>
      </c>
      <c r="G385" s="405">
        <v>0</v>
      </c>
      <c r="H385" s="377"/>
      <c r="I385" s="377">
        <v>0</v>
      </c>
      <c r="J385" s="407">
        <v>0</v>
      </c>
      <c r="K385" s="407">
        <v>0</v>
      </c>
      <c r="L385" s="405">
        <v>0</v>
      </c>
      <c r="M385" s="377">
        <v>0</v>
      </c>
      <c r="N385" s="377">
        <v>0</v>
      </c>
      <c r="O385" s="407">
        <v>0</v>
      </c>
      <c r="P385" s="407">
        <v>0</v>
      </c>
      <c r="Q385" s="405">
        <v>0</v>
      </c>
      <c r="R385" s="377">
        <v>0</v>
      </c>
      <c r="S385" s="377">
        <v>0</v>
      </c>
      <c r="T385" s="407">
        <v>0</v>
      </c>
      <c r="U385" s="407">
        <v>0</v>
      </c>
      <c r="V385" s="405">
        <v>0</v>
      </c>
      <c r="W385" s="377">
        <v>0</v>
      </c>
      <c r="X385" s="408">
        <v>0</v>
      </c>
      <c r="Y385" s="407">
        <v>0</v>
      </c>
      <c r="Z385" s="407">
        <v>0</v>
      </c>
      <c r="AA385" s="405">
        <v>0</v>
      </c>
      <c r="AB385" s="377">
        <v>0</v>
      </c>
      <c r="AC385" s="377">
        <v>0</v>
      </c>
    </row>
    <row r="386" spans="2:29" customFormat="1" hidden="1" outlineLevel="1" x14ac:dyDescent="0.25">
      <c r="B386" s="16" t="s">
        <v>4056</v>
      </c>
      <c r="C386" s="16" t="s">
        <v>4068</v>
      </c>
      <c r="D386" s="16" t="s">
        <v>3759</v>
      </c>
      <c r="E386" s="407">
        <v>0</v>
      </c>
      <c r="F386" s="407">
        <v>0</v>
      </c>
      <c r="G386" s="405">
        <v>0</v>
      </c>
      <c r="H386" s="377"/>
      <c r="I386" s="377">
        <v>0</v>
      </c>
      <c r="J386" s="407">
        <v>0</v>
      </c>
      <c r="K386" s="407">
        <v>0</v>
      </c>
      <c r="L386" s="405">
        <v>0</v>
      </c>
      <c r="M386" s="377">
        <v>0</v>
      </c>
      <c r="N386" s="377">
        <v>0</v>
      </c>
      <c r="O386" s="407">
        <v>0</v>
      </c>
      <c r="P386" s="407">
        <v>0</v>
      </c>
      <c r="Q386" s="405">
        <v>0</v>
      </c>
      <c r="R386" s="377">
        <v>0</v>
      </c>
      <c r="S386" s="377">
        <v>0</v>
      </c>
      <c r="T386" s="407">
        <v>0</v>
      </c>
      <c r="U386" s="407">
        <v>0</v>
      </c>
      <c r="V386" s="405">
        <v>0</v>
      </c>
      <c r="W386" s="377">
        <v>0</v>
      </c>
      <c r="X386" s="408">
        <v>0</v>
      </c>
      <c r="Y386" s="407">
        <v>0</v>
      </c>
      <c r="Z386" s="407">
        <v>0</v>
      </c>
      <c r="AA386" s="405">
        <v>0</v>
      </c>
      <c r="AB386" s="377">
        <v>0</v>
      </c>
      <c r="AC386" s="377">
        <v>0</v>
      </c>
    </row>
    <row r="387" spans="2:29" customFormat="1" hidden="1" outlineLevel="1" x14ac:dyDescent="0.25">
      <c r="B387" s="16" t="s">
        <v>4056</v>
      </c>
      <c r="C387" s="16" t="s">
        <v>4069</v>
      </c>
      <c r="D387" s="16" t="s">
        <v>3759</v>
      </c>
      <c r="E387" s="407">
        <v>0</v>
      </c>
      <c r="F387" s="407">
        <v>0</v>
      </c>
      <c r="G387" s="405">
        <v>0</v>
      </c>
      <c r="H387" s="377"/>
      <c r="I387" s="377">
        <v>0</v>
      </c>
      <c r="J387" s="407">
        <v>0</v>
      </c>
      <c r="K387" s="407">
        <v>0</v>
      </c>
      <c r="L387" s="405">
        <v>0</v>
      </c>
      <c r="M387" s="377">
        <v>0</v>
      </c>
      <c r="N387" s="377">
        <v>0</v>
      </c>
      <c r="O387" s="407">
        <v>0</v>
      </c>
      <c r="P387" s="407">
        <v>0</v>
      </c>
      <c r="Q387" s="405">
        <v>0</v>
      </c>
      <c r="R387" s="377">
        <v>0</v>
      </c>
      <c r="S387" s="377">
        <v>0</v>
      </c>
      <c r="T387" s="407">
        <v>0</v>
      </c>
      <c r="U387" s="407">
        <v>0</v>
      </c>
      <c r="V387" s="405">
        <v>0</v>
      </c>
      <c r="W387" s="377">
        <v>0</v>
      </c>
      <c r="X387" s="408">
        <v>0</v>
      </c>
      <c r="Y387" s="407">
        <v>0</v>
      </c>
      <c r="Z387" s="407">
        <v>0</v>
      </c>
      <c r="AA387" s="405">
        <v>0</v>
      </c>
      <c r="AB387" s="377">
        <v>0</v>
      </c>
      <c r="AC387" s="377">
        <v>0</v>
      </c>
    </row>
    <row r="388" spans="2:29" customFormat="1" hidden="1" outlineLevel="1" x14ac:dyDescent="0.25">
      <c r="B388" s="16" t="s">
        <v>4056</v>
      </c>
      <c r="C388" s="16" t="s">
        <v>4070</v>
      </c>
      <c r="D388" s="16" t="s">
        <v>3759</v>
      </c>
      <c r="E388" s="407">
        <v>0</v>
      </c>
      <c r="F388" s="407">
        <v>0</v>
      </c>
      <c r="G388" s="405">
        <v>0</v>
      </c>
      <c r="H388" s="377"/>
      <c r="I388" s="377">
        <v>0</v>
      </c>
      <c r="J388" s="407">
        <v>0</v>
      </c>
      <c r="K388" s="407">
        <v>0</v>
      </c>
      <c r="L388" s="405">
        <v>0</v>
      </c>
      <c r="M388" s="377">
        <v>0</v>
      </c>
      <c r="N388" s="377">
        <v>0</v>
      </c>
      <c r="O388" s="407">
        <v>0</v>
      </c>
      <c r="P388" s="407">
        <v>0</v>
      </c>
      <c r="Q388" s="405">
        <v>0</v>
      </c>
      <c r="R388" s="377">
        <v>0</v>
      </c>
      <c r="S388" s="377">
        <v>0</v>
      </c>
      <c r="T388" s="407">
        <v>0</v>
      </c>
      <c r="U388" s="407">
        <v>0</v>
      </c>
      <c r="V388" s="405">
        <v>0</v>
      </c>
      <c r="W388" s="377">
        <v>0</v>
      </c>
      <c r="X388" s="408">
        <v>0</v>
      </c>
      <c r="Y388" s="407">
        <v>0</v>
      </c>
      <c r="Z388" s="407">
        <v>0</v>
      </c>
      <c r="AA388" s="405">
        <v>0</v>
      </c>
      <c r="AB388" s="377">
        <v>0</v>
      </c>
      <c r="AC388" s="377">
        <v>0</v>
      </c>
    </row>
    <row r="389" spans="2:29" customFormat="1" hidden="1" outlineLevel="1" x14ac:dyDescent="0.25">
      <c r="B389" s="16" t="s">
        <v>4056</v>
      </c>
      <c r="C389" s="16" t="s">
        <v>4071</v>
      </c>
      <c r="D389" s="16" t="s">
        <v>3759</v>
      </c>
      <c r="E389" s="407">
        <v>0</v>
      </c>
      <c r="F389" s="407">
        <v>0</v>
      </c>
      <c r="G389" s="405">
        <v>0</v>
      </c>
      <c r="H389" s="377"/>
      <c r="I389" s="377">
        <v>0</v>
      </c>
      <c r="J389" s="407">
        <v>0</v>
      </c>
      <c r="K389" s="407">
        <v>0</v>
      </c>
      <c r="L389" s="405">
        <v>0</v>
      </c>
      <c r="M389" s="377">
        <v>0</v>
      </c>
      <c r="N389" s="377">
        <v>0</v>
      </c>
      <c r="O389" s="407">
        <v>0</v>
      </c>
      <c r="P389" s="407">
        <v>0</v>
      </c>
      <c r="Q389" s="405">
        <v>0</v>
      </c>
      <c r="R389" s="377">
        <v>0</v>
      </c>
      <c r="S389" s="377">
        <v>0</v>
      </c>
      <c r="T389" s="407">
        <v>0</v>
      </c>
      <c r="U389" s="407">
        <v>0</v>
      </c>
      <c r="V389" s="405">
        <v>0</v>
      </c>
      <c r="W389" s="377">
        <v>0</v>
      </c>
      <c r="X389" s="408">
        <v>0</v>
      </c>
      <c r="Y389" s="407">
        <v>0</v>
      </c>
      <c r="Z389" s="407">
        <v>0</v>
      </c>
      <c r="AA389" s="405">
        <v>0</v>
      </c>
      <c r="AB389" s="377">
        <v>0</v>
      </c>
      <c r="AC389" s="377">
        <v>0</v>
      </c>
    </row>
    <row r="390" spans="2:29" customFormat="1" hidden="1" outlineLevel="1" x14ac:dyDescent="0.25">
      <c r="B390" s="16" t="s">
        <v>4056</v>
      </c>
      <c r="C390" s="16" t="s">
        <v>4072</v>
      </c>
      <c r="D390" s="16" t="s">
        <v>3759</v>
      </c>
      <c r="E390" s="407">
        <v>0</v>
      </c>
      <c r="F390" s="407">
        <v>0</v>
      </c>
      <c r="G390" s="405">
        <v>0</v>
      </c>
      <c r="H390" s="377"/>
      <c r="I390" s="377">
        <v>0</v>
      </c>
      <c r="J390" s="407">
        <v>0</v>
      </c>
      <c r="K390" s="407">
        <v>0</v>
      </c>
      <c r="L390" s="405">
        <v>0</v>
      </c>
      <c r="M390" s="377">
        <v>0</v>
      </c>
      <c r="N390" s="377">
        <v>0</v>
      </c>
      <c r="O390" s="407">
        <v>0</v>
      </c>
      <c r="P390" s="407">
        <v>0</v>
      </c>
      <c r="Q390" s="405">
        <v>0</v>
      </c>
      <c r="R390" s="377">
        <v>0</v>
      </c>
      <c r="S390" s="377">
        <v>0</v>
      </c>
      <c r="T390" s="407">
        <v>0</v>
      </c>
      <c r="U390" s="407">
        <v>0</v>
      </c>
      <c r="V390" s="405">
        <v>0</v>
      </c>
      <c r="W390" s="377">
        <v>0</v>
      </c>
      <c r="X390" s="408">
        <v>0</v>
      </c>
      <c r="Y390" s="407">
        <v>0</v>
      </c>
      <c r="Z390" s="407">
        <v>0</v>
      </c>
      <c r="AA390" s="405">
        <v>0</v>
      </c>
      <c r="AB390" s="377">
        <v>0</v>
      </c>
      <c r="AC390" s="377">
        <v>0</v>
      </c>
    </row>
    <row r="391" spans="2:29" customFormat="1" hidden="1" outlineLevel="1" x14ac:dyDescent="0.25">
      <c r="B391" s="16" t="s">
        <v>4056</v>
      </c>
      <c r="C391" s="16" t="s">
        <v>4073</v>
      </c>
      <c r="D391" s="16" t="s">
        <v>3759</v>
      </c>
      <c r="E391" s="407">
        <v>0</v>
      </c>
      <c r="F391" s="407">
        <v>0</v>
      </c>
      <c r="G391" s="405">
        <v>0</v>
      </c>
      <c r="H391" s="377"/>
      <c r="I391" s="377">
        <v>0</v>
      </c>
      <c r="J391" s="407">
        <v>0</v>
      </c>
      <c r="K391" s="407">
        <v>0</v>
      </c>
      <c r="L391" s="405">
        <v>0</v>
      </c>
      <c r="M391" s="377">
        <v>0</v>
      </c>
      <c r="N391" s="377">
        <v>0</v>
      </c>
      <c r="O391" s="407">
        <v>0</v>
      </c>
      <c r="P391" s="407">
        <v>0</v>
      </c>
      <c r="Q391" s="405">
        <v>0</v>
      </c>
      <c r="R391" s="377">
        <v>0</v>
      </c>
      <c r="S391" s="377">
        <v>0</v>
      </c>
      <c r="T391" s="407">
        <v>0</v>
      </c>
      <c r="U391" s="407">
        <v>0</v>
      </c>
      <c r="V391" s="405">
        <v>0</v>
      </c>
      <c r="W391" s="377">
        <v>0</v>
      </c>
      <c r="X391" s="408">
        <v>0</v>
      </c>
      <c r="Y391" s="407">
        <v>0</v>
      </c>
      <c r="Z391" s="407">
        <v>0</v>
      </c>
      <c r="AA391" s="405">
        <v>0</v>
      </c>
      <c r="AB391" s="377">
        <v>0</v>
      </c>
      <c r="AC391" s="377">
        <v>0</v>
      </c>
    </row>
    <row r="392" spans="2:29" hidden="1" outlineLevel="1" x14ac:dyDescent="0.25">
      <c r="B392" s="190" t="s">
        <v>4056</v>
      </c>
      <c r="C392" s="190" t="s">
        <v>4074</v>
      </c>
      <c r="D392" s="192" t="s">
        <v>1860</v>
      </c>
      <c r="E392" s="376">
        <v>1.0384521756427309E-2</v>
      </c>
      <c r="F392" s="376">
        <v>1.6165518021315831E-2</v>
      </c>
      <c r="G392" s="405">
        <v>266.7310473517112</v>
      </c>
      <c r="H392" s="377"/>
      <c r="I392" s="377"/>
      <c r="J392" s="376">
        <v>9.3449066301609617E-3</v>
      </c>
      <c r="K392" s="376">
        <v>1.4513552303757119E-2</v>
      </c>
      <c r="L392" s="405">
        <v>239.47361301199246</v>
      </c>
      <c r="M392" s="377"/>
      <c r="N392" s="377"/>
      <c r="O392" s="376">
        <v>1.0994294830367695E-2</v>
      </c>
      <c r="P392" s="376">
        <v>1.7220710595811525E-2</v>
      </c>
      <c r="Q392" s="405">
        <v>284.14172483089015</v>
      </c>
      <c r="R392" s="377"/>
      <c r="S392" s="377"/>
      <c r="T392" s="376">
        <v>1.0445141564792745E-2</v>
      </c>
      <c r="U392" s="376">
        <v>1.6112553020898698E-2</v>
      </c>
      <c r="V392" s="405">
        <v>265.85712484482849</v>
      </c>
      <c r="W392" s="377"/>
      <c r="X392" s="377"/>
      <c r="Y392" s="376">
        <v>9.7946231975541333E-3</v>
      </c>
      <c r="Z392" s="376">
        <v>1.4386675576051148E-2</v>
      </c>
      <c r="AA392" s="405">
        <v>237.38014700484393</v>
      </c>
      <c r="AB392" s="377"/>
      <c r="AC392" s="377"/>
    </row>
    <row r="393" spans="2:29" customFormat="1" hidden="1" outlineLevel="1" x14ac:dyDescent="0.25">
      <c r="B393" s="16" t="s">
        <v>4056</v>
      </c>
      <c r="C393" s="16" t="s">
        <v>4075</v>
      </c>
      <c r="D393" s="16" t="s">
        <v>1694</v>
      </c>
      <c r="E393" s="407">
        <v>0</v>
      </c>
      <c r="F393" s="407">
        <v>0</v>
      </c>
      <c r="G393" s="405">
        <v>0</v>
      </c>
      <c r="H393" s="377"/>
      <c r="I393" s="377">
        <v>0</v>
      </c>
      <c r="J393" s="407">
        <v>0</v>
      </c>
      <c r="K393" s="407">
        <v>0</v>
      </c>
      <c r="L393" s="405">
        <v>0</v>
      </c>
      <c r="M393" s="377">
        <v>0</v>
      </c>
      <c r="N393" s="377">
        <v>0</v>
      </c>
      <c r="O393" s="407">
        <v>0</v>
      </c>
      <c r="P393" s="407">
        <v>0</v>
      </c>
      <c r="Q393" s="405">
        <v>0</v>
      </c>
      <c r="R393" s="377">
        <v>0</v>
      </c>
      <c r="S393" s="377">
        <v>0</v>
      </c>
      <c r="T393" s="407">
        <v>0</v>
      </c>
      <c r="U393" s="407">
        <v>0</v>
      </c>
      <c r="V393" s="405">
        <v>0</v>
      </c>
      <c r="W393" s="377">
        <v>0</v>
      </c>
      <c r="X393" s="408">
        <v>0</v>
      </c>
      <c r="Y393" s="407">
        <v>0</v>
      </c>
      <c r="Z393" s="407">
        <v>0</v>
      </c>
      <c r="AA393" s="405">
        <v>0</v>
      </c>
      <c r="AB393" s="377">
        <v>0</v>
      </c>
      <c r="AC393" s="377">
        <v>0</v>
      </c>
    </row>
    <row r="394" spans="2:29" customFormat="1" hidden="1" outlineLevel="1" x14ac:dyDescent="0.25">
      <c r="B394" s="16" t="s">
        <v>4056</v>
      </c>
      <c r="C394" s="16" t="s">
        <v>4076</v>
      </c>
      <c r="D394" s="16" t="s">
        <v>3759</v>
      </c>
      <c r="E394" s="407">
        <v>0</v>
      </c>
      <c r="F394" s="407">
        <v>0</v>
      </c>
      <c r="G394" s="405">
        <v>0</v>
      </c>
      <c r="H394" s="377"/>
      <c r="I394" s="377">
        <v>0</v>
      </c>
      <c r="J394" s="407">
        <v>0</v>
      </c>
      <c r="K394" s="407">
        <v>0</v>
      </c>
      <c r="L394" s="405">
        <v>0</v>
      </c>
      <c r="M394" s="377">
        <v>0</v>
      </c>
      <c r="N394" s="377">
        <v>0</v>
      </c>
      <c r="O394" s="407">
        <v>0</v>
      </c>
      <c r="P394" s="407">
        <v>0</v>
      </c>
      <c r="Q394" s="405">
        <v>0</v>
      </c>
      <c r="R394" s="377">
        <v>0</v>
      </c>
      <c r="S394" s="377">
        <v>0</v>
      </c>
      <c r="T394" s="407">
        <v>0</v>
      </c>
      <c r="U394" s="407">
        <v>0</v>
      </c>
      <c r="V394" s="405">
        <v>0</v>
      </c>
      <c r="W394" s="377">
        <v>0</v>
      </c>
      <c r="X394" s="408">
        <v>0</v>
      </c>
      <c r="Y394" s="407">
        <v>0</v>
      </c>
      <c r="Z394" s="407">
        <v>0</v>
      </c>
      <c r="AA394" s="405">
        <v>0</v>
      </c>
      <c r="AB394" s="377">
        <v>0</v>
      </c>
      <c r="AC394" s="377">
        <v>0</v>
      </c>
    </row>
    <row r="395" spans="2:29" customFormat="1" hidden="1" outlineLevel="1" x14ac:dyDescent="0.25">
      <c r="B395" s="16" t="s">
        <v>4056</v>
      </c>
      <c r="C395" s="16" t="s">
        <v>4077</v>
      </c>
      <c r="D395" s="16" t="s">
        <v>3759</v>
      </c>
      <c r="E395" s="407">
        <v>0</v>
      </c>
      <c r="F395" s="407">
        <v>0</v>
      </c>
      <c r="G395" s="405">
        <v>0</v>
      </c>
      <c r="H395" s="377"/>
      <c r="I395" s="377">
        <v>0</v>
      </c>
      <c r="J395" s="407">
        <v>0</v>
      </c>
      <c r="K395" s="407">
        <v>0</v>
      </c>
      <c r="L395" s="405">
        <v>0</v>
      </c>
      <c r="M395" s="377">
        <v>0</v>
      </c>
      <c r="N395" s="377">
        <v>0</v>
      </c>
      <c r="O395" s="407">
        <v>0</v>
      </c>
      <c r="P395" s="407">
        <v>0</v>
      </c>
      <c r="Q395" s="405">
        <v>0</v>
      </c>
      <c r="R395" s="377">
        <v>0</v>
      </c>
      <c r="S395" s="377">
        <v>0</v>
      </c>
      <c r="T395" s="407">
        <v>0</v>
      </c>
      <c r="U395" s="407">
        <v>0</v>
      </c>
      <c r="V395" s="405">
        <v>0</v>
      </c>
      <c r="W395" s="377">
        <v>0</v>
      </c>
      <c r="X395" s="408">
        <v>0</v>
      </c>
      <c r="Y395" s="407">
        <v>0</v>
      </c>
      <c r="Z395" s="407">
        <v>0</v>
      </c>
      <c r="AA395" s="405">
        <v>0</v>
      </c>
      <c r="AB395" s="377">
        <v>0</v>
      </c>
      <c r="AC395" s="377">
        <v>0</v>
      </c>
    </row>
    <row r="396" spans="2:29" customFormat="1" hidden="1" outlineLevel="1" x14ac:dyDescent="0.25">
      <c r="B396" s="16" t="s">
        <v>4056</v>
      </c>
      <c r="C396" s="16" t="s">
        <v>4078</v>
      </c>
      <c r="D396" s="16" t="s">
        <v>3759</v>
      </c>
      <c r="E396" s="407">
        <v>0</v>
      </c>
      <c r="F396" s="407">
        <v>0</v>
      </c>
      <c r="G396" s="405">
        <v>0</v>
      </c>
      <c r="H396" s="377"/>
      <c r="I396" s="377">
        <v>0</v>
      </c>
      <c r="J396" s="407">
        <v>0</v>
      </c>
      <c r="K396" s="407">
        <v>0</v>
      </c>
      <c r="L396" s="405">
        <v>0</v>
      </c>
      <c r="M396" s="377">
        <v>0</v>
      </c>
      <c r="N396" s="377">
        <v>0</v>
      </c>
      <c r="O396" s="407">
        <v>0</v>
      </c>
      <c r="P396" s="407">
        <v>0</v>
      </c>
      <c r="Q396" s="405">
        <v>0</v>
      </c>
      <c r="R396" s="377">
        <v>0</v>
      </c>
      <c r="S396" s="377">
        <v>0</v>
      </c>
      <c r="T396" s="407">
        <v>0</v>
      </c>
      <c r="U396" s="407">
        <v>0</v>
      </c>
      <c r="V396" s="405">
        <v>0</v>
      </c>
      <c r="W396" s="377">
        <v>0</v>
      </c>
      <c r="X396" s="408">
        <v>0</v>
      </c>
      <c r="Y396" s="407">
        <v>0</v>
      </c>
      <c r="Z396" s="407">
        <v>0</v>
      </c>
      <c r="AA396" s="405">
        <v>0</v>
      </c>
      <c r="AB396" s="377">
        <v>0</v>
      </c>
      <c r="AC396" s="377">
        <v>0</v>
      </c>
    </row>
    <row r="397" spans="2:29" customFormat="1" hidden="1" outlineLevel="1" x14ac:dyDescent="0.25">
      <c r="B397" s="16" t="s">
        <v>4056</v>
      </c>
      <c r="C397" s="16" t="s">
        <v>2202</v>
      </c>
      <c r="D397" s="406" t="s">
        <v>1860</v>
      </c>
      <c r="E397" s="407">
        <v>2.6128796677462262E-3</v>
      </c>
      <c r="F397" s="407">
        <v>4.010100320844881E-3</v>
      </c>
      <c r="G397" s="405">
        <v>66.166655293940536</v>
      </c>
      <c r="H397" s="377"/>
      <c r="I397" s="377"/>
      <c r="J397" s="407">
        <v>1.6380976231711861E-3</v>
      </c>
      <c r="K397" s="407">
        <v>2.5318357420444147E-3</v>
      </c>
      <c r="L397" s="405">
        <v>41.775289743732841</v>
      </c>
      <c r="M397" s="377"/>
      <c r="N397" s="377"/>
      <c r="O397" s="407">
        <v>3.103517990324961E-3</v>
      </c>
      <c r="P397" s="407">
        <v>4.8090739758131617E-3</v>
      </c>
      <c r="Q397" s="405">
        <v>79.349720600917166</v>
      </c>
      <c r="R397" s="377"/>
      <c r="S397" s="377"/>
      <c r="T397" s="407">
        <v>2.7073193364900846E-3</v>
      </c>
      <c r="U397" s="407">
        <v>4.0422972238765235E-3</v>
      </c>
      <c r="V397" s="405">
        <v>66.697904193962643</v>
      </c>
      <c r="W397" s="377"/>
      <c r="X397" s="408"/>
      <c r="Y397" s="407">
        <v>4.5878178725310293E-3</v>
      </c>
      <c r="Z397" s="407">
        <v>6.7391696639926609E-3</v>
      </c>
      <c r="AA397" s="405">
        <v>111.1962994558789</v>
      </c>
      <c r="AB397" s="377"/>
      <c r="AC397" s="377"/>
    </row>
    <row r="398" spans="2:29" customFormat="1" hidden="1" outlineLevel="1" x14ac:dyDescent="0.25">
      <c r="B398" s="16" t="s">
        <v>4056</v>
      </c>
      <c r="C398" s="16" t="s">
        <v>4079</v>
      </c>
      <c r="D398" s="16" t="s">
        <v>3759</v>
      </c>
      <c r="E398" s="407">
        <v>0</v>
      </c>
      <c r="F398" s="407">
        <v>0</v>
      </c>
      <c r="G398" s="405">
        <v>0</v>
      </c>
      <c r="H398" s="377"/>
      <c r="I398" s="377">
        <v>0</v>
      </c>
      <c r="J398" s="407">
        <v>0</v>
      </c>
      <c r="K398" s="407">
        <v>0</v>
      </c>
      <c r="L398" s="405">
        <v>0</v>
      </c>
      <c r="M398" s="377">
        <v>0</v>
      </c>
      <c r="N398" s="377">
        <v>0</v>
      </c>
      <c r="O398" s="407">
        <v>0</v>
      </c>
      <c r="P398" s="407">
        <v>0</v>
      </c>
      <c r="Q398" s="405">
        <v>0</v>
      </c>
      <c r="R398" s="377">
        <v>0</v>
      </c>
      <c r="S398" s="377">
        <v>0</v>
      </c>
      <c r="T398" s="407">
        <v>0</v>
      </c>
      <c r="U398" s="407">
        <v>0</v>
      </c>
      <c r="V398" s="405">
        <v>0</v>
      </c>
      <c r="W398" s="377">
        <v>0</v>
      </c>
      <c r="X398" s="408">
        <v>0</v>
      </c>
      <c r="Y398" s="407">
        <v>0</v>
      </c>
      <c r="Z398" s="407">
        <v>0</v>
      </c>
      <c r="AA398" s="405">
        <v>0</v>
      </c>
      <c r="AB398" s="377">
        <v>0</v>
      </c>
      <c r="AC398" s="377">
        <v>0</v>
      </c>
    </row>
    <row r="399" spans="2:29" customFormat="1" hidden="1" outlineLevel="1" x14ac:dyDescent="0.25">
      <c r="B399" s="16" t="s">
        <v>4056</v>
      </c>
      <c r="C399" s="16" t="s">
        <v>2204</v>
      </c>
      <c r="D399" s="406" t="s">
        <v>1860</v>
      </c>
      <c r="E399" s="407">
        <v>2.210898180400653E-3</v>
      </c>
      <c r="F399" s="407">
        <v>3.6034290494802754E-3</v>
      </c>
      <c r="G399" s="405">
        <v>59.456579316424545</v>
      </c>
      <c r="H399" s="377"/>
      <c r="I399" s="377"/>
      <c r="J399" s="407">
        <v>1.6611582293465741E-3</v>
      </c>
      <c r="K399" s="407">
        <v>2.7073247616777839E-3</v>
      </c>
      <c r="L399" s="405">
        <v>44.670858567683432</v>
      </c>
      <c r="M399" s="377"/>
      <c r="N399" s="377"/>
      <c r="O399" s="407">
        <v>2.6815366832504111E-3</v>
      </c>
      <c r="P399" s="407">
        <v>4.3705132829679411E-3</v>
      </c>
      <c r="Q399" s="405">
        <v>72.113469168971022</v>
      </c>
      <c r="R399" s="377"/>
      <c r="S399" s="377"/>
      <c r="T399" s="407">
        <v>1.8620958553522812E-3</v>
      </c>
      <c r="U399" s="407">
        <v>3.0350307413259999E-3</v>
      </c>
      <c r="V399" s="405">
        <v>50.078007231878999</v>
      </c>
      <c r="W399" s="377"/>
      <c r="X399" s="408"/>
      <c r="Y399" s="407">
        <v>2.5543823346102991E-3</v>
      </c>
      <c r="Z399" s="407">
        <v>4.1636432054147875E-3</v>
      </c>
      <c r="AA399" s="405">
        <v>68.700112889343998</v>
      </c>
      <c r="AB399" s="377"/>
      <c r="AC399" s="377"/>
    </row>
    <row r="400" spans="2:29" customFormat="1" hidden="1" outlineLevel="1" x14ac:dyDescent="0.25">
      <c r="B400" s="16" t="s">
        <v>4056</v>
      </c>
      <c r="C400" s="16" t="s">
        <v>4080</v>
      </c>
      <c r="D400" s="406" t="s">
        <v>1860</v>
      </c>
      <c r="E400" s="407">
        <v>2.763622725500816E-3</v>
      </c>
      <c r="F400" s="407">
        <v>3.4116503815591593E-3</v>
      </c>
      <c r="G400" s="405">
        <v>56.292231295726125</v>
      </c>
      <c r="H400" s="377"/>
      <c r="I400" s="377"/>
      <c r="J400" s="407">
        <v>1.4175176879818274E-3</v>
      </c>
      <c r="K400" s="407">
        <v>1.7498274258131474E-3</v>
      </c>
      <c r="L400" s="405">
        <v>28.872152525916931</v>
      </c>
      <c r="M400" s="377"/>
      <c r="N400" s="377"/>
      <c r="O400" s="407">
        <v>4.0239863457572599E-3</v>
      </c>
      <c r="P400" s="407">
        <v>4.967665781042626E-3</v>
      </c>
      <c r="Q400" s="405">
        <v>81.966485387203335</v>
      </c>
      <c r="R400" s="377"/>
      <c r="S400" s="377"/>
      <c r="T400" s="407">
        <v>1.3221313540495989E-3</v>
      </c>
      <c r="U400" s="407">
        <v>1.6319565630471039E-3</v>
      </c>
      <c r="V400" s="405">
        <v>26.927283290277213</v>
      </c>
      <c r="W400" s="377"/>
      <c r="X400" s="408"/>
      <c r="Y400" s="407">
        <v>9.3199128821366828E-3</v>
      </c>
      <c r="Z400" s="407">
        <v>1.1505856085401467E-2</v>
      </c>
      <c r="AA400" s="405">
        <v>189.84662540912421</v>
      </c>
      <c r="AB400" s="377"/>
      <c r="AC400" s="377"/>
    </row>
    <row r="401" spans="2:29" customFormat="1" hidden="1" outlineLevel="1" x14ac:dyDescent="0.25">
      <c r="B401" s="16" t="s">
        <v>4056</v>
      </c>
      <c r="C401" s="16" t="s">
        <v>2206</v>
      </c>
      <c r="D401" s="406" t="s">
        <v>1860</v>
      </c>
      <c r="E401" s="407">
        <v>2.1439012658430573E-3</v>
      </c>
      <c r="F401" s="407">
        <v>3.2088172227360385E-3</v>
      </c>
      <c r="G401" s="405">
        <v>52.945484175144635</v>
      </c>
      <c r="H401" s="377"/>
      <c r="I401" s="377"/>
      <c r="J401" s="407">
        <v>4.0264999288680417E-4</v>
      </c>
      <c r="K401" s="407">
        <v>6.0431678113103738E-4</v>
      </c>
      <c r="L401" s="405">
        <v>9.971226888662116</v>
      </c>
      <c r="M401" s="377"/>
      <c r="N401" s="377"/>
      <c r="O401" s="407">
        <v>3.5264794809848352E-3</v>
      </c>
      <c r="P401" s="407">
        <v>5.2519985569962598E-3</v>
      </c>
      <c r="Q401" s="405">
        <v>86.657976190438291</v>
      </c>
      <c r="R401" s="377"/>
      <c r="S401" s="377"/>
      <c r="T401" s="407">
        <v>8.4392451734437472E-4</v>
      </c>
      <c r="U401" s="407">
        <v>1.3215857941612907E-3</v>
      </c>
      <c r="V401" s="405">
        <v>21.806165603661295</v>
      </c>
      <c r="W401" s="377"/>
      <c r="X401" s="408"/>
      <c r="Y401" s="407">
        <v>1.0746948879774725E-2</v>
      </c>
      <c r="Z401" s="407">
        <v>1.6078367514465512E-2</v>
      </c>
      <c r="AA401" s="405">
        <v>265.29306398868096</v>
      </c>
      <c r="AB401" s="377"/>
      <c r="AC401" s="377"/>
    </row>
    <row r="402" spans="2:29" customFormat="1" hidden="1" outlineLevel="1" x14ac:dyDescent="0.25">
      <c r="B402" s="16" t="s">
        <v>4056</v>
      </c>
      <c r="C402" s="16" t="s">
        <v>2318</v>
      </c>
      <c r="D402" s="16" t="s">
        <v>1860</v>
      </c>
      <c r="E402" s="407">
        <v>0</v>
      </c>
      <c r="F402" s="407">
        <v>0</v>
      </c>
      <c r="G402" s="405">
        <v>0</v>
      </c>
      <c r="H402" s="377"/>
      <c r="I402" s="377">
        <v>0</v>
      </c>
      <c r="J402" s="407">
        <v>0</v>
      </c>
      <c r="K402" s="407">
        <v>0</v>
      </c>
      <c r="L402" s="405">
        <v>0</v>
      </c>
      <c r="M402" s="377">
        <v>0</v>
      </c>
      <c r="N402" s="377">
        <v>0</v>
      </c>
      <c r="O402" s="407">
        <v>0</v>
      </c>
      <c r="P402" s="407">
        <v>0</v>
      </c>
      <c r="Q402" s="405">
        <v>0</v>
      </c>
      <c r="R402" s="377">
        <v>0</v>
      </c>
      <c r="S402" s="377">
        <v>0</v>
      </c>
      <c r="T402" s="407">
        <v>0</v>
      </c>
      <c r="U402" s="407">
        <v>0</v>
      </c>
      <c r="V402" s="405">
        <v>0</v>
      </c>
      <c r="W402" s="377">
        <v>0</v>
      </c>
      <c r="X402" s="408">
        <v>0</v>
      </c>
      <c r="Y402" s="407">
        <v>0</v>
      </c>
      <c r="Z402" s="407">
        <v>0</v>
      </c>
      <c r="AA402" s="405">
        <v>0</v>
      </c>
      <c r="AB402" s="377">
        <v>0</v>
      </c>
      <c r="AC402" s="377">
        <v>0</v>
      </c>
    </row>
    <row r="403" spans="2:29" customFormat="1" hidden="1" outlineLevel="1" x14ac:dyDescent="0.25">
      <c r="B403" s="16" t="s">
        <v>4056</v>
      </c>
      <c r="C403" s="16" t="s">
        <v>2321</v>
      </c>
      <c r="D403" s="406" t="s">
        <v>1860</v>
      </c>
      <c r="E403" s="407">
        <v>9.2120757516693866E-4</v>
      </c>
      <c r="F403" s="407">
        <v>1.1422973932070039E-3</v>
      </c>
      <c r="G403" s="405">
        <v>18.847906987915565</v>
      </c>
      <c r="H403" s="377"/>
      <c r="I403" s="377"/>
      <c r="J403" s="407">
        <v>7.2855659867031113E-4</v>
      </c>
      <c r="K403" s="407">
        <v>9.034101823511858E-4</v>
      </c>
      <c r="L403" s="405">
        <v>14.906268008794566</v>
      </c>
      <c r="M403" s="377"/>
      <c r="N403" s="377"/>
      <c r="O403" s="407">
        <v>1.2328644380979804E-3</v>
      </c>
      <c r="P403" s="407">
        <v>1.528751903241496E-3</v>
      </c>
      <c r="Q403" s="405">
        <v>25.224406403484682</v>
      </c>
      <c r="R403" s="377"/>
      <c r="S403" s="377"/>
      <c r="T403" s="407">
        <v>5.2193850336118639E-4</v>
      </c>
      <c r="U403" s="407">
        <v>6.4720374416787115E-4</v>
      </c>
      <c r="V403" s="405">
        <v>10.678861778769875</v>
      </c>
      <c r="W403" s="377"/>
      <c r="X403" s="408"/>
      <c r="Y403" s="407">
        <v>0</v>
      </c>
      <c r="Z403" s="407">
        <v>0</v>
      </c>
      <c r="AA403" s="405">
        <v>0</v>
      </c>
      <c r="AB403" s="377"/>
      <c r="AC403" s="377"/>
    </row>
    <row r="404" spans="2:29" customFormat="1" hidden="1" outlineLevel="1" x14ac:dyDescent="0.25">
      <c r="B404" s="16" t="s">
        <v>4056</v>
      </c>
      <c r="C404" s="16" t="s">
        <v>2210</v>
      </c>
      <c r="D404" s="16" t="s">
        <v>1860</v>
      </c>
      <c r="E404" s="407">
        <v>0</v>
      </c>
      <c r="F404" s="407">
        <v>0</v>
      </c>
      <c r="G404" s="405">
        <v>0</v>
      </c>
      <c r="H404" s="377"/>
      <c r="I404" s="377">
        <v>0</v>
      </c>
      <c r="J404" s="407">
        <v>0</v>
      </c>
      <c r="K404" s="407">
        <v>0</v>
      </c>
      <c r="L404" s="405">
        <v>0</v>
      </c>
      <c r="M404" s="377">
        <v>0</v>
      </c>
      <c r="N404" s="377">
        <v>0</v>
      </c>
      <c r="O404" s="407">
        <v>0</v>
      </c>
      <c r="P404" s="407">
        <v>0</v>
      </c>
      <c r="Q404" s="405">
        <v>0</v>
      </c>
      <c r="R404" s="377">
        <v>0</v>
      </c>
      <c r="S404" s="377">
        <v>0</v>
      </c>
      <c r="T404" s="407">
        <v>0</v>
      </c>
      <c r="U404" s="407">
        <v>0</v>
      </c>
      <c r="V404" s="405">
        <v>0</v>
      </c>
      <c r="W404" s="377">
        <v>0</v>
      </c>
      <c r="X404" s="408">
        <v>0</v>
      </c>
      <c r="Y404" s="407">
        <v>0</v>
      </c>
      <c r="Z404" s="407">
        <v>0</v>
      </c>
      <c r="AA404" s="405">
        <v>0</v>
      </c>
      <c r="AB404" s="377">
        <v>0</v>
      </c>
      <c r="AC404" s="377">
        <v>0</v>
      </c>
    </row>
    <row r="405" spans="2:29" hidden="1" outlineLevel="1" x14ac:dyDescent="0.25">
      <c r="B405" s="190" t="s">
        <v>4056</v>
      </c>
      <c r="C405" s="190" t="s">
        <v>3098</v>
      </c>
      <c r="D405" s="192" t="s">
        <v>1860</v>
      </c>
      <c r="E405" s="376">
        <v>8.374614319699443E-3</v>
      </c>
      <c r="F405" s="376">
        <v>1.255421683437504E-2</v>
      </c>
      <c r="G405" s="405">
        <v>207.14457776718814</v>
      </c>
      <c r="H405" s="377"/>
      <c r="I405" s="377"/>
      <c r="J405" s="376">
        <v>6.6276733598148296E-3</v>
      </c>
      <c r="K405" s="376">
        <v>9.879333386230895E-3</v>
      </c>
      <c r="L405" s="405">
        <v>163.00900087280976</v>
      </c>
      <c r="M405" s="377"/>
      <c r="N405" s="377"/>
      <c r="O405" s="376">
        <v>8.1076406529911518E-3</v>
      </c>
      <c r="P405" s="376">
        <v>1.2416207922077817E-2</v>
      </c>
      <c r="Q405" s="405">
        <v>204.86743071428398</v>
      </c>
      <c r="R405" s="377"/>
      <c r="S405" s="377"/>
      <c r="T405" s="376">
        <v>1.1422373933106248E-2</v>
      </c>
      <c r="U405" s="376">
        <v>1.6616239391362513E-2</v>
      </c>
      <c r="V405" s="405">
        <v>274.16794995748148</v>
      </c>
      <c r="W405" s="377"/>
      <c r="X405" s="377"/>
      <c r="Y405" s="376">
        <v>7.982444795657186E-3</v>
      </c>
      <c r="Z405" s="376">
        <v>1.1609667710803809E-2</v>
      </c>
      <c r="AA405" s="405">
        <v>191.55951722826285</v>
      </c>
      <c r="AB405" s="377"/>
      <c r="AC405" s="377"/>
    </row>
    <row r="406" spans="2:29" customFormat="1" hidden="1" outlineLevel="1" x14ac:dyDescent="0.25">
      <c r="B406" s="16" t="s">
        <v>4056</v>
      </c>
      <c r="C406" s="16" t="s">
        <v>4081</v>
      </c>
      <c r="D406" s="16" t="s">
        <v>2099</v>
      </c>
      <c r="E406" s="407">
        <v>0</v>
      </c>
      <c r="F406" s="407">
        <v>0</v>
      </c>
      <c r="G406" s="405">
        <v>0</v>
      </c>
      <c r="H406" s="377"/>
      <c r="I406" s="377">
        <v>0</v>
      </c>
      <c r="J406" s="407">
        <v>0</v>
      </c>
      <c r="K406" s="407">
        <v>0</v>
      </c>
      <c r="L406" s="405">
        <v>0</v>
      </c>
      <c r="M406" s="377">
        <v>0</v>
      </c>
      <c r="N406" s="377">
        <v>0</v>
      </c>
      <c r="O406" s="407">
        <v>0</v>
      </c>
      <c r="P406" s="407">
        <v>0</v>
      </c>
      <c r="Q406" s="405">
        <v>0</v>
      </c>
      <c r="R406" s="377">
        <v>0</v>
      </c>
      <c r="S406" s="377">
        <v>0</v>
      </c>
      <c r="T406" s="407">
        <v>0</v>
      </c>
      <c r="U406" s="407">
        <v>0</v>
      </c>
      <c r="V406" s="405">
        <v>0</v>
      </c>
      <c r="W406" s="377">
        <v>0</v>
      </c>
      <c r="X406" s="408">
        <v>0</v>
      </c>
      <c r="Y406" s="407">
        <v>0</v>
      </c>
      <c r="Z406" s="407">
        <v>0</v>
      </c>
      <c r="AA406" s="405">
        <v>0</v>
      </c>
      <c r="AB406" s="377">
        <v>0</v>
      </c>
      <c r="AC406" s="377">
        <v>0</v>
      </c>
    </row>
    <row r="407" spans="2:29" customFormat="1" hidden="1" outlineLevel="1" x14ac:dyDescent="0.25">
      <c r="B407" s="16" t="s">
        <v>4056</v>
      </c>
      <c r="C407" s="16" t="s">
        <v>4082</v>
      </c>
      <c r="D407" s="16" t="s">
        <v>3759</v>
      </c>
      <c r="E407" s="407">
        <v>0</v>
      </c>
      <c r="F407" s="407">
        <v>0</v>
      </c>
      <c r="G407" s="405">
        <v>0</v>
      </c>
      <c r="H407" s="377"/>
      <c r="I407" s="377">
        <v>0</v>
      </c>
      <c r="J407" s="407">
        <v>0</v>
      </c>
      <c r="K407" s="407">
        <v>0</v>
      </c>
      <c r="L407" s="405">
        <v>0</v>
      </c>
      <c r="M407" s="377">
        <v>0</v>
      </c>
      <c r="N407" s="377">
        <v>0</v>
      </c>
      <c r="O407" s="407">
        <v>0</v>
      </c>
      <c r="P407" s="407">
        <v>0</v>
      </c>
      <c r="Q407" s="405">
        <v>0</v>
      </c>
      <c r="R407" s="377">
        <v>0</v>
      </c>
      <c r="S407" s="377">
        <v>0</v>
      </c>
      <c r="T407" s="407">
        <v>0</v>
      </c>
      <c r="U407" s="407">
        <v>0</v>
      </c>
      <c r="V407" s="405">
        <v>0</v>
      </c>
      <c r="W407" s="377">
        <v>0</v>
      </c>
      <c r="X407" s="408">
        <v>0</v>
      </c>
      <c r="Y407" s="407">
        <v>0</v>
      </c>
      <c r="Z407" s="407">
        <v>0</v>
      </c>
      <c r="AA407" s="405">
        <v>0</v>
      </c>
      <c r="AB407" s="377">
        <v>0</v>
      </c>
      <c r="AC407" s="377">
        <v>0</v>
      </c>
    </row>
    <row r="408" spans="2:29" customFormat="1" hidden="1" outlineLevel="1" x14ac:dyDescent="0.25">
      <c r="B408" s="16" t="s">
        <v>4056</v>
      </c>
      <c r="C408" s="16" t="s">
        <v>4083</v>
      </c>
      <c r="D408" s="406" t="s">
        <v>1860</v>
      </c>
      <c r="E408" s="407">
        <v>9.3795680380633756E-4</v>
      </c>
      <c r="F408" s="407">
        <v>1.5179825915887209E-3</v>
      </c>
      <c r="G408" s="405">
        <v>25.046712761213897</v>
      </c>
      <c r="H408" s="377"/>
      <c r="I408" s="377"/>
      <c r="J408" s="407">
        <v>7.7131940596827648E-4</v>
      </c>
      <c r="K408" s="407">
        <v>1.2433151882708974E-3</v>
      </c>
      <c r="L408" s="405">
        <v>20.514700606469805</v>
      </c>
      <c r="M408" s="377"/>
      <c r="N408" s="377"/>
      <c r="O408" s="407">
        <v>1.2228690741636645E-3</v>
      </c>
      <c r="P408" s="407">
        <v>1.9836107987697377E-3</v>
      </c>
      <c r="Q408" s="405">
        <v>32.729578179700674</v>
      </c>
      <c r="R408" s="377"/>
      <c r="S408" s="377"/>
      <c r="T408" s="407">
        <v>4.4520695572356151E-4</v>
      </c>
      <c r="U408" s="407">
        <v>7.160411871220615E-4</v>
      </c>
      <c r="V408" s="405">
        <v>11.814679587514014</v>
      </c>
      <c r="W408" s="377"/>
      <c r="X408" s="408"/>
      <c r="Y408" s="407">
        <v>2.0334355379207306E-3</v>
      </c>
      <c r="Z408" s="407">
        <v>3.3060272787361214E-3</v>
      </c>
      <c r="AA408" s="405">
        <v>54.549450099146007</v>
      </c>
      <c r="AB408" s="377"/>
      <c r="AC408" s="377"/>
    </row>
    <row r="409" spans="2:29" customFormat="1" hidden="1" outlineLevel="1" x14ac:dyDescent="0.25">
      <c r="B409" s="16" t="s">
        <v>4056</v>
      </c>
      <c r="C409" s="16" t="s">
        <v>4084</v>
      </c>
      <c r="D409" s="16" t="s">
        <v>3759</v>
      </c>
      <c r="E409" s="407">
        <v>0</v>
      </c>
      <c r="F409" s="407">
        <v>0</v>
      </c>
      <c r="G409" s="405">
        <v>0</v>
      </c>
      <c r="H409" s="377"/>
      <c r="I409" s="377">
        <v>0</v>
      </c>
      <c r="J409" s="407">
        <v>0</v>
      </c>
      <c r="K409" s="407">
        <v>0</v>
      </c>
      <c r="L409" s="405">
        <v>0</v>
      </c>
      <c r="M409" s="377">
        <v>0</v>
      </c>
      <c r="N409" s="377">
        <v>0</v>
      </c>
      <c r="O409" s="407">
        <v>0</v>
      </c>
      <c r="P409" s="407">
        <v>0</v>
      </c>
      <c r="Q409" s="405">
        <v>0</v>
      </c>
      <c r="R409" s="377">
        <v>0</v>
      </c>
      <c r="S409" s="377">
        <v>0</v>
      </c>
      <c r="T409" s="407">
        <v>0</v>
      </c>
      <c r="U409" s="407">
        <v>0</v>
      </c>
      <c r="V409" s="405">
        <v>0</v>
      </c>
      <c r="W409" s="377">
        <v>0</v>
      </c>
      <c r="X409" s="408">
        <v>0</v>
      </c>
      <c r="Y409" s="407">
        <v>0</v>
      </c>
      <c r="Z409" s="407">
        <v>0</v>
      </c>
      <c r="AA409" s="405">
        <v>0</v>
      </c>
      <c r="AB409" s="377">
        <v>0</v>
      </c>
      <c r="AC409" s="377">
        <v>0</v>
      </c>
    </row>
    <row r="410" spans="2:29" customFormat="1" hidden="1" outlineLevel="1" x14ac:dyDescent="0.25">
      <c r="B410" s="16" t="s">
        <v>4056</v>
      </c>
      <c r="C410" s="16" t="s">
        <v>2474</v>
      </c>
      <c r="D410" s="406" t="s">
        <v>1860</v>
      </c>
      <c r="E410" s="407">
        <v>1.3399382911519108E-4</v>
      </c>
      <c r="F410" s="407">
        <v>2.2041984889448933E-4</v>
      </c>
      <c r="G410" s="405">
        <v>3.6369275067590738</v>
      </c>
      <c r="H410" s="377"/>
      <c r="I410" s="377"/>
      <c r="J410" s="407">
        <v>1.4158588670234461E-4</v>
      </c>
      <c r="K410" s="407">
        <v>2.3290878362535678E-4</v>
      </c>
      <c r="L410" s="405">
        <v>3.8429949298183868</v>
      </c>
      <c r="M410" s="377"/>
      <c r="N410" s="377"/>
      <c r="O410" s="407">
        <v>1.0049715540860237E-4</v>
      </c>
      <c r="P410" s="407">
        <v>1.6531782064715088E-4</v>
      </c>
      <c r="Q410" s="405">
        <v>2.7277440406779894</v>
      </c>
      <c r="R410" s="377"/>
      <c r="S410" s="377"/>
      <c r="T410" s="407">
        <v>2.0877540134447455E-4</v>
      </c>
      <c r="U410" s="407">
        <v>3.434355352116607E-4</v>
      </c>
      <c r="V410" s="405">
        <v>5.6666863309924018</v>
      </c>
      <c r="W410" s="377"/>
      <c r="X410" s="408"/>
      <c r="Y410" s="407">
        <v>0</v>
      </c>
      <c r="Z410" s="407">
        <v>0</v>
      </c>
      <c r="AA410" s="405">
        <v>0</v>
      </c>
      <c r="AB410" s="377"/>
      <c r="AC410" s="377"/>
    </row>
    <row r="411" spans="2:29" customFormat="1" hidden="1" outlineLevel="1" x14ac:dyDescent="0.25">
      <c r="B411" s="16" t="s">
        <v>4056</v>
      </c>
      <c r="C411" s="16" t="s">
        <v>2208</v>
      </c>
      <c r="D411" s="16" t="s">
        <v>2116</v>
      </c>
      <c r="E411" s="407">
        <v>0</v>
      </c>
      <c r="F411" s="407">
        <v>0</v>
      </c>
      <c r="G411" s="405">
        <v>0</v>
      </c>
      <c r="H411" s="377"/>
      <c r="I411" s="377">
        <v>0</v>
      </c>
      <c r="J411" s="407">
        <v>0</v>
      </c>
      <c r="K411" s="407">
        <v>0</v>
      </c>
      <c r="L411" s="405">
        <v>0</v>
      </c>
      <c r="M411" s="377">
        <v>0</v>
      </c>
      <c r="N411" s="377">
        <v>0</v>
      </c>
      <c r="O411" s="407">
        <v>0</v>
      </c>
      <c r="P411" s="407">
        <v>0</v>
      </c>
      <c r="Q411" s="405">
        <v>0</v>
      </c>
      <c r="R411" s="377">
        <v>0</v>
      </c>
      <c r="S411" s="377">
        <v>0</v>
      </c>
      <c r="T411" s="407">
        <v>0</v>
      </c>
      <c r="U411" s="407">
        <v>0</v>
      </c>
      <c r="V411" s="405">
        <v>0</v>
      </c>
      <c r="W411" s="377">
        <v>0</v>
      </c>
      <c r="X411" s="408">
        <v>0</v>
      </c>
      <c r="Y411" s="407">
        <v>0</v>
      </c>
      <c r="Z411" s="407">
        <v>0</v>
      </c>
      <c r="AA411" s="405">
        <v>0</v>
      </c>
      <c r="AB411" s="377">
        <v>0</v>
      </c>
      <c r="AC411" s="377">
        <v>0</v>
      </c>
    </row>
    <row r="412" spans="2:29" customFormat="1" hidden="1" outlineLevel="1" x14ac:dyDescent="0.25">
      <c r="B412" s="16" t="s">
        <v>4056</v>
      </c>
      <c r="C412" s="16" t="s">
        <v>4085</v>
      </c>
      <c r="D412" s="16" t="s">
        <v>3759</v>
      </c>
      <c r="E412" s="407">
        <v>0</v>
      </c>
      <c r="F412" s="407">
        <v>0</v>
      </c>
      <c r="G412" s="405">
        <v>0</v>
      </c>
      <c r="H412" s="377"/>
      <c r="I412" s="377">
        <v>0</v>
      </c>
      <c r="J412" s="407">
        <v>0</v>
      </c>
      <c r="K412" s="407">
        <v>0</v>
      </c>
      <c r="L412" s="405">
        <v>0</v>
      </c>
      <c r="M412" s="377">
        <v>0</v>
      </c>
      <c r="N412" s="377">
        <v>0</v>
      </c>
      <c r="O412" s="407">
        <v>0</v>
      </c>
      <c r="P412" s="407">
        <v>0</v>
      </c>
      <c r="Q412" s="405">
        <v>0</v>
      </c>
      <c r="R412" s="377">
        <v>0</v>
      </c>
      <c r="S412" s="377">
        <v>0</v>
      </c>
      <c r="T412" s="407">
        <v>0</v>
      </c>
      <c r="U412" s="407">
        <v>0</v>
      </c>
      <c r="V412" s="405">
        <v>0</v>
      </c>
      <c r="W412" s="377">
        <v>0</v>
      </c>
      <c r="X412" s="408">
        <v>0</v>
      </c>
      <c r="Y412" s="407">
        <v>0</v>
      </c>
      <c r="Z412" s="407">
        <v>0</v>
      </c>
      <c r="AA412" s="405">
        <v>0</v>
      </c>
      <c r="AB412" s="377">
        <v>0</v>
      </c>
      <c r="AC412" s="377">
        <v>0</v>
      </c>
    </row>
    <row r="413" spans="2:29" customFormat="1" hidden="1" outlineLevel="1" x14ac:dyDescent="0.25">
      <c r="B413" s="16" t="s">
        <v>4056</v>
      </c>
      <c r="C413" s="16" t="s">
        <v>2214</v>
      </c>
      <c r="D413" s="406" t="s">
        <v>2212</v>
      </c>
      <c r="E413" s="407">
        <v>3.9360687302587381E-3</v>
      </c>
      <c r="F413" s="407">
        <v>3.6844953160949669E-3</v>
      </c>
      <c r="G413" s="405">
        <v>60.794172715566951</v>
      </c>
      <c r="H413" s="377"/>
      <c r="I413" s="377"/>
      <c r="J413" s="407">
        <v>2.2473289052134795E-3</v>
      </c>
      <c r="K413" s="407">
        <v>2.1176303110877009E-3</v>
      </c>
      <c r="L413" s="405">
        <v>34.940900132947064</v>
      </c>
      <c r="M413" s="377"/>
      <c r="N413" s="377"/>
      <c r="O413" s="407">
        <v>4.7578824871467272E-3</v>
      </c>
      <c r="P413" s="407">
        <v>4.5395164166113899E-3</v>
      </c>
      <c r="Q413" s="405">
        <v>74.902020874087938</v>
      </c>
      <c r="R413" s="377"/>
      <c r="S413" s="377"/>
      <c r="T413" s="407">
        <v>4.1161393519384987E-3</v>
      </c>
      <c r="U413" s="407">
        <v>3.6595317927059215E-3</v>
      </c>
      <c r="V413" s="405">
        <v>60.382274579647707</v>
      </c>
      <c r="W413" s="377"/>
      <c r="X413" s="408"/>
      <c r="Y413" s="407">
        <v>8.1785261072621959E-3</v>
      </c>
      <c r="Z413" s="407">
        <v>7.2573005334203239E-3</v>
      </c>
      <c r="AA413" s="405">
        <v>119.74545880143535</v>
      </c>
      <c r="AB413" s="377"/>
      <c r="AC413" s="377"/>
    </row>
    <row r="414" spans="2:29" customFormat="1" hidden="1" outlineLevel="1" x14ac:dyDescent="0.25">
      <c r="B414" s="16" t="s">
        <v>4056</v>
      </c>
      <c r="C414" s="16" t="s">
        <v>4086</v>
      </c>
      <c r="D414" s="406" t="s">
        <v>2882</v>
      </c>
      <c r="E414" s="407">
        <v>1.6749228639398885E-5</v>
      </c>
      <c r="F414" s="407">
        <v>4.0834619422854478E-4</v>
      </c>
      <c r="G414" s="405">
        <v>6.7377122047709888</v>
      </c>
      <c r="H414" s="377"/>
      <c r="I414" s="377"/>
      <c r="J414" s="407">
        <v>2.9581763339759026E-6</v>
      </c>
      <c r="K414" s="407">
        <v>7.2120339022332513E-5</v>
      </c>
      <c r="L414" s="405">
        <v>1.1899855938684865</v>
      </c>
      <c r="M414" s="377"/>
      <c r="N414" s="377"/>
      <c r="O414" s="407">
        <v>3.0499358392646879E-5</v>
      </c>
      <c r="P414" s="407">
        <v>7.4357435761273087E-4</v>
      </c>
      <c r="Q414" s="405">
        <v>12.26897690061006</v>
      </c>
      <c r="R414" s="377"/>
      <c r="S414" s="377"/>
      <c r="T414" s="407">
        <v>0</v>
      </c>
      <c r="U414" s="407">
        <v>0</v>
      </c>
      <c r="V414" s="405">
        <v>0</v>
      </c>
      <c r="W414" s="377"/>
      <c r="X414" s="408"/>
      <c r="Y414" s="407">
        <v>8.4726480746697105E-5</v>
      </c>
      <c r="Z414" s="407">
        <v>2.0656316006044751E-3</v>
      </c>
      <c r="AA414" s="405">
        <v>34.082921409973842</v>
      </c>
      <c r="AB414" s="377"/>
      <c r="AC414" s="377"/>
    </row>
    <row r="415" spans="2:29" customFormat="1" hidden="1" outlineLevel="1" x14ac:dyDescent="0.25">
      <c r="B415" s="16" t="s">
        <v>4056</v>
      </c>
      <c r="C415" s="16" t="s">
        <v>4087</v>
      </c>
      <c r="D415" s="406" t="s">
        <v>2116</v>
      </c>
      <c r="E415" s="407">
        <v>1.6749228639398885E-5</v>
      </c>
      <c r="F415" s="407">
        <v>8.1233758901084579E-5</v>
      </c>
      <c r="G415" s="405">
        <v>1.3403570218678955</v>
      </c>
      <c r="H415" s="377"/>
      <c r="I415" s="377"/>
      <c r="J415" s="407">
        <v>2.9581763339759026E-6</v>
      </c>
      <c r="K415" s="407">
        <v>1.4347155219783092E-5</v>
      </c>
      <c r="L415" s="405">
        <v>0.23672806112642103</v>
      </c>
      <c r="M415" s="377"/>
      <c r="N415" s="377"/>
      <c r="O415" s="407">
        <v>3.0499358392646879E-5</v>
      </c>
      <c r="P415" s="407">
        <v>1.4792188820433736E-4</v>
      </c>
      <c r="Q415" s="405">
        <v>2.4407111553715666</v>
      </c>
      <c r="R415" s="377"/>
      <c r="S415" s="377"/>
      <c r="T415" s="407">
        <v>0</v>
      </c>
      <c r="U415" s="407">
        <v>0</v>
      </c>
      <c r="V415" s="405">
        <v>0</v>
      </c>
      <c r="W415" s="377"/>
      <c r="X415" s="408"/>
      <c r="Y415" s="407">
        <v>8.4726480746697105E-5</v>
      </c>
      <c r="Z415" s="407">
        <v>4.109234316214809E-4</v>
      </c>
      <c r="AA415" s="405">
        <v>6.780236621754435</v>
      </c>
      <c r="AB415" s="377"/>
      <c r="AC415" s="377"/>
    </row>
    <row r="416" spans="2:29" customFormat="1" hidden="1" outlineLevel="1" x14ac:dyDescent="0.25">
      <c r="B416" s="16" t="s">
        <v>4056</v>
      </c>
      <c r="C416" s="16" t="s">
        <v>4088</v>
      </c>
      <c r="D416" s="406" t="s">
        <v>2116</v>
      </c>
      <c r="E416" s="407">
        <v>1.6749228639398885E-5</v>
      </c>
      <c r="F416" s="407">
        <v>8.0563789755508624E-5</v>
      </c>
      <c r="G416" s="405">
        <v>1.3293025309658923</v>
      </c>
      <c r="H416" s="377"/>
      <c r="I416" s="377"/>
      <c r="J416" s="407">
        <v>2.9581763339759026E-6</v>
      </c>
      <c r="K416" s="407">
        <v>1.4228828166424054E-5</v>
      </c>
      <c r="L416" s="405">
        <v>0.2347756647459969</v>
      </c>
      <c r="M416" s="377"/>
      <c r="N416" s="377"/>
      <c r="O416" s="407">
        <v>3.0499358392646879E-5</v>
      </c>
      <c r="P416" s="407">
        <v>1.4670191386863149E-4</v>
      </c>
      <c r="Q416" s="405">
        <v>2.4205815788324196</v>
      </c>
      <c r="R416" s="377"/>
      <c r="S416" s="377"/>
      <c r="T416" s="407">
        <v>0</v>
      </c>
      <c r="U416" s="407">
        <v>0</v>
      </c>
      <c r="V416" s="405">
        <v>0</v>
      </c>
      <c r="W416" s="377"/>
      <c r="X416" s="408"/>
      <c r="Y416" s="407">
        <v>8.4726480746697105E-5</v>
      </c>
      <c r="Z416" s="407">
        <v>4.0753437239161308E-4</v>
      </c>
      <c r="AA416" s="405">
        <v>6.7243171444616161</v>
      </c>
      <c r="AB416" s="377"/>
      <c r="AC416" s="377"/>
    </row>
    <row r="417" spans="2:29" customFormat="1" hidden="1" outlineLevel="1" x14ac:dyDescent="0.25">
      <c r="B417" s="16" t="s">
        <v>4056</v>
      </c>
      <c r="C417" s="16" t="s">
        <v>4089</v>
      </c>
      <c r="D417" s="406" t="s">
        <v>2116</v>
      </c>
      <c r="E417" s="407">
        <v>1.6749228639398885E-5</v>
      </c>
      <c r="F417" s="407">
        <v>8.0396297469114642E-5</v>
      </c>
      <c r="G417" s="405">
        <v>1.3265389082403916</v>
      </c>
      <c r="H417" s="377"/>
      <c r="I417" s="377"/>
      <c r="J417" s="407">
        <v>2.9581763339759026E-6</v>
      </c>
      <c r="K417" s="407">
        <v>1.4199246403084323E-5</v>
      </c>
      <c r="L417" s="405">
        <v>0.23428756565089134</v>
      </c>
      <c r="M417" s="377"/>
      <c r="N417" s="377"/>
      <c r="O417" s="407">
        <v>3.0499358392646879E-5</v>
      </c>
      <c r="P417" s="407">
        <v>1.4639692028470502E-4</v>
      </c>
      <c r="Q417" s="405">
        <v>2.4155491846976327</v>
      </c>
      <c r="R417" s="377"/>
      <c r="S417" s="377"/>
      <c r="T417" s="407">
        <v>0</v>
      </c>
      <c r="U417" s="407">
        <v>0</v>
      </c>
      <c r="V417" s="405">
        <v>0</v>
      </c>
      <c r="W417" s="377"/>
      <c r="X417" s="408"/>
      <c r="Y417" s="407">
        <v>8.4726480746697105E-5</v>
      </c>
      <c r="Z417" s="407">
        <v>4.0668710758414605E-4</v>
      </c>
      <c r="AA417" s="405">
        <v>6.7103372751384098</v>
      </c>
      <c r="AB417" s="377"/>
      <c r="AC417" s="377"/>
    </row>
    <row r="418" spans="2:29" customFormat="1" hidden="1" outlineLevel="1" x14ac:dyDescent="0.25">
      <c r="B418" s="16" t="s">
        <v>4056</v>
      </c>
      <c r="C418" s="16" t="s">
        <v>4090</v>
      </c>
      <c r="D418" s="406" t="s">
        <v>2116</v>
      </c>
      <c r="E418" s="407">
        <v>4.1873071598497213E-4</v>
      </c>
      <c r="F418" s="407">
        <v>1.6968643534575009E-3</v>
      </c>
      <c r="G418" s="405">
        <v>27.998261832048765</v>
      </c>
      <c r="H418" s="377"/>
      <c r="I418" s="377"/>
      <c r="J418" s="407">
        <v>3.1791358285031008E-4</v>
      </c>
      <c r="K418" s="407">
        <v>1.2009351640938635E-3</v>
      </c>
      <c r="L418" s="405">
        <v>19.815430207548747</v>
      </c>
      <c r="M418" s="377"/>
      <c r="N418" s="377"/>
      <c r="O418" s="407">
        <v>4.2415806962699276E-4</v>
      </c>
      <c r="P418" s="407">
        <v>1.7686071822487358E-3</v>
      </c>
      <c r="Q418" s="405">
        <v>29.182018507104139</v>
      </c>
      <c r="R418" s="377"/>
      <c r="S418" s="377"/>
      <c r="T418" s="407">
        <v>5.271623213728183E-4</v>
      </c>
      <c r="U418" s="407">
        <v>2.1326783426442934E-3</v>
      </c>
      <c r="V418" s="405">
        <v>35.18919265363084</v>
      </c>
      <c r="W418" s="377"/>
      <c r="X418" s="408"/>
      <c r="Y418" s="407">
        <v>7.2332206439927182E-4</v>
      </c>
      <c r="Z418" s="407">
        <v>3.0869887260257596E-3</v>
      </c>
      <c r="AA418" s="405">
        <v>50.935313979425032</v>
      </c>
      <c r="AB418" s="377"/>
      <c r="AC418" s="377"/>
    </row>
    <row r="419" spans="2:29" customFormat="1" hidden="1" outlineLevel="1" x14ac:dyDescent="0.25">
      <c r="B419" s="16" t="s">
        <v>4056</v>
      </c>
      <c r="C419" s="16" t="s">
        <v>4091</v>
      </c>
      <c r="D419" s="406" t="s">
        <v>2882</v>
      </c>
      <c r="E419" s="407">
        <v>1.6749228639398885E-5</v>
      </c>
      <c r="F419" s="407">
        <v>3.063433918146056E-4</v>
      </c>
      <c r="G419" s="405">
        <v>5.054665964940992</v>
      </c>
      <c r="H419" s="377"/>
      <c r="I419" s="377"/>
      <c r="J419" s="407">
        <v>2.3201303179065773E-5</v>
      </c>
      <c r="K419" s="407">
        <v>4.243518351451129E-4</v>
      </c>
      <c r="L419" s="405">
        <v>7.0018052798943629</v>
      </c>
      <c r="M419" s="377"/>
      <c r="N419" s="377"/>
      <c r="O419" s="407">
        <v>1.6974296488745065E-5</v>
      </c>
      <c r="P419" s="407">
        <v>3.1045988277914722E-4</v>
      </c>
      <c r="Q419" s="405">
        <v>5.1225880658559291</v>
      </c>
      <c r="R419" s="377"/>
      <c r="S419" s="377"/>
      <c r="T419" s="407">
        <v>8.326208984714997E-6</v>
      </c>
      <c r="U419" s="407">
        <v>1.5228636233043729E-4</v>
      </c>
      <c r="V419" s="405">
        <v>2.5127249784522152</v>
      </c>
      <c r="W419" s="377"/>
      <c r="X419" s="408"/>
      <c r="Y419" s="407">
        <v>0</v>
      </c>
      <c r="Z419" s="407">
        <v>0</v>
      </c>
      <c r="AA419" s="405">
        <v>0</v>
      </c>
      <c r="AB419" s="377"/>
      <c r="AC419" s="377"/>
    </row>
    <row r="420" spans="2:29" customFormat="1" hidden="1" outlineLevel="1" x14ac:dyDescent="0.25">
      <c r="B420" s="16" t="s">
        <v>4056</v>
      </c>
      <c r="C420" s="16" t="s">
        <v>4092</v>
      </c>
      <c r="D420" s="16" t="s">
        <v>2882</v>
      </c>
      <c r="E420" s="407">
        <v>0</v>
      </c>
      <c r="F420" s="407">
        <v>0</v>
      </c>
      <c r="G420" s="405">
        <v>0</v>
      </c>
      <c r="H420" s="377"/>
      <c r="I420" s="377">
        <v>0</v>
      </c>
      <c r="J420" s="407">
        <v>0</v>
      </c>
      <c r="K420" s="407">
        <v>0</v>
      </c>
      <c r="L420" s="405">
        <v>0</v>
      </c>
      <c r="M420" s="377">
        <v>0</v>
      </c>
      <c r="N420" s="377">
        <v>0</v>
      </c>
      <c r="O420" s="407">
        <v>0</v>
      </c>
      <c r="P420" s="407">
        <v>0</v>
      </c>
      <c r="Q420" s="405">
        <v>0</v>
      </c>
      <c r="R420" s="377">
        <v>0</v>
      </c>
      <c r="S420" s="377">
        <v>0</v>
      </c>
      <c r="T420" s="407">
        <v>0</v>
      </c>
      <c r="U420" s="407">
        <v>0</v>
      </c>
      <c r="V420" s="405">
        <v>0</v>
      </c>
      <c r="W420" s="377">
        <v>0</v>
      </c>
      <c r="X420" s="408">
        <v>0</v>
      </c>
      <c r="Y420" s="407">
        <v>0</v>
      </c>
      <c r="Z420" s="407">
        <v>0</v>
      </c>
      <c r="AA420" s="405">
        <v>0</v>
      </c>
      <c r="AB420" s="377">
        <v>0</v>
      </c>
      <c r="AC420" s="377">
        <v>0</v>
      </c>
    </row>
    <row r="421" spans="2:29" customFormat="1" hidden="1" outlineLevel="1" x14ac:dyDescent="0.25">
      <c r="B421" s="16" t="s">
        <v>4056</v>
      </c>
      <c r="C421" s="16" t="s">
        <v>4093</v>
      </c>
      <c r="D421" s="406" t="s">
        <v>2116</v>
      </c>
      <c r="E421" s="407">
        <v>1.172446004757922E-4</v>
      </c>
      <c r="F421" s="407">
        <v>3.8489727413338639E-4</v>
      </c>
      <c r="G421" s="405">
        <v>6.3508050232008753</v>
      </c>
      <c r="H421" s="377"/>
      <c r="I421" s="377"/>
      <c r="J421" s="407">
        <v>8.1324109491266635E-5</v>
      </c>
      <c r="K421" s="407">
        <v>2.6557463584615158E-4</v>
      </c>
      <c r="L421" s="405">
        <v>4.3819814914615014</v>
      </c>
      <c r="M421" s="377"/>
      <c r="N421" s="377"/>
      <c r="O421" s="407">
        <v>1.3693030833641538E-4</v>
      </c>
      <c r="P421" s="407">
        <v>4.5230645209290118E-4</v>
      </c>
      <c r="Q421" s="405">
        <v>7.4630564595328694</v>
      </c>
      <c r="R421" s="377"/>
      <c r="S421" s="377"/>
      <c r="T421" s="407">
        <v>1.1881558588721177E-4</v>
      </c>
      <c r="U421" s="407">
        <v>3.8582325758348615E-4</v>
      </c>
      <c r="V421" s="405">
        <v>6.3660837501275216</v>
      </c>
      <c r="W421" s="377"/>
      <c r="X421" s="408"/>
      <c r="Y421" s="407">
        <v>1.5964889591314369E-4</v>
      </c>
      <c r="Z421" s="407">
        <v>5.1965715619728273E-4</v>
      </c>
      <c r="AA421" s="405">
        <v>8.5743430772551648</v>
      </c>
      <c r="AB421" s="377"/>
      <c r="AC421" s="377"/>
    </row>
    <row r="422" spans="2:29" customFormat="1" hidden="1" outlineLevel="1" x14ac:dyDescent="0.25">
      <c r="B422" s="16" t="s">
        <v>4056</v>
      </c>
      <c r="C422" s="16" t="s">
        <v>4094</v>
      </c>
      <c r="D422" s="16" t="s">
        <v>3759</v>
      </c>
      <c r="E422" s="407">
        <v>0</v>
      </c>
      <c r="F422" s="407">
        <v>0</v>
      </c>
      <c r="G422" s="405">
        <v>0</v>
      </c>
      <c r="H422" s="377"/>
      <c r="I422" s="377">
        <v>0</v>
      </c>
      <c r="J422" s="407">
        <v>0</v>
      </c>
      <c r="K422" s="407">
        <v>0</v>
      </c>
      <c r="L422" s="405">
        <v>0</v>
      </c>
      <c r="M422" s="377">
        <v>0</v>
      </c>
      <c r="N422" s="377">
        <v>0</v>
      </c>
      <c r="O422" s="407">
        <v>0</v>
      </c>
      <c r="P422" s="407">
        <v>0</v>
      </c>
      <c r="Q422" s="405">
        <v>0</v>
      </c>
      <c r="R422" s="377">
        <v>0</v>
      </c>
      <c r="S422" s="377">
        <v>0</v>
      </c>
      <c r="T422" s="407">
        <v>0</v>
      </c>
      <c r="U422" s="407">
        <v>0</v>
      </c>
      <c r="V422" s="405">
        <v>0</v>
      </c>
      <c r="W422" s="377">
        <v>0</v>
      </c>
      <c r="X422" s="408">
        <v>0</v>
      </c>
      <c r="Y422" s="407">
        <v>0</v>
      </c>
      <c r="Z422" s="407">
        <v>0</v>
      </c>
      <c r="AA422" s="405">
        <v>0</v>
      </c>
      <c r="AB422" s="377">
        <v>0</v>
      </c>
      <c r="AC422" s="377">
        <v>0</v>
      </c>
    </row>
    <row r="423" spans="2:29" customFormat="1" hidden="1" outlineLevel="1" x14ac:dyDescent="0.25">
      <c r="B423" s="16" t="s">
        <v>4056</v>
      </c>
      <c r="C423" s="16" t="s">
        <v>4095</v>
      </c>
      <c r="D423" s="16" t="s">
        <v>1860</v>
      </c>
      <c r="E423" s="407">
        <v>0</v>
      </c>
      <c r="F423" s="407">
        <v>0</v>
      </c>
      <c r="G423" s="405">
        <v>0</v>
      </c>
      <c r="H423" s="377"/>
      <c r="I423" s="377">
        <v>0</v>
      </c>
      <c r="J423" s="407">
        <v>0</v>
      </c>
      <c r="K423" s="407">
        <v>0</v>
      </c>
      <c r="L423" s="405">
        <v>0</v>
      </c>
      <c r="M423" s="377">
        <v>0</v>
      </c>
      <c r="N423" s="377">
        <v>0</v>
      </c>
      <c r="O423" s="407">
        <v>0</v>
      </c>
      <c r="P423" s="407">
        <v>0</v>
      </c>
      <c r="Q423" s="405">
        <v>0</v>
      </c>
      <c r="R423" s="377">
        <v>0</v>
      </c>
      <c r="S423" s="377">
        <v>0</v>
      </c>
      <c r="T423" s="407">
        <v>0</v>
      </c>
      <c r="U423" s="407">
        <v>0</v>
      </c>
      <c r="V423" s="405">
        <v>0</v>
      </c>
      <c r="W423" s="377">
        <v>0</v>
      </c>
      <c r="X423" s="408">
        <v>0</v>
      </c>
      <c r="Y423" s="407">
        <v>0</v>
      </c>
      <c r="Z423" s="407">
        <v>0</v>
      </c>
      <c r="AA423" s="405">
        <v>0</v>
      </c>
      <c r="AB423" s="377">
        <v>0</v>
      </c>
      <c r="AC423" s="377">
        <v>0</v>
      </c>
    </row>
    <row r="424" spans="2:29" customFormat="1" hidden="1" outlineLevel="1" x14ac:dyDescent="0.25">
      <c r="B424" s="16" t="s">
        <v>4056</v>
      </c>
      <c r="C424" s="16" t="s">
        <v>4096</v>
      </c>
      <c r="D424" s="16" t="s">
        <v>3759</v>
      </c>
      <c r="E424" s="407">
        <v>0</v>
      </c>
      <c r="F424" s="407">
        <v>0</v>
      </c>
      <c r="G424" s="405">
        <v>0</v>
      </c>
      <c r="H424" s="377"/>
      <c r="I424" s="377">
        <v>0</v>
      </c>
      <c r="J424" s="407">
        <v>0</v>
      </c>
      <c r="K424" s="407">
        <v>0</v>
      </c>
      <c r="L424" s="405">
        <v>0</v>
      </c>
      <c r="M424" s="377">
        <v>0</v>
      </c>
      <c r="N424" s="377">
        <v>0</v>
      </c>
      <c r="O424" s="407">
        <v>0</v>
      </c>
      <c r="P424" s="407">
        <v>0</v>
      </c>
      <c r="Q424" s="405">
        <v>0</v>
      </c>
      <c r="R424" s="377">
        <v>0</v>
      </c>
      <c r="S424" s="377">
        <v>0</v>
      </c>
      <c r="T424" s="407">
        <v>0</v>
      </c>
      <c r="U424" s="407">
        <v>0</v>
      </c>
      <c r="V424" s="405">
        <v>0</v>
      </c>
      <c r="W424" s="377">
        <v>0</v>
      </c>
      <c r="X424" s="408">
        <v>0</v>
      </c>
      <c r="Y424" s="407">
        <v>0</v>
      </c>
      <c r="Z424" s="407">
        <v>0</v>
      </c>
      <c r="AA424" s="405">
        <v>0</v>
      </c>
      <c r="AB424" s="377">
        <v>0</v>
      </c>
      <c r="AC424" s="377">
        <v>0</v>
      </c>
    </row>
    <row r="425" spans="2:29" customFormat="1" hidden="1" outlineLevel="1" x14ac:dyDescent="0.25">
      <c r="B425" s="16" t="s">
        <v>4056</v>
      </c>
      <c r="C425" s="16" t="s">
        <v>4097</v>
      </c>
      <c r="D425" s="16" t="s">
        <v>3759</v>
      </c>
      <c r="E425" s="407">
        <v>0</v>
      </c>
      <c r="F425" s="407">
        <v>0</v>
      </c>
      <c r="G425" s="405">
        <v>0</v>
      </c>
      <c r="H425" s="377"/>
      <c r="I425" s="377">
        <v>0</v>
      </c>
      <c r="J425" s="407">
        <v>0</v>
      </c>
      <c r="K425" s="407">
        <v>0</v>
      </c>
      <c r="L425" s="405">
        <v>0</v>
      </c>
      <c r="M425" s="377">
        <v>0</v>
      </c>
      <c r="N425" s="377">
        <v>0</v>
      </c>
      <c r="O425" s="407">
        <v>0</v>
      </c>
      <c r="P425" s="407">
        <v>0</v>
      </c>
      <c r="Q425" s="405">
        <v>0</v>
      </c>
      <c r="R425" s="377">
        <v>0</v>
      </c>
      <c r="S425" s="377">
        <v>0</v>
      </c>
      <c r="T425" s="407">
        <v>0</v>
      </c>
      <c r="U425" s="407">
        <v>0</v>
      </c>
      <c r="V425" s="405">
        <v>0</v>
      </c>
      <c r="W425" s="377">
        <v>0</v>
      </c>
      <c r="X425" s="408">
        <v>0</v>
      </c>
      <c r="Y425" s="407">
        <v>0</v>
      </c>
      <c r="Z425" s="407">
        <v>0</v>
      </c>
      <c r="AA425" s="405">
        <v>0</v>
      </c>
      <c r="AB425" s="377">
        <v>0</v>
      </c>
      <c r="AC425" s="377">
        <v>0</v>
      </c>
    </row>
    <row r="426" spans="2:29" customFormat="1" hidden="1" outlineLevel="1" x14ac:dyDescent="0.25">
      <c r="B426" s="16" t="s">
        <v>4015</v>
      </c>
      <c r="C426" s="16" t="s">
        <v>4098</v>
      </c>
      <c r="D426" s="16" t="s">
        <v>3759</v>
      </c>
      <c r="E426" s="407">
        <v>0</v>
      </c>
      <c r="F426" s="407">
        <v>0</v>
      </c>
      <c r="G426" s="405">
        <v>0</v>
      </c>
      <c r="H426" s="377"/>
      <c r="I426" s="377">
        <v>0</v>
      </c>
      <c r="J426" s="407">
        <v>0</v>
      </c>
      <c r="K426" s="407">
        <v>0</v>
      </c>
      <c r="L426" s="405">
        <v>0</v>
      </c>
      <c r="M426" s="377">
        <v>0</v>
      </c>
      <c r="N426" s="377">
        <v>0</v>
      </c>
      <c r="O426" s="407">
        <v>0</v>
      </c>
      <c r="P426" s="407">
        <v>0</v>
      </c>
      <c r="Q426" s="405">
        <v>0</v>
      </c>
      <c r="R426" s="377">
        <v>0</v>
      </c>
      <c r="S426" s="377">
        <v>0</v>
      </c>
      <c r="T426" s="407">
        <v>0</v>
      </c>
      <c r="U426" s="407">
        <v>0</v>
      </c>
      <c r="V426" s="405">
        <v>0</v>
      </c>
      <c r="W426" s="377">
        <v>0</v>
      </c>
      <c r="X426" s="408">
        <v>0</v>
      </c>
      <c r="Y426" s="407">
        <v>0</v>
      </c>
      <c r="Z426" s="407">
        <v>0</v>
      </c>
      <c r="AA426" s="405">
        <v>0</v>
      </c>
      <c r="AB426" s="377">
        <v>0</v>
      </c>
      <c r="AC426" s="377">
        <v>0</v>
      </c>
    </row>
    <row r="427" spans="2:29" customFormat="1" hidden="1" outlineLevel="1" x14ac:dyDescent="0.25">
      <c r="B427" s="16" t="s">
        <v>3770</v>
      </c>
      <c r="C427" s="16" t="s">
        <v>4099</v>
      </c>
      <c r="D427" s="406" t="s">
        <v>1694</v>
      </c>
      <c r="E427" s="407">
        <v>3.065108841009996E-3</v>
      </c>
      <c r="F427" s="407">
        <v>0.18896396004826624</v>
      </c>
      <c r="G427" s="405">
        <v>3117.9053407963929</v>
      </c>
      <c r="H427" s="377"/>
      <c r="I427" s="377"/>
      <c r="J427" s="407">
        <v>2.6872183250945844E-3</v>
      </c>
      <c r="K427" s="407">
        <v>0.16566700974208115</v>
      </c>
      <c r="L427" s="405">
        <v>2733.5056607443389</v>
      </c>
      <c r="M427" s="377"/>
      <c r="N427" s="377"/>
      <c r="O427" s="407">
        <v>3.682087813668427E-3</v>
      </c>
      <c r="P427" s="407">
        <v>0.22700071371265848</v>
      </c>
      <c r="Q427" s="405">
        <v>3745.5117762588648</v>
      </c>
      <c r="R427" s="377"/>
      <c r="S427" s="377"/>
      <c r="T427" s="407">
        <v>2.2045953824393616E-3</v>
      </c>
      <c r="U427" s="407">
        <v>0.13591330532738666</v>
      </c>
      <c r="V427" s="405">
        <v>2242.5695379018798</v>
      </c>
      <c r="W427" s="377"/>
      <c r="X427" s="408"/>
      <c r="Y427" s="407">
        <v>2.344321187481335E-3</v>
      </c>
      <c r="Z427" s="407">
        <v>0.14452740120822433</v>
      </c>
      <c r="AA427" s="405">
        <v>2384.7021199357014</v>
      </c>
      <c r="AB427" s="377"/>
      <c r="AC427" s="377"/>
    </row>
    <row r="428" spans="2:29" customFormat="1" hidden="1" outlineLevel="1" x14ac:dyDescent="0.25">
      <c r="B428" s="16" t="s">
        <v>3770</v>
      </c>
      <c r="C428" s="16" t="s">
        <v>4100</v>
      </c>
      <c r="D428" s="406" t="s">
        <v>1694</v>
      </c>
      <c r="E428" s="407">
        <v>4.8572763054256763E-4</v>
      </c>
      <c r="F428" s="407">
        <v>3.4078650558866545E-2</v>
      </c>
      <c r="G428" s="405">
        <v>562.29773422129801</v>
      </c>
      <c r="H428" s="377"/>
      <c r="I428" s="377"/>
      <c r="J428" s="407">
        <v>2.9254862899326736E-4</v>
      </c>
      <c r="K428" s="407">
        <v>2.0525211810167639E-2</v>
      </c>
      <c r="L428" s="405">
        <v>338.66599486776607</v>
      </c>
      <c r="M428" s="377"/>
      <c r="N428" s="377"/>
      <c r="O428" s="407">
        <v>6.3647458858912822E-4</v>
      </c>
      <c r="P428" s="407">
        <v>4.4655057135413241E-2</v>
      </c>
      <c r="Q428" s="405">
        <v>736.80844273431853</v>
      </c>
      <c r="R428" s="377"/>
      <c r="S428" s="377"/>
      <c r="T428" s="407">
        <v>3.9976128174276838E-4</v>
      </c>
      <c r="U428" s="407">
        <v>2.8047251527072631E-2</v>
      </c>
      <c r="V428" s="405">
        <v>462.77965019669841</v>
      </c>
      <c r="W428" s="377"/>
      <c r="X428" s="408"/>
      <c r="Y428" s="407">
        <v>5.5877113569600294E-4</v>
      </c>
      <c r="Z428" s="407">
        <v>3.920338288043157E-2</v>
      </c>
      <c r="AA428" s="405">
        <v>646.85581752712085</v>
      </c>
      <c r="AB428" s="377"/>
      <c r="AC428" s="377"/>
    </row>
    <row r="429" spans="2:29" customFormat="1" hidden="1" outlineLevel="1" x14ac:dyDescent="0.25">
      <c r="B429" s="16" t="s">
        <v>4015</v>
      </c>
      <c r="C429" s="16" t="s">
        <v>4101</v>
      </c>
      <c r="D429" s="16" t="s">
        <v>3759</v>
      </c>
      <c r="E429" s="407">
        <v>0</v>
      </c>
      <c r="F429" s="407">
        <v>0</v>
      </c>
      <c r="G429" s="405">
        <v>0</v>
      </c>
      <c r="H429" s="377"/>
      <c r="I429" s="377">
        <v>0</v>
      </c>
      <c r="J429" s="407">
        <v>0</v>
      </c>
      <c r="K429" s="407">
        <v>0</v>
      </c>
      <c r="L429" s="405">
        <v>0</v>
      </c>
      <c r="M429" s="377">
        <v>0</v>
      </c>
      <c r="N429" s="377">
        <v>0</v>
      </c>
      <c r="O429" s="407">
        <v>0</v>
      </c>
      <c r="P429" s="407">
        <v>0</v>
      </c>
      <c r="Q429" s="405">
        <v>0</v>
      </c>
      <c r="R429" s="377">
        <v>0</v>
      </c>
      <c r="S429" s="377">
        <v>0</v>
      </c>
      <c r="T429" s="407">
        <v>0</v>
      </c>
      <c r="U429" s="407">
        <v>0</v>
      </c>
      <c r="V429" s="405">
        <v>0</v>
      </c>
      <c r="W429" s="377">
        <v>0</v>
      </c>
      <c r="X429" s="408">
        <v>0</v>
      </c>
      <c r="Y429" s="407">
        <v>0</v>
      </c>
      <c r="Z429" s="407">
        <v>0</v>
      </c>
      <c r="AA429" s="405">
        <v>0</v>
      </c>
      <c r="AB429" s="377">
        <v>0</v>
      </c>
      <c r="AC429" s="377">
        <v>0</v>
      </c>
    </row>
    <row r="430" spans="2:29" customFormat="1" hidden="1" outlineLevel="1" x14ac:dyDescent="0.25">
      <c r="B430" s="16" t="s">
        <v>4056</v>
      </c>
      <c r="C430" s="16" t="s">
        <v>4102</v>
      </c>
      <c r="D430" s="16" t="s">
        <v>3759</v>
      </c>
      <c r="E430" s="407">
        <v>0</v>
      </c>
      <c r="F430" s="407">
        <v>0</v>
      </c>
      <c r="G430" s="405">
        <v>0</v>
      </c>
      <c r="H430" s="377"/>
      <c r="I430" s="377">
        <v>0</v>
      </c>
      <c r="J430" s="407">
        <v>0</v>
      </c>
      <c r="K430" s="407">
        <v>0</v>
      </c>
      <c r="L430" s="405">
        <v>0</v>
      </c>
      <c r="M430" s="377">
        <v>0</v>
      </c>
      <c r="N430" s="377">
        <v>0</v>
      </c>
      <c r="O430" s="407">
        <v>0</v>
      </c>
      <c r="P430" s="407">
        <v>0</v>
      </c>
      <c r="Q430" s="405">
        <v>0</v>
      </c>
      <c r="R430" s="377">
        <v>0</v>
      </c>
      <c r="S430" s="377">
        <v>0</v>
      </c>
      <c r="T430" s="407">
        <v>0</v>
      </c>
      <c r="U430" s="407">
        <v>0</v>
      </c>
      <c r="V430" s="405">
        <v>0</v>
      </c>
      <c r="W430" s="377">
        <v>0</v>
      </c>
      <c r="X430" s="408">
        <v>0</v>
      </c>
      <c r="Y430" s="407">
        <v>0</v>
      </c>
      <c r="Z430" s="407">
        <v>0</v>
      </c>
      <c r="AA430" s="405">
        <v>0</v>
      </c>
      <c r="AB430" s="377">
        <v>0</v>
      </c>
      <c r="AC430" s="377">
        <v>0</v>
      </c>
    </row>
    <row r="431" spans="2:29" customFormat="1" hidden="1" outlineLevel="1" x14ac:dyDescent="0.25">
      <c r="B431" s="16" t="s">
        <v>3774</v>
      </c>
      <c r="C431" s="16" t="s">
        <v>4103</v>
      </c>
      <c r="D431" s="16" t="s">
        <v>3759</v>
      </c>
      <c r="E431" s="407">
        <v>0</v>
      </c>
      <c r="F431" s="407">
        <v>0</v>
      </c>
      <c r="G431" s="405">
        <v>0</v>
      </c>
      <c r="H431" s="377"/>
      <c r="I431" s="377">
        <v>0</v>
      </c>
      <c r="J431" s="407">
        <v>0</v>
      </c>
      <c r="K431" s="407">
        <v>0</v>
      </c>
      <c r="L431" s="405">
        <v>0</v>
      </c>
      <c r="M431" s="377">
        <v>0</v>
      </c>
      <c r="N431" s="377">
        <v>0</v>
      </c>
      <c r="O431" s="407">
        <v>0</v>
      </c>
      <c r="P431" s="407">
        <v>0</v>
      </c>
      <c r="Q431" s="405">
        <v>0</v>
      </c>
      <c r="R431" s="377">
        <v>0</v>
      </c>
      <c r="S431" s="377">
        <v>0</v>
      </c>
      <c r="T431" s="407">
        <v>0</v>
      </c>
      <c r="U431" s="407">
        <v>0</v>
      </c>
      <c r="V431" s="405">
        <v>0</v>
      </c>
      <c r="W431" s="377">
        <v>0</v>
      </c>
      <c r="X431" s="408">
        <v>0</v>
      </c>
      <c r="Y431" s="407">
        <v>0</v>
      </c>
      <c r="Z431" s="407">
        <v>0</v>
      </c>
      <c r="AA431" s="405">
        <v>0</v>
      </c>
      <c r="AB431" s="377">
        <v>0</v>
      </c>
      <c r="AC431" s="377">
        <v>0</v>
      </c>
    </row>
    <row r="432" spans="2:29" customFormat="1" hidden="1" outlineLevel="1" x14ac:dyDescent="0.25">
      <c r="B432" s="16" t="s">
        <v>3774</v>
      </c>
      <c r="C432" s="16" t="s">
        <v>4104</v>
      </c>
      <c r="D432" s="16" t="s">
        <v>3759</v>
      </c>
      <c r="E432" s="407">
        <v>0</v>
      </c>
      <c r="F432" s="407">
        <v>0</v>
      </c>
      <c r="G432" s="405">
        <v>0</v>
      </c>
      <c r="H432" s="377"/>
      <c r="I432" s="377">
        <v>0</v>
      </c>
      <c r="J432" s="407">
        <v>0</v>
      </c>
      <c r="K432" s="407">
        <v>0</v>
      </c>
      <c r="L432" s="405">
        <v>0</v>
      </c>
      <c r="M432" s="377">
        <v>0</v>
      </c>
      <c r="N432" s="377">
        <v>0</v>
      </c>
      <c r="O432" s="407">
        <v>0</v>
      </c>
      <c r="P432" s="407">
        <v>0</v>
      </c>
      <c r="Q432" s="405">
        <v>0</v>
      </c>
      <c r="R432" s="377">
        <v>0</v>
      </c>
      <c r="S432" s="377">
        <v>0</v>
      </c>
      <c r="T432" s="407">
        <v>0</v>
      </c>
      <c r="U432" s="407">
        <v>0</v>
      </c>
      <c r="V432" s="405">
        <v>0</v>
      </c>
      <c r="W432" s="377">
        <v>0</v>
      </c>
      <c r="X432" s="408">
        <v>0</v>
      </c>
      <c r="Y432" s="407">
        <v>0</v>
      </c>
      <c r="Z432" s="407">
        <v>0</v>
      </c>
      <c r="AA432" s="405">
        <v>0</v>
      </c>
      <c r="AB432" s="377">
        <v>0</v>
      </c>
      <c r="AC432" s="377">
        <v>0</v>
      </c>
    </row>
    <row r="433" spans="2:29" customFormat="1" hidden="1" outlineLevel="1" x14ac:dyDescent="0.25">
      <c r="B433" s="16" t="s">
        <v>4056</v>
      </c>
      <c r="C433" s="16" t="s">
        <v>4105</v>
      </c>
      <c r="D433" s="16" t="s">
        <v>3759</v>
      </c>
      <c r="E433" s="407">
        <v>0</v>
      </c>
      <c r="F433" s="407">
        <v>0</v>
      </c>
      <c r="G433" s="405">
        <v>0</v>
      </c>
      <c r="H433" s="377"/>
      <c r="I433" s="377">
        <v>0</v>
      </c>
      <c r="J433" s="407">
        <v>0</v>
      </c>
      <c r="K433" s="407">
        <v>0</v>
      </c>
      <c r="L433" s="405">
        <v>0</v>
      </c>
      <c r="M433" s="377">
        <v>0</v>
      </c>
      <c r="N433" s="377">
        <v>0</v>
      </c>
      <c r="O433" s="407">
        <v>0</v>
      </c>
      <c r="P433" s="407">
        <v>0</v>
      </c>
      <c r="Q433" s="405">
        <v>0</v>
      </c>
      <c r="R433" s="377">
        <v>0</v>
      </c>
      <c r="S433" s="377">
        <v>0</v>
      </c>
      <c r="T433" s="407">
        <v>0</v>
      </c>
      <c r="U433" s="407">
        <v>0</v>
      </c>
      <c r="V433" s="405">
        <v>0</v>
      </c>
      <c r="W433" s="377">
        <v>0</v>
      </c>
      <c r="X433" s="408">
        <v>0</v>
      </c>
      <c r="Y433" s="407">
        <v>0</v>
      </c>
      <c r="Z433" s="407">
        <v>0</v>
      </c>
      <c r="AA433" s="405">
        <v>0</v>
      </c>
      <c r="AB433" s="377">
        <v>0</v>
      </c>
      <c r="AC433" s="377">
        <v>0</v>
      </c>
    </row>
    <row r="434" spans="2:29" customFormat="1" hidden="1" outlineLevel="1" x14ac:dyDescent="0.25">
      <c r="B434" s="16" t="s">
        <v>3948</v>
      </c>
      <c r="C434" s="16" t="s">
        <v>4106</v>
      </c>
      <c r="D434" s="16" t="s">
        <v>3759</v>
      </c>
      <c r="E434" s="407">
        <v>0</v>
      </c>
      <c r="F434" s="407">
        <v>0</v>
      </c>
      <c r="G434" s="405">
        <v>0</v>
      </c>
      <c r="H434" s="377"/>
      <c r="I434" s="377">
        <v>0</v>
      </c>
      <c r="J434" s="407">
        <v>0</v>
      </c>
      <c r="K434" s="407">
        <v>0</v>
      </c>
      <c r="L434" s="405">
        <v>0</v>
      </c>
      <c r="M434" s="377">
        <v>0</v>
      </c>
      <c r="N434" s="377">
        <v>0</v>
      </c>
      <c r="O434" s="407">
        <v>0</v>
      </c>
      <c r="P434" s="407">
        <v>0</v>
      </c>
      <c r="Q434" s="405">
        <v>0</v>
      </c>
      <c r="R434" s="377">
        <v>0</v>
      </c>
      <c r="S434" s="377">
        <v>0</v>
      </c>
      <c r="T434" s="407">
        <v>0</v>
      </c>
      <c r="U434" s="407">
        <v>0</v>
      </c>
      <c r="V434" s="405">
        <v>0</v>
      </c>
      <c r="W434" s="377">
        <v>0</v>
      </c>
      <c r="X434" s="408">
        <v>0</v>
      </c>
      <c r="Y434" s="407">
        <v>0</v>
      </c>
      <c r="Z434" s="407">
        <v>0</v>
      </c>
      <c r="AA434" s="405">
        <v>0</v>
      </c>
      <c r="AB434" s="377">
        <v>0</v>
      </c>
      <c r="AC434" s="377">
        <v>0</v>
      </c>
    </row>
    <row r="435" spans="2:29" customFormat="1" hidden="1" outlineLevel="1" x14ac:dyDescent="0.25">
      <c r="B435" s="16" t="s">
        <v>3948</v>
      </c>
      <c r="C435" s="16" t="s">
        <v>4107</v>
      </c>
      <c r="D435" s="16" t="s">
        <v>3759</v>
      </c>
      <c r="E435" s="407">
        <v>0</v>
      </c>
      <c r="F435" s="407">
        <v>0</v>
      </c>
      <c r="G435" s="405">
        <v>0</v>
      </c>
      <c r="H435" s="377"/>
      <c r="I435" s="377">
        <v>0</v>
      </c>
      <c r="J435" s="407">
        <v>0</v>
      </c>
      <c r="K435" s="407">
        <v>0</v>
      </c>
      <c r="L435" s="405">
        <v>0</v>
      </c>
      <c r="M435" s="377">
        <v>0</v>
      </c>
      <c r="N435" s="377">
        <v>0</v>
      </c>
      <c r="O435" s="407">
        <v>0</v>
      </c>
      <c r="P435" s="407">
        <v>0</v>
      </c>
      <c r="Q435" s="405">
        <v>0</v>
      </c>
      <c r="R435" s="377">
        <v>0</v>
      </c>
      <c r="S435" s="377">
        <v>0</v>
      </c>
      <c r="T435" s="407">
        <v>0</v>
      </c>
      <c r="U435" s="407">
        <v>0</v>
      </c>
      <c r="V435" s="405">
        <v>0</v>
      </c>
      <c r="W435" s="377">
        <v>0</v>
      </c>
      <c r="X435" s="408">
        <v>0</v>
      </c>
      <c r="Y435" s="407">
        <v>0</v>
      </c>
      <c r="Z435" s="407">
        <v>0</v>
      </c>
      <c r="AA435" s="405">
        <v>0</v>
      </c>
      <c r="AB435" s="377">
        <v>0</v>
      </c>
      <c r="AC435" s="377">
        <v>0</v>
      </c>
    </row>
    <row r="436" spans="2:29" customFormat="1" hidden="1" outlineLevel="1" x14ac:dyDescent="0.25">
      <c r="B436" s="16" t="s">
        <v>3948</v>
      </c>
      <c r="C436" s="16" t="s">
        <v>4108</v>
      </c>
      <c r="D436" s="16" t="s">
        <v>3759</v>
      </c>
      <c r="E436" s="407">
        <v>0</v>
      </c>
      <c r="F436" s="407">
        <v>0</v>
      </c>
      <c r="G436" s="405">
        <v>0</v>
      </c>
      <c r="H436" s="377"/>
      <c r="I436" s="377">
        <v>0</v>
      </c>
      <c r="J436" s="407">
        <v>0</v>
      </c>
      <c r="K436" s="407">
        <v>0</v>
      </c>
      <c r="L436" s="405">
        <v>0</v>
      </c>
      <c r="M436" s="377">
        <v>0</v>
      </c>
      <c r="N436" s="377">
        <v>0</v>
      </c>
      <c r="O436" s="407">
        <v>0</v>
      </c>
      <c r="P436" s="407">
        <v>0</v>
      </c>
      <c r="Q436" s="405">
        <v>0</v>
      </c>
      <c r="R436" s="377">
        <v>0</v>
      </c>
      <c r="S436" s="377">
        <v>0</v>
      </c>
      <c r="T436" s="407">
        <v>0</v>
      </c>
      <c r="U436" s="407">
        <v>0</v>
      </c>
      <c r="V436" s="405">
        <v>0</v>
      </c>
      <c r="W436" s="377">
        <v>0</v>
      </c>
      <c r="X436" s="408">
        <v>0</v>
      </c>
      <c r="Y436" s="407">
        <v>0</v>
      </c>
      <c r="Z436" s="407">
        <v>0</v>
      </c>
      <c r="AA436" s="405">
        <v>0</v>
      </c>
      <c r="AB436" s="377">
        <v>0</v>
      </c>
      <c r="AC436" s="377">
        <v>0</v>
      </c>
    </row>
    <row r="437" spans="2:29" customFormat="1" hidden="1" outlineLevel="1" x14ac:dyDescent="0.25">
      <c r="B437" s="16" t="s">
        <v>3948</v>
      </c>
      <c r="C437" s="16" t="s">
        <v>4109</v>
      </c>
      <c r="D437" s="16" t="s">
        <v>3759</v>
      </c>
      <c r="E437" s="407">
        <v>0</v>
      </c>
      <c r="F437" s="407">
        <v>0</v>
      </c>
      <c r="G437" s="405">
        <v>0</v>
      </c>
      <c r="H437" s="377"/>
      <c r="I437" s="377">
        <v>0</v>
      </c>
      <c r="J437" s="407">
        <v>0</v>
      </c>
      <c r="K437" s="407">
        <v>0</v>
      </c>
      <c r="L437" s="405">
        <v>0</v>
      </c>
      <c r="M437" s="377">
        <v>0</v>
      </c>
      <c r="N437" s="377">
        <v>0</v>
      </c>
      <c r="O437" s="407">
        <v>0</v>
      </c>
      <c r="P437" s="407">
        <v>0</v>
      </c>
      <c r="Q437" s="405">
        <v>0</v>
      </c>
      <c r="R437" s="377">
        <v>0</v>
      </c>
      <c r="S437" s="377">
        <v>0</v>
      </c>
      <c r="T437" s="407">
        <v>0</v>
      </c>
      <c r="U437" s="407">
        <v>0</v>
      </c>
      <c r="V437" s="405">
        <v>0</v>
      </c>
      <c r="W437" s="377">
        <v>0</v>
      </c>
      <c r="X437" s="408">
        <v>0</v>
      </c>
      <c r="Y437" s="407">
        <v>0</v>
      </c>
      <c r="Z437" s="407">
        <v>0</v>
      </c>
      <c r="AA437" s="405">
        <v>0</v>
      </c>
      <c r="AB437" s="377">
        <v>0</v>
      </c>
      <c r="AC437" s="377">
        <v>0</v>
      </c>
    </row>
    <row r="438" spans="2:29" customFormat="1" hidden="1" outlineLevel="1" x14ac:dyDescent="0.25">
      <c r="B438" s="16" t="s">
        <v>3948</v>
      </c>
      <c r="C438" s="16" t="s">
        <v>4110</v>
      </c>
      <c r="D438" s="16" t="s">
        <v>3759</v>
      </c>
      <c r="E438" s="407">
        <v>0</v>
      </c>
      <c r="F438" s="407">
        <v>0</v>
      </c>
      <c r="G438" s="405">
        <v>0</v>
      </c>
      <c r="H438" s="377"/>
      <c r="I438" s="377">
        <v>0</v>
      </c>
      <c r="J438" s="407">
        <v>0</v>
      </c>
      <c r="K438" s="407">
        <v>0</v>
      </c>
      <c r="L438" s="405">
        <v>0</v>
      </c>
      <c r="M438" s="377">
        <v>0</v>
      </c>
      <c r="N438" s="377">
        <v>0</v>
      </c>
      <c r="O438" s="407">
        <v>0</v>
      </c>
      <c r="P438" s="407">
        <v>0</v>
      </c>
      <c r="Q438" s="405">
        <v>0</v>
      </c>
      <c r="R438" s="377">
        <v>0</v>
      </c>
      <c r="S438" s="377">
        <v>0</v>
      </c>
      <c r="T438" s="407">
        <v>0</v>
      </c>
      <c r="U438" s="407">
        <v>0</v>
      </c>
      <c r="V438" s="405">
        <v>0</v>
      </c>
      <c r="W438" s="377">
        <v>0</v>
      </c>
      <c r="X438" s="408">
        <v>0</v>
      </c>
      <c r="Y438" s="407">
        <v>0</v>
      </c>
      <c r="Z438" s="407">
        <v>0</v>
      </c>
      <c r="AA438" s="405">
        <v>0</v>
      </c>
      <c r="AB438" s="377">
        <v>0</v>
      </c>
      <c r="AC438" s="377">
        <v>0</v>
      </c>
    </row>
    <row r="439" spans="2:29" customFormat="1" hidden="1" outlineLevel="1" x14ac:dyDescent="0.25">
      <c r="B439" s="16" t="s">
        <v>3948</v>
      </c>
      <c r="C439" s="16" t="s">
        <v>4111</v>
      </c>
      <c r="D439" s="16" t="s">
        <v>3759</v>
      </c>
      <c r="E439" s="407">
        <v>0</v>
      </c>
      <c r="F439" s="407">
        <v>0</v>
      </c>
      <c r="G439" s="405">
        <v>0</v>
      </c>
      <c r="H439" s="377"/>
      <c r="I439" s="377">
        <v>0</v>
      </c>
      <c r="J439" s="407">
        <v>0</v>
      </c>
      <c r="K439" s="407">
        <v>0</v>
      </c>
      <c r="L439" s="405">
        <v>0</v>
      </c>
      <c r="M439" s="377">
        <v>0</v>
      </c>
      <c r="N439" s="377">
        <v>0</v>
      </c>
      <c r="O439" s="407">
        <v>0</v>
      </c>
      <c r="P439" s="407">
        <v>0</v>
      </c>
      <c r="Q439" s="405">
        <v>0</v>
      </c>
      <c r="R439" s="377">
        <v>0</v>
      </c>
      <c r="S439" s="377">
        <v>0</v>
      </c>
      <c r="T439" s="407">
        <v>0</v>
      </c>
      <c r="U439" s="407">
        <v>0</v>
      </c>
      <c r="V439" s="405">
        <v>0</v>
      </c>
      <c r="W439" s="377">
        <v>0</v>
      </c>
      <c r="X439" s="408">
        <v>0</v>
      </c>
      <c r="Y439" s="407">
        <v>0</v>
      </c>
      <c r="Z439" s="407">
        <v>0</v>
      </c>
      <c r="AA439" s="405">
        <v>0</v>
      </c>
      <c r="AB439" s="377">
        <v>0</v>
      </c>
      <c r="AC439" s="377">
        <v>0</v>
      </c>
    </row>
    <row r="440" spans="2:29" customFormat="1" hidden="1" outlineLevel="1" x14ac:dyDescent="0.25">
      <c r="B440" s="16" t="s">
        <v>3754</v>
      </c>
      <c r="C440" s="16" t="s">
        <v>4112</v>
      </c>
      <c r="D440" s="16" t="s">
        <v>3759</v>
      </c>
      <c r="E440" s="407">
        <v>0</v>
      </c>
      <c r="F440" s="407">
        <v>0</v>
      </c>
      <c r="G440" s="405">
        <v>0</v>
      </c>
      <c r="H440" s="377"/>
      <c r="I440" s="377">
        <v>0</v>
      </c>
      <c r="J440" s="407">
        <v>0</v>
      </c>
      <c r="K440" s="407">
        <v>0</v>
      </c>
      <c r="L440" s="405">
        <v>0</v>
      </c>
      <c r="M440" s="377">
        <v>0</v>
      </c>
      <c r="N440" s="377">
        <v>0</v>
      </c>
      <c r="O440" s="407">
        <v>0</v>
      </c>
      <c r="P440" s="407">
        <v>0</v>
      </c>
      <c r="Q440" s="405">
        <v>0</v>
      </c>
      <c r="R440" s="377">
        <v>0</v>
      </c>
      <c r="S440" s="377">
        <v>0</v>
      </c>
      <c r="T440" s="407">
        <v>0</v>
      </c>
      <c r="U440" s="407">
        <v>0</v>
      </c>
      <c r="V440" s="405">
        <v>0</v>
      </c>
      <c r="W440" s="377">
        <v>0</v>
      </c>
      <c r="X440" s="408">
        <v>0</v>
      </c>
      <c r="Y440" s="407">
        <v>0</v>
      </c>
      <c r="Z440" s="407">
        <v>0</v>
      </c>
      <c r="AA440" s="405">
        <v>0</v>
      </c>
      <c r="AB440" s="377">
        <v>0</v>
      </c>
      <c r="AC440" s="377">
        <v>0</v>
      </c>
    </row>
    <row r="441" spans="2:29" customFormat="1" hidden="1" outlineLevel="1" x14ac:dyDescent="0.25">
      <c r="B441" s="16" t="s">
        <v>3754</v>
      </c>
      <c r="C441" s="16" t="s">
        <v>4113</v>
      </c>
      <c r="D441" s="16" t="s">
        <v>3759</v>
      </c>
      <c r="E441" s="407">
        <v>0</v>
      </c>
      <c r="F441" s="407">
        <v>0</v>
      </c>
      <c r="G441" s="405">
        <v>0</v>
      </c>
      <c r="H441" s="377"/>
      <c r="I441" s="377">
        <v>0</v>
      </c>
      <c r="J441" s="407">
        <v>0</v>
      </c>
      <c r="K441" s="407">
        <v>0</v>
      </c>
      <c r="L441" s="405">
        <v>0</v>
      </c>
      <c r="M441" s="377">
        <v>0</v>
      </c>
      <c r="N441" s="377">
        <v>0</v>
      </c>
      <c r="O441" s="407">
        <v>0</v>
      </c>
      <c r="P441" s="407">
        <v>0</v>
      </c>
      <c r="Q441" s="405">
        <v>0</v>
      </c>
      <c r="R441" s="377">
        <v>0</v>
      </c>
      <c r="S441" s="377">
        <v>0</v>
      </c>
      <c r="T441" s="407">
        <v>0</v>
      </c>
      <c r="U441" s="407">
        <v>0</v>
      </c>
      <c r="V441" s="405">
        <v>0</v>
      </c>
      <c r="W441" s="377">
        <v>0</v>
      </c>
      <c r="X441" s="408">
        <v>0</v>
      </c>
      <c r="Y441" s="407">
        <v>0</v>
      </c>
      <c r="Z441" s="407">
        <v>0</v>
      </c>
      <c r="AA441" s="405">
        <v>0</v>
      </c>
      <c r="AB441" s="377">
        <v>0</v>
      </c>
      <c r="AC441" s="377">
        <v>0</v>
      </c>
    </row>
    <row r="442" spans="2:29" customFormat="1" hidden="1" outlineLevel="1" x14ac:dyDescent="0.25">
      <c r="B442" s="16" t="s">
        <v>4056</v>
      </c>
      <c r="C442" s="16" t="s">
        <v>4114</v>
      </c>
      <c r="D442" s="16" t="s">
        <v>3759</v>
      </c>
      <c r="E442" s="407">
        <v>0</v>
      </c>
      <c r="F442" s="407">
        <v>0</v>
      </c>
      <c r="G442" s="405">
        <v>0</v>
      </c>
      <c r="H442" s="377"/>
      <c r="I442" s="377">
        <v>0</v>
      </c>
      <c r="J442" s="407">
        <v>0</v>
      </c>
      <c r="K442" s="407">
        <v>0</v>
      </c>
      <c r="L442" s="405">
        <v>0</v>
      </c>
      <c r="M442" s="377">
        <v>0</v>
      </c>
      <c r="N442" s="377">
        <v>0</v>
      </c>
      <c r="O442" s="407">
        <v>0</v>
      </c>
      <c r="P442" s="407">
        <v>0</v>
      </c>
      <c r="Q442" s="405">
        <v>0</v>
      </c>
      <c r="R442" s="377">
        <v>0</v>
      </c>
      <c r="S442" s="377">
        <v>0</v>
      </c>
      <c r="T442" s="407">
        <v>0</v>
      </c>
      <c r="U442" s="407">
        <v>0</v>
      </c>
      <c r="V442" s="405">
        <v>0</v>
      </c>
      <c r="W442" s="377">
        <v>0</v>
      </c>
      <c r="X442" s="408">
        <v>0</v>
      </c>
      <c r="Y442" s="407">
        <v>0</v>
      </c>
      <c r="Z442" s="407">
        <v>0</v>
      </c>
      <c r="AA442" s="405">
        <v>0</v>
      </c>
      <c r="AB442" s="377">
        <v>0</v>
      </c>
      <c r="AC442" s="377">
        <v>0</v>
      </c>
    </row>
    <row r="443" spans="2:29" customFormat="1" hidden="1" outlineLevel="1" x14ac:dyDescent="0.25">
      <c r="B443" s="16" t="s">
        <v>4056</v>
      </c>
      <c r="C443" s="16" t="s">
        <v>4115</v>
      </c>
      <c r="D443" s="16" t="s">
        <v>3759</v>
      </c>
      <c r="E443" s="407">
        <v>0</v>
      </c>
      <c r="F443" s="407">
        <v>0</v>
      </c>
      <c r="G443" s="405">
        <v>0</v>
      </c>
      <c r="H443" s="377"/>
      <c r="I443" s="377">
        <v>0</v>
      </c>
      <c r="J443" s="407">
        <v>0</v>
      </c>
      <c r="K443" s="407">
        <v>0</v>
      </c>
      <c r="L443" s="405">
        <v>0</v>
      </c>
      <c r="M443" s="377">
        <v>0</v>
      </c>
      <c r="N443" s="377">
        <v>0</v>
      </c>
      <c r="O443" s="407">
        <v>0</v>
      </c>
      <c r="P443" s="407">
        <v>0</v>
      </c>
      <c r="Q443" s="405">
        <v>0</v>
      </c>
      <c r="R443" s="377">
        <v>0</v>
      </c>
      <c r="S443" s="377">
        <v>0</v>
      </c>
      <c r="T443" s="407">
        <v>0</v>
      </c>
      <c r="U443" s="407">
        <v>0</v>
      </c>
      <c r="V443" s="405">
        <v>0</v>
      </c>
      <c r="W443" s="377">
        <v>0</v>
      </c>
      <c r="X443" s="408">
        <v>0</v>
      </c>
      <c r="Y443" s="407">
        <v>0</v>
      </c>
      <c r="Z443" s="407">
        <v>0</v>
      </c>
      <c r="AA443" s="405">
        <v>0</v>
      </c>
      <c r="AB443" s="377">
        <v>0</v>
      </c>
      <c r="AC443" s="377">
        <v>0</v>
      </c>
    </row>
    <row r="444" spans="2:29" customFormat="1" hidden="1" outlineLevel="1" x14ac:dyDescent="0.25">
      <c r="B444" s="16" t="s">
        <v>4056</v>
      </c>
      <c r="C444" s="16" t="s">
        <v>4116</v>
      </c>
      <c r="D444" s="16" t="s">
        <v>3759</v>
      </c>
      <c r="E444" s="407">
        <v>0</v>
      </c>
      <c r="F444" s="407">
        <v>0</v>
      </c>
      <c r="G444" s="405">
        <v>0</v>
      </c>
      <c r="H444" s="377"/>
      <c r="I444" s="377">
        <v>0</v>
      </c>
      <c r="J444" s="407">
        <v>0</v>
      </c>
      <c r="K444" s="407">
        <v>0</v>
      </c>
      <c r="L444" s="405">
        <v>0</v>
      </c>
      <c r="M444" s="377">
        <v>0</v>
      </c>
      <c r="N444" s="377">
        <v>0</v>
      </c>
      <c r="O444" s="407">
        <v>0</v>
      </c>
      <c r="P444" s="407">
        <v>0</v>
      </c>
      <c r="Q444" s="405">
        <v>0</v>
      </c>
      <c r="R444" s="377">
        <v>0</v>
      </c>
      <c r="S444" s="377">
        <v>0</v>
      </c>
      <c r="T444" s="407">
        <v>0</v>
      </c>
      <c r="U444" s="407">
        <v>0</v>
      </c>
      <c r="V444" s="405">
        <v>0</v>
      </c>
      <c r="W444" s="377">
        <v>0</v>
      </c>
      <c r="X444" s="408">
        <v>0</v>
      </c>
      <c r="Y444" s="407">
        <v>0</v>
      </c>
      <c r="Z444" s="407">
        <v>0</v>
      </c>
      <c r="AA444" s="405">
        <v>0</v>
      </c>
      <c r="AB444" s="377">
        <v>0</v>
      </c>
      <c r="AC444" s="377">
        <v>0</v>
      </c>
    </row>
    <row r="445" spans="2:29" customFormat="1" hidden="1" outlineLevel="1" x14ac:dyDescent="0.25">
      <c r="B445" s="16" t="s">
        <v>3948</v>
      </c>
      <c r="C445" s="16" t="s">
        <v>4117</v>
      </c>
      <c r="D445" s="16" t="s">
        <v>1694</v>
      </c>
      <c r="E445" s="407">
        <v>0</v>
      </c>
      <c r="F445" s="407">
        <v>0</v>
      </c>
      <c r="G445" s="405">
        <v>0</v>
      </c>
      <c r="H445" s="377"/>
      <c r="I445" s="377">
        <v>0</v>
      </c>
      <c r="J445" s="407">
        <v>0</v>
      </c>
      <c r="K445" s="407">
        <v>0</v>
      </c>
      <c r="L445" s="405">
        <v>0</v>
      </c>
      <c r="M445" s="377">
        <v>0</v>
      </c>
      <c r="N445" s="377">
        <v>0</v>
      </c>
      <c r="O445" s="407">
        <v>0</v>
      </c>
      <c r="P445" s="407">
        <v>0</v>
      </c>
      <c r="Q445" s="405">
        <v>0</v>
      </c>
      <c r="R445" s="377">
        <v>0</v>
      </c>
      <c r="S445" s="377">
        <v>0</v>
      </c>
      <c r="T445" s="407">
        <v>0</v>
      </c>
      <c r="U445" s="407">
        <v>0</v>
      </c>
      <c r="V445" s="405">
        <v>0</v>
      </c>
      <c r="W445" s="377">
        <v>0</v>
      </c>
      <c r="X445" s="408">
        <v>0</v>
      </c>
      <c r="Y445" s="407">
        <v>0</v>
      </c>
      <c r="Z445" s="407">
        <v>0</v>
      </c>
      <c r="AA445" s="405">
        <v>0</v>
      </c>
      <c r="AB445" s="377">
        <v>0</v>
      </c>
      <c r="AC445" s="377">
        <v>0</v>
      </c>
    </row>
    <row r="446" spans="2:29" customFormat="1" hidden="1" outlineLevel="1" x14ac:dyDescent="0.25">
      <c r="B446" s="16" t="s">
        <v>4056</v>
      </c>
      <c r="C446" s="16" t="s">
        <v>4118</v>
      </c>
      <c r="D446" s="16" t="s">
        <v>3759</v>
      </c>
      <c r="E446" s="407">
        <v>0</v>
      </c>
      <c r="F446" s="407">
        <v>0</v>
      </c>
      <c r="G446" s="405">
        <v>0</v>
      </c>
      <c r="H446" s="377"/>
      <c r="I446" s="377">
        <v>0</v>
      </c>
      <c r="J446" s="407">
        <v>0</v>
      </c>
      <c r="K446" s="407">
        <v>0</v>
      </c>
      <c r="L446" s="405">
        <v>0</v>
      </c>
      <c r="M446" s="377">
        <v>0</v>
      </c>
      <c r="N446" s="377">
        <v>0</v>
      </c>
      <c r="O446" s="407">
        <v>0</v>
      </c>
      <c r="P446" s="407">
        <v>0</v>
      </c>
      <c r="Q446" s="405">
        <v>0</v>
      </c>
      <c r="R446" s="377">
        <v>0</v>
      </c>
      <c r="S446" s="377">
        <v>0</v>
      </c>
      <c r="T446" s="407">
        <v>0</v>
      </c>
      <c r="U446" s="407">
        <v>0</v>
      </c>
      <c r="V446" s="405">
        <v>0</v>
      </c>
      <c r="W446" s="377">
        <v>0</v>
      </c>
      <c r="X446" s="408">
        <v>0</v>
      </c>
      <c r="Y446" s="407">
        <v>0</v>
      </c>
      <c r="Z446" s="407">
        <v>0</v>
      </c>
      <c r="AA446" s="405">
        <v>0</v>
      </c>
      <c r="AB446" s="377">
        <v>0</v>
      </c>
      <c r="AC446" s="377">
        <v>0</v>
      </c>
    </row>
    <row r="447" spans="2:29" customFormat="1" hidden="1" outlineLevel="1" x14ac:dyDescent="0.25">
      <c r="B447" s="16" t="s">
        <v>3774</v>
      </c>
      <c r="C447" s="16" t="s">
        <v>4119</v>
      </c>
      <c r="D447" s="16" t="s">
        <v>3759</v>
      </c>
      <c r="E447" s="407">
        <v>0</v>
      </c>
      <c r="F447" s="407">
        <v>0</v>
      </c>
      <c r="G447" s="405">
        <v>0</v>
      </c>
      <c r="H447" s="377"/>
      <c r="I447" s="377">
        <v>0</v>
      </c>
      <c r="J447" s="407">
        <v>0</v>
      </c>
      <c r="K447" s="407">
        <v>0</v>
      </c>
      <c r="L447" s="405">
        <v>0</v>
      </c>
      <c r="M447" s="377">
        <v>0</v>
      </c>
      <c r="N447" s="377">
        <v>0</v>
      </c>
      <c r="O447" s="407">
        <v>0</v>
      </c>
      <c r="P447" s="407">
        <v>0</v>
      </c>
      <c r="Q447" s="405">
        <v>0</v>
      </c>
      <c r="R447" s="377">
        <v>0</v>
      </c>
      <c r="S447" s="377">
        <v>0</v>
      </c>
      <c r="T447" s="407">
        <v>0</v>
      </c>
      <c r="U447" s="407">
        <v>0</v>
      </c>
      <c r="V447" s="405">
        <v>0</v>
      </c>
      <c r="W447" s="377">
        <v>0</v>
      </c>
      <c r="X447" s="408">
        <v>0</v>
      </c>
      <c r="Y447" s="407">
        <v>0</v>
      </c>
      <c r="Z447" s="407">
        <v>0</v>
      </c>
      <c r="AA447" s="405">
        <v>0</v>
      </c>
      <c r="AB447" s="377">
        <v>0</v>
      </c>
      <c r="AC447" s="377">
        <v>0</v>
      </c>
    </row>
    <row r="448" spans="2:29" customFormat="1" hidden="1" outlineLevel="1" x14ac:dyDescent="0.25">
      <c r="B448" s="16" t="s">
        <v>4056</v>
      </c>
      <c r="C448" s="16" t="s">
        <v>4120</v>
      </c>
      <c r="D448" s="406" t="s">
        <v>2116</v>
      </c>
      <c r="E448" s="407">
        <v>2.1773997231218549E-4</v>
      </c>
      <c r="F448" s="407">
        <v>4.9443722943505507E-4</v>
      </c>
      <c r="G448" s="405">
        <v>8.1582142856784081</v>
      </c>
      <c r="H448" s="377"/>
      <c r="I448" s="377"/>
      <c r="J448" s="407">
        <v>2.8823378074783757E-4</v>
      </c>
      <c r="K448" s="407">
        <v>6.5320491132412999E-4</v>
      </c>
      <c r="L448" s="405">
        <v>10.777881036848145</v>
      </c>
      <c r="M448" s="377"/>
      <c r="N448" s="377"/>
      <c r="O448" s="407">
        <v>1.9518642031242494E-4</v>
      </c>
      <c r="P448" s="407">
        <v>4.4470896436532575E-4</v>
      </c>
      <c r="Q448" s="405">
        <v>7.3376979120278749</v>
      </c>
      <c r="R448" s="377"/>
      <c r="S448" s="377"/>
      <c r="T448" s="407">
        <v>1.8550289821815064E-4</v>
      </c>
      <c r="U448" s="407">
        <v>4.1960755576945672E-4</v>
      </c>
      <c r="V448" s="405">
        <v>6.923524670196036</v>
      </c>
      <c r="W448" s="377"/>
      <c r="X448" s="408"/>
      <c r="Y448" s="407">
        <v>0</v>
      </c>
      <c r="Z448" s="407">
        <v>0</v>
      </c>
      <c r="AA448" s="405">
        <v>0</v>
      </c>
      <c r="AB448" s="377"/>
      <c r="AC448" s="377"/>
    </row>
    <row r="449" spans="2:29" customFormat="1" hidden="1" outlineLevel="1" x14ac:dyDescent="0.25">
      <c r="B449" s="16" t="s">
        <v>3774</v>
      </c>
      <c r="C449" s="16" t="s">
        <v>4121</v>
      </c>
      <c r="D449" s="16" t="s">
        <v>1694</v>
      </c>
      <c r="E449" s="407">
        <v>0</v>
      </c>
      <c r="F449" s="407">
        <v>0</v>
      </c>
      <c r="G449" s="405">
        <v>0</v>
      </c>
      <c r="H449" s="377"/>
      <c r="I449" s="377">
        <v>0</v>
      </c>
      <c r="J449" s="407">
        <v>0</v>
      </c>
      <c r="K449" s="407">
        <v>0</v>
      </c>
      <c r="L449" s="405">
        <v>0</v>
      </c>
      <c r="M449" s="377">
        <v>0</v>
      </c>
      <c r="N449" s="377">
        <v>0</v>
      </c>
      <c r="O449" s="407">
        <v>0</v>
      </c>
      <c r="P449" s="407">
        <v>0</v>
      </c>
      <c r="Q449" s="405">
        <v>0</v>
      </c>
      <c r="R449" s="377">
        <v>0</v>
      </c>
      <c r="S449" s="377">
        <v>0</v>
      </c>
      <c r="T449" s="407">
        <v>0</v>
      </c>
      <c r="U449" s="407">
        <v>0</v>
      </c>
      <c r="V449" s="405">
        <v>0</v>
      </c>
      <c r="W449" s="377">
        <v>0</v>
      </c>
      <c r="X449" s="408">
        <v>0</v>
      </c>
      <c r="Y449" s="407">
        <v>0</v>
      </c>
      <c r="Z449" s="407">
        <v>0</v>
      </c>
      <c r="AA449" s="405">
        <v>0</v>
      </c>
      <c r="AB449" s="377">
        <v>0</v>
      </c>
      <c r="AC449" s="377">
        <v>0</v>
      </c>
    </row>
    <row r="450" spans="2:29" hidden="1" outlineLevel="1" x14ac:dyDescent="0.25">
      <c r="B450" s="190" t="s">
        <v>3745</v>
      </c>
      <c r="C450" s="190" t="s">
        <v>4122</v>
      </c>
      <c r="D450" s="192" t="s">
        <v>1860</v>
      </c>
      <c r="E450" s="376">
        <v>0.28014759822258573</v>
      </c>
      <c r="F450" s="376">
        <v>0.36364669029714902</v>
      </c>
      <c r="G450" s="405">
        <v>6000.170389902959</v>
      </c>
      <c r="H450" s="377"/>
      <c r="I450" s="377"/>
      <c r="J450" s="376">
        <v>0.32546223496464294</v>
      </c>
      <c r="K450" s="376">
        <v>0.42256757805996459</v>
      </c>
      <c r="L450" s="405">
        <v>6972.3650379894161</v>
      </c>
      <c r="M450" s="377"/>
      <c r="N450" s="377"/>
      <c r="O450" s="376">
        <v>0.24969124603239889</v>
      </c>
      <c r="P450" s="376">
        <v>0.3240104736013133</v>
      </c>
      <c r="Q450" s="405">
        <v>5346.1728144216695</v>
      </c>
      <c r="R450" s="377"/>
      <c r="S450" s="377"/>
      <c r="T450" s="376">
        <v>0.2946363813224529</v>
      </c>
      <c r="U450" s="376">
        <v>0.3825406828500702</v>
      </c>
      <c r="V450" s="405">
        <v>6311.9212670261586</v>
      </c>
      <c r="W450" s="377"/>
      <c r="X450" s="377"/>
      <c r="Y450" s="376">
        <v>0.16763134070880087</v>
      </c>
      <c r="Z450" s="376">
        <v>0.217785041359915</v>
      </c>
      <c r="AA450" s="405">
        <v>3593.4531824385977</v>
      </c>
      <c r="AB450" s="377"/>
      <c r="AC450" s="377"/>
    </row>
    <row r="451" spans="2:29" customFormat="1" hidden="1" outlineLevel="1" x14ac:dyDescent="0.25">
      <c r="B451" s="16" t="s">
        <v>3948</v>
      </c>
      <c r="C451" s="16" t="s">
        <v>4123</v>
      </c>
      <c r="D451" s="16" t="s">
        <v>3759</v>
      </c>
      <c r="E451" s="407">
        <v>0</v>
      </c>
      <c r="F451" s="407">
        <v>0</v>
      </c>
      <c r="G451" s="405">
        <v>0</v>
      </c>
      <c r="H451" s="377"/>
      <c r="I451" s="377">
        <v>0</v>
      </c>
      <c r="J451" s="407">
        <v>0</v>
      </c>
      <c r="K451" s="407">
        <v>0</v>
      </c>
      <c r="L451" s="405">
        <v>0</v>
      </c>
      <c r="M451" s="377">
        <v>0</v>
      </c>
      <c r="N451" s="377">
        <v>0</v>
      </c>
      <c r="O451" s="407">
        <v>0</v>
      </c>
      <c r="P451" s="407">
        <v>0</v>
      </c>
      <c r="Q451" s="405">
        <v>0</v>
      </c>
      <c r="R451" s="377">
        <v>0</v>
      </c>
      <c r="S451" s="377">
        <v>0</v>
      </c>
      <c r="T451" s="407">
        <v>0</v>
      </c>
      <c r="U451" s="407">
        <v>0</v>
      </c>
      <c r="V451" s="405">
        <v>0</v>
      </c>
      <c r="W451" s="377">
        <v>0</v>
      </c>
      <c r="X451" s="408">
        <v>0</v>
      </c>
      <c r="Y451" s="407">
        <v>0</v>
      </c>
      <c r="Z451" s="407">
        <v>0</v>
      </c>
      <c r="AA451" s="405">
        <v>0</v>
      </c>
      <c r="AB451" s="377">
        <v>0</v>
      </c>
      <c r="AC451" s="377">
        <v>0</v>
      </c>
    </row>
    <row r="452" spans="2:29" customFormat="1" hidden="1" outlineLevel="1" x14ac:dyDescent="0.25">
      <c r="B452" s="16" t="s">
        <v>4015</v>
      </c>
      <c r="C452" s="16" t="s">
        <v>4124</v>
      </c>
      <c r="D452" s="16" t="s">
        <v>3759</v>
      </c>
      <c r="E452" s="407">
        <v>0</v>
      </c>
      <c r="F452" s="407">
        <v>0</v>
      </c>
      <c r="G452" s="405">
        <v>0</v>
      </c>
      <c r="H452" s="377"/>
      <c r="I452" s="377">
        <v>0</v>
      </c>
      <c r="J452" s="407">
        <v>0</v>
      </c>
      <c r="K452" s="407">
        <v>0</v>
      </c>
      <c r="L452" s="405">
        <v>0</v>
      </c>
      <c r="M452" s="377">
        <v>0</v>
      </c>
      <c r="N452" s="377">
        <v>0</v>
      </c>
      <c r="O452" s="407">
        <v>0</v>
      </c>
      <c r="P452" s="407">
        <v>0</v>
      </c>
      <c r="Q452" s="405">
        <v>0</v>
      </c>
      <c r="R452" s="377">
        <v>0</v>
      </c>
      <c r="S452" s="377">
        <v>0</v>
      </c>
      <c r="T452" s="407">
        <v>0</v>
      </c>
      <c r="U452" s="407">
        <v>0</v>
      </c>
      <c r="V452" s="405">
        <v>0</v>
      </c>
      <c r="W452" s="377">
        <v>0</v>
      </c>
      <c r="X452" s="408">
        <v>0</v>
      </c>
      <c r="Y452" s="407">
        <v>0</v>
      </c>
      <c r="Z452" s="407">
        <v>0</v>
      </c>
      <c r="AA452" s="405">
        <v>0</v>
      </c>
      <c r="AB452" s="377">
        <v>0</v>
      </c>
      <c r="AC452" s="377">
        <v>0</v>
      </c>
    </row>
    <row r="453" spans="2:29" hidden="1" outlineLevel="1" x14ac:dyDescent="0.25">
      <c r="B453" s="190" t="s">
        <v>3770</v>
      </c>
      <c r="C453" s="190" t="s">
        <v>4125</v>
      </c>
      <c r="D453" s="192" t="s">
        <v>1694</v>
      </c>
      <c r="E453" s="376">
        <v>8.341115862420645E-3</v>
      </c>
      <c r="F453" s="376">
        <v>0.55968887436842529</v>
      </c>
      <c r="G453" s="405">
        <v>9234.8664270790177</v>
      </c>
      <c r="H453" s="377"/>
      <c r="I453" s="377"/>
      <c r="J453" s="376">
        <v>7.970444100936367E-3</v>
      </c>
      <c r="K453" s="376">
        <v>0.53481679917283032</v>
      </c>
      <c r="L453" s="405">
        <v>8824.4771863516999</v>
      </c>
      <c r="M453" s="377"/>
      <c r="N453" s="377"/>
      <c r="O453" s="376">
        <v>9.5308761544542833E-3</v>
      </c>
      <c r="P453" s="376">
        <v>0.63952178996388254</v>
      </c>
      <c r="Q453" s="405">
        <v>10552.109534404062</v>
      </c>
      <c r="R453" s="377"/>
      <c r="S453" s="377"/>
      <c r="T453" s="376">
        <v>6.1415307770150288E-3</v>
      </c>
      <c r="U453" s="376">
        <v>0.4120967151377084</v>
      </c>
      <c r="V453" s="405">
        <v>6799.5957997721889</v>
      </c>
      <c r="W453" s="377"/>
      <c r="X453" s="377"/>
      <c r="Y453" s="376">
        <v>7.738795681843766E-3</v>
      </c>
      <c r="Z453" s="376">
        <v>0.5192731902517167</v>
      </c>
      <c r="AA453" s="405">
        <v>8568.0076391533257</v>
      </c>
      <c r="AB453" s="377"/>
      <c r="AC453" s="377"/>
    </row>
    <row r="454" spans="2:29" customFormat="1" hidden="1" outlineLevel="1" x14ac:dyDescent="0.25">
      <c r="B454" s="16" t="s">
        <v>3873</v>
      </c>
      <c r="C454" s="16" t="s">
        <v>4126</v>
      </c>
      <c r="D454" s="16" t="s">
        <v>3759</v>
      </c>
      <c r="E454" s="407">
        <v>0</v>
      </c>
      <c r="F454" s="407">
        <v>0</v>
      </c>
      <c r="G454" s="405">
        <v>0</v>
      </c>
      <c r="H454" s="377"/>
      <c r="I454" s="377">
        <v>0</v>
      </c>
      <c r="J454" s="407">
        <v>0</v>
      </c>
      <c r="K454" s="407">
        <v>0</v>
      </c>
      <c r="L454" s="405">
        <v>0</v>
      </c>
      <c r="M454" s="377">
        <v>0</v>
      </c>
      <c r="N454" s="377">
        <v>0</v>
      </c>
      <c r="O454" s="407">
        <v>0</v>
      </c>
      <c r="P454" s="407">
        <v>0</v>
      </c>
      <c r="Q454" s="405">
        <v>0</v>
      </c>
      <c r="R454" s="377">
        <v>0</v>
      </c>
      <c r="S454" s="377">
        <v>0</v>
      </c>
      <c r="T454" s="407">
        <v>0</v>
      </c>
      <c r="U454" s="407">
        <v>0</v>
      </c>
      <c r="V454" s="405">
        <v>0</v>
      </c>
      <c r="W454" s="377">
        <v>0</v>
      </c>
      <c r="X454" s="408">
        <v>0</v>
      </c>
      <c r="Y454" s="407">
        <v>0</v>
      </c>
      <c r="Z454" s="407">
        <v>0</v>
      </c>
      <c r="AA454" s="405">
        <v>0</v>
      </c>
      <c r="AB454" s="377">
        <v>0</v>
      </c>
      <c r="AC454" s="377">
        <v>0</v>
      </c>
    </row>
    <row r="455" spans="2:29" customFormat="1" hidden="1" outlineLevel="1" x14ac:dyDescent="0.25">
      <c r="B455" s="16" t="s">
        <v>3754</v>
      </c>
      <c r="C455" s="16" t="s">
        <v>4127</v>
      </c>
      <c r="D455" s="16" t="s">
        <v>3759</v>
      </c>
      <c r="E455" s="407">
        <v>0</v>
      </c>
      <c r="F455" s="407">
        <v>0</v>
      </c>
      <c r="G455" s="405">
        <v>0</v>
      </c>
      <c r="H455" s="377"/>
      <c r="I455" s="377">
        <v>0</v>
      </c>
      <c r="J455" s="407">
        <v>0</v>
      </c>
      <c r="K455" s="407">
        <v>0</v>
      </c>
      <c r="L455" s="405">
        <v>0</v>
      </c>
      <c r="M455" s="377">
        <v>0</v>
      </c>
      <c r="N455" s="377">
        <v>0</v>
      </c>
      <c r="O455" s="407">
        <v>0</v>
      </c>
      <c r="P455" s="407">
        <v>0</v>
      </c>
      <c r="Q455" s="405">
        <v>0</v>
      </c>
      <c r="R455" s="377">
        <v>0</v>
      </c>
      <c r="S455" s="377">
        <v>0</v>
      </c>
      <c r="T455" s="407">
        <v>0</v>
      </c>
      <c r="U455" s="407">
        <v>0</v>
      </c>
      <c r="V455" s="405">
        <v>0</v>
      </c>
      <c r="W455" s="377">
        <v>0</v>
      </c>
      <c r="X455" s="408">
        <v>0</v>
      </c>
      <c r="Y455" s="407">
        <v>0</v>
      </c>
      <c r="Z455" s="407">
        <v>0</v>
      </c>
      <c r="AA455" s="405">
        <v>0</v>
      </c>
      <c r="AB455" s="377">
        <v>0</v>
      </c>
      <c r="AC455" s="377">
        <v>0</v>
      </c>
    </row>
    <row r="456" spans="2:29" customFormat="1" hidden="1" outlineLevel="1" x14ac:dyDescent="0.25">
      <c r="B456" s="16" t="s">
        <v>3774</v>
      </c>
      <c r="C456" s="16" t="s">
        <v>4128</v>
      </c>
      <c r="D456" s="406" t="s">
        <v>1694</v>
      </c>
      <c r="E456" s="407">
        <v>6.6996914557595542E-5</v>
      </c>
      <c r="F456" s="407">
        <v>2.6272840043761094E-3</v>
      </c>
      <c r="G456" s="405">
        <v>43.350186072205808</v>
      </c>
      <c r="H456" s="377"/>
      <c r="I456" s="377"/>
      <c r="J456" s="407">
        <v>4.281050079022282E-5</v>
      </c>
      <c r="K456" s="407">
        <v>1.6788137884885881E-3</v>
      </c>
      <c r="L456" s="405">
        <v>27.700427510061704</v>
      </c>
      <c r="M456" s="377"/>
      <c r="N456" s="377"/>
      <c r="O456" s="407">
        <v>1.1218531995159707E-4</v>
      </c>
      <c r="P456" s="407">
        <v>4.3993473219018798E-3</v>
      </c>
      <c r="Q456" s="405">
        <v>72.589230811381015</v>
      </c>
      <c r="R456" s="377"/>
      <c r="S456" s="377"/>
      <c r="T456" s="407">
        <v>0</v>
      </c>
      <c r="U456" s="407">
        <v>0</v>
      </c>
      <c r="V456" s="405">
        <v>0</v>
      </c>
      <c r="W456" s="377"/>
      <c r="X456" s="408"/>
      <c r="Y456" s="407">
        <v>0</v>
      </c>
      <c r="Z456" s="407">
        <v>0</v>
      </c>
      <c r="AA456" s="405">
        <v>0</v>
      </c>
      <c r="AB456" s="377"/>
      <c r="AC456" s="377"/>
    </row>
    <row r="457" spans="2:29" hidden="1" outlineLevel="1" x14ac:dyDescent="0.25">
      <c r="B457" s="190" t="s">
        <v>3745</v>
      </c>
      <c r="C457" s="190" t="s">
        <v>4129</v>
      </c>
      <c r="D457" s="192" t="s">
        <v>1860</v>
      </c>
      <c r="E457" s="376">
        <v>4.1353845510675849E-2</v>
      </c>
      <c r="F457" s="376">
        <v>1.0068708350739985</v>
      </c>
      <c r="G457" s="405">
        <v>16613.368778720975</v>
      </c>
      <c r="H457" s="377"/>
      <c r="I457" s="377"/>
      <c r="J457" s="376">
        <v>0</v>
      </c>
      <c r="K457" s="376">
        <v>-2.2645493815834812E-2</v>
      </c>
      <c r="L457" s="405">
        <v>-373.65064796127439</v>
      </c>
      <c r="M457" s="377"/>
      <c r="N457" s="377"/>
      <c r="O457" s="376">
        <v>0</v>
      </c>
      <c r="P457" s="376">
        <v>1.352503672951302E-2</v>
      </c>
      <c r="Q457" s="405">
        <v>223.16310603696482</v>
      </c>
      <c r="R457" s="377"/>
      <c r="S457" s="377"/>
      <c r="T457" s="376">
        <v>0.18640826956368686</v>
      </c>
      <c r="U457" s="376">
        <v>4.544614533930833</v>
      </c>
      <c r="V457" s="405">
        <v>74986.139809858738</v>
      </c>
      <c r="W457" s="377"/>
      <c r="X457" s="377"/>
      <c r="Y457" s="376">
        <v>0.16655406358335698</v>
      </c>
      <c r="Z457" s="376">
        <v>3.9537785609997549</v>
      </c>
      <c r="AA457" s="405">
        <v>65237.346256495955</v>
      </c>
      <c r="AB457" s="377"/>
      <c r="AC457" s="377"/>
    </row>
    <row r="458" spans="2:29" customFormat="1" hidden="1" outlineLevel="1" x14ac:dyDescent="0.25">
      <c r="B458" s="16" t="s">
        <v>3948</v>
      </c>
      <c r="C458" s="16" t="s">
        <v>4130</v>
      </c>
      <c r="D458" s="16" t="s">
        <v>3759</v>
      </c>
      <c r="E458" s="407">
        <v>0</v>
      </c>
      <c r="F458" s="407">
        <v>0</v>
      </c>
      <c r="G458" s="405">
        <v>0</v>
      </c>
      <c r="H458" s="377"/>
      <c r="I458" s="377">
        <v>0</v>
      </c>
      <c r="J458" s="407">
        <v>0</v>
      </c>
      <c r="K458" s="407">
        <v>0</v>
      </c>
      <c r="L458" s="405">
        <v>0</v>
      </c>
      <c r="M458" s="377">
        <v>0</v>
      </c>
      <c r="N458" s="377">
        <v>0</v>
      </c>
      <c r="O458" s="407">
        <v>0</v>
      </c>
      <c r="P458" s="407">
        <v>0</v>
      </c>
      <c r="Q458" s="405">
        <v>0</v>
      </c>
      <c r="R458" s="377">
        <v>0</v>
      </c>
      <c r="S458" s="377">
        <v>0</v>
      </c>
      <c r="T458" s="407">
        <v>0</v>
      </c>
      <c r="U458" s="407">
        <v>0</v>
      </c>
      <c r="V458" s="405">
        <v>0</v>
      </c>
      <c r="W458" s="377">
        <v>0</v>
      </c>
      <c r="X458" s="408">
        <v>0</v>
      </c>
      <c r="Y458" s="407">
        <v>0</v>
      </c>
      <c r="Z458" s="407">
        <v>0</v>
      </c>
      <c r="AA458" s="405">
        <v>0</v>
      </c>
      <c r="AB458" s="377">
        <v>0</v>
      </c>
      <c r="AC458" s="377">
        <v>0</v>
      </c>
    </row>
    <row r="459" spans="2:29" hidden="1" outlineLevel="1" x14ac:dyDescent="0.25">
      <c r="B459" s="190" t="s">
        <v>3745</v>
      </c>
      <c r="C459" s="190" t="s">
        <v>4131</v>
      </c>
      <c r="D459" s="192" t="s">
        <v>1860</v>
      </c>
      <c r="E459" s="376">
        <v>5.0733413548739219E-2</v>
      </c>
      <c r="F459" s="376">
        <v>6.8596465892658123E-2</v>
      </c>
      <c r="G459" s="405">
        <v>1131.841687228859</v>
      </c>
      <c r="H459" s="377"/>
      <c r="I459" s="377"/>
      <c r="J459" s="376">
        <v>0</v>
      </c>
      <c r="K459" s="376">
        <v>0</v>
      </c>
      <c r="L459" s="405">
        <v>0</v>
      </c>
      <c r="M459" s="377"/>
      <c r="N459" s="377"/>
      <c r="O459" s="376">
        <v>0</v>
      </c>
      <c r="P459" s="376">
        <v>0</v>
      </c>
      <c r="Q459" s="405">
        <v>0</v>
      </c>
      <c r="R459" s="377"/>
      <c r="S459" s="377"/>
      <c r="T459" s="376">
        <v>0.24078066034473666</v>
      </c>
      <c r="U459" s="376">
        <v>0.3255586643915051</v>
      </c>
      <c r="V459" s="405">
        <v>5371.7179624598339</v>
      </c>
      <c r="W459" s="377"/>
      <c r="X459" s="377"/>
      <c r="Y459" s="376">
        <v>0</v>
      </c>
      <c r="Z459" s="376">
        <v>0</v>
      </c>
      <c r="AA459" s="405">
        <v>0</v>
      </c>
      <c r="AB459" s="377"/>
      <c r="AC459" s="377"/>
    </row>
    <row r="460" spans="2:29" customFormat="1" hidden="1" outlineLevel="1" x14ac:dyDescent="0.25">
      <c r="B460" s="16" t="s">
        <v>4056</v>
      </c>
      <c r="C460" s="16" t="s">
        <v>2472</v>
      </c>
      <c r="D460" s="16" t="s">
        <v>2116</v>
      </c>
      <c r="E460" s="407">
        <v>0</v>
      </c>
      <c r="F460" s="407">
        <v>0</v>
      </c>
      <c r="G460" s="405">
        <v>0</v>
      </c>
      <c r="H460" s="377"/>
      <c r="I460" s="377">
        <v>0</v>
      </c>
      <c r="J460" s="407">
        <v>0</v>
      </c>
      <c r="K460" s="407">
        <v>0</v>
      </c>
      <c r="L460" s="405">
        <v>0</v>
      </c>
      <c r="M460" s="377">
        <v>0</v>
      </c>
      <c r="N460" s="377">
        <v>0</v>
      </c>
      <c r="O460" s="407">
        <v>0</v>
      </c>
      <c r="P460" s="407">
        <v>0</v>
      </c>
      <c r="Q460" s="405">
        <v>0</v>
      </c>
      <c r="R460" s="377">
        <v>0</v>
      </c>
      <c r="S460" s="377">
        <v>0</v>
      </c>
      <c r="T460" s="407">
        <v>0</v>
      </c>
      <c r="U460" s="407">
        <v>0</v>
      </c>
      <c r="V460" s="405">
        <v>0</v>
      </c>
      <c r="W460" s="377">
        <v>0</v>
      </c>
      <c r="X460" s="408">
        <v>0</v>
      </c>
      <c r="Y460" s="407">
        <v>0</v>
      </c>
      <c r="Z460" s="407">
        <v>0</v>
      </c>
      <c r="AA460" s="405">
        <v>0</v>
      </c>
      <c r="AB460" s="377">
        <v>0</v>
      </c>
      <c r="AC460" s="377">
        <v>0</v>
      </c>
    </row>
    <row r="461" spans="2:29" customFormat="1" hidden="1" outlineLevel="1" x14ac:dyDescent="0.25">
      <c r="B461" s="16" t="s">
        <v>3948</v>
      </c>
      <c r="C461" s="16" t="s">
        <v>4132</v>
      </c>
      <c r="D461" s="406" t="s">
        <v>1694</v>
      </c>
      <c r="E461" s="407">
        <v>1.6749228639398883E-4</v>
      </c>
      <c r="F461" s="407">
        <v>1.4414386167066681E-3</v>
      </c>
      <c r="G461" s="405">
        <v>23.783737175660026</v>
      </c>
      <c r="H461" s="377"/>
      <c r="I461" s="377"/>
      <c r="J461" s="407">
        <v>2.3201303179065771E-4</v>
      </c>
      <c r="K461" s="407">
        <v>1.9967041515904001E-3</v>
      </c>
      <c r="L461" s="405">
        <v>32.945618501241604</v>
      </c>
      <c r="M461" s="377"/>
      <c r="N461" s="377"/>
      <c r="O461" s="407">
        <v>1.6974296488745063E-4</v>
      </c>
      <c r="P461" s="407">
        <v>1.4608079558214005E-3</v>
      </c>
      <c r="Q461" s="405">
        <v>24.103331271053108</v>
      </c>
      <c r="R461" s="377"/>
      <c r="S461" s="377"/>
      <c r="T461" s="407">
        <v>8.3262089847149973E-5</v>
      </c>
      <c r="U461" s="407">
        <v>7.1655354522457261E-4</v>
      </c>
      <c r="V461" s="405">
        <v>11.823133496205449</v>
      </c>
      <c r="W461" s="377"/>
      <c r="X461" s="408"/>
      <c r="Y461" s="407">
        <v>0</v>
      </c>
      <c r="Z461" s="407">
        <v>0</v>
      </c>
      <c r="AA461" s="405">
        <v>0</v>
      </c>
      <c r="AB461" s="377"/>
      <c r="AC461" s="377"/>
    </row>
    <row r="462" spans="2:29" customFormat="1" hidden="1" outlineLevel="1" x14ac:dyDescent="0.25">
      <c r="B462" s="16" t="s">
        <v>3774</v>
      </c>
      <c r="C462" s="16" t="s">
        <v>4133</v>
      </c>
      <c r="D462" s="16" t="s">
        <v>3759</v>
      </c>
      <c r="E462" s="407">
        <v>0</v>
      </c>
      <c r="F462" s="407">
        <v>0</v>
      </c>
      <c r="G462" s="405">
        <v>0</v>
      </c>
      <c r="H462" s="377"/>
      <c r="I462" s="377">
        <v>0</v>
      </c>
      <c r="J462" s="407">
        <v>0</v>
      </c>
      <c r="K462" s="407">
        <v>0</v>
      </c>
      <c r="L462" s="405">
        <v>0</v>
      </c>
      <c r="M462" s="377">
        <v>0</v>
      </c>
      <c r="N462" s="377">
        <v>0</v>
      </c>
      <c r="O462" s="407">
        <v>0</v>
      </c>
      <c r="P462" s="407">
        <v>0</v>
      </c>
      <c r="Q462" s="405">
        <v>0</v>
      </c>
      <c r="R462" s="377">
        <v>0</v>
      </c>
      <c r="S462" s="377">
        <v>0</v>
      </c>
      <c r="T462" s="407">
        <v>0</v>
      </c>
      <c r="U462" s="407">
        <v>0</v>
      </c>
      <c r="V462" s="405">
        <v>0</v>
      </c>
      <c r="W462" s="377">
        <v>0</v>
      </c>
      <c r="X462" s="408">
        <v>0</v>
      </c>
      <c r="Y462" s="407">
        <v>0</v>
      </c>
      <c r="Z462" s="407">
        <v>0</v>
      </c>
      <c r="AA462" s="405">
        <v>0</v>
      </c>
      <c r="AB462" s="377">
        <v>0</v>
      </c>
      <c r="AC462" s="377">
        <v>0</v>
      </c>
    </row>
    <row r="463" spans="2:29" customFormat="1" hidden="1" outlineLevel="1" x14ac:dyDescent="0.25">
      <c r="B463" s="16" t="s">
        <v>3774</v>
      </c>
      <c r="C463" s="16" t="s">
        <v>4134</v>
      </c>
      <c r="D463" s="406" t="s">
        <v>1694</v>
      </c>
      <c r="E463" s="407">
        <v>2.6798765823038214E-3</v>
      </c>
      <c r="F463" s="407">
        <v>1.5086030235506574E-3</v>
      </c>
      <c r="G463" s="405">
        <v>24.891949888585845</v>
      </c>
      <c r="H463" s="377"/>
      <c r="I463" s="377"/>
      <c r="J463" s="407">
        <v>1.6565970173524555E-3</v>
      </c>
      <c r="K463" s="407">
        <v>9.3403686274905174E-4</v>
      </c>
      <c r="L463" s="405">
        <v>15.411608235359354</v>
      </c>
      <c r="M463" s="377"/>
      <c r="N463" s="377"/>
      <c r="O463" s="407">
        <v>4.1099334905996968E-3</v>
      </c>
      <c r="P463" s="407">
        <v>2.3154964506172807E-3</v>
      </c>
      <c r="Q463" s="405">
        <v>38.20569143518513</v>
      </c>
      <c r="R463" s="377"/>
      <c r="S463" s="377"/>
      <c r="T463" s="407">
        <v>6.1732262648743312E-4</v>
      </c>
      <c r="U463" s="407">
        <v>3.4456279646899067E-4</v>
      </c>
      <c r="V463" s="405">
        <v>5.685286141738346</v>
      </c>
      <c r="W463" s="377"/>
      <c r="X463" s="408"/>
      <c r="Y463" s="407">
        <v>5.5919477292820079E-3</v>
      </c>
      <c r="Z463" s="407">
        <v>3.0908220176395101E-3</v>
      </c>
      <c r="AA463" s="405">
        <v>50.998563291051916</v>
      </c>
      <c r="AB463" s="377"/>
      <c r="AC463" s="377"/>
    </row>
    <row r="464" spans="2:29" customFormat="1" hidden="1" outlineLevel="1" x14ac:dyDescent="0.25">
      <c r="B464" s="16" t="s">
        <v>3774</v>
      </c>
      <c r="C464" s="16" t="s">
        <v>4135</v>
      </c>
      <c r="D464" s="16" t="s">
        <v>3759</v>
      </c>
      <c r="E464" s="407">
        <v>0</v>
      </c>
      <c r="F464" s="407">
        <v>0</v>
      </c>
      <c r="G464" s="405">
        <v>0</v>
      </c>
      <c r="H464" s="377"/>
      <c r="I464" s="377">
        <v>0</v>
      </c>
      <c r="J464" s="407">
        <v>0</v>
      </c>
      <c r="K464" s="407">
        <v>0</v>
      </c>
      <c r="L464" s="405">
        <v>0</v>
      </c>
      <c r="M464" s="377">
        <v>0</v>
      </c>
      <c r="N464" s="377">
        <v>0</v>
      </c>
      <c r="O464" s="407">
        <v>0</v>
      </c>
      <c r="P464" s="407">
        <v>0</v>
      </c>
      <c r="Q464" s="405">
        <v>0</v>
      </c>
      <c r="R464" s="377">
        <v>0</v>
      </c>
      <c r="S464" s="377">
        <v>0</v>
      </c>
      <c r="T464" s="407">
        <v>0</v>
      </c>
      <c r="U464" s="407">
        <v>0</v>
      </c>
      <c r="V464" s="405">
        <v>0</v>
      </c>
      <c r="W464" s="377">
        <v>0</v>
      </c>
      <c r="X464" s="408">
        <v>0</v>
      </c>
      <c r="Y464" s="407">
        <v>0</v>
      </c>
      <c r="Z464" s="407">
        <v>0</v>
      </c>
      <c r="AA464" s="405">
        <v>0</v>
      </c>
      <c r="AB464" s="377">
        <v>0</v>
      </c>
      <c r="AC464" s="377">
        <v>0</v>
      </c>
    </row>
    <row r="465" spans="2:29" customFormat="1" hidden="1" outlineLevel="1" x14ac:dyDescent="0.25">
      <c r="B465" s="16" t="s">
        <v>3774</v>
      </c>
      <c r="C465" s="16" t="s">
        <v>4136</v>
      </c>
      <c r="D465" s="16" t="s">
        <v>3759</v>
      </c>
      <c r="E465" s="407">
        <v>0</v>
      </c>
      <c r="F465" s="407">
        <v>0</v>
      </c>
      <c r="G465" s="405">
        <v>0</v>
      </c>
      <c r="H465" s="377"/>
      <c r="I465" s="377">
        <v>0</v>
      </c>
      <c r="J465" s="407">
        <v>0</v>
      </c>
      <c r="K465" s="407">
        <v>0</v>
      </c>
      <c r="L465" s="405">
        <v>0</v>
      </c>
      <c r="M465" s="377">
        <v>0</v>
      </c>
      <c r="N465" s="377">
        <v>0</v>
      </c>
      <c r="O465" s="407">
        <v>0</v>
      </c>
      <c r="P465" s="407">
        <v>0</v>
      </c>
      <c r="Q465" s="405">
        <v>0</v>
      </c>
      <c r="R465" s="377">
        <v>0</v>
      </c>
      <c r="S465" s="377">
        <v>0</v>
      </c>
      <c r="T465" s="407">
        <v>0</v>
      </c>
      <c r="U465" s="407">
        <v>0</v>
      </c>
      <c r="V465" s="405">
        <v>0</v>
      </c>
      <c r="W465" s="377">
        <v>0</v>
      </c>
      <c r="X465" s="408">
        <v>0</v>
      </c>
      <c r="Y465" s="407">
        <v>0</v>
      </c>
      <c r="Z465" s="407">
        <v>0</v>
      </c>
      <c r="AA465" s="405">
        <v>0</v>
      </c>
      <c r="AB465" s="377">
        <v>0</v>
      </c>
      <c r="AC465" s="377">
        <v>0</v>
      </c>
    </row>
    <row r="466" spans="2:29" customFormat="1" hidden="1" outlineLevel="1" x14ac:dyDescent="0.25">
      <c r="B466" s="16" t="s">
        <v>3774</v>
      </c>
      <c r="C466" s="16" t="s">
        <v>4137</v>
      </c>
      <c r="D466" s="16" t="s">
        <v>3759</v>
      </c>
      <c r="E466" s="407">
        <v>0</v>
      </c>
      <c r="F466" s="407">
        <v>0</v>
      </c>
      <c r="G466" s="405">
        <v>0</v>
      </c>
      <c r="H466" s="377"/>
      <c r="I466" s="377">
        <v>0</v>
      </c>
      <c r="J466" s="407">
        <v>0</v>
      </c>
      <c r="K466" s="407">
        <v>0</v>
      </c>
      <c r="L466" s="405">
        <v>0</v>
      </c>
      <c r="M466" s="377">
        <v>0</v>
      </c>
      <c r="N466" s="377">
        <v>0</v>
      </c>
      <c r="O466" s="407">
        <v>0</v>
      </c>
      <c r="P466" s="407">
        <v>0</v>
      </c>
      <c r="Q466" s="405">
        <v>0</v>
      </c>
      <c r="R466" s="377">
        <v>0</v>
      </c>
      <c r="S466" s="377">
        <v>0</v>
      </c>
      <c r="T466" s="407">
        <v>0</v>
      </c>
      <c r="U466" s="407">
        <v>0</v>
      </c>
      <c r="V466" s="405">
        <v>0</v>
      </c>
      <c r="W466" s="377">
        <v>0</v>
      </c>
      <c r="X466" s="408">
        <v>0</v>
      </c>
      <c r="Y466" s="407">
        <v>0</v>
      </c>
      <c r="Z466" s="407">
        <v>0</v>
      </c>
      <c r="AA466" s="405">
        <v>0</v>
      </c>
      <c r="AB466" s="377">
        <v>0</v>
      </c>
      <c r="AC466" s="377">
        <v>0</v>
      </c>
    </row>
    <row r="467" spans="2:29" customFormat="1" hidden="1" outlineLevel="1" x14ac:dyDescent="0.25">
      <c r="B467" s="16" t="s">
        <v>3778</v>
      </c>
      <c r="C467" s="16" t="s">
        <v>4138</v>
      </c>
      <c r="D467" s="16" t="s">
        <v>3759</v>
      </c>
      <c r="E467" s="407">
        <v>0</v>
      </c>
      <c r="F467" s="407">
        <v>0</v>
      </c>
      <c r="G467" s="405">
        <v>0</v>
      </c>
      <c r="H467" s="377"/>
      <c r="I467" s="377">
        <v>0</v>
      </c>
      <c r="J467" s="407">
        <v>0</v>
      </c>
      <c r="K467" s="407">
        <v>0</v>
      </c>
      <c r="L467" s="405">
        <v>0</v>
      </c>
      <c r="M467" s="377">
        <v>0</v>
      </c>
      <c r="N467" s="377">
        <v>0</v>
      </c>
      <c r="O467" s="407">
        <v>0</v>
      </c>
      <c r="P467" s="407">
        <v>0</v>
      </c>
      <c r="Q467" s="405">
        <v>0</v>
      </c>
      <c r="R467" s="377">
        <v>0</v>
      </c>
      <c r="S467" s="377">
        <v>0</v>
      </c>
      <c r="T467" s="407">
        <v>0</v>
      </c>
      <c r="U467" s="407">
        <v>0</v>
      </c>
      <c r="V467" s="405">
        <v>0</v>
      </c>
      <c r="W467" s="377">
        <v>0</v>
      </c>
      <c r="X467" s="408">
        <v>0</v>
      </c>
      <c r="Y467" s="407">
        <v>0</v>
      </c>
      <c r="Z467" s="407">
        <v>0</v>
      </c>
      <c r="AA467" s="405">
        <v>0</v>
      </c>
      <c r="AB467" s="377">
        <v>0</v>
      </c>
      <c r="AC467" s="377">
        <v>0</v>
      </c>
    </row>
    <row r="468" spans="2:29" customFormat="1" hidden="1" outlineLevel="1" x14ac:dyDescent="0.25">
      <c r="B468" s="16" t="s">
        <v>3778</v>
      </c>
      <c r="C468" s="16" t="s">
        <v>4139</v>
      </c>
      <c r="D468" s="406" t="s">
        <v>3759</v>
      </c>
      <c r="E468" s="407">
        <v>0</v>
      </c>
      <c r="F468" s="407">
        <v>0</v>
      </c>
      <c r="G468" s="405">
        <v>0</v>
      </c>
      <c r="H468" s="377"/>
      <c r="I468" s="377">
        <v>0</v>
      </c>
      <c r="J468" s="407">
        <v>0</v>
      </c>
      <c r="K468" s="407">
        <v>0</v>
      </c>
      <c r="L468" s="405">
        <v>0</v>
      </c>
      <c r="M468" s="377">
        <v>0</v>
      </c>
      <c r="N468" s="377">
        <v>0</v>
      </c>
      <c r="O468" s="407">
        <v>0</v>
      </c>
      <c r="P468" s="407">
        <v>0</v>
      </c>
      <c r="Q468" s="405">
        <v>0</v>
      </c>
      <c r="R468" s="377">
        <v>0</v>
      </c>
      <c r="S468" s="377">
        <v>0</v>
      </c>
      <c r="T468" s="407">
        <v>0</v>
      </c>
      <c r="U468" s="407">
        <v>0</v>
      </c>
      <c r="V468" s="405">
        <v>0</v>
      </c>
      <c r="W468" s="377">
        <v>0</v>
      </c>
      <c r="X468" s="408">
        <v>0</v>
      </c>
      <c r="Y468" s="407">
        <v>0</v>
      </c>
      <c r="Z468" s="407">
        <v>0</v>
      </c>
      <c r="AA468" s="405">
        <v>0</v>
      </c>
      <c r="AB468" s="377">
        <v>0</v>
      </c>
      <c r="AC468" s="377">
        <v>0</v>
      </c>
    </row>
    <row r="469" spans="2:29" customFormat="1" hidden="1" outlineLevel="1" x14ac:dyDescent="0.25">
      <c r="B469" s="16" t="s">
        <v>3778</v>
      </c>
      <c r="C469" s="16" t="s">
        <v>4140</v>
      </c>
      <c r="D469" s="16" t="s">
        <v>3759</v>
      </c>
      <c r="E469" s="407">
        <v>0</v>
      </c>
      <c r="F469" s="407">
        <v>0</v>
      </c>
      <c r="G469" s="405">
        <v>0</v>
      </c>
      <c r="H469" s="377"/>
      <c r="I469" s="377">
        <v>0</v>
      </c>
      <c r="J469" s="407">
        <v>0</v>
      </c>
      <c r="K469" s="407">
        <v>0</v>
      </c>
      <c r="L469" s="405">
        <v>0</v>
      </c>
      <c r="M469" s="377">
        <v>0</v>
      </c>
      <c r="N469" s="377">
        <v>0</v>
      </c>
      <c r="O469" s="407">
        <v>0</v>
      </c>
      <c r="P469" s="407">
        <v>0</v>
      </c>
      <c r="Q469" s="405">
        <v>0</v>
      </c>
      <c r="R469" s="377">
        <v>0</v>
      </c>
      <c r="S469" s="377">
        <v>0</v>
      </c>
      <c r="T469" s="407">
        <v>0</v>
      </c>
      <c r="U469" s="407">
        <v>0</v>
      </c>
      <c r="V469" s="405">
        <v>0</v>
      </c>
      <c r="W469" s="377">
        <v>0</v>
      </c>
      <c r="X469" s="408">
        <v>0</v>
      </c>
      <c r="Y469" s="407">
        <v>0</v>
      </c>
      <c r="Z469" s="407">
        <v>0</v>
      </c>
      <c r="AA469" s="405">
        <v>0</v>
      </c>
      <c r="AB469" s="377">
        <v>0</v>
      </c>
      <c r="AC469" s="377">
        <v>0</v>
      </c>
    </row>
    <row r="470" spans="2:29" customFormat="1" hidden="1" outlineLevel="1" x14ac:dyDescent="0.25">
      <c r="B470" s="16" t="s">
        <v>3778</v>
      </c>
      <c r="C470" s="16" t="s">
        <v>4141</v>
      </c>
      <c r="D470" s="406" t="s">
        <v>3759</v>
      </c>
      <c r="E470" s="407">
        <v>0</v>
      </c>
      <c r="F470" s="407">
        <v>0</v>
      </c>
      <c r="G470" s="405">
        <v>0</v>
      </c>
      <c r="H470" s="377"/>
      <c r="I470" s="377">
        <v>0</v>
      </c>
      <c r="J470" s="407">
        <v>0</v>
      </c>
      <c r="K470" s="407">
        <v>0</v>
      </c>
      <c r="L470" s="405">
        <v>0</v>
      </c>
      <c r="M470" s="377">
        <v>0</v>
      </c>
      <c r="N470" s="377">
        <v>0</v>
      </c>
      <c r="O470" s="407">
        <v>0</v>
      </c>
      <c r="P470" s="407">
        <v>0</v>
      </c>
      <c r="Q470" s="405">
        <v>0</v>
      </c>
      <c r="R470" s="377">
        <v>0</v>
      </c>
      <c r="S470" s="377">
        <v>0</v>
      </c>
      <c r="T470" s="407">
        <v>0</v>
      </c>
      <c r="U470" s="407">
        <v>0</v>
      </c>
      <c r="V470" s="405">
        <v>0</v>
      </c>
      <c r="W470" s="377">
        <v>0</v>
      </c>
      <c r="X470" s="408">
        <v>0</v>
      </c>
      <c r="Y470" s="407">
        <v>0</v>
      </c>
      <c r="Z470" s="407">
        <v>0</v>
      </c>
      <c r="AA470" s="405">
        <v>0</v>
      </c>
      <c r="AB470" s="377">
        <v>0</v>
      </c>
      <c r="AC470" s="377">
        <v>0</v>
      </c>
    </row>
    <row r="471" spans="2:29" customFormat="1" hidden="1" outlineLevel="1" x14ac:dyDescent="0.25">
      <c r="B471" s="16" t="s">
        <v>3778</v>
      </c>
      <c r="C471" s="16" t="s">
        <v>4142</v>
      </c>
      <c r="D471" s="16" t="s">
        <v>3759</v>
      </c>
      <c r="E471" s="407">
        <v>0</v>
      </c>
      <c r="F471" s="407">
        <v>0</v>
      </c>
      <c r="G471" s="405">
        <v>0</v>
      </c>
      <c r="H471" s="377"/>
      <c r="I471" s="377">
        <v>0</v>
      </c>
      <c r="J471" s="407">
        <v>0</v>
      </c>
      <c r="K471" s="407">
        <v>0</v>
      </c>
      <c r="L471" s="405">
        <v>0</v>
      </c>
      <c r="M471" s="377">
        <v>0</v>
      </c>
      <c r="N471" s="377">
        <v>0</v>
      </c>
      <c r="O471" s="407">
        <v>0</v>
      </c>
      <c r="P471" s="407">
        <v>0</v>
      </c>
      <c r="Q471" s="405">
        <v>0</v>
      </c>
      <c r="R471" s="377">
        <v>0</v>
      </c>
      <c r="S471" s="377">
        <v>0</v>
      </c>
      <c r="T471" s="407">
        <v>0</v>
      </c>
      <c r="U471" s="407">
        <v>0</v>
      </c>
      <c r="V471" s="405">
        <v>0</v>
      </c>
      <c r="W471" s="377">
        <v>0</v>
      </c>
      <c r="X471" s="408">
        <v>0</v>
      </c>
      <c r="Y471" s="407">
        <v>0</v>
      </c>
      <c r="Z471" s="407">
        <v>0</v>
      </c>
      <c r="AA471" s="405">
        <v>0</v>
      </c>
      <c r="AB471" s="377">
        <v>0</v>
      </c>
      <c r="AC471" s="377">
        <v>0</v>
      </c>
    </row>
    <row r="472" spans="2:29" customFormat="1" hidden="1" outlineLevel="1" x14ac:dyDescent="0.25">
      <c r="B472" s="16" t="s">
        <v>3754</v>
      </c>
      <c r="C472" s="16" t="s">
        <v>4143</v>
      </c>
      <c r="D472" s="16" t="s">
        <v>3759</v>
      </c>
      <c r="E472" s="407">
        <v>0</v>
      </c>
      <c r="F472" s="407">
        <v>0</v>
      </c>
      <c r="G472" s="405">
        <v>0</v>
      </c>
      <c r="H472" s="377"/>
      <c r="I472" s="377">
        <v>0</v>
      </c>
      <c r="J472" s="407">
        <v>0</v>
      </c>
      <c r="K472" s="407">
        <v>0</v>
      </c>
      <c r="L472" s="405">
        <v>0</v>
      </c>
      <c r="M472" s="377">
        <v>0</v>
      </c>
      <c r="N472" s="377">
        <v>0</v>
      </c>
      <c r="O472" s="407">
        <v>0</v>
      </c>
      <c r="P472" s="407">
        <v>0</v>
      </c>
      <c r="Q472" s="405">
        <v>0</v>
      </c>
      <c r="R472" s="377">
        <v>0</v>
      </c>
      <c r="S472" s="377">
        <v>0</v>
      </c>
      <c r="T472" s="407">
        <v>0</v>
      </c>
      <c r="U472" s="407">
        <v>0</v>
      </c>
      <c r="V472" s="405">
        <v>0</v>
      </c>
      <c r="W472" s="377">
        <v>0</v>
      </c>
      <c r="X472" s="408">
        <v>0</v>
      </c>
      <c r="Y472" s="407">
        <v>0</v>
      </c>
      <c r="Z472" s="407">
        <v>0</v>
      </c>
      <c r="AA472" s="405">
        <v>0</v>
      </c>
      <c r="AB472" s="377">
        <v>0</v>
      </c>
      <c r="AC472" s="377">
        <v>0</v>
      </c>
    </row>
    <row r="473" spans="2:29" customFormat="1" hidden="1" outlineLevel="1" x14ac:dyDescent="0.25">
      <c r="B473" s="16" t="s">
        <v>4056</v>
      </c>
      <c r="C473" s="16" t="s">
        <v>4144</v>
      </c>
      <c r="D473" s="16" t="s">
        <v>3759</v>
      </c>
      <c r="E473" s="407">
        <v>0</v>
      </c>
      <c r="F473" s="407">
        <v>0</v>
      </c>
      <c r="G473" s="405">
        <v>0</v>
      </c>
      <c r="H473" s="377"/>
      <c r="I473" s="377">
        <v>0</v>
      </c>
      <c r="J473" s="407">
        <v>0</v>
      </c>
      <c r="K473" s="407">
        <v>0</v>
      </c>
      <c r="L473" s="405">
        <v>0</v>
      </c>
      <c r="M473" s="377">
        <v>0</v>
      </c>
      <c r="N473" s="377">
        <v>0</v>
      </c>
      <c r="O473" s="407">
        <v>0</v>
      </c>
      <c r="P473" s="407">
        <v>0</v>
      </c>
      <c r="Q473" s="405">
        <v>0</v>
      </c>
      <c r="R473" s="377">
        <v>0</v>
      </c>
      <c r="S473" s="377">
        <v>0</v>
      </c>
      <c r="T473" s="407">
        <v>0</v>
      </c>
      <c r="U473" s="407">
        <v>0</v>
      </c>
      <c r="V473" s="405">
        <v>0</v>
      </c>
      <c r="W473" s="377">
        <v>0</v>
      </c>
      <c r="X473" s="408">
        <v>0</v>
      </c>
      <c r="Y473" s="407">
        <v>0</v>
      </c>
      <c r="Z473" s="407">
        <v>0</v>
      </c>
      <c r="AA473" s="405">
        <v>0</v>
      </c>
      <c r="AB473" s="377">
        <v>0</v>
      </c>
      <c r="AC473" s="377">
        <v>0</v>
      </c>
    </row>
    <row r="474" spans="2:29" customFormat="1" hidden="1" outlineLevel="1" x14ac:dyDescent="0.25">
      <c r="B474" s="16" t="s">
        <v>3778</v>
      </c>
      <c r="C474" s="16" t="s">
        <v>4145</v>
      </c>
      <c r="D474" s="16" t="s">
        <v>3759</v>
      </c>
      <c r="E474" s="407">
        <v>0</v>
      </c>
      <c r="F474" s="407">
        <v>0</v>
      </c>
      <c r="G474" s="405">
        <v>0</v>
      </c>
      <c r="H474" s="377"/>
      <c r="I474" s="377">
        <v>0</v>
      </c>
      <c r="J474" s="407">
        <v>0</v>
      </c>
      <c r="K474" s="407">
        <v>0</v>
      </c>
      <c r="L474" s="405">
        <v>0</v>
      </c>
      <c r="M474" s="377">
        <v>0</v>
      </c>
      <c r="N474" s="377">
        <v>0</v>
      </c>
      <c r="O474" s="407">
        <v>0</v>
      </c>
      <c r="P474" s="407">
        <v>0</v>
      </c>
      <c r="Q474" s="405">
        <v>0</v>
      </c>
      <c r="R474" s="377">
        <v>0</v>
      </c>
      <c r="S474" s="377">
        <v>0</v>
      </c>
      <c r="T474" s="407">
        <v>0</v>
      </c>
      <c r="U474" s="407">
        <v>0</v>
      </c>
      <c r="V474" s="405">
        <v>0</v>
      </c>
      <c r="W474" s="377">
        <v>0</v>
      </c>
      <c r="X474" s="408">
        <v>0</v>
      </c>
      <c r="Y474" s="407">
        <v>0</v>
      </c>
      <c r="Z474" s="407">
        <v>0</v>
      </c>
      <c r="AA474" s="405">
        <v>0</v>
      </c>
      <c r="AB474" s="377">
        <v>0</v>
      </c>
      <c r="AC474" s="377">
        <v>0</v>
      </c>
    </row>
    <row r="475" spans="2:29" customFormat="1" hidden="1" outlineLevel="1" x14ac:dyDescent="0.25">
      <c r="B475" s="16" t="s">
        <v>3778</v>
      </c>
      <c r="C475" s="16" t="s">
        <v>4146</v>
      </c>
      <c r="D475" s="16" t="s">
        <v>3759</v>
      </c>
      <c r="E475" s="407">
        <v>0</v>
      </c>
      <c r="F475" s="407">
        <v>0</v>
      </c>
      <c r="G475" s="405">
        <v>0</v>
      </c>
      <c r="H475" s="377"/>
      <c r="I475" s="377">
        <v>0</v>
      </c>
      <c r="J475" s="407">
        <v>0</v>
      </c>
      <c r="K475" s="407">
        <v>0</v>
      </c>
      <c r="L475" s="405">
        <v>0</v>
      </c>
      <c r="M475" s="377">
        <v>0</v>
      </c>
      <c r="N475" s="377">
        <v>0</v>
      </c>
      <c r="O475" s="407">
        <v>0</v>
      </c>
      <c r="P475" s="407">
        <v>0</v>
      </c>
      <c r="Q475" s="405">
        <v>0</v>
      </c>
      <c r="R475" s="377">
        <v>0</v>
      </c>
      <c r="S475" s="377">
        <v>0</v>
      </c>
      <c r="T475" s="407">
        <v>0</v>
      </c>
      <c r="U475" s="407">
        <v>0</v>
      </c>
      <c r="V475" s="405">
        <v>0</v>
      </c>
      <c r="W475" s="377">
        <v>0</v>
      </c>
      <c r="X475" s="408">
        <v>0</v>
      </c>
      <c r="Y475" s="407">
        <v>0</v>
      </c>
      <c r="Z475" s="407">
        <v>0</v>
      </c>
      <c r="AA475" s="405">
        <v>0</v>
      </c>
      <c r="AB475" s="377">
        <v>0</v>
      </c>
      <c r="AC475" s="377">
        <v>0</v>
      </c>
    </row>
    <row r="476" spans="2:29" customFormat="1" hidden="1" outlineLevel="1" x14ac:dyDescent="0.25">
      <c r="B476" s="16" t="s">
        <v>4015</v>
      </c>
      <c r="C476" s="16" t="s">
        <v>2183</v>
      </c>
      <c r="D476" s="406" t="s">
        <v>1867</v>
      </c>
      <c r="E476" s="407">
        <v>1.6749228639398885E-5</v>
      </c>
      <c r="F476" s="407">
        <v>3.7241909879703419E-3</v>
      </c>
      <c r="G476" s="405">
        <v>61.449151301510639</v>
      </c>
      <c r="H476" s="377"/>
      <c r="I476" s="377"/>
      <c r="J476" s="407">
        <v>2.3201303179065773E-5</v>
      </c>
      <c r="K476" s="407">
        <v>5.1588097618652743E-3</v>
      </c>
      <c r="L476" s="405">
        <v>85.120361070777022</v>
      </c>
      <c r="M476" s="377"/>
      <c r="N476" s="377"/>
      <c r="O476" s="407">
        <v>1.6974296488745065E-5</v>
      </c>
      <c r="P476" s="407">
        <v>3.774234824272465E-3</v>
      </c>
      <c r="Q476" s="405">
        <v>62.274874600495671</v>
      </c>
      <c r="R476" s="377"/>
      <c r="S476" s="377"/>
      <c r="T476" s="407">
        <v>8.326208984714997E-6</v>
      </c>
      <c r="U476" s="407">
        <v>1.8513325677513794E-3</v>
      </c>
      <c r="V476" s="405">
        <v>30.54698736789776</v>
      </c>
      <c r="W476" s="377"/>
      <c r="X476" s="408"/>
      <c r="Y476" s="407">
        <v>0</v>
      </c>
      <c r="Z476" s="407">
        <v>0</v>
      </c>
      <c r="AA476" s="405">
        <v>0</v>
      </c>
      <c r="AB476" s="377"/>
      <c r="AC476" s="377"/>
    </row>
    <row r="477" spans="2:29" customFormat="1" hidden="1" outlineLevel="1" x14ac:dyDescent="0.25">
      <c r="B477" s="16" t="s">
        <v>3948</v>
      </c>
      <c r="C477" s="16" t="s">
        <v>4147</v>
      </c>
      <c r="D477" s="406" t="s">
        <v>1860</v>
      </c>
      <c r="E477" s="407">
        <v>2.1773997231218549E-3</v>
      </c>
      <c r="F477" s="407">
        <v>6.0597034294481216E-3</v>
      </c>
      <c r="G477" s="405">
        <v>99.985106585894002</v>
      </c>
      <c r="H477" s="377"/>
      <c r="I477" s="377"/>
      <c r="J477" s="407">
        <v>2.189326918598045E-3</v>
      </c>
      <c r="K477" s="407">
        <v>6.0928968144583588E-3</v>
      </c>
      <c r="L477" s="405">
        <v>100.53279743856292</v>
      </c>
      <c r="M477" s="377"/>
      <c r="N477" s="377"/>
      <c r="O477" s="407">
        <v>2.0859804412784989E-3</v>
      </c>
      <c r="P477" s="407">
        <v>5.8052835680780616E-3</v>
      </c>
      <c r="Q477" s="405">
        <v>95.787178873288013</v>
      </c>
      <c r="R477" s="377"/>
      <c r="S477" s="377"/>
      <c r="T477" s="407">
        <v>2.4063527816734981E-3</v>
      </c>
      <c r="U477" s="407">
        <v>6.6968797913973446E-3</v>
      </c>
      <c r="V477" s="405">
        <v>110.49851655805618</v>
      </c>
      <c r="W477" s="377"/>
      <c r="X477" s="408"/>
      <c r="Y477" s="407">
        <v>1.5964889591314371E-3</v>
      </c>
      <c r="Z477" s="407">
        <v>4.4430287732627896E-3</v>
      </c>
      <c r="AA477" s="405">
        <v>73.309974758836034</v>
      </c>
      <c r="AB477" s="377"/>
      <c r="AC477" s="377"/>
    </row>
    <row r="478" spans="2:29" customFormat="1" hidden="1" outlineLevel="1" x14ac:dyDescent="0.25">
      <c r="B478" s="16" t="s">
        <v>4056</v>
      </c>
      <c r="C478" s="16" t="s">
        <v>4148</v>
      </c>
      <c r="D478" s="406" t="s">
        <v>2116</v>
      </c>
      <c r="E478" s="407">
        <v>1.0049537183639331E-4</v>
      </c>
      <c r="F478" s="407">
        <v>2.2594709434549094E-4</v>
      </c>
      <c r="G478" s="405">
        <v>3.7281270567006004</v>
      </c>
      <c r="H478" s="377"/>
      <c r="I478" s="377"/>
      <c r="J478" s="407">
        <v>2.4950084645221984E-5</v>
      </c>
      <c r="K478" s="407">
        <v>5.6096106977340878E-5</v>
      </c>
      <c r="L478" s="405">
        <v>0.92558576512612445</v>
      </c>
      <c r="M478" s="377"/>
      <c r="N478" s="377"/>
      <c r="O478" s="407">
        <v>6.9764632373691611E-5</v>
      </c>
      <c r="P478" s="407">
        <v>1.5685414845351662E-4</v>
      </c>
      <c r="Q478" s="405">
        <v>2.5880934494830243</v>
      </c>
      <c r="R478" s="377"/>
      <c r="S478" s="377"/>
      <c r="T478" s="407">
        <v>2.5317735520331245E-4</v>
      </c>
      <c r="U478" s="407">
        <v>5.692270869487807E-4</v>
      </c>
      <c r="V478" s="405">
        <v>9.3922469346548816</v>
      </c>
      <c r="W478" s="377"/>
      <c r="X478" s="408"/>
      <c r="Y478" s="407">
        <v>4.7894668773943116E-4</v>
      </c>
      <c r="Z478" s="407">
        <v>1.0768318029341542E-3</v>
      </c>
      <c r="AA478" s="405">
        <v>17.767724748413542</v>
      </c>
      <c r="AB478" s="377"/>
      <c r="AC478" s="377"/>
    </row>
    <row r="479" spans="2:29" customFormat="1" hidden="1" outlineLevel="1" x14ac:dyDescent="0.25">
      <c r="B479" s="16" t="s">
        <v>4056</v>
      </c>
      <c r="C479" s="16" t="s">
        <v>4149</v>
      </c>
      <c r="D479" s="16" t="s">
        <v>3759</v>
      </c>
      <c r="E479" s="407">
        <v>0</v>
      </c>
      <c r="F479" s="407">
        <v>0</v>
      </c>
      <c r="G479" s="405">
        <v>0</v>
      </c>
      <c r="H479" s="377"/>
      <c r="I479" s="377">
        <v>0</v>
      </c>
      <c r="J479" s="407">
        <v>0</v>
      </c>
      <c r="K479" s="407">
        <v>0</v>
      </c>
      <c r="L479" s="405">
        <v>0</v>
      </c>
      <c r="M479" s="377">
        <v>0</v>
      </c>
      <c r="N479" s="377">
        <v>0</v>
      </c>
      <c r="O479" s="407">
        <v>0</v>
      </c>
      <c r="P479" s="407">
        <v>0</v>
      </c>
      <c r="Q479" s="405">
        <v>0</v>
      </c>
      <c r="R479" s="377">
        <v>0</v>
      </c>
      <c r="S479" s="377">
        <v>0</v>
      </c>
      <c r="T479" s="407">
        <v>0</v>
      </c>
      <c r="U479" s="407">
        <v>0</v>
      </c>
      <c r="V479" s="405">
        <v>0</v>
      </c>
      <c r="W479" s="377">
        <v>0</v>
      </c>
      <c r="X479" s="408">
        <v>0</v>
      </c>
      <c r="Y479" s="407">
        <v>0</v>
      </c>
      <c r="Z479" s="407">
        <v>0</v>
      </c>
      <c r="AA479" s="405">
        <v>0</v>
      </c>
      <c r="AB479" s="377">
        <v>0</v>
      </c>
      <c r="AC479" s="377">
        <v>0</v>
      </c>
    </row>
    <row r="480" spans="2:29" customFormat="1" hidden="1" outlineLevel="1" x14ac:dyDescent="0.25">
      <c r="B480" s="16" t="s">
        <v>4056</v>
      </c>
      <c r="C480" s="16" t="s">
        <v>4150</v>
      </c>
      <c r="D480" s="406" t="s">
        <v>1694</v>
      </c>
      <c r="E480" s="407">
        <v>4.0198148734557322E-4</v>
      </c>
      <c r="F480" s="407">
        <v>1.1824955419415613E-4</v>
      </c>
      <c r="G480" s="405">
        <v>1.951117644203576</v>
      </c>
      <c r="H480" s="377"/>
      <c r="I480" s="377"/>
      <c r="J480" s="407">
        <v>4.816300853306607E-4</v>
      </c>
      <c r="K480" s="407">
        <v>1.4109276779765903E-4</v>
      </c>
      <c r="L480" s="405">
        <v>2.3280306686613739</v>
      </c>
      <c r="M480" s="377"/>
      <c r="N480" s="377"/>
      <c r="O480" s="407">
        <v>4.0745645621615968E-4</v>
      </c>
      <c r="P480" s="407">
        <v>1.2019279602338502E-4</v>
      </c>
      <c r="Q480" s="405">
        <v>1.9831811343858528</v>
      </c>
      <c r="R480" s="377"/>
      <c r="S480" s="377"/>
      <c r="T480" s="407">
        <v>2.9330276595641847E-4</v>
      </c>
      <c r="U480" s="407">
        <v>8.6362648385764307E-5</v>
      </c>
      <c r="V480" s="405">
        <v>1.424983698365111</v>
      </c>
      <c r="W480" s="377"/>
      <c r="X480" s="408"/>
      <c r="Y480" s="407">
        <v>1.6945296149339421E-4</v>
      </c>
      <c r="Z480" s="407">
        <v>4.9141358833084316E-5</v>
      </c>
      <c r="AA480" s="405">
        <v>0.81083242074589124</v>
      </c>
      <c r="AB480" s="377"/>
      <c r="AC480" s="377"/>
    </row>
    <row r="481" spans="2:29" hidden="1" outlineLevel="1" x14ac:dyDescent="0.25">
      <c r="B481" s="190" t="s">
        <v>3754</v>
      </c>
      <c r="C481" s="190" t="s">
        <v>4151</v>
      </c>
      <c r="D481" s="192" t="s">
        <v>1694</v>
      </c>
      <c r="E481" s="376">
        <v>1.3265389082403916E-2</v>
      </c>
      <c r="F481" s="376">
        <v>8.4214786614324799E-2</v>
      </c>
      <c r="G481" s="405">
        <v>1389.5439791363592</v>
      </c>
      <c r="H481" s="377"/>
      <c r="I481" s="377"/>
      <c r="J481" s="376">
        <v>8.476479156464118E-3</v>
      </c>
      <c r="K481" s="376">
        <v>5.3812585440806131E-2</v>
      </c>
      <c r="L481" s="405">
        <v>887.90765977330113</v>
      </c>
      <c r="M481" s="377"/>
      <c r="N481" s="377"/>
      <c r="O481" s="376">
        <v>2.2212693350416219E-2</v>
      </c>
      <c r="P481" s="376">
        <v>0.14101638625255775</v>
      </c>
      <c r="Q481" s="405">
        <v>2326.7703731672027</v>
      </c>
      <c r="R481" s="377"/>
      <c r="S481" s="377"/>
      <c r="T481" s="376">
        <v>0</v>
      </c>
      <c r="U481" s="376">
        <v>0</v>
      </c>
      <c r="V481" s="405">
        <v>0</v>
      </c>
      <c r="W481" s="377"/>
      <c r="X481" s="377"/>
      <c r="Y481" s="376">
        <v>0</v>
      </c>
      <c r="Z481" s="376">
        <v>0</v>
      </c>
      <c r="AA481" s="405">
        <v>0</v>
      </c>
      <c r="AB481" s="377"/>
      <c r="AC481" s="377"/>
    </row>
    <row r="482" spans="2:29" hidden="1" outlineLevel="1" x14ac:dyDescent="0.25">
      <c r="B482" s="190" t="s">
        <v>3754</v>
      </c>
      <c r="C482" s="190" t="s">
        <v>4152</v>
      </c>
      <c r="D482" s="192" t="s">
        <v>1694</v>
      </c>
      <c r="E482" s="376">
        <v>1.2394429193155174E-2</v>
      </c>
      <c r="F482" s="376">
        <v>7.5264501306289214E-2</v>
      </c>
      <c r="G482" s="405">
        <v>1241.8642715537719</v>
      </c>
      <c r="H482" s="377"/>
      <c r="I482" s="377"/>
      <c r="J482" s="376">
        <v>7.9199426461912213E-3</v>
      </c>
      <c r="K482" s="376">
        <v>4.809342361398828E-2</v>
      </c>
      <c r="L482" s="405">
        <v>793.54148963080661</v>
      </c>
      <c r="M482" s="377"/>
      <c r="N482" s="377"/>
      <c r="O482" s="376">
        <v>2.0754284191045462E-2</v>
      </c>
      <c r="P482" s="376">
        <v>0.12602926889692401</v>
      </c>
      <c r="Q482" s="405">
        <v>2079.4829367992461</v>
      </c>
      <c r="R482" s="377"/>
      <c r="S482" s="377"/>
      <c r="T482" s="376">
        <v>0</v>
      </c>
      <c r="U482" s="376">
        <v>0</v>
      </c>
      <c r="V482" s="405">
        <v>0</v>
      </c>
      <c r="W482" s="377"/>
      <c r="X482" s="377"/>
      <c r="Y482" s="376">
        <v>0</v>
      </c>
      <c r="Z482" s="376">
        <v>0</v>
      </c>
      <c r="AA482" s="405">
        <v>0</v>
      </c>
      <c r="AB482" s="377"/>
      <c r="AC482" s="377"/>
    </row>
    <row r="483" spans="2:29" hidden="1" outlineLevel="1" x14ac:dyDescent="0.25">
      <c r="B483" s="190" t="s">
        <v>3754</v>
      </c>
      <c r="C483" s="190" t="s">
        <v>4153</v>
      </c>
      <c r="D483" s="192" t="s">
        <v>1694</v>
      </c>
      <c r="E483" s="376">
        <v>1.1657463133021623E-2</v>
      </c>
      <c r="F483" s="376">
        <v>7.4006969220043142E-2</v>
      </c>
      <c r="G483" s="405">
        <v>1221.1149921307119</v>
      </c>
      <c r="H483" s="377"/>
      <c r="I483" s="377"/>
      <c r="J483" s="376">
        <v>7.4490271374987715E-3</v>
      </c>
      <c r="K483" s="376">
        <v>4.7289870514155806E-2</v>
      </c>
      <c r="L483" s="405">
        <v>780.28286348357085</v>
      </c>
      <c r="M483" s="377"/>
      <c r="N483" s="377"/>
      <c r="O483" s="376">
        <v>1.9520245671577893E-2</v>
      </c>
      <c r="P483" s="376">
        <v>0.12392355044143256</v>
      </c>
      <c r="Q483" s="405">
        <v>2044.7385822836372</v>
      </c>
      <c r="R483" s="377"/>
      <c r="S483" s="377"/>
      <c r="T483" s="376">
        <v>0</v>
      </c>
      <c r="U483" s="376">
        <v>0</v>
      </c>
      <c r="V483" s="405">
        <v>0</v>
      </c>
      <c r="W483" s="377"/>
      <c r="X483" s="377"/>
      <c r="Y483" s="376">
        <v>0</v>
      </c>
      <c r="Z483" s="376">
        <v>0</v>
      </c>
      <c r="AA483" s="405">
        <v>0</v>
      </c>
      <c r="AB483" s="377"/>
      <c r="AC483" s="377"/>
    </row>
    <row r="484" spans="2:29" hidden="1" outlineLevel="1" x14ac:dyDescent="0.25">
      <c r="B484" s="190" t="s">
        <v>3754</v>
      </c>
      <c r="C484" s="190" t="s">
        <v>4154</v>
      </c>
      <c r="D484" s="192" t="s">
        <v>1694</v>
      </c>
      <c r="E484" s="376">
        <v>7.20216831494152E-3</v>
      </c>
      <c r="F484" s="376">
        <v>6.4608139569044473E-2</v>
      </c>
      <c r="G484" s="405">
        <v>1066.0343028892339</v>
      </c>
      <c r="H484" s="377"/>
      <c r="I484" s="377"/>
      <c r="J484" s="376">
        <v>4.6021288349489525E-3</v>
      </c>
      <c r="K484" s="376">
        <v>4.1284092384547423E-2</v>
      </c>
      <c r="L484" s="405">
        <v>681.18752434503244</v>
      </c>
      <c r="M484" s="377"/>
      <c r="N484" s="377"/>
      <c r="O484" s="376">
        <v>1.2059921894796684E-2</v>
      </c>
      <c r="P484" s="376">
        <v>0.10818535236872288</v>
      </c>
      <c r="Q484" s="405">
        <v>1785.0583140839276</v>
      </c>
      <c r="R484" s="377"/>
      <c r="S484" s="377"/>
      <c r="T484" s="376">
        <v>0</v>
      </c>
      <c r="U484" s="376">
        <v>0</v>
      </c>
      <c r="V484" s="405">
        <v>0</v>
      </c>
      <c r="W484" s="377"/>
      <c r="X484" s="377"/>
      <c r="Y484" s="376">
        <v>0</v>
      </c>
      <c r="Z484" s="376">
        <v>0</v>
      </c>
      <c r="AA484" s="405">
        <v>0</v>
      </c>
      <c r="AB484" s="377"/>
      <c r="AC484" s="377"/>
    </row>
    <row r="485" spans="2:29" hidden="1" outlineLevel="1" x14ac:dyDescent="0.25">
      <c r="B485" s="190" t="s">
        <v>3754</v>
      </c>
      <c r="C485" s="190" t="s">
        <v>4155</v>
      </c>
      <c r="D485" s="192" t="s">
        <v>1694</v>
      </c>
      <c r="E485" s="376">
        <v>8.374614319699443E-3</v>
      </c>
      <c r="F485" s="376">
        <v>5.0854342979515681E-2</v>
      </c>
      <c r="G485" s="405">
        <v>839.09665916200868</v>
      </c>
      <c r="H485" s="377"/>
      <c r="I485" s="377"/>
      <c r="J485" s="376">
        <v>5.3513125987778524E-3</v>
      </c>
      <c r="K485" s="376">
        <v>3.2495524677322578E-2</v>
      </c>
      <c r="L485" s="405">
        <v>536.17615717582248</v>
      </c>
      <c r="M485" s="377"/>
      <c r="N485" s="377"/>
      <c r="O485" s="376">
        <v>1.4023164993949636E-2</v>
      </c>
      <c r="P485" s="376">
        <v>8.5154828035859498E-2</v>
      </c>
      <c r="Q485" s="405">
        <v>1405.0546625916818</v>
      </c>
      <c r="R485" s="377"/>
      <c r="S485" s="377"/>
      <c r="T485" s="376">
        <v>0</v>
      </c>
      <c r="U485" s="376">
        <v>0</v>
      </c>
      <c r="V485" s="405">
        <v>0</v>
      </c>
      <c r="W485" s="377"/>
      <c r="X485" s="377"/>
      <c r="Y485" s="376">
        <v>0</v>
      </c>
      <c r="Z485" s="376">
        <v>0</v>
      </c>
      <c r="AA485" s="405">
        <v>0</v>
      </c>
      <c r="AB485" s="377"/>
      <c r="AC485" s="377"/>
    </row>
    <row r="486" spans="2:29" customFormat="1" hidden="1" outlineLevel="1" x14ac:dyDescent="0.25">
      <c r="B486" s="16" t="s">
        <v>3754</v>
      </c>
      <c r="C486" s="16" t="s">
        <v>4156</v>
      </c>
      <c r="D486" s="406" t="s">
        <v>1694</v>
      </c>
      <c r="E486" s="407">
        <v>2.0099074367278661E-3</v>
      </c>
      <c r="F486" s="407">
        <v>2.1081416626979408E-2</v>
      </c>
      <c r="G486" s="405">
        <v>347.84337434516021</v>
      </c>
      <c r="H486" s="377"/>
      <c r="I486" s="377"/>
      <c r="J486" s="407">
        <v>1.2843150237066845E-3</v>
      </c>
      <c r="K486" s="407">
        <v>1.3470859204903488E-2</v>
      </c>
      <c r="L486" s="405">
        <v>222.26917688090757</v>
      </c>
      <c r="M486" s="377"/>
      <c r="N486" s="377"/>
      <c r="O486" s="407">
        <v>3.3655595985479124E-3</v>
      </c>
      <c r="P486" s="407">
        <v>3.5300513239269415E-2</v>
      </c>
      <c r="Q486" s="405">
        <v>582.45846844794539</v>
      </c>
      <c r="R486" s="377"/>
      <c r="S486" s="377"/>
      <c r="T486" s="407">
        <v>0</v>
      </c>
      <c r="U486" s="407">
        <v>0</v>
      </c>
      <c r="V486" s="405">
        <v>0</v>
      </c>
      <c r="W486" s="377"/>
      <c r="X486" s="408"/>
      <c r="Y486" s="407">
        <v>0</v>
      </c>
      <c r="Z486" s="407">
        <v>0</v>
      </c>
      <c r="AA486" s="405">
        <v>0</v>
      </c>
      <c r="AB486" s="377"/>
      <c r="AC486" s="377"/>
    </row>
    <row r="487" spans="2:29" hidden="1" outlineLevel="1" x14ac:dyDescent="0.25">
      <c r="B487" s="190" t="s">
        <v>3754</v>
      </c>
      <c r="C487" s="190" t="s">
        <v>4157</v>
      </c>
      <c r="D487" s="192" t="s">
        <v>1860</v>
      </c>
      <c r="E487" s="376">
        <v>5.3597531646076432E-2</v>
      </c>
      <c r="F487" s="376">
        <v>4.4831655345360627E-2</v>
      </c>
      <c r="G487" s="405">
        <v>739.72231319845037</v>
      </c>
      <c r="H487" s="377"/>
      <c r="I487" s="377"/>
      <c r="J487" s="376">
        <v>3.8323239578524897E-2</v>
      </c>
      <c r="K487" s="376">
        <v>3.2055473745457135E-2</v>
      </c>
      <c r="L487" s="405">
        <v>528.91531680004277</v>
      </c>
      <c r="M487" s="377"/>
      <c r="N487" s="377"/>
      <c r="O487" s="376">
        <v>5.6492316888115603E-2</v>
      </c>
      <c r="P487" s="376">
        <v>4.7252998461064302E-2</v>
      </c>
      <c r="Q487" s="405">
        <v>779.67447460756102</v>
      </c>
      <c r="R487" s="377"/>
      <c r="S487" s="377"/>
      <c r="T487" s="376">
        <v>6.5475702898114524E-2</v>
      </c>
      <c r="U487" s="376">
        <v>5.4767151689127908E-2</v>
      </c>
      <c r="V487" s="405">
        <v>903.65800287061052</v>
      </c>
      <c r="W487" s="377"/>
      <c r="X487" s="377"/>
      <c r="Y487" s="376">
        <v>9.5789337547886211E-2</v>
      </c>
      <c r="Z487" s="376">
        <v>8.0122991391929424E-2</v>
      </c>
      <c r="AA487" s="405">
        <v>1322.0293579668355</v>
      </c>
      <c r="AB487" s="377"/>
      <c r="AC487" s="377"/>
    </row>
    <row r="488" spans="2:29" customFormat="1" hidden="1" outlineLevel="1" x14ac:dyDescent="0.25">
      <c r="B488" s="16" t="s">
        <v>3948</v>
      </c>
      <c r="C488" s="16" t="s">
        <v>4158</v>
      </c>
      <c r="D488" s="16" t="s">
        <v>1860</v>
      </c>
      <c r="E488" s="407">
        <v>0</v>
      </c>
      <c r="F488" s="407">
        <v>0</v>
      </c>
      <c r="G488" s="405">
        <v>0</v>
      </c>
      <c r="H488" s="377"/>
      <c r="I488" s="377">
        <v>0</v>
      </c>
      <c r="J488" s="407">
        <v>0</v>
      </c>
      <c r="K488" s="407">
        <v>0</v>
      </c>
      <c r="L488" s="405">
        <v>0</v>
      </c>
      <c r="M488" s="377">
        <v>0</v>
      </c>
      <c r="N488" s="377">
        <v>0</v>
      </c>
      <c r="O488" s="407">
        <v>0</v>
      </c>
      <c r="P488" s="407">
        <v>0</v>
      </c>
      <c r="Q488" s="405">
        <v>0</v>
      </c>
      <c r="R488" s="377">
        <v>0</v>
      </c>
      <c r="S488" s="377">
        <v>0</v>
      </c>
      <c r="T488" s="407">
        <v>0</v>
      </c>
      <c r="U488" s="407">
        <v>0</v>
      </c>
      <c r="V488" s="405">
        <v>0</v>
      </c>
      <c r="W488" s="377">
        <v>0</v>
      </c>
      <c r="X488" s="408">
        <v>0</v>
      </c>
      <c r="Y488" s="407">
        <v>0</v>
      </c>
      <c r="Z488" s="407">
        <v>0</v>
      </c>
      <c r="AA488" s="405">
        <v>0</v>
      </c>
      <c r="AB488" s="377">
        <v>0</v>
      </c>
      <c r="AC488" s="377">
        <v>0</v>
      </c>
    </row>
    <row r="489" spans="2:29" customFormat="1" hidden="1" outlineLevel="1" x14ac:dyDescent="0.25">
      <c r="B489" s="16" t="s">
        <v>3770</v>
      </c>
      <c r="C489" s="16" t="s">
        <v>4159</v>
      </c>
      <c r="D489" s="406" t="s">
        <v>1860</v>
      </c>
      <c r="E489" s="407">
        <v>1.2561921479549163E-3</v>
      </c>
      <c r="F489" s="407">
        <v>3.0833655002269408E-3</v>
      </c>
      <c r="G489" s="405">
        <v>50.87553075374452</v>
      </c>
      <c r="H489" s="377"/>
      <c r="I489" s="377"/>
      <c r="J489" s="407">
        <v>1.2900541053603638E-3</v>
      </c>
      <c r="K489" s="407">
        <v>3.1685210012137735E-3</v>
      </c>
      <c r="L489" s="405">
        <v>52.280596520027267</v>
      </c>
      <c r="M489" s="377"/>
      <c r="N489" s="377"/>
      <c r="O489" s="407">
        <v>1.4395692725679909E-3</v>
      </c>
      <c r="P489" s="407">
        <v>3.5327159785977507E-3</v>
      </c>
      <c r="Q489" s="405">
        <v>58.289813646862889</v>
      </c>
      <c r="R489" s="377"/>
      <c r="S489" s="377"/>
      <c r="T489" s="407">
        <v>8.6057835381935779E-4</v>
      </c>
      <c r="U489" s="407">
        <v>2.1112478779122304E-3</v>
      </c>
      <c r="V489" s="405">
        <v>34.835589985551799</v>
      </c>
      <c r="W489" s="377"/>
      <c r="X489" s="408"/>
      <c r="Y489" s="407">
        <v>0</v>
      </c>
      <c r="Z489" s="407">
        <v>0</v>
      </c>
      <c r="AA489" s="405">
        <v>0</v>
      </c>
      <c r="AB489" s="377"/>
      <c r="AC489" s="377"/>
    </row>
    <row r="490" spans="2:29" customFormat="1" hidden="1" outlineLevel="1" x14ac:dyDescent="0.25">
      <c r="B490" s="16" t="s">
        <v>3756</v>
      </c>
      <c r="C490" s="16" t="s">
        <v>4160</v>
      </c>
      <c r="D490" s="406" t="s">
        <v>1694</v>
      </c>
      <c r="E490" s="407">
        <v>2.5123842959098327E-4</v>
      </c>
      <c r="F490" s="407">
        <v>9.421441109661872E-4</v>
      </c>
      <c r="G490" s="405">
        <v>15.545377830942089</v>
      </c>
      <c r="H490" s="377"/>
      <c r="I490" s="377"/>
      <c r="J490" s="407">
        <v>1.0458464258916932E-4</v>
      </c>
      <c r="K490" s="407">
        <v>3.9722833589305991E-4</v>
      </c>
      <c r="L490" s="405">
        <v>6.5542675422354888</v>
      </c>
      <c r="M490" s="377"/>
      <c r="N490" s="377"/>
      <c r="O490" s="407">
        <v>3.4595957873797851E-4</v>
      </c>
      <c r="P490" s="407">
        <v>1.3040746036646655E-3</v>
      </c>
      <c r="Q490" s="405">
        <v>21.517230960466978</v>
      </c>
      <c r="R490" s="377"/>
      <c r="S490" s="377"/>
      <c r="T490" s="407">
        <v>2.1098112933609368E-4</v>
      </c>
      <c r="U490" s="407">
        <v>7.7219093337010285E-4</v>
      </c>
      <c r="V490" s="405">
        <v>12.741150400606697</v>
      </c>
      <c r="W490" s="377"/>
      <c r="X490" s="408"/>
      <c r="Y490" s="407">
        <v>6.5330168202295061E-4</v>
      </c>
      <c r="Z490" s="407">
        <v>2.3910841562039993E-3</v>
      </c>
      <c r="AA490" s="405">
        <v>39.452888577365989</v>
      </c>
      <c r="AB490" s="377"/>
      <c r="AC490" s="377"/>
    </row>
    <row r="491" spans="2:29" hidden="1" outlineLevel="1" x14ac:dyDescent="0.25">
      <c r="B491" s="190" t="s">
        <v>3774</v>
      </c>
      <c r="C491" s="190" t="s">
        <v>1931</v>
      </c>
      <c r="D491" s="192" t="s">
        <v>1694</v>
      </c>
      <c r="E491" s="376">
        <v>1.0870249386969877E-2</v>
      </c>
      <c r="F491" s="376">
        <v>1.5628705243423099E-3</v>
      </c>
      <c r="G491" s="405">
        <v>25.787363651648114</v>
      </c>
      <c r="H491" s="377"/>
      <c r="I491" s="377"/>
      <c r="J491" s="376">
        <v>8.2773114031416996E-3</v>
      </c>
      <c r="K491" s="376">
        <v>1.1895976006761914E-3</v>
      </c>
      <c r="L491" s="405">
        <v>19.628360411157157</v>
      </c>
      <c r="M491" s="377"/>
      <c r="N491" s="377"/>
      <c r="O491" s="376">
        <v>1.5227717351273987E-2</v>
      </c>
      <c r="P491" s="376">
        <v>2.1925311479658927E-3</v>
      </c>
      <c r="Q491" s="405">
        <v>36.17676394143723</v>
      </c>
      <c r="R491" s="377"/>
      <c r="S491" s="377"/>
      <c r="T491" s="376">
        <v>4.7609524814842931E-3</v>
      </c>
      <c r="U491" s="376">
        <v>6.7882071824323768E-4</v>
      </c>
      <c r="V491" s="405">
        <v>11.200541851013421</v>
      </c>
      <c r="W491" s="377"/>
      <c r="X491" s="377"/>
      <c r="Y491" s="376">
        <v>4.5486016102100277E-3</v>
      </c>
      <c r="Z491" s="376">
        <v>6.3760246990896962E-4</v>
      </c>
      <c r="AA491" s="405">
        <v>10.520440753497999</v>
      </c>
      <c r="AB491" s="377"/>
      <c r="AC491" s="377"/>
    </row>
    <row r="492" spans="2:29" customFormat="1" hidden="1" outlineLevel="1" x14ac:dyDescent="0.25">
      <c r="B492" s="16" t="s">
        <v>4056</v>
      </c>
      <c r="C492" s="16" t="s">
        <v>2198</v>
      </c>
      <c r="D492" s="406" t="s">
        <v>2116</v>
      </c>
      <c r="E492" s="407">
        <v>1.5074305775458996E-4</v>
      </c>
      <c r="F492" s="407">
        <v>3.3883689537503943E-4</v>
      </c>
      <c r="G492" s="405">
        <v>5.5908087736881509</v>
      </c>
      <c r="H492" s="377"/>
      <c r="I492" s="377"/>
      <c r="J492" s="407">
        <v>5.70579602378891E-5</v>
      </c>
      <c r="K492" s="407">
        <v>1.2823180080886632E-4</v>
      </c>
      <c r="L492" s="405">
        <v>2.1158247133462944</v>
      </c>
      <c r="M492" s="377"/>
      <c r="N492" s="377"/>
      <c r="O492" s="407">
        <v>1.5390362233738941E-4</v>
      </c>
      <c r="P492" s="407">
        <v>3.4588641257195766E-4</v>
      </c>
      <c r="Q492" s="405">
        <v>5.7071258074373015</v>
      </c>
      <c r="R492" s="377"/>
      <c r="S492" s="377"/>
      <c r="T492" s="407">
        <v>2.5317735520331245E-4</v>
      </c>
      <c r="U492" s="407">
        <v>5.692270869487807E-4</v>
      </c>
      <c r="V492" s="405">
        <v>9.3922469346548816</v>
      </c>
      <c r="W492" s="377"/>
      <c r="X492" s="408"/>
      <c r="Y492" s="407">
        <v>4.7894668773943116E-4</v>
      </c>
      <c r="Z492" s="407">
        <v>1.0768318029341542E-3</v>
      </c>
      <c r="AA492" s="405">
        <v>17.767724748413542</v>
      </c>
      <c r="AB492" s="377"/>
      <c r="AC492" s="377"/>
    </row>
    <row r="493" spans="2:29" customFormat="1" hidden="1" outlineLevel="1" x14ac:dyDescent="0.25">
      <c r="B493" s="16" t="s">
        <v>3774</v>
      </c>
      <c r="C493" s="16" t="s">
        <v>4161</v>
      </c>
      <c r="D493" s="406" t="s">
        <v>1694</v>
      </c>
      <c r="E493" s="407">
        <v>3.3498457278797771E-5</v>
      </c>
      <c r="F493" s="407">
        <v>7.9223851464356714E-4</v>
      </c>
      <c r="G493" s="405">
        <v>13.071935491618857</v>
      </c>
      <c r="H493" s="377"/>
      <c r="I493" s="377"/>
      <c r="J493" s="407">
        <v>3.5396471675586153E-5</v>
      </c>
      <c r="K493" s="407">
        <v>8.3712655512761238E-4</v>
      </c>
      <c r="L493" s="405">
        <v>13.812588159605605</v>
      </c>
      <c r="M493" s="377"/>
      <c r="N493" s="377"/>
      <c r="O493" s="407">
        <v>2.5124288852150591E-5</v>
      </c>
      <c r="P493" s="407">
        <v>5.9418943135336141E-4</v>
      </c>
      <c r="Q493" s="405">
        <v>9.8041256173304632</v>
      </c>
      <c r="R493" s="377"/>
      <c r="S493" s="377"/>
      <c r="T493" s="407">
        <v>5.2193850336118637E-5</v>
      </c>
      <c r="U493" s="407">
        <v>1.2343845604492058E-3</v>
      </c>
      <c r="V493" s="405">
        <v>20.367345247411894</v>
      </c>
      <c r="W493" s="377"/>
      <c r="X493" s="408"/>
      <c r="Y493" s="407">
        <v>0</v>
      </c>
      <c r="Z493" s="407">
        <v>0</v>
      </c>
      <c r="AA493" s="405">
        <v>0</v>
      </c>
      <c r="AB493" s="377"/>
      <c r="AC493" s="377"/>
    </row>
    <row r="494" spans="2:29" customFormat="1" hidden="1" outlineLevel="1" x14ac:dyDescent="0.25">
      <c r="B494" s="16" t="s">
        <v>3948</v>
      </c>
      <c r="C494" s="16" t="s">
        <v>4162</v>
      </c>
      <c r="D494" s="406" t="s">
        <v>1694</v>
      </c>
      <c r="E494" s="407">
        <v>1.6749228639398883E-4</v>
      </c>
      <c r="F494" s="407">
        <v>5.2140348754448724E-4</v>
      </c>
      <c r="G494" s="405">
        <v>8.6031575444840396</v>
      </c>
      <c r="H494" s="377"/>
      <c r="I494" s="377"/>
      <c r="J494" s="407">
        <v>1.7698235837793072E-4</v>
      </c>
      <c r="K494" s="407">
        <v>5.5094608163049833E-4</v>
      </c>
      <c r="L494" s="405">
        <v>9.0906103469032224</v>
      </c>
      <c r="M494" s="377"/>
      <c r="N494" s="377"/>
      <c r="O494" s="407">
        <v>1.2562144426075296E-4</v>
      </c>
      <c r="P494" s="407">
        <v>3.9105955598372393E-4</v>
      </c>
      <c r="Q494" s="405">
        <v>6.4524826737314447</v>
      </c>
      <c r="R494" s="377"/>
      <c r="S494" s="377"/>
      <c r="T494" s="407">
        <v>2.609692516805932E-4</v>
      </c>
      <c r="U494" s="407">
        <v>8.1239728048168656E-4</v>
      </c>
      <c r="V494" s="405">
        <v>13.404555127947829</v>
      </c>
      <c r="W494" s="377"/>
      <c r="X494" s="408"/>
      <c r="Y494" s="407">
        <v>0</v>
      </c>
      <c r="Z494" s="407">
        <v>0</v>
      </c>
      <c r="AA494" s="405">
        <v>0</v>
      </c>
      <c r="AB494" s="377"/>
      <c r="AC494" s="377"/>
    </row>
    <row r="495" spans="2:29" customFormat="1" hidden="1" outlineLevel="1" x14ac:dyDescent="0.25">
      <c r="B495" s="16" t="s">
        <v>3948</v>
      </c>
      <c r="C495" s="16" t="s">
        <v>2432</v>
      </c>
      <c r="D495" s="406" t="s">
        <v>2212</v>
      </c>
      <c r="E495" s="407">
        <v>5.0247685918196653E-4</v>
      </c>
      <c r="F495" s="407">
        <v>1.9496102136260302E-4</v>
      </c>
      <c r="G495" s="405">
        <v>3.2168568524829499</v>
      </c>
      <c r="H495" s="377"/>
      <c r="I495" s="377"/>
      <c r="J495" s="407">
        <v>5.3094707513379213E-4</v>
      </c>
      <c r="K495" s="407">
        <v>2.0600746515191145E-4</v>
      </c>
      <c r="L495" s="405">
        <v>3.3991231750065389</v>
      </c>
      <c r="M495" s="377"/>
      <c r="N495" s="377"/>
      <c r="O495" s="407">
        <v>3.7686433278225886E-4</v>
      </c>
      <c r="P495" s="407">
        <v>1.4622336111951641E-4</v>
      </c>
      <c r="Q495" s="405">
        <v>2.412685458472021</v>
      </c>
      <c r="R495" s="377"/>
      <c r="S495" s="377"/>
      <c r="T495" s="407">
        <v>7.8290775504177965E-4</v>
      </c>
      <c r="U495" s="407">
        <v>3.0376820895621046E-4</v>
      </c>
      <c r="V495" s="405">
        <v>5.0121754477774729</v>
      </c>
      <c r="W495" s="377"/>
      <c r="X495" s="408"/>
      <c r="Y495" s="407">
        <v>0</v>
      </c>
      <c r="Z495" s="407">
        <v>0</v>
      </c>
      <c r="AA495" s="405">
        <v>0</v>
      </c>
      <c r="AB495" s="377"/>
      <c r="AC495" s="377"/>
    </row>
    <row r="496" spans="2:29" customFormat="1" hidden="1" outlineLevel="1" x14ac:dyDescent="0.25">
      <c r="B496" s="16" t="s">
        <v>3754</v>
      </c>
      <c r="C496" s="16" t="s">
        <v>4163</v>
      </c>
      <c r="D496" s="406" t="s">
        <v>1694</v>
      </c>
      <c r="E496" s="407">
        <v>6.6996914557595534E-4</v>
      </c>
      <c r="F496" s="407">
        <v>2.0017003146945607E-3</v>
      </c>
      <c r="G496" s="405">
        <v>33.028055192460251</v>
      </c>
      <c r="H496" s="377"/>
      <c r="I496" s="377"/>
      <c r="J496" s="407">
        <v>1.6633389763481333E-4</v>
      </c>
      <c r="K496" s="407">
        <v>4.9696410265841358E-4</v>
      </c>
      <c r="L496" s="405">
        <v>8.1999076938638247</v>
      </c>
      <c r="M496" s="377"/>
      <c r="N496" s="377"/>
      <c r="O496" s="407">
        <v>4.6509754915794404E-4</v>
      </c>
      <c r="P496" s="407">
        <v>1.3895952024966473E-3</v>
      </c>
      <c r="Q496" s="405">
        <v>22.92832084119468</v>
      </c>
      <c r="R496" s="377"/>
      <c r="S496" s="377"/>
      <c r="T496" s="407">
        <v>1.6878490346887494E-3</v>
      </c>
      <c r="U496" s="407">
        <v>5.0428709533913109E-3</v>
      </c>
      <c r="V496" s="405">
        <v>83.207370730956626</v>
      </c>
      <c r="W496" s="377"/>
      <c r="X496" s="408"/>
      <c r="Y496" s="407">
        <v>3.1929779182628742E-3</v>
      </c>
      <c r="Z496" s="407">
        <v>9.5398197752899015E-3</v>
      </c>
      <c r="AA496" s="405">
        <v>157.40702629228338</v>
      </c>
      <c r="AB496" s="377"/>
      <c r="AC496" s="377"/>
    </row>
    <row r="497" spans="2:29" hidden="1" outlineLevel="1" x14ac:dyDescent="0.25">
      <c r="B497" s="190" t="s">
        <v>3754</v>
      </c>
      <c r="C497" s="190" t="s">
        <v>4164</v>
      </c>
      <c r="D497" s="192" t="s">
        <v>1694</v>
      </c>
      <c r="E497" s="376">
        <v>6.2809607397745814E-3</v>
      </c>
      <c r="F497" s="376">
        <v>3.5128492209984069E-2</v>
      </c>
      <c r="G497" s="405">
        <v>579.62012146473717</v>
      </c>
      <c r="H497" s="377"/>
      <c r="I497" s="377"/>
      <c r="J497" s="376">
        <v>1.5593802903263755E-3</v>
      </c>
      <c r="K497" s="376">
        <v>8.7213852546861644E-3</v>
      </c>
      <c r="L497" s="405">
        <v>143.90285670232171</v>
      </c>
      <c r="M497" s="377"/>
      <c r="N497" s="377"/>
      <c r="O497" s="376">
        <v>4.3602895233557249E-3</v>
      </c>
      <c r="P497" s="376">
        <v>2.4386459794998479E-2</v>
      </c>
      <c r="Q497" s="405">
        <v>402.37658661747491</v>
      </c>
      <c r="R497" s="377"/>
      <c r="S497" s="377"/>
      <c r="T497" s="376">
        <v>1.5823584700207026E-2</v>
      </c>
      <c r="U497" s="376">
        <v>8.8498988435835216E-2</v>
      </c>
      <c r="V497" s="405">
        <v>1460.233309191281</v>
      </c>
      <c r="W497" s="377"/>
      <c r="X497" s="377"/>
      <c r="Y497" s="376">
        <v>2.9934167983714441E-2</v>
      </c>
      <c r="Z497" s="376">
        <v>0.16741741118827727</v>
      </c>
      <c r="AA497" s="405">
        <v>2762.3872846065751</v>
      </c>
      <c r="AB497" s="377"/>
      <c r="AC497" s="377"/>
    </row>
    <row r="498" spans="2:29" customFormat="1" hidden="1" outlineLevel="1" x14ac:dyDescent="0.25">
      <c r="B498" s="16" t="s">
        <v>3754</v>
      </c>
      <c r="C498" s="16" t="s">
        <v>4165</v>
      </c>
      <c r="D498" s="406" t="s">
        <v>1694</v>
      </c>
      <c r="E498" s="407">
        <v>1.3399382911519107E-3</v>
      </c>
      <c r="F498" s="407">
        <v>1.2328604724602338E-2</v>
      </c>
      <c r="G498" s="405">
        <v>203.42197795593859</v>
      </c>
      <c r="H498" s="377"/>
      <c r="I498" s="377"/>
      <c r="J498" s="407">
        <v>3.3266779526962666E-4</v>
      </c>
      <c r="K498" s="407">
        <v>3.0608348008014275E-3</v>
      </c>
      <c r="L498" s="405">
        <v>50.503774213223551</v>
      </c>
      <c r="M498" s="377"/>
      <c r="N498" s="377"/>
      <c r="O498" s="407">
        <v>9.3019509831588807E-4</v>
      </c>
      <c r="P498" s="407">
        <v>8.5586088252171972E-3</v>
      </c>
      <c r="Q498" s="405">
        <v>141.21704561608377</v>
      </c>
      <c r="R498" s="377"/>
      <c r="S498" s="377"/>
      <c r="T498" s="407">
        <v>3.3756980693774989E-3</v>
      </c>
      <c r="U498" s="407">
        <v>3.1059375974083696E-2</v>
      </c>
      <c r="V498" s="405">
        <v>512.47970357238103</v>
      </c>
      <c r="W498" s="377"/>
      <c r="X498" s="408"/>
      <c r="Y498" s="407">
        <v>6.3859558365257484E-3</v>
      </c>
      <c r="Z498" s="407">
        <v>5.8756381407393851E-2</v>
      </c>
      <c r="AA498" s="405">
        <v>969.48029322199852</v>
      </c>
      <c r="AB498" s="377"/>
      <c r="AC498" s="377"/>
    </row>
    <row r="499" spans="2:29" hidden="1" outlineLevel="1" x14ac:dyDescent="0.25">
      <c r="B499" s="190" t="s">
        <v>3754</v>
      </c>
      <c r="C499" s="190" t="s">
        <v>4166</v>
      </c>
      <c r="D499" s="192" t="s">
        <v>1694</v>
      </c>
      <c r="E499" s="376">
        <v>1.0317524841869713E-2</v>
      </c>
      <c r="F499" s="376">
        <v>4.4905016966801194E-2</v>
      </c>
      <c r="G499" s="405">
        <v>740.93277995221968</v>
      </c>
      <c r="H499" s="377"/>
      <c r="I499" s="377"/>
      <c r="J499" s="376">
        <v>2.5615420235761228E-3</v>
      </c>
      <c r="K499" s="376">
        <v>1.1148612655922183E-2</v>
      </c>
      <c r="L499" s="405">
        <v>183.95210882271601</v>
      </c>
      <c r="M499" s="377"/>
      <c r="N499" s="377"/>
      <c r="O499" s="376">
        <v>7.1625022570323375E-3</v>
      </c>
      <c r="P499" s="376">
        <v>3.1173395781085775E-2</v>
      </c>
      <c r="Q499" s="405">
        <v>514.36103038791532</v>
      </c>
      <c r="R499" s="377"/>
      <c r="S499" s="377"/>
      <c r="T499" s="376">
        <v>2.5992875134206742E-2</v>
      </c>
      <c r="U499" s="376">
        <v>0.11312892547453077</v>
      </c>
      <c r="V499" s="405">
        <v>1866.6272703297577</v>
      </c>
      <c r="W499" s="377"/>
      <c r="X499" s="377"/>
      <c r="Y499" s="376">
        <v>4.9171859941248258E-2</v>
      </c>
      <c r="Z499" s="376">
        <v>0.21401094146052824</v>
      </c>
      <c r="AA499" s="405">
        <v>3531.1805340987157</v>
      </c>
      <c r="AB499" s="377"/>
      <c r="AC499" s="377"/>
    </row>
    <row r="500" spans="2:29" hidden="1" outlineLevel="1" x14ac:dyDescent="0.25">
      <c r="B500" s="190" t="s">
        <v>3754</v>
      </c>
      <c r="C500" s="190" t="s">
        <v>4167</v>
      </c>
      <c r="D500" s="192" t="s">
        <v>1694</v>
      </c>
      <c r="E500" s="376">
        <v>7.5036544304507005E-3</v>
      </c>
      <c r="F500" s="376">
        <v>3.2658148477959129E-2</v>
      </c>
      <c r="G500" s="405">
        <v>538.85944988632559</v>
      </c>
      <c r="H500" s="377"/>
      <c r="I500" s="377"/>
      <c r="J500" s="376">
        <v>1.8629396535099108E-3</v>
      </c>
      <c r="K500" s="376">
        <v>8.1080705906321961E-3</v>
      </c>
      <c r="L500" s="405">
        <v>133.78316474543124</v>
      </c>
      <c r="M500" s="377"/>
      <c r="N500" s="377"/>
      <c r="O500" s="376">
        <v>5.2090925505689726E-3</v>
      </c>
      <c r="P500" s="376">
        <v>2.2671528856865852E-2</v>
      </c>
      <c r="Q500" s="405">
        <v>374.08022613828655</v>
      </c>
      <c r="R500" s="377"/>
      <c r="S500" s="377"/>
      <c r="T500" s="376">
        <v>1.8903909188513993E-2</v>
      </c>
      <c r="U500" s="376">
        <v>8.2275467082679105E-2</v>
      </c>
      <c r="V500" s="405">
        <v>1357.5452068642053</v>
      </c>
      <c r="W500" s="377"/>
      <c r="X500" s="377"/>
      <c r="Y500" s="376">
        <v>3.5761352684544188E-2</v>
      </c>
      <c r="Z500" s="376">
        <v>0.15564410335916251</v>
      </c>
      <c r="AA500" s="405">
        <v>2568.1277054261814</v>
      </c>
      <c r="AB500" s="377"/>
      <c r="AC500" s="377"/>
    </row>
    <row r="501" spans="2:29" customFormat="1" hidden="1" outlineLevel="1" x14ac:dyDescent="0.25">
      <c r="B501" s="16" t="s">
        <v>3754</v>
      </c>
      <c r="C501" s="16" t="s">
        <v>4168</v>
      </c>
      <c r="D501" s="406" t="s">
        <v>1694</v>
      </c>
      <c r="E501" s="407">
        <v>8.3746143196994425E-4</v>
      </c>
      <c r="F501" s="407">
        <v>4.4241412528108212E-3</v>
      </c>
      <c r="G501" s="405">
        <v>72.998330671378554</v>
      </c>
      <c r="H501" s="377"/>
      <c r="I501" s="377"/>
      <c r="J501" s="407">
        <v>2.0791737204351658E-4</v>
      </c>
      <c r="K501" s="407">
        <v>1.0983858930314885E-3</v>
      </c>
      <c r="L501" s="405">
        <v>18.123367235019561</v>
      </c>
      <c r="M501" s="377"/>
      <c r="N501" s="377"/>
      <c r="O501" s="407">
        <v>5.8137193644743014E-4</v>
      </c>
      <c r="P501" s="407">
        <v>3.0712716658644833E-3</v>
      </c>
      <c r="Q501" s="405">
        <v>50.675982486763978</v>
      </c>
      <c r="R501" s="377"/>
      <c r="S501" s="377"/>
      <c r="T501" s="407">
        <v>2.1098112933609372E-3</v>
      </c>
      <c r="U501" s="407">
        <v>1.1145711100567156E-2</v>
      </c>
      <c r="V501" s="405">
        <v>183.90423315935809</v>
      </c>
      <c r="W501" s="377"/>
      <c r="X501" s="408"/>
      <c r="Y501" s="407">
        <v>3.991222397828593E-3</v>
      </c>
      <c r="Z501" s="407">
        <v>2.1084829683248887E-2</v>
      </c>
      <c r="AA501" s="405">
        <v>347.89968977360667</v>
      </c>
      <c r="AB501" s="377"/>
      <c r="AC501" s="377"/>
    </row>
    <row r="502" spans="2:29" customFormat="1" hidden="1" outlineLevel="1" x14ac:dyDescent="0.25">
      <c r="B502" s="16" t="s">
        <v>3754</v>
      </c>
      <c r="C502" s="16" t="s">
        <v>4169</v>
      </c>
      <c r="D502" s="406" t="s">
        <v>1694</v>
      </c>
      <c r="E502" s="407">
        <v>2.9311150118948048E-3</v>
      </c>
      <c r="F502" s="407">
        <v>1.548432689255148E-2</v>
      </c>
      <c r="G502" s="405">
        <v>255.49139372709942</v>
      </c>
      <c r="H502" s="377"/>
      <c r="I502" s="377"/>
      <c r="J502" s="407">
        <v>7.2771080215230759E-4</v>
      </c>
      <c r="K502" s="407">
        <v>3.844309042135808E-3</v>
      </c>
      <c r="L502" s="405">
        <v>63.431099195240833</v>
      </c>
      <c r="M502" s="377"/>
      <c r="N502" s="377"/>
      <c r="O502" s="407">
        <v>2.0348017775660052E-3</v>
      </c>
      <c r="P502" s="407">
        <v>1.0749334556138402E-2</v>
      </c>
      <c r="Q502" s="405">
        <v>177.36402017628365</v>
      </c>
      <c r="R502" s="377"/>
      <c r="S502" s="377"/>
      <c r="T502" s="407">
        <v>7.384339526763279E-3</v>
      </c>
      <c r="U502" s="407">
        <v>3.9009566889726378E-2</v>
      </c>
      <c r="V502" s="405">
        <v>643.65785368048523</v>
      </c>
      <c r="W502" s="377"/>
      <c r="X502" s="408"/>
      <c r="Y502" s="407">
        <v>1.3969278392400076E-2</v>
      </c>
      <c r="Z502" s="407">
        <v>7.3796105646891541E-2</v>
      </c>
      <c r="AA502" s="405">
        <v>1217.6357431737104</v>
      </c>
      <c r="AB502" s="377"/>
      <c r="AC502" s="377"/>
    </row>
    <row r="503" spans="2:29" hidden="1" outlineLevel="1" x14ac:dyDescent="0.25">
      <c r="B503" s="190" t="s">
        <v>3754</v>
      </c>
      <c r="C503" s="190" t="s">
        <v>4170</v>
      </c>
      <c r="D503" s="192" t="s">
        <v>1694</v>
      </c>
      <c r="E503" s="376">
        <v>8.7933450356844148E-3</v>
      </c>
      <c r="F503" s="376">
        <v>4.6452813185368043E-2</v>
      </c>
      <c r="G503" s="405">
        <v>766.47141755857274</v>
      </c>
      <c r="H503" s="377"/>
      <c r="I503" s="377"/>
      <c r="J503" s="376">
        <v>2.1831324064569262E-3</v>
      </c>
      <c r="K503" s="376">
        <v>1.1532885542933006E-2</v>
      </c>
      <c r="L503" s="405">
        <v>190.29261145839459</v>
      </c>
      <c r="M503" s="377"/>
      <c r="N503" s="377"/>
      <c r="O503" s="376">
        <v>6.1044053326980152E-3</v>
      </c>
      <c r="P503" s="376">
        <v>3.2247887394027917E-2</v>
      </c>
      <c r="Q503" s="405">
        <v>532.09014200146066</v>
      </c>
      <c r="R503" s="377"/>
      <c r="S503" s="377"/>
      <c r="T503" s="376">
        <v>2.2153018580289834E-2</v>
      </c>
      <c r="U503" s="376">
        <v>0.11702827870692045</v>
      </c>
      <c r="V503" s="405">
        <v>1930.9665986641874</v>
      </c>
      <c r="W503" s="377"/>
      <c r="X503" s="377"/>
      <c r="Y503" s="376">
        <v>4.1907835177200217E-2</v>
      </c>
      <c r="Z503" s="376">
        <v>0.22138751869619505</v>
      </c>
      <c r="AA503" s="405">
        <v>3652.8940584872184</v>
      </c>
      <c r="AB503" s="377"/>
      <c r="AC503" s="377"/>
    </row>
    <row r="504" spans="2:29" customFormat="1" hidden="1" outlineLevel="1" x14ac:dyDescent="0.25">
      <c r="B504" s="16" t="s">
        <v>3754</v>
      </c>
      <c r="C504" s="16" t="s">
        <v>4171</v>
      </c>
      <c r="D504" s="406" t="s">
        <v>1694</v>
      </c>
      <c r="E504" s="407">
        <v>3.349845727879777E-3</v>
      </c>
      <c r="F504" s="407">
        <v>1.769639751895689E-2</v>
      </c>
      <c r="G504" s="405">
        <v>291.99055906278869</v>
      </c>
      <c r="H504" s="377"/>
      <c r="I504" s="377"/>
      <c r="J504" s="407">
        <v>8.3166948817406632E-4</v>
      </c>
      <c r="K504" s="407">
        <v>4.3935019886515445E-3</v>
      </c>
      <c r="L504" s="405">
        <v>72.492782812750491</v>
      </c>
      <c r="M504" s="377"/>
      <c r="N504" s="377"/>
      <c r="O504" s="407">
        <v>2.3254877457897206E-3</v>
      </c>
      <c r="P504" s="407">
        <v>1.2284970389070645E-2</v>
      </c>
      <c r="Q504" s="405">
        <v>202.70201141966564</v>
      </c>
      <c r="R504" s="377"/>
      <c r="S504" s="377"/>
      <c r="T504" s="407">
        <v>8.4392451734437487E-3</v>
      </c>
      <c r="U504" s="407">
        <v>4.4582422440009956E-2</v>
      </c>
      <c r="V504" s="405">
        <v>735.60997026016423</v>
      </c>
      <c r="W504" s="377"/>
      <c r="X504" s="408"/>
      <c r="Y504" s="407">
        <v>1.5964889591314372E-2</v>
      </c>
      <c r="Z504" s="407">
        <v>8.4338520488515992E-2</v>
      </c>
      <c r="AA504" s="405">
        <v>1391.5855880605138</v>
      </c>
      <c r="AB504" s="377"/>
      <c r="AC504" s="377"/>
    </row>
    <row r="505" spans="2:29" customFormat="1" hidden="1" outlineLevel="1" x14ac:dyDescent="0.25">
      <c r="B505" s="16" t="s">
        <v>3778</v>
      </c>
      <c r="C505" s="16" t="s">
        <v>4172</v>
      </c>
      <c r="D505" s="406" t="s">
        <v>1694</v>
      </c>
      <c r="E505" s="407">
        <v>4.1873071598497215E-3</v>
      </c>
      <c r="F505" s="407">
        <v>4.897189717273364E-2</v>
      </c>
      <c r="G505" s="405">
        <v>808.03630335010507</v>
      </c>
      <c r="H505" s="377"/>
      <c r="I505" s="377"/>
      <c r="J505" s="407">
        <v>1.0395868602175837E-3</v>
      </c>
      <c r="K505" s="407">
        <v>1.2158300998039905E-2</v>
      </c>
      <c r="L505" s="405">
        <v>200.61196646765842</v>
      </c>
      <c r="M505" s="377"/>
      <c r="N505" s="377"/>
      <c r="O505" s="407">
        <v>2.9068596822371504E-3</v>
      </c>
      <c r="P505" s="407">
        <v>3.3996654178861788E-2</v>
      </c>
      <c r="Q505" s="405">
        <v>560.94479395121948</v>
      </c>
      <c r="R505" s="377"/>
      <c r="S505" s="377"/>
      <c r="T505" s="407">
        <v>1.0549056466804683E-2</v>
      </c>
      <c r="U505" s="407">
        <v>0.12337459107735016</v>
      </c>
      <c r="V505" s="405">
        <v>2035.6807527762776</v>
      </c>
      <c r="W505" s="377"/>
      <c r="X505" s="408"/>
      <c r="Y505" s="407">
        <v>1.9956111989142961E-2</v>
      </c>
      <c r="Z505" s="407">
        <v>0.23339311566886348</v>
      </c>
      <c r="AA505" s="405">
        <v>3850.9864085362474</v>
      </c>
      <c r="AB505" s="377"/>
      <c r="AC505" s="377"/>
    </row>
    <row r="506" spans="2:29" customFormat="1" hidden="1" outlineLevel="1" x14ac:dyDescent="0.25">
      <c r="B506" s="16" t="s">
        <v>3948</v>
      </c>
      <c r="C506" s="16" t="s">
        <v>4173</v>
      </c>
      <c r="D506" s="406" t="s">
        <v>1860</v>
      </c>
      <c r="E506" s="407">
        <v>5.0247685918196653E-4</v>
      </c>
      <c r="F506" s="407">
        <v>5.1503878066151568E-4</v>
      </c>
      <c r="G506" s="405">
        <v>8.4981398809150086</v>
      </c>
      <c r="H506" s="377"/>
      <c r="I506" s="377"/>
      <c r="J506" s="407">
        <v>1.2475042322610989E-4</v>
      </c>
      <c r="K506" s="407">
        <v>1.2786918380676274E-4</v>
      </c>
      <c r="L506" s="405">
        <v>2.1098415328115854</v>
      </c>
      <c r="M506" s="377"/>
      <c r="N506" s="377"/>
      <c r="O506" s="407">
        <v>3.4882316186845799E-4</v>
      </c>
      <c r="P506" s="407">
        <v>3.5754374091516948E-4</v>
      </c>
      <c r="Q506" s="405">
        <v>5.8994717251002964</v>
      </c>
      <c r="R506" s="377"/>
      <c r="S506" s="377"/>
      <c r="T506" s="407">
        <v>1.2658867760165619E-3</v>
      </c>
      <c r="U506" s="407">
        <v>1.2975339454169761E-3</v>
      </c>
      <c r="V506" s="405">
        <v>21.409310099380104</v>
      </c>
      <c r="W506" s="377"/>
      <c r="X506" s="408"/>
      <c r="Y506" s="407">
        <v>2.3947334386971554E-3</v>
      </c>
      <c r="Z506" s="407">
        <v>2.454601774664584E-3</v>
      </c>
      <c r="AA506" s="405">
        <v>40.500929281965639</v>
      </c>
      <c r="AB506" s="377"/>
      <c r="AC506" s="377"/>
    </row>
    <row r="507" spans="2:29" customFormat="1" hidden="1" outlineLevel="1" x14ac:dyDescent="0.25">
      <c r="B507" s="16" t="s">
        <v>3948</v>
      </c>
      <c r="C507" s="16" t="s">
        <v>4174</v>
      </c>
      <c r="D507" s="406" t="s">
        <v>3751</v>
      </c>
      <c r="E507" s="407">
        <v>1.6749228639398885E-5</v>
      </c>
      <c r="F507" s="407">
        <v>3.746283220545709E-2</v>
      </c>
      <c r="G507" s="405">
        <v>618.13673139004197</v>
      </c>
      <c r="H507" s="377"/>
      <c r="I507" s="377"/>
      <c r="J507" s="407">
        <v>4.1583474408703371E-6</v>
      </c>
      <c r="K507" s="407">
        <v>9.3009341375202524E-3</v>
      </c>
      <c r="L507" s="405">
        <v>153.46541326908417</v>
      </c>
      <c r="M507" s="377"/>
      <c r="N507" s="377"/>
      <c r="O507" s="407">
        <v>1.1627438728948601E-5</v>
      </c>
      <c r="P507" s="407">
        <v>2.600697593065205E-2</v>
      </c>
      <c r="Q507" s="405">
        <v>429.11510285575883</v>
      </c>
      <c r="R507" s="377"/>
      <c r="S507" s="377"/>
      <c r="T507" s="407">
        <v>4.2196225867218734E-5</v>
      </c>
      <c r="U507" s="407">
        <v>9.4379876434949495E-2</v>
      </c>
      <c r="V507" s="405">
        <v>1557.2679611766666</v>
      </c>
      <c r="W507" s="377"/>
      <c r="X507" s="408"/>
      <c r="Y507" s="407">
        <v>7.9824447956571847E-5</v>
      </c>
      <c r="Z507" s="407">
        <v>0.17854254449998472</v>
      </c>
      <c r="AA507" s="405">
        <v>2945.951984249748</v>
      </c>
      <c r="AB507" s="377"/>
      <c r="AC507" s="377"/>
    </row>
    <row r="508" spans="2:29" customFormat="1" hidden="1" outlineLevel="1" x14ac:dyDescent="0.25">
      <c r="B508" s="16" t="s">
        <v>3774</v>
      </c>
      <c r="C508" s="16" t="s">
        <v>4175</v>
      </c>
      <c r="D508" s="406" t="s">
        <v>1694</v>
      </c>
      <c r="E508" s="407">
        <v>2.5123842959098327E-4</v>
      </c>
      <c r="F508" s="407">
        <v>9.5631395839511871E-2</v>
      </c>
      <c r="G508" s="405">
        <v>1577.918031351946</v>
      </c>
      <c r="H508" s="377"/>
      <c r="I508" s="377"/>
      <c r="J508" s="407">
        <v>2.839260516607861E-4</v>
      </c>
      <c r="K508" s="407">
        <v>0.10807361230416158</v>
      </c>
      <c r="L508" s="405">
        <v>1783.2146030186661</v>
      </c>
      <c r="M508" s="377"/>
      <c r="N508" s="377"/>
      <c r="O508" s="407">
        <v>2.6762782076967677E-4</v>
      </c>
      <c r="P508" s="407">
        <v>0.10186985369776975</v>
      </c>
      <c r="Q508" s="405">
        <v>1680.8525860132011</v>
      </c>
      <c r="R508" s="377"/>
      <c r="S508" s="377"/>
      <c r="T508" s="407">
        <v>1.6315686469156541E-4</v>
      </c>
      <c r="U508" s="407">
        <v>6.2104028976197455E-2</v>
      </c>
      <c r="V508" s="405">
        <v>1024.7164781072579</v>
      </c>
      <c r="W508" s="377"/>
      <c r="X508" s="408"/>
      <c r="Y508" s="407">
        <v>3.3890592298678842E-4</v>
      </c>
      <c r="Z508" s="407">
        <v>0.12900115052569114</v>
      </c>
      <c r="AA508" s="405">
        <v>2128.5189836739037</v>
      </c>
      <c r="AB508" s="377"/>
      <c r="AC508" s="377"/>
    </row>
    <row r="509" spans="2:29" customFormat="1" hidden="1" outlineLevel="1" x14ac:dyDescent="0.25">
      <c r="B509" s="16" t="s">
        <v>3774</v>
      </c>
      <c r="C509" s="16" t="s">
        <v>4176</v>
      </c>
      <c r="D509" s="406" t="s">
        <v>1694</v>
      </c>
      <c r="E509" s="407">
        <v>5.3597531646076434E-4</v>
      </c>
      <c r="F509" s="407">
        <v>3.7604028202887219E-2</v>
      </c>
      <c r="G509" s="405">
        <v>620.46646534763909</v>
      </c>
      <c r="H509" s="377"/>
      <c r="I509" s="377"/>
      <c r="J509" s="407">
        <v>6.3449783652479359E-4</v>
      </c>
      <c r="K509" s="407">
        <v>4.4516368210579506E-2</v>
      </c>
      <c r="L509" s="405">
        <v>734.52007547456185</v>
      </c>
      <c r="M509" s="377"/>
      <c r="N509" s="377"/>
      <c r="O509" s="407">
        <v>5.5567917261294185E-4</v>
      </c>
      <c r="P509" s="407">
        <v>3.8986450750524003E-2</v>
      </c>
      <c r="Q509" s="405">
        <v>643.276437383646</v>
      </c>
      <c r="R509" s="377"/>
      <c r="S509" s="377"/>
      <c r="T509" s="407">
        <v>3.5129235633727578E-4</v>
      </c>
      <c r="U509" s="407">
        <v>2.4646671720623268E-2</v>
      </c>
      <c r="V509" s="405">
        <v>406.67008339028393</v>
      </c>
      <c r="W509" s="377"/>
      <c r="X509" s="408"/>
      <c r="Y509" s="407">
        <v>5.930853652268797E-4</v>
      </c>
      <c r="Z509" s="407">
        <v>4.1610869224317885E-2</v>
      </c>
      <c r="AA509" s="405">
        <v>686.57934220124514</v>
      </c>
      <c r="AB509" s="377"/>
      <c r="AC509" s="377"/>
    </row>
    <row r="510" spans="2:29" customFormat="1" hidden="1" outlineLevel="1" x14ac:dyDescent="0.25">
      <c r="B510" s="16" t="s">
        <v>3774</v>
      </c>
      <c r="C510" s="16" t="s">
        <v>4177</v>
      </c>
      <c r="D510" s="406" t="s">
        <v>1694</v>
      </c>
      <c r="E510" s="407">
        <v>1.1724460047579219E-3</v>
      </c>
      <c r="F510" s="407">
        <v>7.2281296193325892E-2</v>
      </c>
      <c r="G510" s="405">
        <v>1192.6413871898772</v>
      </c>
      <c r="H510" s="377"/>
      <c r="I510" s="377"/>
      <c r="J510" s="407">
        <v>1.2776052127371294E-3</v>
      </c>
      <c r="K510" s="407">
        <v>7.8764361365244021E-2</v>
      </c>
      <c r="L510" s="405">
        <v>1299.6119625265264</v>
      </c>
      <c r="M510" s="377"/>
      <c r="N510" s="377"/>
      <c r="O510" s="407">
        <v>1.2451004244892281E-3</v>
      </c>
      <c r="P510" s="407">
        <v>7.6760441169760898E-2</v>
      </c>
      <c r="Q510" s="405">
        <v>1266.5472793010549</v>
      </c>
      <c r="R510" s="377"/>
      <c r="S510" s="377"/>
      <c r="T510" s="407">
        <v>8.1884534558742251E-4</v>
      </c>
      <c r="U510" s="407">
        <v>5.0481815555464597E-2</v>
      </c>
      <c r="V510" s="405">
        <v>832.94995666516581</v>
      </c>
      <c r="W510" s="377"/>
      <c r="X510" s="408"/>
      <c r="Y510" s="407">
        <v>1.8639825764273363E-3</v>
      </c>
      <c r="Z510" s="407">
        <v>0.11491452583674529</v>
      </c>
      <c r="AA510" s="405">
        <v>1896.0896763062972</v>
      </c>
      <c r="AB510" s="377"/>
      <c r="AC510" s="377"/>
    </row>
    <row r="511" spans="2:29" customFormat="1" hidden="1" outlineLevel="1" x14ac:dyDescent="0.25">
      <c r="B511" s="16" t="s">
        <v>4056</v>
      </c>
      <c r="C511" s="16" t="s">
        <v>4178</v>
      </c>
      <c r="D511" s="406" t="s">
        <v>1694</v>
      </c>
      <c r="E511" s="407">
        <v>7.3696606013355095E-4</v>
      </c>
      <c r="F511" s="407">
        <v>7.2021683149415215E-6</v>
      </c>
      <c r="G511" s="405">
        <v>0.11883577719653511</v>
      </c>
      <c r="H511" s="377"/>
      <c r="I511" s="377"/>
      <c r="J511" s="407">
        <v>8.0979218414117392E-4</v>
      </c>
      <c r="K511" s="407">
        <v>7.6152517944411593E-6</v>
      </c>
      <c r="L511" s="405">
        <v>0.12565165460827912</v>
      </c>
      <c r="M511" s="377"/>
      <c r="N511" s="377"/>
      <c r="O511" s="407">
        <v>7.6013330854323769E-4</v>
      </c>
      <c r="P511" s="407">
        <v>7.6842318086613924E-6</v>
      </c>
      <c r="Q511" s="405">
        <v>0.12678982484291298</v>
      </c>
      <c r="R511" s="377"/>
      <c r="S511" s="377"/>
      <c r="T511" s="407">
        <v>5.5650869465445195E-4</v>
      </c>
      <c r="U511" s="407">
        <v>5.1940811501082182E-6</v>
      </c>
      <c r="V511" s="405">
        <v>8.57023389767856E-2</v>
      </c>
      <c r="W511" s="377"/>
      <c r="X511" s="408"/>
      <c r="Y511" s="407">
        <v>1.1861707304537594E-3</v>
      </c>
      <c r="Z511" s="407">
        <v>1.2708972112004564E-5</v>
      </c>
      <c r="AA511" s="405">
        <v>0.20969803984807531</v>
      </c>
      <c r="AB511" s="377"/>
      <c r="AC511" s="377"/>
    </row>
    <row r="512" spans="2:29" customFormat="1" hidden="1" outlineLevel="1" x14ac:dyDescent="0.25">
      <c r="B512" s="16" t="s">
        <v>4056</v>
      </c>
      <c r="C512" s="16" t="s">
        <v>4179</v>
      </c>
      <c r="D512" s="406" t="s">
        <v>1694</v>
      </c>
      <c r="E512" s="407">
        <v>3.3498457278797771E-5</v>
      </c>
      <c r="F512" s="407">
        <v>5.1922608782136541E-5</v>
      </c>
      <c r="G512" s="405">
        <v>0.85672304490525297</v>
      </c>
      <c r="H512" s="377"/>
      <c r="I512" s="377"/>
      <c r="J512" s="407">
        <v>5.9163526679518051E-6</v>
      </c>
      <c r="K512" s="407">
        <v>9.1703466353253055E-6</v>
      </c>
      <c r="L512" s="405">
        <v>0.15131071948286753</v>
      </c>
      <c r="M512" s="377"/>
      <c r="N512" s="377"/>
      <c r="O512" s="407">
        <v>6.0998716785293759E-5</v>
      </c>
      <c r="P512" s="407">
        <v>9.4548011017205326E-5</v>
      </c>
      <c r="Q512" s="405">
        <v>1.5600421817838879</v>
      </c>
      <c r="R512" s="377"/>
      <c r="S512" s="377"/>
      <c r="T512" s="407">
        <v>0</v>
      </c>
      <c r="U512" s="407">
        <v>0</v>
      </c>
      <c r="V512" s="405">
        <v>0</v>
      </c>
      <c r="W512" s="377"/>
      <c r="X512" s="408"/>
      <c r="Y512" s="407">
        <v>1.6945296149339421E-4</v>
      </c>
      <c r="Z512" s="407">
        <v>2.6265209031476103E-4</v>
      </c>
      <c r="AA512" s="405">
        <v>4.3337594901935574</v>
      </c>
      <c r="AB512" s="377"/>
      <c r="AC512" s="377"/>
    </row>
    <row r="513" spans="2:29" customFormat="1" hidden="1" outlineLevel="1" x14ac:dyDescent="0.25">
      <c r="B513" s="16" t="s">
        <v>3774</v>
      </c>
      <c r="C513" s="16" t="s">
        <v>4180</v>
      </c>
      <c r="D513" s="406" t="s">
        <v>1694</v>
      </c>
      <c r="E513" s="407">
        <v>6.6996914557595542E-5</v>
      </c>
      <c r="F513" s="407">
        <v>4.2375548457679182E-5</v>
      </c>
      <c r="G513" s="405">
        <v>0.69919654955170651</v>
      </c>
      <c r="H513" s="377"/>
      <c r="I513" s="377"/>
      <c r="J513" s="407">
        <v>1.183270533590361E-5</v>
      </c>
      <c r="K513" s="407">
        <v>7.4841861249590297E-6</v>
      </c>
      <c r="L513" s="405">
        <v>0.123489071061824</v>
      </c>
      <c r="M513" s="377"/>
      <c r="N513" s="377"/>
      <c r="O513" s="407">
        <v>1.2199743357058752E-4</v>
      </c>
      <c r="P513" s="407">
        <v>7.7163376733396615E-5</v>
      </c>
      <c r="Q513" s="405">
        <v>1.2731957161010441</v>
      </c>
      <c r="R513" s="377"/>
      <c r="S513" s="377"/>
      <c r="T513" s="407">
        <v>0</v>
      </c>
      <c r="U513" s="407">
        <v>0</v>
      </c>
      <c r="V513" s="405">
        <v>0</v>
      </c>
      <c r="W513" s="377"/>
      <c r="X513" s="408"/>
      <c r="Y513" s="407">
        <v>3.3890592298678842E-4</v>
      </c>
      <c r="Z513" s="407">
        <v>2.1435799628914369E-4</v>
      </c>
      <c r="AA513" s="405">
        <v>3.5369069387708709</v>
      </c>
      <c r="AB513" s="377"/>
      <c r="AC513" s="377"/>
    </row>
    <row r="514" spans="2:29" customFormat="1" hidden="1" outlineLevel="1" x14ac:dyDescent="0.25">
      <c r="B514" s="16" t="s">
        <v>3948</v>
      </c>
      <c r="C514" s="16" t="s">
        <v>4181</v>
      </c>
      <c r="D514" s="406" t="s">
        <v>1694</v>
      </c>
      <c r="E514" s="407">
        <v>1.8424151503338774E-4</v>
      </c>
      <c r="F514" s="407">
        <v>2.2762201720943084E-4</v>
      </c>
      <c r="G514" s="405">
        <v>3.7557632839556088</v>
      </c>
      <c r="H514" s="377"/>
      <c r="I514" s="377"/>
      <c r="J514" s="407">
        <v>1.0050318221835836E-4</v>
      </c>
      <c r="K514" s="407">
        <v>1.2424949299225015E-4</v>
      </c>
      <c r="L514" s="405">
        <v>2.0501166343721278</v>
      </c>
      <c r="M514" s="377"/>
      <c r="N514" s="377"/>
      <c r="O514" s="407">
        <v>2.7730909624579318E-4</v>
      </c>
      <c r="P514" s="407">
        <v>3.4253225757872901E-4</v>
      </c>
      <c r="Q514" s="405">
        <v>5.6517822500490285</v>
      </c>
      <c r="R514" s="377"/>
      <c r="S514" s="377"/>
      <c r="T514" s="407">
        <v>5.5650869465445189E-5</v>
      </c>
      <c r="U514" s="407">
        <v>6.8821575238933876E-5</v>
      </c>
      <c r="V514" s="405">
        <v>1.1355559914424089</v>
      </c>
      <c r="W514" s="377"/>
      <c r="X514" s="408"/>
      <c r="Y514" s="407">
        <v>6.7781184597357684E-4</v>
      </c>
      <c r="Z514" s="407">
        <v>8.3709762977736749E-4</v>
      </c>
      <c r="AA514" s="405">
        <v>13.812110891326563</v>
      </c>
      <c r="AB514" s="377"/>
      <c r="AC514" s="377"/>
    </row>
    <row r="515" spans="2:29" customFormat="1" hidden="1" outlineLevel="1" x14ac:dyDescent="0.25">
      <c r="B515" s="16" t="s">
        <v>4056</v>
      </c>
      <c r="C515" s="16" t="s">
        <v>4182</v>
      </c>
      <c r="D515" s="406" t="s">
        <v>1694</v>
      </c>
      <c r="E515" s="407">
        <v>3.3498457278797771E-5</v>
      </c>
      <c r="F515" s="407">
        <v>5.4434993078046372E-5</v>
      </c>
      <c r="G515" s="405">
        <v>0.89817738578776518</v>
      </c>
      <c r="H515" s="377"/>
      <c r="I515" s="377"/>
      <c r="J515" s="407">
        <v>5.9163526679518051E-6</v>
      </c>
      <c r="K515" s="407">
        <v>9.6140730854216679E-6</v>
      </c>
      <c r="L515" s="405">
        <v>0.15863220590945751</v>
      </c>
      <c r="M515" s="377"/>
      <c r="N515" s="377"/>
      <c r="O515" s="407">
        <v>6.0998716785293759E-5</v>
      </c>
      <c r="P515" s="407">
        <v>9.9122914776102365E-5</v>
      </c>
      <c r="Q515" s="405">
        <v>1.6355280938056891</v>
      </c>
      <c r="R515" s="377"/>
      <c r="S515" s="377"/>
      <c r="T515" s="407">
        <v>0</v>
      </c>
      <c r="U515" s="407">
        <v>0</v>
      </c>
      <c r="V515" s="405">
        <v>0</v>
      </c>
      <c r="W515" s="377"/>
      <c r="X515" s="408"/>
      <c r="Y515" s="407">
        <v>1.6945296149339421E-4</v>
      </c>
      <c r="Z515" s="407">
        <v>2.7536106242676559E-4</v>
      </c>
      <c r="AA515" s="405">
        <v>4.543457530041632</v>
      </c>
      <c r="AB515" s="377"/>
      <c r="AC515" s="377"/>
    </row>
    <row r="516" spans="2:29" customFormat="1" hidden="1" outlineLevel="1" x14ac:dyDescent="0.25">
      <c r="B516" s="16" t="s">
        <v>4056</v>
      </c>
      <c r="C516" s="16" t="s">
        <v>4183</v>
      </c>
      <c r="D516" s="406" t="s">
        <v>1694</v>
      </c>
      <c r="E516" s="407">
        <v>6.6996914557595542E-5</v>
      </c>
      <c r="F516" s="407">
        <v>3.5843349288313614E-5</v>
      </c>
      <c r="G516" s="405">
        <v>0.59141526325717464</v>
      </c>
      <c r="H516" s="377"/>
      <c r="I516" s="377"/>
      <c r="J516" s="407">
        <v>5.7141533698985905E-5</v>
      </c>
      <c r="K516" s="407">
        <v>3.0570720528957462E-5</v>
      </c>
      <c r="L516" s="405">
        <v>0.50441688872779811</v>
      </c>
      <c r="M516" s="377"/>
      <c r="N516" s="377"/>
      <c r="O516" s="407">
        <v>8.3208202855039183E-5</v>
      </c>
      <c r="P516" s="407">
        <v>4.4516388527445966E-5</v>
      </c>
      <c r="Q516" s="405">
        <v>0.73452041070285845</v>
      </c>
      <c r="R516" s="377"/>
      <c r="S516" s="377"/>
      <c r="T516" s="407">
        <v>3.7100579643630126E-5</v>
      </c>
      <c r="U516" s="407">
        <v>1.9848810109342117E-5</v>
      </c>
      <c r="V516" s="405">
        <v>0.32750536680414494</v>
      </c>
      <c r="W516" s="377"/>
      <c r="X516" s="408"/>
      <c r="Y516" s="407">
        <v>1.6945296149339421E-4</v>
      </c>
      <c r="Z516" s="407">
        <v>9.0657334398965911E-5</v>
      </c>
      <c r="AA516" s="405">
        <v>1.4958460175829376</v>
      </c>
      <c r="AB516" s="377"/>
      <c r="AC516" s="377"/>
    </row>
    <row r="517" spans="2:29" customFormat="1" hidden="1" outlineLevel="1" x14ac:dyDescent="0.25">
      <c r="B517" s="16" t="s">
        <v>3948</v>
      </c>
      <c r="C517" s="16" t="s">
        <v>4184</v>
      </c>
      <c r="D517" s="406" t="s">
        <v>1694</v>
      </c>
      <c r="E517" s="407">
        <v>1.6749228639398885E-5</v>
      </c>
      <c r="F517" s="407">
        <v>7.6041498022870935E-4</v>
      </c>
      <c r="G517" s="405">
        <v>12.546847173773704</v>
      </c>
      <c r="H517" s="377"/>
      <c r="I517" s="377"/>
      <c r="J517" s="407">
        <v>2.9581763339759026E-6</v>
      </c>
      <c r="K517" s="407">
        <v>1.3430120556250593E-4</v>
      </c>
      <c r="L517" s="405">
        <v>2.2159698917813477</v>
      </c>
      <c r="M517" s="377"/>
      <c r="N517" s="377"/>
      <c r="O517" s="407">
        <v>3.0499358392646879E-5</v>
      </c>
      <c r="P517" s="407">
        <v>1.3846708710261682E-3</v>
      </c>
      <c r="Q517" s="405">
        <v>22.847069371931777</v>
      </c>
      <c r="R517" s="377"/>
      <c r="S517" s="377"/>
      <c r="T517" s="407">
        <v>0</v>
      </c>
      <c r="U517" s="407">
        <v>0</v>
      </c>
      <c r="V517" s="405">
        <v>0</v>
      </c>
      <c r="W517" s="377"/>
      <c r="X517" s="408"/>
      <c r="Y517" s="407">
        <v>8.4726480746697105E-5</v>
      </c>
      <c r="Z517" s="407">
        <v>3.8465822259000485E-3</v>
      </c>
      <c r="AA517" s="405">
        <v>63.468606727350803</v>
      </c>
      <c r="AB517" s="377"/>
      <c r="AC517" s="377"/>
    </row>
    <row r="518" spans="2:29" customFormat="1" hidden="1" outlineLevel="1" x14ac:dyDescent="0.25">
      <c r="B518" s="16" t="s">
        <v>3948</v>
      </c>
      <c r="C518" s="16" t="s">
        <v>4185</v>
      </c>
      <c r="D518" s="406" t="s">
        <v>1694</v>
      </c>
      <c r="E518" s="407">
        <v>1.6749228639398885E-5</v>
      </c>
      <c r="F518" s="407">
        <v>3.8137993611911261E-4</v>
      </c>
      <c r="G518" s="405">
        <v>6.2927689459653582</v>
      </c>
      <c r="H518" s="377"/>
      <c r="I518" s="377"/>
      <c r="J518" s="407">
        <v>2.9581763339759026E-6</v>
      </c>
      <c r="K518" s="407">
        <v>6.7357675124631248E-5</v>
      </c>
      <c r="L518" s="405">
        <v>1.1114016395564157</v>
      </c>
      <c r="M518" s="377"/>
      <c r="N518" s="377"/>
      <c r="O518" s="407">
        <v>3.0499358392646879E-5</v>
      </c>
      <c r="P518" s="407">
        <v>6.9447039060056945E-4</v>
      </c>
      <c r="Q518" s="405">
        <v>11.458761444909396</v>
      </c>
      <c r="R518" s="377"/>
      <c r="S518" s="377"/>
      <c r="T518" s="407">
        <v>0</v>
      </c>
      <c r="U518" s="407">
        <v>0</v>
      </c>
      <c r="V518" s="405">
        <v>0</v>
      </c>
      <c r="W518" s="377"/>
      <c r="X518" s="408"/>
      <c r="Y518" s="407">
        <v>8.4726480746697105E-5</v>
      </c>
      <c r="Z518" s="407">
        <v>1.9292219666022931E-3</v>
      </c>
      <c r="AA518" s="405">
        <v>31.832162448937837</v>
      </c>
      <c r="AB518" s="377"/>
      <c r="AC518" s="377"/>
    </row>
    <row r="519" spans="2:29" customFormat="1" hidden="1" outlineLevel="1" x14ac:dyDescent="0.25">
      <c r="B519" s="16" t="s">
        <v>3774</v>
      </c>
      <c r="C519" s="16" t="s">
        <v>4186</v>
      </c>
      <c r="D519" s="406" t="s">
        <v>2882</v>
      </c>
      <c r="E519" s="407">
        <v>1.6749228639398885E-5</v>
      </c>
      <c r="F519" s="407">
        <v>5.1051648892887799E-4</v>
      </c>
      <c r="G519" s="405">
        <v>8.4235220673264877</v>
      </c>
      <c r="H519" s="377"/>
      <c r="I519" s="377"/>
      <c r="J519" s="407">
        <v>2.9581763339759026E-6</v>
      </c>
      <c r="K519" s="407">
        <v>9.0165214659585464E-5</v>
      </c>
      <c r="L519" s="405">
        <v>1.4877260418831602</v>
      </c>
      <c r="M519" s="377"/>
      <c r="N519" s="377"/>
      <c r="O519" s="407">
        <v>3.0499358392646879E-5</v>
      </c>
      <c r="P519" s="407">
        <v>9.2962044380787688E-4</v>
      </c>
      <c r="Q519" s="405">
        <v>15.338737322829969</v>
      </c>
      <c r="R519" s="377"/>
      <c r="S519" s="377"/>
      <c r="T519" s="407">
        <v>0</v>
      </c>
      <c r="U519" s="407">
        <v>0</v>
      </c>
      <c r="V519" s="405">
        <v>0</v>
      </c>
      <c r="W519" s="377"/>
      <c r="X519" s="408"/>
      <c r="Y519" s="407">
        <v>8.4726480746697105E-5</v>
      </c>
      <c r="Z519" s="407">
        <v>2.5824631331593279E-3</v>
      </c>
      <c r="AA519" s="405">
        <v>42.610641697128912</v>
      </c>
      <c r="AB519" s="377"/>
      <c r="AC519" s="377"/>
    </row>
    <row r="520" spans="2:29" customFormat="1" hidden="1" outlineLevel="1" x14ac:dyDescent="0.25">
      <c r="B520" s="16" t="s">
        <v>3948</v>
      </c>
      <c r="C520" s="16" t="s">
        <v>4187</v>
      </c>
      <c r="D520" s="406" t="s">
        <v>1694</v>
      </c>
      <c r="E520" s="407">
        <v>7.0346760285475314E-4</v>
      </c>
      <c r="F520" s="407">
        <v>1.9261612935308716E-4</v>
      </c>
      <c r="G520" s="405">
        <v>3.178166134325938</v>
      </c>
      <c r="H520" s="377"/>
      <c r="I520" s="377"/>
      <c r="J520" s="407">
        <v>6.2264051802089304E-4</v>
      </c>
      <c r="K520" s="407">
        <v>1.7039860121360054E-4</v>
      </c>
      <c r="L520" s="405">
        <v>2.8115769200244087</v>
      </c>
      <c r="M520" s="377"/>
      <c r="N520" s="377"/>
      <c r="O520" s="407">
        <v>8.5429151462013727E-4</v>
      </c>
      <c r="P520" s="407">
        <v>2.3398703706163865E-4</v>
      </c>
      <c r="Q520" s="405">
        <v>3.8607861115170379</v>
      </c>
      <c r="R520" s="377"/>
      <c r="S520" s="377"/>
      <c r="T520" s="407">
        <v>4.081063760799314E-4</v>
      </c>
      <c r="U520" s="407">
        <v>1.1167274472732667E-4</v>
      </c>
      <c r="V520" s="405">
        <v>1.84260028800089</v>
      </c>
      <c r="W520" s="377"/>
      <c r="X520" s="408"/>
      <c r="Y520" s="407">
        <v>1.694529614933942E-3</v>
      </c>
      <c r="Z520" s="407">
        <v>4.643011144919002E-4</v>
      </c>
      <c r="AA520" s="405">
        <v>7.6609683891163529</v>
      </c>
      <c r="AB520" s="377"/>
      <c r="AC520" s="377"/>
    </row>
    <row r="521" spans="2:29" customFormat="1" hidden="1" outlineLevel="1" x14ac:dyDescent="0.25">
      <c r="B521" s="16" t="s">
        <v>3948</v>
      </c>
      <c r="C521" s="16" t="s">
        <v>4188</v>
      </c>
      <c r="D521" s="406" t="s">
        <v>1694</v>
      </c>
      <c r="E521" s="407">
        <v>9.3795680380633756E-4</v>
      </c>
      <c r="F521" s="407">
        <v>4.3547994462437103E-5</v>
      </c>
      <c r="G521" s="405">
        <v>0.71854190863021217</v>
      </c>
      <c r="H521" s="377"/>
      <c r="I521" s="377"/>
      <c r="J521" s="407">
        <v>1.6565787470265039E-4</v>
      </c>
      <c r="K521" s="407">
        <v>7.6912584683373445E-6</v>
      </c>
      <c r="L521" s="405">
        <v>0.12690576472756618</v>
      </c>
      <c r="M521" s="377"/>
      <c r="N521" s="377"/>
      <c r="O521" s="407">
        <v>1.7079640699882253E-3</v>
      </c>
      <c r="P521" s="407">
        <v>7.9298331820881887E-5</v>
      </c>
      <c r="Q521" s="405">
        <v>1.3084224750445512</v>
      </c>
      <c r="R521" s="377"/>
      <c r="S521" s="377"/>
      <c r="T521" s="407">
        <v>0</v>
      </c>
      <c r="U521" s="407">
        <v>0</v>
      </c>
      <c r="V521" s="405">
        <v>0</v>
      </c>
      <c r="W521" s="377"/>
      <c r="X521" s="408"/>
      <c r="Y521" s="407">
        <v>4.7446829218150376E-3</v>
      </c>
      <c r="Z521" s="407">
        <v>2.2028884994141249E-4</v>
      </c>
      <c r="AA521" s="405">
        <v>3.634766024033306</v>
      </c>
      <c r="AB521" s="377"/>
      <c r="AC521" s="377"/>
    </row>
    <row r="522" spans="2:29" customFormat="1" hidden="1" outlineLevel="1" x14ac:dyDescent="0.25">
      <c r="B522" s="16" t="s">
        <v>4056</v>
      </c>
      <c r="C522" s="16" t="s">
        <v>4189</v>
      </c>
      <c r="D522" s="406" t="s">
        <v>1694</v>
      </c>
      <c r="E522" s="407">
        <v>3.3498457278797767E-4</v>
      </c>
      <c r="F522" s="407">
        <v>2.9646134691736026E-5</v>
      </c>
      <c r="G522" s="405">
        <v>0.48916122241364446</v>
      </c>
      <c r="H522" s="377"/>
      <c r="I522" s="377"/>
      <c r="J522" s="407">
        <v>5.9163526679518021E-5</v>
      </c>
      <c r="K522" s="407">
        <v>5.2359721111373427E-6</v>
      </c>
      <c r="L522" s="405">
        <v>8.6393539833766159E-2</v>
      </c>
      <c r="M522" s="377"/>
      <c r="N522" s="377"/>
      <c r="O522" s="407">
        <v>6.0998716785293759E-4</v>
      </c>
      <c r="P522" s="407">
        <v>5.3983864354984981E-5</v>
      </c>
      <c r="Q522" s="405">
        <v>0.89073376185725217</v>
      </c>
      <c r="R522" s="377"/>
      <c r="S522" s="377"/>
      <c r="T522" s="407">
        <v>0</v>
      </c>
      <c r="U522" s="407">
        <v>0</v>
      </c>
      <c r="V522" s="405">
        <v>0</v>
      </c>
      <c r="W522" s="377"/>
      <c r="X522" s="408"/>
      <c r="Y522" s="407">
        <v>1.694529614933942E-3</v>
      </c>
      <c r="Z522" s="407">
        <v>1.4996587092165386E-4</v>
      </c>
      <c r="AA522" s="405">
        <v>2.4744368702072888</v>
      </c>
      <c r="AB522" s="377"/>
      <c r="AC522" s="377"/>
    </row>
    <row r="523" spans="2:29" customFormat="1" hidden="1" outlineLevel="1" x14ac:dyDescent="0.25">
      <c r="B523" s="16" t="s">
        <v>3948</v>
      </c>
      <c r="C523" s="16" t="s">
        <v>4190</v>
      </c>
      <c r="D523" s="406" t="s">
        <v>1694</v>
      </c>
      <c r="E523" s="407">
        <v>3.3498457278797767E-4</v>
      </c>
      <c r="F523" s="407">
        <v>7.3696606013355094E-6</v>
      </c>
      <c r="G523" s="405">
        <v>0.1215993999220359</v>
      </c>
      <c r="H523" s="377"/>
      <c r="I523" s="377"/>
      <c r="J523" s="407">
        <v>5.9163526679518021E-5</v>
      </c>
      <c r="K523" s="407">
        <v>1.3015975869493959E-6</v>
      </c>
      <c r="L523" s="405">
        <v>2.1476360184665033E-2</v>
      </c>
      <c r="M523" s="377"/>
      <c r="N523" s="377"/>
      <c r="O523" s="407">
        <v>6.0998716785293759E-4</v>
      </c>
      <c r="P523" s="407">
        <v>1.3419717692764627E-5</v>
      </c>
      <c r="Q523" s="405">
        <v>0.22142534193061633</v>
      </c>
      <c r="R523" s="377"/>
      <c r="S523" s="377"/>
      <c r="T523" s="407">
        <v>0</v>
      </c>
      <c r="U523" s="407">
        <v>0</v>
      </c>
      <c r="V523" s="405">
        <v>0</v>
      </c>
      <c r="W523" s="377"/>
      <c r="X523" s="408"/>
      <c r="Y523" s="407">
        <v>1.694529614933942E-3</v>
      </c>
      <c r="Z523" s="407">
        <v>3.7279651528546724E-5</v>
      </c>
      <c r="AA523" s="405">
        <v>0.61511425022102095</v>
      </c>
      <c r="AB523" s="377"/>
      <c r="AC523" s="377"/>
    </row>
    <row r="524" spans="2:29" customFormat="1" hidden="1" outlineLevel="1" x14ac:dyDescent="0.25">
      <c r="B524" s="16" t="s">
        <v>4056</v>
      </c>
      <c r="C524" s="16" t="s">
        <v>4191</v>
      </c>
      <c r="D524" s="406" t="s">
        <v>1694</v>
      </c>
      <c r="E524" s="407">
        <v>8.3746143196994425E-4</v>
      </c>
      <c r="F524" s="407">
        <v>3.5173380142737659E-5</v>
      </c>
      <c r="G524" s="405">
        <v>0.58036077235517136</v>
      </c>
      <c r="H524" s="377"/>
      <c r="I524" s="377"/>
      <c r="J524" s="407">
        <v>1.4790881669879503E-4</v>
      </c>
      <c r="K524" s="407">
        <v>6.2121703013493962E-6</v>
      </c>
      <c r="L524" s="405">
        <v>0.10250080997226503</v>
      </c>
      <c r="M524" s="377"/>
      <c r="N524" s="377"/>
      <c r="O524" s="407">
        <v>1.5249679196323439E-3</v>
      </c>
      <c r="P524" s="407">
        <v>6.4048652624558447E-5</v>
      </c>
      <c r="Q524" s="405">
        <v>1.0568027683052144</v>
      </c>
      <c r="R524" s="377"/>
      <c r="S524" s="377"/>
      <c r="T524" s="407">
        <v>0</v>
      </c>
      <c r="U524" s="407">
        <v>0</v>
      </c>
      <c r="V524" s="405">
        <v>0</v>
      </c>
      <c r="W524" s="377"/>
      <c r="X524" s="408"/>
      <c r="Y524" s="407">
        <v>4.2363240373348553E-3</v>
      </c>
      <c r="Z524" s="407">
        <v>1.7792560956806391E-4</v>
      </c>
      <c r="AA524" s="405">
        <v>2.9357725578730545</v>
      </c>
      <c r="AB524" s="377"/>
      <c r="AC524" s="377"/>
    </row>
    <row r="525" spans="2:29" customFormat="1" hidden="1" outlineLevel="1" x14ac:dyDescent="0.25">
      <c r="B525" s="16" t="s">
        <v>4056</v>
      </c>
      <c r="C525" s="16" t="s">
        <v>4192</v>
      </c>
      <c r="D525" s="406" t="s">
        <v>1694</v>
      </c>
      <c r="E525" s="407">
        <v>1.3399382911519107E-3</v>
      </c>
      <c r="F525" s="407">
        <v>8.8938404075208089E-5</v>
      </c>
      <c r="G525" s="405">
        <v>1.4674836672409335</v>
      </c>
      <c r="H525" s="377"/>
      <c r="I525" s="377"/>
      <c r="J525" s="407">
        <v>4.1788942017040109E-4</v>
      </c>
      <c r="K525" s="407">
        <v>2.7714755849628833E-5</v>
      </c>
      <c r="L525" s="405">
        <v>0.45729347151887573</v>
      </c>
      <c r="M525" s="377"/>
      <c r="N525" s="377"/>
      <c r="O525" s="407">
        <v>2.2847917485495574E-3</v>
      </c>
      <c r="P525" s="407">
        <v>1.5167244692533463E-4</v>
      </c>
      <c r="Q525" s="405">
        <v>2.5025953742680214</v>
      </c>
      <c r="R525" s="377"/>
      <c r="S525" s="377"/>
      <c r="T525" s="407">
        <v>1.484023185745205E-4</v>
      </c>
      <c r="U525" s="407">
        <v>9.831653605561983E-6</v>
      </c>
      <c r="V525" s="405">
        <v>0.16222228449177273</v>
      </c>
      <c r="W525" s="377"/>
      <c r="X525" s="408"/>
      <c r="Y525" s="407">
        <v>6.1003066137621928E-3</v>
      </c>
      <c r="Z525" s="407">
        <v>4.0499257796921222E-4</v>
      </c>
      <c r="AA525" s="405">
        <v>6.6823775364920017</v>
      </c>
      <c r="AB525" s="377"/>
      <c r="AC525" s="377"/>
    </row>
    <row r="526" spans="2:29" customFormat="1" hidden="1" outlineLevel="1" x14ac:dyDescent="0.25">
      <c r="B526" s="16" t="s">
        <v>4056</v>
      </c>
      <c r="C526" s="16" t="s">
        <v>4193</v>
      </c>
      <c r="D526" s="406" t="s">
        <v>1694</v>
      </c>
      <c r="E526" s="407">
        <v>1.6749228639398883E-4</v>
      </c>
      <c r="F526" s="407">
        <v>2.5038421893037394E-3</v>
      </c>
      <c r="G526" s="405">
        <v>41.313396123511701</v>
      </c>
      <c r="H526" s="377"/>
      <c r="I526" s="377"/>
      <c r="J526" s="407">
        <v>2.958176333975901E-5</v>
      </c>
      <c r="K526" s="407">
        <v>4.4221778016605812E-4</v>
      </c>
      <c r="L526" s="405">
        <v>7.2965933727399594</v>
      </c>
      <c r="M526" s="377"/>
      <c r="N526" s="377"/>
      <c r="O526" s="407">
        <v>3.0499358392646879E-4</v>
      </c>
      <c r="P526" s="407">
        <v>4.559349086116782E-3</v>
      </c>
      <c r="Q526" s="405">
        <v>75.229259920926907</v>
      </c>
      <c r="R526" s="377"/>
      <c r="S526" s="377"/>
      <c r="T526" s="407">
        <v>0</v>
      </c>
      <c r="U526" s="407">
        <v>0</v>
      </c>
      <c r="V526" s="405">
        <v>0</v>
      </c>
      <c r="W526" s="377"/>
      <c r="X526" s="408"/>
      <c r="Y526" s="407">
        <v>8.4726480746697102E-4</v>
      </c>
      <c r="Z526" s="407">
        <v>1.2665761606823752E-2</v>
      </c>
      <c r="AA526" s="405">
        <v>208.98506651259191</v>
      </c>
      <c r="AB526" s="377"/>
      <c r="AC526" s="377"/>
    </row>
    <row r="527" spans="2:29" customFormat="1" hidden="1" outlineLevel="1" x14ac:dyDescent="0.25">
      <c r="B527" s="16" t="s">
        <v>4056</v>
      </c>
      <c r="C527" s="16" t="s">
        <v>4194</v>
      </c>
      <c r="D527" s="406" t="s">
        <v>1694</v>
      </c>
      <c r="E527" s="407">
        <v>6.6996914557595542E-5</v>
      </c>
      <c r="F527" s="407">
        <v>1.6698980953480688E-3</v>
      </c>
      <c r="G527" s="405">
        <v>27.553318573243136</v>
      </c>
      <c r="H527" s="377"/>
      <c r="I527" s="377"/>
      <c r="J527" s="407">
        <v>1.183270533590361E-5</v>
      </c>
      <c r="K527" s="407">
        <v>2.9493018049739735E-4</v>
      </c>
      <c r="L527" s="405">
        <v>4.866347978207056</v>
      </c>
      <c r="M527" s="377"/>
      <c r="N527" s="377"/>
      <c r="O527" s="407">
        <v>1.2199743357058752E-4</v>
      </c>
      <c r="P527" s="407">
        <v>3.0407860317468939E-3</v>
      </c>
      <c r="Q527" s="405">
        <v>50.172969523823753</v>
      </c>
      <c r="R527" s="377"/>
      <c r="S527" s="377"/>
      <c r="T527" s="407">
        <v>0</v>
      </c>
      <c r="U527" s="407">
        <v>0</v>
      </c>
      <c r="V527" s="405">
        <v>0</v>
      </c>
      <c r="W527" s="377"/>
      <c r="X527" s="408"/>
      <c r="Y527" s="407">
        <v>3.3890592298678842E-4</v>
      </c>
      <c r="Z527" s="407">
        <v>8.4472301304457011E-3</v>
      </c>
      <c r="AA527" s="405">
        <v>139.37929715235407</v>
      </c>
      <c r="AB527" s="377"/>
      <c r="AC527" s="377"/>
    </row>
    <row r="528" spans="2:29" customFormat="1" hidden="1" outlineLevel="1" x14ac:dyDescent="0.25">
      <c r="B528" s="16" t="s">
        <v>3948</v>
      </c>
      <c r="C528" s="16" t="s">
        <v>4195</v>
      </c>
      <c r="D528" s="406" t="s">
        <v>1694</v>
      </c>
      <c r="E528" s="407">
        <v>2.5123842959098327E-4</v>
      </c>
      <c r="F528" s="407">
        <v>1.7469445470893037E-4</v>
      </c>
      <c r="G528" s="405">
        <v>2.882458502697351</v>
      </c>
      <c r="H528" s="377"/>
      <c r="I528" s="377"/>
      <c r="J528" s="407">
        <v>1.5764471591734426E-4</v>
      </c>
      <c r="K528" s="407">
        <v>1.096911405151318E-4</v>
      </c>
      <c r="L528" s="405">
        <v>1.8099038184996747</v>
      </c>
      <c r="M528" s="377"/>
      <c r="N528" s="377"/>
      <c r="O528" s="407">
        <v>3.6051729910083235E-4</v>
      </c>
      <c r="P528" s="407">
        <v>2.5061504659025285E-4</v>
      </c>
      <c r="Q528" s="405">
        <v>4.1351482687391723</v>
      </c>
      <c r="R528" s="377"/>
      <c r="S528" s="377"/>
      <c r="T528" s="407">
        <v>9.2751449109075321E-5</v>
      </c>
      <c r="U528" s="407">
        <v>6.4555008579916408E-5</v>
      </c>
      <c r="V528" s="405">
        <v>1.0651576415686208</v>
      </c>
      <c r="W528" s="377"/>
      <c r="X528" s="408"/>
      <c r="Y528" s="407">
        <v>8.4726480746697102E-4</v>
      </c>
      <c r="Z528" s="407">
        <v>5.8884904118954484E-4</v>
      </c>
      <c r="AA528" s="405">
        <v>9.7160091796274894</v>
      </c>
      <c r="AB528" s="377"/>
      <c r="AC528" s="377"/>
    </row>
    <row r="529" spans="2:29" customFormat="1" hidden="1" outlineLevel="1" x14ac:dyDescent="0.25">
      <c r="B529" s="16" t="s">
        <v>4056</v>
      </c>
      <c r="C529" s="16" t="s">
        <v>4196</v>
      </c>
      <c r="D529" s="406" t="s">
        <v>1694</v>
      </c>
      <c r="E529" s="407">
        <v>5.0247685918196653E-5</v>
      </c>
      <c r="F529" s="407">
        <v>8.9105896361602071E-5</v>
      </c>
      <c r="G529" s="405">
        <v>1.4702472899664343</v>
      </c>
      <c r="H529" s="377"/>
      <c r="I529" s="377"/>
      <c r="J529" s="407">
        <v>8.8745290019277137E-6</v>
      </c>
      <c r="K529" s="407">
        <v>1.5737498096751797E-5</v>
      </c>
      <c r="L529" s="405">
        <v>0.25966871859640467</v>
      </c>
      <c r="M529" s="377"/>
      <c r="N529" s="377"/>
      <c r="O529" s="407">
        <v>9.1498075177940638E-5</v>
      </c>
      <c r="P529" s="407">
        <v>1.6225658664888141E-4</v>
      </c>
      <c r="Q529" s="405">
        <v>2.6772336797065432</v>
      </c>
      <c r="R529" s="377"/>
      <c r="S529" s="377"/>
      <c r="T529" s="407">
        <v>0</v>
      </c>
      <c r="U529" s="407">
        <v>0</v>
      </c>
      <c r="V529" s="405">
        <v>0</v>
      </c>
      <c r="W529" s="377"/>
      <c r="X529" s="408"/>
      <c r="Y529" s="407">
        <v>2.5417944224009133E-4</v>
      </c>
      <c r="Z529" s="407">
        <v>4.5074487757242862E-4</v>
      </c>
      <c r="AA529" s="405">
        <v>7.4372904799450721</v>
      </c>
      <c r="AB529" s="377"/>
      <c r="AC529" s="377"/>
    </row>
    <row r="530" spans="2:29" customFormat="1" hidden="1" outlineLevel="1" x14ac:dyDescent="0.25">
      <c r="B530" s="16" t="s">
        <v>3948</v>
      </c>
      <c r="C530" s="16" t="s">
        <v>4197</v>
      </c>
      <c r="D530" s="406" t="s">
        <v>1694</v>
      </c>
      <c r="E530" s="407">
        <v>1.0049537183639331E-4</v>
      </c>
      <c r="F530" s="407">
        <v>1.5323869282186039E-3</v>
      </c>
      <c r="G530" s="405">
        <v>25.284384315606964</v>
      </c>
      <c r="H530" s="377"/>
      <c r="I530" s="377"/>
      <c r="J530" s="407">
        <v>1.7749058003855427E-5</v>
      </c>
      <c r="K530" s="407">
        <v>2.7064355279545453E-4</v>
      </c>
      <c r="L530" s="405">
        <v>4.4656186211249995</v>
      </c>
      <c r="M530" s="377"/>
      <c r="N530" s="377"/>
      <c r="O530" s="407">
        <v>1.8299615035588128E-4</v>
      </c>
      <c r="P530" s="407">
        <v>2.790386299343263E-3</v>
      </c>
      <c r="Q530" s="405">
        <v>46.04137393916384</v>
      </c>
      <c r="R530" s="377"/>
      <c r="S530" s="377"/>
      <c r="T530" s="407">
        <v>0</v>
      </c>
      <c r="U530" s="407">
        <v>0</v>
      </c>
      <c r="V530" s="405">
        <v>0</v>
      </c>
      <c r="W530" s="377"/>
      <c r="X530" s="408"/>
      <c r="Y530" s="407">
        <v>5.0835888448018266E-4</v>
      </c>
      <c r="Z530" s="407">
        <v>7.7516257235153178E-3</v>
      </c>
      <c r="AA530" s="405">
        <v>127.90182443800275</v>
      </c>
      <c r="AB530" s="377"/>
      <c r="AC530" s="377"/>
    </row>
    <row r="531" spans="2:29" customFormat="1" hidden="1" outlineLevel="1" x14ac:dyDescent="0.25">
      <c r="B531" s="16" t="s">
        <v>3948</v>
      </c>
      <c r="C531" s="16" t="s">
        <v>4198</v>
      </c>
      <c r="D531" s="406" t="s">
        <v>1694</v>
      </c>
      <c r="E531" s="407">
        <v>1.0049537183639331E-4</v>
      </c>
      <c r="F531" s="407">
        <v>2.0228043427802031E-3</v>
      </c>
      <c r="G531" s="405">
        <v>33.376271655873353</v>
      </c>
      <c r="H531" s="377"/>
      <c r="I531" s="377"/>
      <c r="J531" s="407">
        <v>1.7749058003855427E-5</v>
      </c>
      <c r="K531" s="407">
        <v>3.5725895585426992E-4</v>
      </c>
      <c r="L531" s="405">
        <v>5.8947727715954539</v>
      </c>
      <c r="M531" s="377"/>
      <c r="N531" s="377"/>
      <c r="O531" s="407">
        <v>1.8299615035588128E-4</v>
      </c>
      <c r="P531" s="407">
        <v>3.6834075130799632E-3</v>
      </c>
      <c r="Q531" s="405">
        <v>60.776223965819391</v>
      </c>
      <c r="R531" s="377"/>
      <c r="S531" s="377"/>
      <c r="T531" s="407">
        <v>0</v>
      </c>
      <c r="U531" s="407">
        <v>0</v>
      </c>
      <c r="V531" s="405">
        <v>0</v>
      </c>
      <c r="W531" s="377"/>
      <c r="X531" s="408"/>
      <c r="Y531" s="407">
        <v>5.0835888448018266E-4</v>
      </c>
      <c r="Z531" s="407">
        <v>1.023241707977861E-2</v>
      </c>
      <c r="AA531" s="405">
        <v>168.83488181634706</v>
      </c>
      <c r="AB531" s="377"/>
      <c r="AC531" s="377"/>
    </row>
    <row r="532" spans="2:29" customFormat="1" hidden="1" outlineLevel="1" x14ac:dyDescent="0.25">
      <c r="B532" s="16" t="s">
        <v>4056</v>
      </c>
      <c r="C532" s="16" t="s">
        <v>4199</v>
      </c>
      <c r="D532" s="406" t="s">
        <v>1694</v>
      </c>
      <c r="E532" s="407">
        <v>2.0099074367278661E-4</v>
      </c>
      <c r="F532" s="407">
        <v>4.9577716772620698E-5</v>
      </c>
      <c r="G532" s="405">
        <v>0.81803232674824156</v>
      </c>
      <c r="H532" s="377"/>
      <c r="I532" s="377"/>
      <c r="J532" s="407">
        <v>3.5498116007710855E-5</v>
      </c>
      <c r="K532" s="407">
        <v>8.7562019485686776E-6</v>
      </c>
      <c r="L532" s="405">
        <v>0.14447733215138317</v>
      </c>
      <c r="M532" s="377"/>
      <c r="N532" s="377"/>
      <c r="O532" s="407">
        <v>3.6599230071176255E-4</v>
      </c>
      <c r="P532" s="407">
        <v>9.0278100842234755E-5</v>
      </c>
      <c r="Q532" s="405">
        <v>1.4895886638968734</v>
      </c>
      <c r="R532" s="377"/>
      <c r="S532" s="377"/>
      <c r="T532" s="407">
        <v>0</v>
      </c>
      <c r="U532" s="407">
        <v>0</v>
      </c>
      <c r="V532" s="405">
        <v>0</v>
      </c>
      <c r="W532" s="377"/>
      <c r="X532" s="408"/>
      <c r="Y532" s="407">
        <v>1.0167177689603653E-3</v>
      </c>
      <c r="Z532" s="407">
        <v>2.5079038301022339E-4</v>
      </c>
      <c r="AA532" s="405">
        <v>4.1380413196686856</v>
      </c>
      <c r="AB532" s="377"/>
      <c r="AC532" s="377"/>
    </row>
    <row r="533" spans="2:29" customFormat="1" hidden="1" outlineLevel="1" x14ac:dyDescent="0.25">
      <c r="B533" s="16" t="s">
        <v>4056</v>
      </c>
      <c r="C533" s="16" t="s">
        <v>4200</v>
      </c>
      <c r="D533" s="406" t="s">
        <v>1694</v>
      </c>
      <c r="E533" s="407">
        <v>1.3399382911519108E-4</v>
      </c>
      <c r="F533" s="407">
        <v>5.426750079165239E-5</v>
      </c>
      <c r="G533" s="405">
        <v>0.89541376306226439</v>
      </c>
      <c r="H533" s="377"/>
      <c r="I533" s="377"/>
      <c r="J533" s="407">
        <v>2.3665410671807221E-5</v>
      </c>
      <c r="K533" s="407">
        <v>9.5844913220819335E-6</v>
      </c>
      <c r="L533" s="405">
        <v>0.1581441068143519</v>
      </c>
      <c r="M533" s="377"/>
      <c r="N533" s="377"/>
      <c r="O533" s="407">
        <v>2.4399486714117504E-4</v>
      </c>
      <c r="P533" s="407">
        <v>9.8817921192175884E-5</v>
      </c>
      <c r="Q533" s="405">
        <v>1.6304956996709021</v>
      </c>
      <c r="R533" s="377"/>
      <c r="S533" s="377"/>
      <c r="T533" s="407">
        <v>0</v>
      </c>
      <c r="U533" s="407">
        <v>0</v>
      </c>
      <c r="V533" s="405">
        <v>0</v>
      </c>
      <c r="W533" s="377"/>
      <c r="X533" s="408"/>
      <c r="Y533" s="407">
        <v>6.7781184597357684E-4</v>
      </c>
      <c r="Z533" s="407">
        <v>2.7451379761929862E-4</v>
      </c>
      <c r="AA533" s="405">
        <v>4.5294776607184275</v>
      </c>
      <c r="AB533" s="377"/>
      <c r="AC533" s="377"/>
    </row>
    <row r="534" spans="2:29" customFormat="1" hidden="1" outlineLevel="1" x14ac:dyDescent="0.25">
      <c r="B534" s="16" t="s">
        <v>3948</v>
      </c>
      <c r="C534" s="16" t="s">
        <v>4201</v>
      </c>
      <c r="D534" s="406" t="s">
        <v>1694</v>
      </c>
      <c r="E534" s="407">
        <v>5.0247685918196653E-4</v>
      </c>
      <c r="F534" s="407">
        <v>4.7048583248071466E-4</v>
      </c>
      <c r="G534" s="405">
        <v>7.7630162359317918</v>
      </c>
      <c r="H534" s="377"/>
      <c r="I534" s="377"/>
      <c r="J534" s="407">
        <v>8.8745290019277031E-5</v>
      </c>
      <c r="K534" s="407">
        <v>8.3095173221383041E-5</v>
      </c>
      <c r="L534" s="405">
        <v>1.3710703581528201</v>
      </c>
      <c r="M534" s="377"/>
      <c r="N534" s="377"/>
      <c r="O534" s="407">
        <v>9.1498075177940633E-4</v>
      </c>
      <c r="P534" s="407">
        <v>8.5672697724945089E-4</v>
      </c>
      <c r="Q534" s="405">
        <v>14.13599512461594</v>
      </c>
      <c r="R534" s="377"/>
      <c r="S534" s="377"/>
      <c r="T534" s="407">
        <v>0</v>
      </c>
      <c r="U534" s="407">
        <v>0</v>
      </c>
      <c r="V534" s="405">
        <v>0</v>
      </c>
      <c r="W534" s="377"/>
      <c r="X534" s="408"/>
      <c r="Y534" s="407">
        <v>2.5417944224009133E-3</v>
      </c>
      <c r="Z534" s="407">
        <v>2.3799668441747217E-3</v>
      </c>
      <c r="AA534" s="405">
        <v>39.269452928882906</v>
      </c>
      <c r="AB534" s="377"/>
      <c r="AC534" s="377"/>
    </row>
    <row r="535" spans="2:29" customFormat="1" hidden="1" outlineLevel="1" x14ac:dyDescent="0.25">
      <c r="B535" s="16" t="s">
        <v>4056</v>
      </c>
      <c r="C535" s="16" t="s">
        <v>4202</v>
      </c>
      <c r="D535" s="406" t="s">
        <v>1694</v>
      </c>
      <c r="E535" s="407">
        <v>5.0247685918196653E-4</v>
      </c>
      <c r="F535" s="407">
        <v>2.8054957970993132E-4</v>
      </c>
      <c r="G535" s="405">
        <v>4.6290680652138665</v>
      </c>
      <c r="H535" s="377"/>
      <c r="I535" s="377"/>
      <c r="J535" s="407">
        <v>8.8745290019277031E-5</v>
      </c>
      <c r="K535" s="407">
        <v>4.954945359409624E-5</v>
      </c>
      <c r="L535" s="405">
        <v>0.81756598430258798</v>
      </c>
      <c r="M535" s="377"/>
      <c r="N535" s="377"/>
      <c r="O535" s="407">
        <v>9.1498075177940633E-4</v>
      </c>
      <c r="P535" s="407">
        <v>5.1086425307683529E-4</v>
      </c>
      <c r="Q535" s="405">
        <v>8.4292601757677819</v>
      </c>
      <c r="R535" s="377"/>
      <c r="S535" s="377"/>
      <c r="T535" s="407">
        <v>0</v>
      </c>
      <c r="U535" s="407">
        <v>0</v>
      </c>
      <c r="V535" s="405">
        <v>0</v>
      </c>
      <c r="W535" s="377"/>
      <c r="X535" s="408"/>
      <c r="Y535" s="407">
        <v>2.5417944224009133E-3</v>
      </c>
      <c r="Z535" s="407">
        <v>1.4191685525071767E-3</v>
      </c>
      <c r="AA535" s="405">
        <v>23.416281116368417</v>
      </c>
      <c r="AB535" s="377"/>
      <c r="AC535" s="377"/>
    </row>
    <row r="536" spans="2:29" customFormat="1" hidden="1" outlineLevel="1" x14ac:dyDescent="0.25">
      <c r="B536" s="16" t="s">
        <v>3948</v>
      </c>
      <c r="C536" s="16" t="s">
        <v>4203</v>
      </c>
      <c r="D536" s="406" t="s">
        <v>1694</v>
      </c>
      <c r="E536" s="407">
        <v>4.8572763054256763E-4</v>
      </c>
      <c r="F536" s="407">
        <v>1.9914832852245274E-4</v>
      </c>
      <c r="G536" s="405">
        <v>3.2859474206204702</v>
      </c>
      <c r="H536" s="377"/>
      <c r="I536" s="377"/>
      <c r="J536" s="407">
        <v>8.5787113685300998E-5</v>
      </c>
      <c r="K536" s="407">
        <v>3.5172716610973525E-5</v>
      </c>
      <c r="L536" s="405">
        <v>0.58034982408106317</v>
      </c>
      <c r="M536" s="377"/>
      <c r="N536" s="377"/>
      <c r="O536" s="407">
        <v>8.8448139338675959E-4</v>
      </c>
      <c r="P536" s="407">
        <v>3.6263737128857136E-4</v>
      </c>
      <c r="Q536" s="405">
        <v>5.9835166262614274</v>
      </c>
      <c r="R536" s="377"/>
      <c r="S536" s="377"/>
      <c r="T536" s="407">
        <v>0</v>
      </c>
      <c r="U536" s="407">
        <v>0</v>
      </c>
      <c r="V536" s="405">
        <v>0</v>
      </c>
      <c r="W536" s="377"/>
      <c r="X536" s="408"/>
      <c r="Y536" s="407">
        <v>2.4570679416542163E-3</v>
      </c>
      <c r="Z536" s="407">
        <v>1.0073978560782286E-3</v>
      </c>
      <c r="AA536" s="405">
        <v>16.622064625290772</v>
      </c>
      <c r="AB536" s="377"/>
      <c r="AC536" s="377"/>
    </row>
    <row r="537" spans="2:29" customFormat="1" hidden="1" outlineLevel="1" x14ac:dyDescent="0.25">
      <c r="B537" s="16" t="s">
        <v>3948</v>
      </c>
      <c r="C537" s="16" t="s">
        <v>4204</v>
      </c>
      <c r="D537" s="406" t="s">
        <v>2108</v>
      </c>
      <c r="E537" s="407">
        <v>4.1873071598497213E-4</v>
      </c>
      <c r="F537" s="407">
        <v>1.1599175817356516E-2</v>
      </c>
      <c r="G537" s="405">
        <v>191.38640098638251</v>
      </c>
      <c r="H537" s="377"/>
      <c r="I537" s="377"/>
      <c r="J537" s="407">
        <v>7.3954408349397513E-5</v>
      </c>
      <c r="K537" s="407">
        <v>2.0485962748049888E-3</v>
      </c>
      <c r="L537" s="405">
        <v>33.801838534282318</v>
      </c>
      <c r="M537" s="377"/>
      <c r="N537" s="377"/>
      <c r="O537" s="407">
        <v>7.6248395981617196E-4</v>
      </c>
      <c r="P537" s="407">
        <v>2.1121415674075817E-2</v>
      </c>
      <c r="Q537" s="405">
        <v>348.50335862225097</v>
      </c>
      <c r="R537" s="377"/>
      <c r="S537" s="377"/>
      <c r="T537" s="407">
        <v>0</v>
      </c>
      <c r="U537" s="407">
        <v>0</v>
      </c>
      <c r="V537" s="405">
        <v>0</v>
      </c>
      <c r="W537" s="377"/>
      <c r="X537" s="408"/>
      <c r="Y537" s="407">
        <v>2.1181620186674277E-3</v>
      </c>
      <c r="Z537" s="407">
        <v>5.8674782446702684E-2</v>
      </c>
      <c r="AA537" s="405">
        <v>968.13391037059432</v>
      </c>
      <c r="AB537" s="377"/>
      <c r="AC537" s="377"/>
    </row>
    <row r="538" spans="2:29" customFormat="1" hidden="1" outlineLevel="1" x14ac:dyDescent="0.25">
      <c r="B538" s="16" t="s">
        <v>3948</v>
      </c>
      <c r="C538" s="16" t="s">
        <v>4205</v>
      </c>
      <c r="D538" s="406" t="s">
        <v>1694</v>
      </c>
      <c r="E538" s="407">
        <v>3.349845727879777E-3</v>
      </c>
      <c r="F538" s="407">
        <v>1.6414244066610908E-5</v>
      </c>
      <c r="G538" s="405">
        <v>0.27083502709907997</v>
      </c>
      <c r="H538" s="377"/>
      <c r="I538" s="377"/>
      <c r="J538" s="407">
        <v>2.8570766849492953E-3</v>
      </c>
      <c r="K538" s="407">
        <v>1.3999675756251545E-5</v>
      </c>
      <c r="L538" s="405">
        <v>0.2309946499781505</v>
      </c>
      <c r="M538" s="377"/>
      <c r="N538" s="377"/>
      <c r="O538" s="407">
        <v>4.1604101427519594E-3</v>
      </c>
      <c r="P538" s="407">
        <v>2.0386009699484598E-5</v>
      </c>
      <c r="Q538" s="405">
        <v>0.33636916004149586</v>
      </c>
      <c r="R538" s="377"/>
      <c r="S538" s="377"/>
      <c r="T538" s="407">
        <v>1.8550289821815064E-3</v>
      </c>
      <c r="U538" s="407">
        <v>9.0896420126893803E-6</v>
      </c>
      <c r="V538" s="405">
        <v>0.14997909320937478</v>
      </c>
      <c r="W538" s="377"/>
      <c r="X538" s="408"/>
      <c r="Y538" s="407">
        <v>8.4726480746697107E-3</v>
      </c>
      <c r="Z538" s="407">
        <v>4.1515975565881582E-5</v>
      </c>
      <c r="AA538" s="405">
        <v>0.6850135968370461</v>
      </c>
      <c r="AB538" s="377"/>
      <c r="AC538" s="377"/>
    </row>
    <row r="539" spans="2:29" customFormat="1" hidden="1" outlineLevel="1" x14ac:dyDescent="0.25">
      <c r="B539" s="16" t="s">
        <v>3948</v>
      </c>
      <c r="C539" s="16" t="s">
        <v>4206</v>
      </c>
      <c r="D539" s="406" t="s">
        <v>1694</v>
      </c>
      <c r="E539" s="407">
        <v>1.6749228639398885E-3</v>
      </c>
      <c r="F539" s="407">
        <v>2.1606504944824563E-5</v>
      </c>
      <c r="G539" s="405">
        <v>0.35650733158960529</v>
      </c>
      <c r="H539" s="377"/>
      <c r="I539" s="377"/>
      <c r="J539" s="407">
        <v>2.9581763339759005E-4</v>
      </c>
      <c r="K539" s="407">
        <v>3.8160474708289124E-6</v>
      </c>
      <c r="L539" s="405">
        <v>6.2964783268677049E-2</v>
      </c>
      <c r="M539" s="377"/>
      <c r="N539" s="377"/>
      <c r="O539" s="407">
        <v>3.0499358392646878E-3</v>
      </c>
      <c r="P539" s="407">
        <v>3.9344172326514476E-5</v>
      </c>
      <c r="Q539" s="405">
        <v>0.64917884338748888</v>
      </c>
      <c r="R539" s="377"/>
      <c r="S539" s="377"/>
      <c r="T539" s="407">
        <v>0</v>
      </c>
      <c r="U539" s="407">
        <v>0</v>
      </c>
      <c r="V539" s="405">
        <v>0</v>
      </c>
      <c r="W539" s="377"/>
      <c r="X539" s="408"/>
      <c r="Y539" s="407">
        <v>8.4726480746697107E-3</v>
      </c>
      <c r="Z539" s="407">
        <v>1.0929716016323927E-4</v>
      </c>
      <c r="AA539" s="405">
        <v>1.803403142693448</v>
      </c>
      <c r="AB539" s="377"/>
      <c r="AC539" s="377"/>
    </row>
    <row r="540" spans="2:29" customFormat="1" hidden="1" outlineLevel="1" x14ac:dyDescent="0.25">
      <c r="B540" s="16" t="s">
        <v>4056</v>
      </c>
      <c r="C540" s="16" t="s">
        <v>4207</v>
      </c>
      <c r="D540" s="406" t="s">
        <v>1694</v>
      </c>
      <c r="E540" s="407">
        <v>4.0198148734557322E-4</v>
      </c>
      <c r="F540" s="407">
        <v>2.1154275771560792E-4</v>
      </c>
      <c r="G540" s="405">
        <v>3.4904555023075305</v>
      </c>
      <c r="H540" s="377"/>
      <c r="I540" s="377"/>
      <c r="J540" s="407">
        <v>7.0996232015421709E-5</v>
      </c>
      <c r="K540" s="407">
        <v>3.736176709811565E-5</v>
      </c>
      <c r="L540" s="405">
        <v>0.61646915711890826</v>
      </c>
      <c r="M540" s="377"/>
      <c r="N540" s="377"/>
      <c r="O540" s="407">
        <v>7.3198460142352511E-4</v>
      </c>
      <c r="P540" s="407">
        <v>3.8520689649913011E-4</v>
      </c>
      <c r="Q540" s="405">
        <v>6.355913792235647</v>
      </c>
      <c r="R540" s="377"/>
      <c r="S540" s="377"/>
      <c r="T540" s="407">
        <v>0</v>
      </c>
      <c r="U540" s="407">
        <v>0</v>
      </c>
      <c r="V540" s="405">
        <v>0</v>
      </c>
      <c r="W540" s="377"/>
      <c r="X540" s="408"/>
      <c r="Y540" s="407">
        <v>2.0334355379207306E-3</v>
      </c>
      <c r="Z540" s="407">
        <v>1.0700954518307844E-3</v>
      </c>
      <c r="AA540" s="405">
        <v>17.656574955207944</v>
      </c>
      <c r="AB540" s="377"/>
      <c r="AC540" s="377"/>
    </row>
    <row r="541" spans="2:29" customFormat="1" hidden="1" outlineLevel="1" x14ac:dyDescent="0.25">
      <c r="B541" s="16" t="s">
        <v>3948</v>
      </c>
      <c r="C541" s="16" t="s">
        <v>4208</v>
      </c>
      <c r="D541" s="406" t="s">
        <v>1694</v>
      </c>
      <c r="E541" s="407">
        <v>5.6947377373956203E-4</v>
      </c>
      <c r="F541" s="407">
        <v>1.1768678011187231E-2</v>
      </c>
      <c r="G541" s="405">
        <v>194.18318718458931</v>
      </c>
      <c r="H541" s="377"/>
      <c r="I541" s="377"/>
      <c r="J541" s="407">
        <v>1.005779953551805E-4</v>
      </c>
      <c r="K541" s="407">
        <v>2.0785330193048247E-3</v>
      </c>
      <c r="L541" s="405">
        <v>34.295794818529608</v>
      </c>
      <c r="M541" s="377"/>
      <c r="N541" s="377"/>
      <c r="O541" s="407">
        <v>1.0369781853499941E-3</v>
      </c>
      <c r="P541" s="407">
        <v>2.1430069181009405E-2</v>
      </c>
      <c r="Q541" s="405">
        <v>353.5961414866552</v>
      </c>
      <c r="R541" s="377"/>
      <c r="S541" s="377"/>
      <c r="T541" s="407">
        <v>0</v>
      </c>
      <c r="U541" s="407">
        <v>0</v>
      </c>
      <c r="V541" s="405">
        <v>0</v>
      </c>
      <c r="W541" s="377"/>
      <c r="X541" s="408"/>
      <c r="Y541" s="407">
        <v>2.8807003453877019E-3</v>
      </c>
      <c r="Z541" s="407">
        <v>5.9532214431859257E-2</v>
      </c>
      <c r="AA541" s="405">
        <v>982.28153812567768</v>
      </c>
      <c r="AB541" s="377"/>
      <c r="AC541" s="377"/>
    </row>
    <row r="542" spans="2:29" customFormat="1" hidden="1" outlineLevel="1" x14ac:dyDescent="0.25">
      <c r="B542" s="16" t="s">
        <v>4056</v>
      </c>
      <c r="C542" s="16" t="s">
        <v>4209</v>
      </c>
      <c r="D542" s="406" t="s">
        <v>1694</v>
      </c>
      <c r="E542" s="407">
        <v>4.3547994462437098E-4</v>
      </c>
      <c r="F542" s="407">
        <v>1.7586690071368829E-4</v>
      </c>
      <c r="G542" s="405">
        <v>2.9018038617758566</v>
      </c>
      <c r="H542" s="377"/>
      <c r="I542" s="377"/>
      <c r="J542" s="407">
        <v>7.6912584683373343E-5</v>
      </c>
      <c r="K542" s="407">
        <v>3.1060851506747027E-5</v>
      </c>
      <c r="L542" s="405">
        <v>0.51250404986132592</v>
      </c>
      <c r="M542" s="377"/>
      <c r="N542" s="377"/>
      <c r="O542" s="407">
        <v>7.9298331820881892E-4</v>
      </c>
      <c r="P542" s="407">
        <v>3.2024326312279222E-4</v>
      </c>
      <c r="Q542" s="405">
        <v>5.2840138415260718</v>
      </c>
      <c r="R542" s="377"/>
      <c r="S542" s="377"/>
      <c r="T542" s="407">
        <v>0</v>
      </c>
      <c r="U542" s="407">
        <v>0</v>
      </c>
      <c r="V542" s="405">
        <v>0</v>
      </c>
      <c r="W542" s="377"/>
      <c r="X542" s="408"/>
      <c r="Y542" s="407">
        <v>2.2028884994141247E-3</v>
      </c>
      <c r="Z542" s="407">
        <v>8.8962804784031954E-4</v>
      </c>
      <c r="AA542" s="405">
        <v>14.678862789365272</v>
      </c>
      <c r="AB542" s="377"/>
      <c r="AC542" s="377"/>
    </row>
    <row r="543" spans="2:29" customFormat="1" hidden="1" outlineLevel="1" x14ac:dyDescent="0.25">
      <c r="B543" s="16" t="s">
        <v>3873</v>
      </c>
      <c r="C543" s="16" t="s">
        <v>4210</v>
      </c>
      <c r="D543" s="406" t="s">
        <v>2108</v>
      </c>
      <c r="E543" s="407">
        <v>1.6749228639398885E-3</v>
      </c>
      <c r="F543" s="407">
        <v>1.0241985820706024E-2</v>
      </c>
      <c r="G543" s="405">
        <v>168.99276604164939</v>
      </c>
      <c r="H543" s="377"/>
      <c r="I543" s="377"/>
      <c r="J543" s="407">
        <v>2.9581763339759005E-4</v>
      </c>
      <c r="K543" s="407">
        <v>1.8088952464629222E-3</v>
      </c>
      <c r="L543" s="405">
        <v>29.846771566638214</v>
      </c>
      <c r="M543" s="377"/>
      <c r="N543" s="377"/>
      <c r="O543" s="407">
        <v>3.0499358392646878E-3</v>
      </c>
      <c r="P543" s="407">
        <v>1.8650052663519642E-2</v>
      </c>
      <c r="Q543" s="405">
        <v>307.72586894807409</v>
      </c>
      <c r="R543" s="377"/>
      <c r="S543" s="377"/>
      <c r="T543" s="407">
        <v>0</v>
      </c>
      <c r="U543" s="407">
        <v>0</v>
      </c>
      <c r="V543" s="405">
        <v>0</v>
      </c>
      <c r="W543" s="377"/>
      <c r="X543" s="408"/>
      <c r="Y543" s="407">
        <v>8.4726480746697107E-3</v>
      </c>
      <c r="Z543" s="407">
        <v>5.1809395711797816E-2</v>
      </c>
      <c r="AA543" s="405">
        <v>854.85502924466402</v>
      </c>
      <c r="AB543" s="377"/>
      <c r="AC543" s="377"/>
    </row>
    <row r="544" spans="2:29" customFormat="1" hidden="1" outlineLevel="1" x14ac:dyDescent="0.25">
      <c r="B544" s="16" t="s">
        <v>3948</v>
      </c>
      <c r="C544" s="16" t="s">
        <v>4211</v>
      </c>
      <c r="D544" s="406" t="s">
        <v>1694</v>
      </c>
      <c r="E544" s="407">
        <v>1.0049537183639331E-4</v>
      </c>
      <c r="F544" s="407">
        <v>5.5406448339131509E-4</v>
      </c>
      <c r="G544" s="405">
        <v>9.1420639759566988</v>
      </c>
      <c r="H544" s="377"/>
      <c r="I544" s="377"/>
      <c r="J544" s="407">
        <v>1.0836671473002E-4</v>
      </c>
      <c r="K544" s="407">
        <v>5.9738630583090497E-4</v>
      </c>
      <c r="L544" s="405">
        <v>9.8568740462099314</v>
      </c>
      <c r="M544" s="377"/>
      <c r="N544" s="377"/>
      <c r="O544" s="407">
        <v>1.0541768892478462E-4</v>
      </c>
      <c r="P544" s="407">
        <v>5.8126750698983835E-4</v>
      </c>
      <c r="Q544" s="405">
        <v>9.5909138653323325</v>
      </c>
      <c r="R544" s="377"/>
      <c r="S544" s="377"/>
      <c r="T544" s="407">
        <v>7.4201159287260251E-5</v>
      </c>
      <c r="U544" s="407">
        <v>4.090338905710222E-4</v>
      </c>
      <c r="V544" s="405">
        <v>6.7490591944218661</v>
      </c>
      <c r="W544" s="377"/>
      <c r="X544" s="408"/>
      <c r="Y544" s="407">
        <v>1.6945296149339421E-4</v>
      </c>
      <c r="Z544" s="407">
        <v>9.3453308263606908E-4</v>
      </c>
      <c r="AA544" s="405">
        <v>15.419795863495139</v>
      </c>
      <c r="AB544" s="377"/>
      <c r="AC544" s="377"/>
    </row>
    <row r="545" spans="2:29" customFormat="1" hidden="1" outlineLevel="1" x14ac:dyDescent="0.25">
      <c r="B545" s="16" t="s">
        <v>3774</v>
      </c>
      <c r="C545" s="16" t="s">
        <v>4212</v>
      </c>
      <c r="D545" s="406" t="s">
        <v>1694</v>
      </c>
      <c r="E545" s="407">
        <v>6.6996914557595542E-5</v>
      </c>
      <c r="F545" s="407">
        <v>6.927815949828167E-3</v>
      </c>
      <c r="G545" s="405">
        <v>114.30896317216475</v>
      </c>
      <c r="H545" s="377"/>
      <c r="I545" s="377"/>
      <c r="J545" s="407">
        <v>1.024503620620682E-4</v>
      </c>
      <c r="K545" s="407">
        <v>1.0593879689028163E-2</v>
      </c>
      <c r="L545" s="405">
        <v>174.79901486896469</v>
      </c>
      <c r="M545" s="377"/>
      <c r="N545" s="377"/>
      <c r="O545" s="407">
        <v>4.4418972139490856E-5</v>
      </c>
      <c r="P545" s="407">
        <v>4.593143814084052E-3</v>
      </c>
      <c r="Q545" s="405">
        <v>75.786872932386856</v>
      </c>
      <c r="R545" s="377"/>
      <c r="S545" s="377"/>
      <c r="T545" s="407">
        <v>7.4201159287260251E-5</v>
      </c>
      <c r="U545" s="407">
        <v>7.6727708760991461E-3</v>
      </c>
      <c r="V545" s="405">
        <v>126.60071945563591</v>
      </c>
      <c r="W545" s="377"/>
      <c r="X545" s="408"/>
      <c r="Y545" s="407">
        <v>0</v>
      </c>
      <c r="Z545" s="407">
        <v>0</v>
      </c>
      <c r="AA545" s="405">
        <v>0</v>
      </c>
      <c r="AB545" s="377"/>
      <c r="AC545" s="377"/>
    </row>
    <row r="546" spans="2:29" customFormat="1" hidden="1" outlineLevel="1" x14ac:dyDescent="0.25">
      <c r="B546" s="16" t="s">
        <v>3774</v>
      </c>
      <c r="C546" s="16" t="s">
        <v>4213</v>
      </c>
      <c r="D546" s="406" t="s">
        <v>1694</v>
      </c>
      <c r="E546" s="407">
        <v>6.6996914557595542E-5</v>
      </c>
      <c r="F546" s="407">
        <v>2.1934454841583989E-2</v>
      </c>
      <c r="G546" s="405">
        <v>361.91850488613579</v>
      </c>
      <c r="H546" s="377"/>
      <c r="I546" s="377"/>
      <c r="J546" s="407">
        <v>1.024503620620682E-4</v>
      </c>
      <c r="K546" s="407">
        <v>3.3541736287310817E-2</v>
      </c>
      <c r="L546" s="405">
        <v>553.43864874062842</v>
      </c>
      <c r="M546" s="377"/>
      <c r="N546" s="377"/>
      <c r="O546" s="407">
        <v>4.4418972139490856E-5</v>
      </c>
      <c r="P546" s="407">
        <v>1.4542549383608607E-2</v>
      </c>
      <c r="Q546" s="405">
        <v>239.95206482954202</v>
      </c>
      <c r="R546" s="377"/>
      <c r="S546" s="377"/>
      <c r="T546" s="407">
        <v>7.4201159287260251E-5</v>
      </c>
      <c r="U546" s="407">
        <v>2.4293088544852567E-2</v>
      </c>
      <c r="V546" s="405">
        <v>400.83596099006735</v>
      </c>
      <c r="W546" s="377"/>
      <c r="X546" s="408"/>
      <c r="Y546" s="407">
        <v>0</v>
      </c>
      <c r="Z546" s="407">
        <v>0</v>
      </c>
      <c r="AA546" s="405">
        <v>0</v>
      </c>
      <c r="AB546" s="377"/>
      <c r="AC546" s="377"/>
    </row>
    <row r="547" spans="2:29" customFormat="1" hidden="1" outlineLevel="1" x14ac:dyDescent="0.25">
      <c r="B547" s="16" t="s">
        <v>3774</v>
      </c>
      <c r="C547" s="16" t="s">
        <v>4214</v>
      </c>
      <c r="D547" s="406" t="s">
        <v>1694</v>
      </c>
      <c r="E547" s="407">
        <v>8.3746143196994417E-5</v>
      </c>
      <c r="F547" s="407">
        <v>3.5843349288313612E-4</v>
      </c>
      <c r="G547" s="405">
        <v>5.9141526325717457</v>
      </c>
      <c r="H547" s="377"/>
      <c r="I547" s="377"/>
      <c r="J547" s="407">
        <v>1.2806295257758522E-4</v>
      </c>
      <c r="K547" s="407">
        <v>5.481094370320648E-4</v>
      </c>
      <c r="L547" s="405">
        <v>9.0438057110290693</v>
      </c>
      <c r="M547" s="377"/>
      <c r="N547" s="377"/>
      <c r="O547" s="407">
        <v>5.5523715174363568E-5</v>
      </c>
      <c r="P547" s="407">
        <v>2.3764150094627605E-4</v>
      </c>
      <c r="Q547" s="405">
        <v>3.9210847656135548</v>
      </c>
      <c r="R547" s="377"/>
      <c r="S547" s="377"/>
      <c r="T547" s="407">
        <v>9.2751449109075321E-5</v>
      </c>
      <c r="U547" s="407">
        <v>3.9697620218684225E-4</v>
      </c>
      <c r="V547" s="405">
        <v>6.5501073360828972</v>
      </c>
      <c r="W547" s="377"/>
      <c r="X547" s="408"/>
      <c r="Y547" s="407">
        <v>0</v>
      </c>
      <c r="Z547" s="407">
        <v>0</v>
      </c>
      <c r="AA547" s="405">
        <v>0</v>
      </c>
      <c r="AB547" s="377"/>
      <c r="AC547" s="377"/>
    </row>
    <row r="548" spans="2:29" customFormat="1" hidden="1" outlineLevel="1" x14ac:dyDescent="0.25">
      <c r="B548" s="16" t="s">
        <v>3770</v>
      </c>
      <c r="C548" s="16" t="s">
        <v>4215</v>
      </c>
      <c r="D548" s="406" t="s">
        <v>1694</v>
      </c>
      <c r="E548" s="407">
        <v>1.6749228639398883E-4</v>
      </c>
      <c r="F548" s="407">
        <v>8.341115862420645E-2</v>
      </c>
      <c r="G548" s="405">
        <v>1376.2841172994065</v>
      </c>
      <c r="H548" s="377"/>
      <c r="I548" s="377"/>
      <c r="J548" s="407">
        <v>2.3683560646356027E-4</v>
      </c>
      <c r="K548" s="407">
        <v>0.11794413201885301</v>
      </c>
      <c r="L548" s="405">
        <v>1946.0781783110747</v>
      </c>
      <c r="M548" s="377"/>
      <c r="N548" s="377"/>
      <c r="O548" s="407">
        <v>1.5800385797970593E-4</v>
      </c>
      <c r="P548" s="407">
        <v>7.8685921273893553E-2</v>
      </c>
      <c r="Q548" s="405">
        <v>1298.3177010192437</v>
      </c>
      <c r="R548" s="377"/>
      <c r="S548" s="377"/>
      <c r="T548" s="407">
        <v>1.037102515213501E-4</v>
      </c>
      <c r="U548" s="407">
        <v>5.1647705257632348E-2</v>
      </c>
      <c r="V548" s="405">
        <v>852.18713675093375</v>
      </c>
      <c r="W548" s="377"/>
      <c r="X548" s="408"/>
      <c r="Y548" s="407">
        <v>0</v>
      </c>
      <c r="Z548" s="407">
        <v>0</v>
      </c>
      <c r="AA548" s="405">
        <v>0</v>
      </c>
      <c r="AB548" s="377"/>
      <c r="AC548" s="377"/>
    </row>
    <row r="549" spans="2:29" customFormat="1" hidden="1" outlineLevel="1" x14ac:dyDescent="0.25">
      <c r="B549" s="16" t="s">
        <v>3948</v>
      </c>
      <c r="C549" s="16" t="s">
        <v>4216</v>
      </c>
      <c r="D549" s="406" t="s">
        <v>1694</v>
      </c>
      <c r="E549" s="407">
        <v>3.3498457278797771E-5</v>
      </c>
      <c r="F549" s="407">
        <v>7.1768769796960279E-3</v>
      </c>
      <c r="G549" s="405">
        <v>118.41847016498446</v>
      </c>
      <c r="H549" s="377"/>
      <c r="I549" s="377"/>
      <c r="J549" s="407">
        <v>5.1225181031034101E-5</v>
      </c>
      <c r="K549" s="407">
        <v>1.0974738909993901E-2</v>
      </c>
      <c r="L549" s="405">
        <v>181.08319201489937</v>
      </c>
      <c r="M549" s="377"/>
      <c r="N549" s="377"/>
      <c r="O549" s="407">
        <v>2.2209486069745428E-5</v>
      </c>
      <c r="P549" s="407">
        <v>4.7582713430126084E-3</v>
      </c>
      <c r="Q549" s="405">
        <v>78.511477159708036</v>
      </c>
      <c r="R549" s="377"/>
      <c r="S549" s="377"/>
      <c r="T549" s="407">
        <v>3.7100579643630126E-5</v>
      </c>
      <c r="U549" s="407">
        <v>7.9486136857495372E-3</v>
      </c>
      <c r="V549" s="405">
        <v>131.15212581486736</v>
      </c>
      <c r="W549" s="377"/>
      <c r="X549" s="408"/>
      <c r="Y549" s="407">
        <v>0</v>
      </c>
      <c r="Z549" s="407">
        <v>0</v>
      </c>
      <c r="AA549" s="405">
        <v>0</v>
      </c>
      <c r="AB549" s="377"/>
      <c r="AC549" s="377"/>
    </row>
    <row r="550" spans="2:29" customFormat="1" hidden="1" outlineLevel="1" x14ac:dyDescent="0.25">
      <c r="B550" s="16" t="s">
        <v>4056</v>
      </c>
      <c r="C550" s="16" t="s">
        <v>4217</v>
      </c>
      <c r="D550" s="406" t="s">
        <v>1694</v>
      </c>
      <c r="E550" s="407">
        <v>5.0247685918196653E-4</v>
      </c>
      <c r="F550" s="407">
        <v>5.0247685918196653E-5</v>
      </c>
      <c r="G550" s="405">
        <v>0.82908681765024472</v>
      </c>
      <c r="H550" s="377"/>
      <c r="I550" s="377"/>
      <c r="J550" s="407">
        <v>7.6837771546551126E-4</v>
      </c>
      <c r="K550" s="407">
        <v>7.6837771546551145E-5</v>
      </c>
      <c r="L550" s="405">
        <v>1.2678232305180939</v>
      </c>
      <c r="M550" s="377"/>
      <c r="N550" s="377"/>
      <c r="O550" s="407">
        <v>3.3314229104618143E-4</v>
      </c>
      <c r="P550" s="407">
        <v>3.3314229104618143E-5</v>
      </c>
      <c r="Q550" s="405">
        <v>0.54968478022619938</v>
      </c>
      <c r="R550" s="377"/>
      <c r="S550" s="377"/>
      <c r="T550" s="407">
        <v>5.5650869465445195E-4</v>
      </c>
      <c r="U550" s="407">
        <v>5.5650869465445189E-5</v>
      </c>
      <c r="V550" s="405">
        <v>0.91823934617984559</v>
      </c>
      <c r="W550" s="377"/>
      <c r="X550" s="408"/>
      <c r="Y550" s="407">
        <v>0</v>
      </c>
      <c r="Z550" s="407">
        <v>0</v>
      </c>
      <c r="AA550" s="405">
        <v>0</v>
      </c>
      <c r="AB550" s="377"/>
      <c r="AC550" s="377"/>
    </row>
    <row r="551" spans="2:29" customFormat="1" hidden="1" outlineLevel="1" x14ac:dyDescent="0.25">
      <c r="B551" s="16" t="s">
        <v>4056</v>
      </c>
      <c r="C551" s="16" t="s">
        <v>4218</v>
      </c>
      <c r="D551" s="406" t="s">
        <v>1694</v>
      </c>
      <c r="E551" s="407">
        <v>9.2120757516693866E-4</v>
      </c>
      <c r="F551" s="407">
        <v>3.5340872429131647E-5</v>
      </c>
      <c r="G551" s="405">
        <v>0.58312439508067215</v>
      </c>
      <c r="H551" s="377"/>
      <c r="I551" s="377"/>
      <c r="J551" s="407">
        <v>1.4086924783534376E-3</v>
      </c>
      <c r="K551" s="407">
        <v>5.4042565987740957E-5</v>
      </c>
      <c r="L551" s="405">
        <v>0.89170233879772576</v>
      </c>
      <c r="M551" s="377"/>
      <c r="N551" s="377"/>
      <c r="O551" s="407">
        <v>6.1076086691799921E-4</v>
      </c>
      <c r="P551" s="407">
        <v>2.3431007803581423E-5</v>
      </c>
      <c r="Q551" s="405">
        <v>0.3866116287590935</v>
      </c>
      <c r="R551" s="377"/>
      <c r="S551" s="377"/>
      <c r="T551" s="407">
        <v>1.0202659401998284E-3</v>
      </c>
      <c r="U551" s="407">
        <v>3.9141111524029781E-5</v>
      </c>
      <c r="V551" s="405">
        <v>0.64582834014649138</v>
      </c>
      <c r="W551" s="377"/>
      <c r="X551" s="408"/>
      <c r="Y551" s="407">
        <v>0</v>
      </c>
      <c r="Z551" s="407">
        <v>0</v>
      </c>
      <c r="AA551" s="405">
        <v>0</v>
      </c>
      <c r="AB551" s="377"/>
      <c r="AC551" s="377"/>
    </row>
    <row r="552" spans="2:29" customFormat="1" hidden="1" outlineLevel="1" x14ac:dyDescent="0.25">
      <c r="B552" s="16" t="s">
        <v>4219</v>
      </c>
      <c r="C552" s="16" t="s">
        <v>4220</v>
      </c>
      <c r="D552" s="406" t="s">
        <v>1694</v>
      </c>
      <c r="E552" s="407">
        <v>2.6798765823038217E-4</v>
      </c>
      <c r="F552" s="407">
        <v>8.8938404075208075E-5</v>
      </c>
      <c r="G552" s="405">
        <v>1.4674836672409333</v>
      </c>
      <c r="H552" s="377"/>
      <c r="I552" s="377"/>
      <c r="J552" s="407">
        <v>4.0980144824827281E-4</v>
      </c>
      <c r="K552" s="407">
        <v>1.3600285563739552E-4</v>
      </c>
      <c r="L552" s="405">
        <v>2.2440471180170261</v>
      </c>
      <c r="M552" s="377"/>
      <c r="N552" s="377"/>
      <c r="O552" s="407">
        <v>1.7767588855796342E-4</v>
      </c>
      <c r="P552" s="407">
        <v>5.8966185515174102E-5</v>
      </c>
      <c r="Q552" s="405">
        <v>0.97294206100037273</v>
      </c>
      <c r="R552" s="377"/>
      <c r="S552" s="377"/>
      <c r="T552" s="407">
        <v>2.9680463714904101E-4</v>
      </c>
      <c r="U552" s="407">
        <v>9.8502038953837971E-5</v>
      </c>
      <c r="V552" s="405">
        <v>1.6252836427383266</v>
      </c>
      <c r="W552" s="377"/>
      <c r="X552" s="408"/>
      <c r="Y552" s="407">
        <v>0</v>
      </c>
      <c r="Z552" s="407">
        <v>0</v>
      </c>
      <c r="AA552" s="405">
        <v>0</v>
      </c>
      <c r="AB552" s="377"/>
      <c r="AC552" s="377"/>
    </row>
    <row r="553" spans="2:29" customFormat="1" hidden="1" outlineLevel="1" x14ac:dyDescent="0.25">
      <c r="B553" s="16" t="s">
        <v>4219</v>
      </c>
      <c r="C553" s="16" t="s">
        <v>4221</v>
      </c>
      <c r="D553" s="406" t="s">
        <v>1694</v>
      </c>
      <c r="E553" s="407">
        <v>6.6996914557595542E-5</v>
      </c>
      <c r="F553" s="407">
        <v>2.3448920095158442E-6</v>
      </c>
      <c r="G553" s="405">
        <v>3.8690718157011431E-2</v>
      </c>
      <c r="H553" s="377"/>
      <c r="I553" s="377"/>
      <c r="J553" s="407">
        <v>1.024503620620682E-4</v>
      </c>
      <c r="K553" s="407">
        <v>3.5857626721723875E-6</v>
      </c>
      <c r="L553" s="405">
        <v>5.9165084090844394E-2</v>
      </c>
      <c r="M553" s="377"/>
      <c r="N553" s="377"/>
      <c r="O553" s="407">
        <v>4.4418972139490856E-5</v>
      </c>
      <c r="P553" s="407">
        <v>1.55466402488218E-6</v>
      </c>
      <c r="Q553" s="405">
        <v>2.5651956410555971E-2</v>
      </c>
      <c r="R553" s="377"/>
      <c r="S553" s="377"/>
      <c r="T553" s="407">
        <v>7.4201159287260251E-5</v>
      </c>
      <c r="U553" s="407">
        <v>2.5970405750541091E-6</v>
      </c>
      <c r="V553" s="405">
        <v>4.28511694883928E-2</v>
      </c>
      <c r="W553" s="377"/>
      <c r="X553" s="408"/>
      <c r="Y553" s="407">
        <v>0</v>
      </c>
      <c r="Z553" s="407">
        <v>0</v>
      </c>
      <c r="AA553" s="405">
        <v>0</v>
      </c>
      <c r="AB553" s="377"/>
      <c r="AC553" s="377"/>
    </row>
    <row r="554" spans="2:29" customFormat="1" hidden="1" outlineLevel="1" x14ac:dyDescent="0.25">
      <c r="B554" s="16" t="s">
        <v>4056</v>
      </c>
      <c r="C554" s="16" t="s">
        <v>4222</v>
      </c>
      <c r="D554" s="406" t="s">
        <v>1694</v>
      </c>
      <c r="E554" s="407">
        <v>3.3498457278797767E-4</v>
      </c>
      <c r="F554" s="407">
        <v>8.8100942643238125E-5</v>
      </c>
      <c r="G554" s="405">
        <v>1.4536655536134291</v>
      </c>
      <c r="H554" s="377"/>
      <c r="I554" s="377"/>
      <c r="J554" s="407">
        <v>5.1225181031034088E-4</v>
      </c>
      <c r="K554" s="407">
        <v>1.3472222611161965E-4</v>
      </c>
      <c r="L554" s="405">
        <v>2.2229167308417241</v>
      </c>
      <c r="M554" s="377"/>
      <c r="N554" s="377"/>
      <c r="O554" s="407">
        <v>2.2209486069745427E-4</v>
      </c>
      <c r="P554" s="407">
        <v>5.8410948363430475E-5</v>
      </c>
      <c r="Q554" s="405">
        <v>0.96378064799660279</v>
      </c>
      <c r="R554" s="377"/>
      <c r="S554" s="377"/>
      <c r="T554" s="407">
        <v>3.7100579643630128E-4</v>
      </c>
      <c r="U554" s="407">
        <v>9.7574524462747236E-5</v>
      </c>
      <c r="V554" s="405">
        <v>1.6099796536353295</v>
      </c>
      <c r="W554" s="377"/>
      <c r="X554" s="408"/>
      <c r="Y554" s="407">
        <v>0</v>
      </c>
      <c r="Z554" s="407">
        <v>0</v>
      </c>
      <c r="AA554" s="405">
        <v>0</v>
      </c>
      <c r="AB554" s="377"/>
      <c r="AC554" s="377"/>
    </row>
    <row r="555" spans="2:29" customFormat="1" hidden="1" outlineLevel="1" x14ac:dyDescent="0.25">
      <c r="B555" s="16" t="s">
        <v>3948</v>
      </c>
      <c r="C555" s="16" t="s">
        <v>4223</v>
      </c>
      <c r="D555" s="406" t="s">
        <v>1694</v>
      </c>
      <c r="E555" s="407">
        <v>8.3746143196994425E-4</v>
      </c>
      <c r="F555" s="407">
        <v>8.4416112342570372E-5</v>
      </c>
      <c r="G555" s="405">
        <v>1.3928658536524112</v>
      </c>
      <c r="H555" s="377"/>
      <c r="I555" s="377"/>
      <c r="J555" s="407">
        <v>1.2806295257758527E-3</v>
      </c>
      <c r="K555" s="407">
        <v>1.2908745619820593E-4</v>
      </c>
      <c r="L555" s="405">
        <v>2.1299430272703979</v>
      </c>
      <c r="M555" s="377"/>
      <c r="N555" s="377"/>
      <c r="O555" s="407">
        <v>5.5523715174363565E-4</v>
      </c>
      <c r="P555" s="407">
        <v>5.5967904895758478E-5</v>
      </c>
      <c r="Q555" s="405">
        <v>0.92347043078001489</v>
      </c>
      <c r="R555" s="377"/>
      <c r="S555" s="377"/>
      <c r="T555" s="407">
        <v>9.2751449109075318E-4</v>
      </c>
      <c r="U555" s="407">
        <v>9.3493460701947912E-5</v>
      </c>
      <c r="V555" s="405">
        <v>1.5426421015821405</v>
      </c>
      <c r="W555" s="377"/>
      <c r="X555" s="408"/>
      <c r="Y555" s="407">
        <v>0</v>
      </c>
      <c r="Z555" s="407">
        <v>0</v>
      </c>
      <c r="AA555" s="405">
        <v>0</v>
      </c>
      <c r="AB555" s="377"/>
      <c r="AC555" s="377"/>
    </row>
    <row r="556" spans="2:29" customFormat="1" hidden="1" outlineLevel="1" x14ac:dyDescent="0.25">
      <c r="B556" s="16" t="s">
        <v>4219</v>
      </c>
      <c r="C556" s="16" t="s">
        <v>4224</v>
      </c>
      <c r="D556" s="406" t="s">
        <v>1694</v>
      </c>
      <c r="E556" s="407">
        <v>3.3498457278797767E-4</v>
      </c>
      <c r="F556" s="407">
        <v>1.6849724011235278E-4</v>
      </c>
      <c r="G556" s="405">
        <v>2.7802044618538209</v>
      </c>
      <c r="H556" s="377"/>
      <c r="I556" s="377"/>
      <c r="J556" s="407">
        <v>5.1225181031034088E-4</v>
      </c>
      <c r="K556" s="407">
        <v>2.5766266058610158E-4</v>
      </c>
      <c r="L556" s="405">
        <v>4.2514338996706762</v>
      </c>
      <c r="M556" s="377"/>
      <c r="N556" s="377"/>
      <c r="O556" s="407">
        <v>2.2209486069745427E-4</v>
      </c>
      <c r="P556" s="407">
        <v>1.1171371493081949E-4</v>
      </c>
      <c r="Q556" s="405">
        <v>1.8432762963585216</v>
      </c>
      <c r="R556" s="377"/>
      <c r="S556" s="377"/>
      <c r="T556" s="407">
        <v>3.7100579643630128E-4</v>
      </c>
      <c r="U556" s="407">
        <v>1.8661591560745951E-4</v>
      </c>
      <c r="V556" s="405">
        <v>3.0791626075230818</v>
      </c>
      <c r="W556" s="377"/>
      <c r="X556" s="408"/>
      <c r="Y556" s="407">
        <v>0</v>
      </c>
      <c r="Z556" s="407">
        <v>0</v>
      </c>
      <c r="AA556" s="405">
        <v>0</v>
      </c>
      <c r="AB556" s="377"/>
      <c r="AC556" s="377"/>
    </row>
    <row r="557" spans="2:29" customFormat="1" hidden="1" outlineLevel="1" x14ac:dyDescent="0.25">
      <c r="B557" s="16" t="s">
        <v>4219</v>
      </c>
      <c r="C557" s="16" t="s">
        <v>4225</v>
      </c>
      <c r="D557" s="406" t="s">
        <v>1694</v>
      </c>
      <c r="E557" s="407">
        <v>5.0247685918196653E-4</v>
      </c>
      <c r="F557" s="407">
        <v>4.7735301622286822E-5</v>
      </c>
      <c r="G557" s="405">
        <v>0.78763247676773251</v>
      </c>
      <c r="H557" s="377"/>
      <c r="I557" s="377"/>
      <c r="J557" s="407">
        <v>7.6837771546551126E-4</v>
      </c>
      <c r="K557" s="407">
        <v>7.299588296922359E-5</v>
      </c>
      <c r="L557" s="405">
        <v>1.2044320689921892</v>
      </c>
      <c r="M557" s="377"/>
      <c r="N557" s="377"/>
      <c r="O557" s="407">
        <v>3.3314229104618143E-4</v>
      </c>
      <c r="P557" s="407">
        <v>3.1648517649387235E-5</v>
      </c>
      <c r="Q557" s="405">
        <v>0.52220054121488935</v>
      </c>
      <c r="R557" s="377"/>
      <c r="S557" s="377"/>
      <c r="T557" s="407">
        <v>5.5650869465445195E-4</v>
      </c>
      <c r="U557" s="407">
        <v>5.2868325992172929E-5</v>
      </c>
      <c r="V557" s="405">
        <v>0.87232737887085332</v>
      </c>
      <c r="W557" s="377"/>
      <c r="X557" s="408"/>
      <c r="Y557" s="407">
        <v>0</v>
      </c>
      <c r="Z557" s="407">
        <v>0</v>
      </c>
      <c r="AA557" s="405">
        <v>0</v>
      </c>
      <c r="AB557" s="377"/>
      <c r="AC557" s="377"/>
    </row>
    <row r="558" spans="2:29" customFormat="1" hidden="1" outlineLevel="1" x14ac:dyDescent="0.25">
      <c r="B558" s="16" t="s">
        <v>4219</v>
      </c>
      <c r="C558" s="16" t="s">
        <v>4226</v>
      </c>
      <c r="D558" s="406" t="s">
        <v>1694</v>
      </c>
      <c r="E558" s="407">
        <v>3.3498457278797767E-4</v>
      </c>
      <c r="F558" s="407">
        <v>3.4838395569949681E-5</v>
      </c>
      <c r="G558" s="405">
        <v>0.57483352690416978</v>
      </c>
      <c r="H558" s="377"/>
      <c r="I558" s="377"/>
      <c r="J558" s="407">
        <v>5.1225181031034088E-4</v>
      </c>
      <c r="K558" s="407">
        <v>5.3274188272275461E-5</v>
      </c>
      <c r="L558" s="405">
        <v>0.87902410649254514</v>
      </c>
      <c r="M558" s="377"/>
      <c r="N558" s="377"/>
      <c r="O558" s="407">
        <v>2.2209486069745427E-4</v>
      </c>
      <c r="P558" s="407">
        <v>2.3097865512535244E-5</v>
      </c>
      <c r="Q558" s="405">
        <v>0.38111478095683154</v>
      </c>
      <c r="R558" s="377"/>
      <c r="S558" s="377"/>
      <c r="T558" s="407">
        <v>3.7100579643630128E-4</v>
      </c>
      <c r="U558" s="407">
        <v>3.8584602829375335E-5</v>
      </c>
      <c r="V558" s="405">
        <v>0.63664594668469299</v>
      </c>
      <c r="W558" s="377"/>
      <c r="X558" s="408"/>
      <c r="Y558" s="407">
        <v>0</v>
      </c>
      <c r="Z558" s="407">
        <v>0</v>
      </c>
      <c r="AA558" s="405">
        <v>0</v>
      </c>
      <c r="AB558" s="377"/>
      <c r="AC558" s="377"/>
    </row>
    <row r="559" spans="2:29" customFormat="1" hidden="1" outlineLevel="1" x14ac:dyDescent="0.25">
      <c r="B559" s="16" t="s">
        <v>4219</v>
      </c>
      <c r="C559" s="16" t="s">
        <v>4227</v>
      </c>
      <c r="D559" s="406" t="s">
        <v>2108</v>
      </c>
      <c r="E559" s="407">
        <v>2.5123842959098325E-3</v>
      </c>
      <c r="F559" s="407">
        <v>2.428805644999232E-3</v>
      </c>
      <c r="G559" s="405">
        <v>40.075293142487325</v>
      </c>
      <c r="H559" s="377"/>
      <c r="I559" s="377"/>
      <c r="J559" s="407">
        <v>3.8418885773275572E-3</v>
      </c>
      <c r="K559" s="407">
        <v>3.7140817506551268E-3</v>
      </c>
      <c r="L559" s="405">
        <v>61.28234888580959</v>
      </c>
      <c r="M559" s="377"/>
      <c r="N559" s="377"/>
      <c r="O559" s="407">
        <v>1.6657114552309068E-3</v>
      </c>
      <c r="P559" s="407">
        <v>1.6102987874868921E-3</v>
      </c>
      <c r="Q559" s="405">
        <v>26.569929993533719</v>
      </c>
      <c r="R559" s="377"/>
      <c r="S559" s="377"/>
      <c r="T559" s="407">
        <v>2.7825434732722592E-3</v>
      </c>
      <c r="U559" s="407">
        <v>2.689977527061402E-3</v>
      </c>
      <c r="V559" s="405">
        <v>44.384629196513131</v>
      </c>
      <c r="W559" s="377"/>
      <c r="X559" s="408"/>
      <c r="Y559" s="407">
        <v>0</v>
      </c>
      <c r="Z559" s="407">
        <v>0</v>
      </c>
      <c r="AA559" s="405">
        <v>0</v>
      </c>
      <c r="AB559" s="377"/>
      <c r="AC559" s="377"/>
    </row>
    <row r="560" spans="2:29" customFormat="1" hidden="1" outlineLevel="1" x14ac:dyDescent="0.25">
      <c r="B560" s="16" t="s">
        <v>4219</v>
      </c>
      <c r="C560" s="16" t="s">
        <v>4228</v>
      </c>
      <c r="D560" s="406" t="s">
        <v>1694</v>
      </c>
      <c r="E560" s="407">
        <v>3.3498457278797767E-4</v>
      </c>
      <c r="F560" s="407">
        <v>6.5640227037804227E-4</v>
      </c>
      <c r="G560" s="405">
        <v>10.830637461237698</v>
      </c>
      <c r="H560" s="377"/>
      <c r="I560" s="377"/>
      <c r="J560" s="407">
        <v>5.1225181031034088E-4</v>
      </c>
      <c r="K560" s="407">
        <v>1.0037574223031129E-3</v>
      </c>
      <c r="L560" s="405">
        <v>16.561997468001362</v>
      </c>
      <c r="M560" s="377"/>
      <c r="N560" s="377"/>
      <c r="O560" s="407">
        <v>2.2209486069745427E-4</v>
      </c>
      <c r="P560" s="407">
        <v>4.3519487953666168E-4</v>
      </c>
      <c r="Q560" s="405">
        <v>7.1807155123549178</v>
      </c>
      <c r="R560" s="377"/>
      <c r="S560" s="377"/>
      <c r="T560" s="407">
        <v>3.7100579643630128E-4</v>
      </c>
      <c r="U560" s="407">
        <v>7.2698585811693231E-4</v>
      </c>
      <c r="V560" s="405">
        <v>11.995266658929383</v>
      </c>
      <c r="W560" s="377"/>
      <c r="X560" s="408"/>
      <c r="Y560" s="407">
        <v>0</v>
      </c>
      <c r="Z560" s="407">
        <v>0</v>
      </c>
      <c r="AA560" s="405">
        <v>0</v>
      </c>
      <c r="AB560" s="377"/>
      <c r="AC560" s="377"/>
    </row>
    <row r="561" spans="2:29" customFormat="1" hidden="1" outlineLevel="1" x14ac:dyDescent="0.25">
      <c r="B561" s="16" t="s">
        <v>4219</v>
      </c>
      <c r="C561" s="16" t="s">
        <v>4229</v>
      </c>
      <c r="D561" s="406" t="s">
        <v>1694</v>
      </c>
      <c r="E561" s="407">
        <v>3.3498457278797767E-4</v>
      </c>
      <c r="F561" s="407">
        <v>7.265815383771236E-4</v>
      </c>
      <c r="G561" s="405">
        <v>11.98859538322254</v>
      </c>
      <c r="H561" s="377"/>
      <c r="I561" s="377"/>
      <c r="J561" s="407">
        <v>5.1225181031034088E-4</v>
      </c>
      <c r="K561" s="407">
        <v>1.1110741765631294E-3</v>
      </c>
      <c r="L561" s="405">
        <v>18.332723913291638</v>
      </c>
      <c r="M561" s="377"/>
      <c r="N561" s="377"/>
      <c r="O561" s="407">
        <v>2.2209486069745427E-4</v>
      </c>
      <c r="P561" s="407">
        <v>4.8172375285277836E-4</v>
      </c>
      <c r="Q561" s="405">
        <v>7.9484419220708427</v>
      </c>
      <c r="R561" s="377"/>
      <c r="S561" s="377"/>
      <c r="T561" s="407">
        <v>3.7100579643630128E-4</v>
      </c>
      <c r="U561" s="407">
        <v>8.0471157247033747E-4</v>
      </c>
      <c r="V561" s="405">
        <v>13.277740945760568</v>
      </c>
      <c r="W561" s="377"/>
      <c r="X561" s="408"/>
      <c r="Y561" s="407">
        <v>0</v>
      </c>
      <c r="Z561" s="407">
        <v>0</v>
      </c>
      <c r="AA561" s="405">
        <v>0</v>
      </c>
      <c r="AB561" s="377"/>
      <c r="AC561" s="377"/>
    </row>
    <row r="562" spans="2:29" customFormat="1" hidden="1" outlineLevel="1" x14ac:dyDescent="0.25">
      <c r="B562" s="16" t="s">
        <v>4219</v>
      </c>
      <c r="C562" s="16" t="s">
        <v>4230</v>
      </c>
      <c r="D562" s="406" t="s">
        <v>1694</v>
      </c>
      <c r="E562" s="407">
        <v>3.3498457278797767E-4</v>
      </c>
      <c r="F562" s="407">
        <v>6.4987007120867663E-4</v>
      </c>
      <c r="G562" s="405">
        <v>10.722856174943164</v>
      </c>
      <c r="H562" s="377"/>
      <c r="I562" s="377"/>
      <c r="J562" s="407">
        <v>5.1225181031034088E-4</v>
      </c>
      <c r="K562" s="407">
        <v>9.9376851200206153E-4</v>
      </c>
      <c r="L562" s="405">
        <v>16.397180448034014</v>
      </c>
      <c r="M562" s="377"/>
      <c r="N562" s="377"/>
      <c r="O562" s="407">
        <v>2.2209486069745427E-4</v>
      </c>
      <c r="P562" s="407">
        <v>4.3086402975306122E-4</v>
      </c>
      <c r="Q562" s="405">
        <v>7.1092564909255103</v>
      </c>
      <c r="R562" s="377"/>
      <c r="S562" s="377"/>
      <c r="T562" s="407">
        <v>3.7100579643630128E-4</v>
      </c>
      <c r="U562" s="407">
        <v>7.1975124508642427E-4</v>
      </c>
      <c r="V562" s="405">
        <v>11.875895543926001</v>
      </c>
      <c r="W562" s="377"/>
      <c r="X562" s="408"/>
      <c r="Y562" s="407">
        <v>0</v>
      </c>
      <c r="Z562" s="407">
        <v>0</v>
      </c>
      <c r="AA562" s="405">
        <v>0</v>
      </c>
      <c r="AB562" s="377"/>
      <c r="AC562" s="377"/>
    </row>
    <row r="563" spans="2:29" customFormat="1" hidden="1" outlineLevel="1" x14ac:dyDescent="0.25">
      <c r="B563" s="16" t="s">
        <v>4219</v>
      </c>
      <c r="C563" s="16" t="s">
        <v>4231</v>
      </c>
      <c r="D563" s="406" t="s">
        <v>1694</v>
      </c>
      <c r="E563" s="407">
        <v>3.3498457278797767E-4</v>
      </c>
      <c r="F563" s="407">
        <v>7.679521331164389E-4</v>
      </c>
      <c r="G563" s="405">
        <v>12.671210196421242</v>
      </c>
      <c r="H563" s="377"/>
      <c r="I563" s="377"/>
      <c r="J563" s="407">
        <v>5.1225181031034088E-4</v>
      </c>
      <c r="K563" s="407">
        <v>1.1743372751364567E-3</v>
      </c>
      <c r="L563" s="405">
        <v>19.376565039751537</v>
      </c>
      <c r="M563" s="377"/>
      <c r="N563" s="377"/>
      <c r="O563" s="407">
        <v>2.2209486069745427E-4</v>
      </c>
      <c r="P563" s="407">
        <v>5.0915246814891397E-4</v>
      </c>
      <c r="Q563" s="405">
        <v>8.4010157244570802</v>
      </c>
      <c r="R563" s="377"/>
      <c r="S563" s="377"/>
      <c r="T563" s="407">
        <v>3.7100579643630128E-4</v>
      </c>
      <c r="U563" s="407">
        <v>8.505307883302206E-4</v>
      </c>
      <c r="V563" s="405">
        <v>14.03375800744864</v>
      </c>
      <c r="W563" s="377"/>
      <c r="X563" s="408"/>
      <c r="Y563" s="407">
        <v>0</v>
      </c>
      <c r="Z563" s="407">
        <v>0</v>
      </c>
      <c r="AA563" s="405">
        <v>0</v>
      </c>
      <c r="AB563" s="377"/>
      <c r="AC563" s="377"/>
    </row>
    <row r="564" spans="2:29" customFormat="1" hidden="1" outlineLevel="1" x14ac:dyDescent="0.25">
      <c r="B564" s="16" t="s">
        <v>4219</v>
      </c>
      <c r="C564" s="16" t="s">
        <v>4232</v>
      </c>
      <c r="D564" s="406" t="s">
        <v>1694</v>
      </c>
      <c r="E564" s="407">
        <v>4.1873071598497213E-4</v>
      </c>
      <c r="F564" s="407">
        <v>5.7114869660350199E-5</v>
      </c>
      <c r="G564" s="405">
        <v>0.94239534939577829</v>
      </c>
      <c r="H564" s="377"/>
      <c r="I564" s="377"/>
      <c r="J564" s="407">
        <v>6.4031476288792634E-4</v>
      </c>
      <c r="K564" s="407">
        <v>8.7338933657913132E-5</v>
      </c>
      <c r="L564" s="405">
        <v>1.4410924053555667</v>
      </c>
      <c r="M564" s="377"/>
      <c r="N564" s="377"/>
      <c r="O564" s="407">
        <v>2.7761857587181783E-4</v>
      </c>
      <c r="P564" s="407">
        <v>3.7867173748915959E-5</v>
      </c>
      <c r="Q564" s="405">
        <v>0.62480836685711327</v>
      </c>
      <c r="R564" s="377"/>
      <c r="S564" s="377"/>
      <c r="T564" s="407">
        <v>4.6375724554537659E-4</v>
      </c>
      <c r="U564" s="407">
        <v>6.325648829238937E-5</v>
      </c>
      <c r="V564" s="405">
        <v>1.0437320568244246</v>
      </c>
      <c r="W564" s="377"/>
      <c r="X564" s="408"/>
      <c r="Y564" s="407">
        <v>0</v>
      </c>
      <c r="Z564" s="407">
        <v>0</v>
      </c>
      <c r="AA564" s="405">
        <v>0</v>
      </c>
      <c r="AB564" s="377"/>
      <c r="AC564" s="377"/>
    </row>
    <row r="565" spans="2:29" customFormat="1" hidden="1" outlineLevel="1" x14ac:dyDescent="0.25">
      <c r="B565" s="16" t="s">
        <v>4056</v>
      </c>
      <c r="C565" s="16" t="s">
        <v>4233</v>
      </c>
      <c r="D565" s="406" t="s">
        <v>1694</v>
      </c>
      <c r="E565" s="407">
        <v>4.1873071598497213E-4</v>
      </c>
      <c r="F565" s="407">
        <v>3.6848303006677547E-6</v>
      </c>
      <c r="G565" s="405">
        <v>6.0799699961017951E-2</v>
      </c>
      <c r="H565" s="377"/>
      <c r="I565" s="377"/>
      <c r="J565" s="407">
        <v>6.4031476288792634E-4</v>
      </c>
      <c r="K565" s="407">
        <v>5.6347699134137496E-6</v>
      </c>
      <c r="L565" s="405">
        <v>9.2973703571326866E-2</v>
      </c>
      <c r="M565" s="377"/>
      <c r="N565" s="377"/>
      <c r="O565" s="407">
        <v>2.7761857587181783E-4</v>
      </c>
      <c r="P565" s="407">
        <v>2.4430434676719974E-6</v>
      </c>
      <c r="Q565" s="405">
        <v>4.0310217216587958E-2</v>
      </c>
      <c r="R565" s="377"/>
      <c r="S565" s="377"/>
      <c r="T565" s="407">
        <v>4.6375724554537659E-4</v>
      </c>
      <c r="U565" s="407">
        <v>4.0810637607993141E-6</v>
      </c>
      <c r="V565" s="405">
        <v>6.7337552053188685E-2</v>
      </c>
      <c r="W565" s="377"/>
      <c r="X565" s="408"/>
      <c r="Y565" s="407">
        <v>0</v>
      </c>
      <c r="Z565" s="407">
        <v>0</v>
      </c>
      <c r="AA565" s="405">
        <v>0</v>
      </c>
      <c r="AB565" s="377"/>
      <c r="AC565" s="377"/>
    </row>
    <row r="566" spans="2:29" customFormat="1" hidden="1" outlineLevel="1" x14ac:dyDescent="0.25">
      <c r="B566" s="16" t="s">
        <v>4056</v>
      </c>
      <c r="C566" s="16" t="s">
        <v>4234</v>
      </c>
      <c r="D566" s="406" t="s">
        <v>1694</v>
      </c>
      <c r="E566" s="407">
        <v>3.3498457278797767E-4</v>
      </c>
      <c r="F566" s="407">
        <v>2.0936535799248604E-5</v>
      </c>
      <c r="G566" s="405">
        <v>0.34545284068760196</v>
      </c>
      <c r="H566" s="377"/>
      <c r="I566" s="377"/>
      <c r="J566" s="407">
        <v>5.1225181031034088E-4</v>
      </c>
      <c r="K566" s="407">
        <v>3.2015738144396305E-5</v>
      </c>
      <c r="L566" s="405">
        <v>0.52825967938253904</v>
      </c>
      <c r="M566" s="377"/>
      <c r="N566" s="377"/>
      <c r="O566" s="407">
        <v>2.2209486069745427E-4</v>
      </c>
      <c r="P566" s="407">
        <v>1.3880928793590892E-5</v>
      </c>
      <c r="Q566" s="405">
        <v>0.22903532509424973</v>
      </c>
      <c r="R566" s="377"/>
      <c r="S566" s="377"/>
      <c r="T566" s="407">
        <v>3.7100579643630128E-4</v>
      </c>
      <c r="U566" s="407">
        <v>2.318786227726883E-5</v>
      </c>
      <c r="V566" s="405">
        <v>0.38259972757493571</v>
      </c>
      <c r="W566" s="377"/>
      <c r="X566" s="408"/>
      <c r="Y566" s="407">
        <v>0</v>
      </c>
      <c r="Z566" s="407">
        <v>0</v>
      </c>
      <c r="AA566" s="405">
        <v>0</v>
      </c>
      <c r="AB566" s="377"/>
      <c r="AC566" s="377"/>
    </row>
    <row r="567" spans="2:29" customFormat="1" hidden="1" outlineLevel="1" x14ac:dyDescent="0.25">
      <c r="B567" s="16" t="s">
        <v>4219</v>
      </c>
      <c r="C567" s="16" t="s">
        <v>4235</v>
      </c>
      <c r="D567" s="406" t="s">
        <v>1694</v>
      </c>
      <c r="E567" s="407">
        <v>2.3448920095158439E-4</v>
      </c>
      <c r="F567" s="407">
        <v>6.5321991693655654E-5</v>
      </c>
      <c r="G567" s="405">
        <v>1.0778128629453183</v>
      </c>
      <c r="H567" s="377"/>
      <c r="I567" s="377"/>
      <c r="J567" s="407">
        <v>3.5857626721723878E-4</v>
      </c>
      <c r="K567" s="407">
        <v>9.988910301051649E-5</v>
      </c>
      <c r="L567" s="405">
        <v>1.6481701996735221</v>
      </c>
      <c r="M567" s="377"/>
      <c r="N567" s="377"/>
      <c r="O567" s="407">
        <v>1.5546640248821798E-4</v>
      </c>
      <c r="P567" s="407">
        <v>4.3308497836003574E-5</v>
      </c>
      <c r="Q567" s="405">
        <v>0.714590214294059</v>
      </c>
      <c r="R567" s="377"/>
      <c r="S567" s="377"/>
      <c r="T567" s="407">
        <v>2.5970405750541084E-4</v>
      </c>
      <c r="U567" s="407">
        <v>7.234613030507874E-5</v>
      </c>
      <c r="V567" s="405">
        <v>1.1937111500337991</v>
      </c>
      <c r="W567" s="377"/>
      <c r="X567" s="408"/>
      <c r="Y567" s="407">
        <v>0</v>
      </c>
      <c r="Z567" s="407">
        <v>0</v>
      </c>
      <c r="AA567" s="405">
        <v>0</v>
      </c>
      <c r="AB567" s="377"/>
      <c r="AC567" s="377"/>
    </row>
    <row r="568" spans="2:29" customFormat="1" hidden="1" outlineLevel="1" x14ac:dyDescent="0.25">
      <c r="B568" s="16" t="s">
        <v>4219</v>
      </c>
      <c r="C568" s="16" t="s">
        <v>4236</v>
      </c>
      <c r="D568" s="406" t="s">
        <v>1694</v>
      </c>
      <c r="E568" s="407">
        <v>3.3498457278797771E-5</v>
      </c>
      <c r="F568" s="407">
        <v>2.9311150118948049E-5</v>
      </c>
      <c r="G568" s="405">
        <v>0.48363397696264282</v>
      </c>
      <c r="H568" s="377"/>
      <c r="I568" s="377"/>
      <c r="J568" s="407">
        <v>5.1225181031034101E-5</v>
      </c>
      <c r="K568" s="407">
        <v>4.4822033402154847E-5</v>
      </c>
      <c r="L568" s="405">
        <v>0.73956355113555494</v>
      </c>
      <c r="M568" s="377"/>
      <c r="N568" s="377"/>
      <c r="O568" s="407">
        <v>2.2209486069745428E-5</v>
      </c>
      <c r="P568" s="407">
        <v>1.9433300311027248E-5</v>
      </c>
      <c r="Q568" s="405">
        <v>0.32064945513194959</v>
      </c>
      <c r="R568" s="377"/>
      <c r="S568" s="377"/>
      <c r="T568" s="407">
        <v>3.7100579643630126E-5</v>
      </c>
      <c r="U568" s="407">
        <v>3.2463007188176355E-5</v>
      </c>
      <c r="V568" s="405">
        <v>0.53563961860490983</v>
      </c>
      <c r="W568" s="377"/>
      <c r="X568" s="408"/>
      <c r="Y568" s="407">
        <v>0</v>
      </c>
      <c r="Z568" s="407">
        <v>0</v>
      </c>
      <c r="AA568" s="405">
        <v>0</v>
      </c>
      <c r="AB568" s="377"/>
      <c r="AC568" s="377"/>
    </row>
    <row r="569" spans="2:29" customFormat="1" hidden="1" outlineLevel="1" x14ac:dyDescent="0.25">
      <c r="B569" s="16" t="s">
        <v>4219</v>
      </c>
      <c r="C569" s="16" t="s">
        <v>4237</v>
      </c>
      <c r="D569" s="406" t="s">
        <v>1694</v>
      </c>
      <c r="E569" s="407">
        <v>1.6749228639398883E-4</v>
      </c>
      <c r="F569" s="407">
        <v>2.8163157988003649E-2</v>
      </c>
      <c r="G569" s="405">
        <v>464.69210680206021</v>
      </c>
      <c r="H569" s="377"/>
      <c r="I569" s="377"/>
      <c r="J569" s="407">
        <v>2.5612590515517044E-4</v>
      </c>
      <c r="K569" s="407">
        <v>4.3066546448221311E-2</v>
      </c>
      <c r="L569" s="405">
        <v>710.5980163956516</v>
      </c>
      <c r="M569" s="377"/>
      <c r="N569" s="377"/>
      <c r="O569" s="407">
        <v>1.1104743034872714E-4</v>
      </c>
      <c r="P569" s="407">
        <v>1.8672181223417073E-2</v>
      </c>
      <c r="Q569" s="405">
        <v>308.0909901863817</v>
      </c>
      <c r="R569" s="377"/>
      <c r="S569" s="377"/>
      <c r="T569" s="407">
        <v>1.8550289821815064E-4</v>
      </c>
      <c r="U569" s="407">
        <v>3.1191570323789157E-2</v>
      </c>
      <c r="V569" s="405">
        <v>514.66091034252111</v>
      </c>
      <c r="W569" s="377"/>
      <c r="X569" s="408"/>
      <c r="Y569" s="407">
        <v>0</v>
      </c>
      <c r="Z569" s="407">
        <v>0</v>
      </c>
      <c r="AA569" s="405">
        <v>0</v>
      </c>
      <c r="AB569" s="377"/>
      <c r="AC569" s="377"/>
    </row>
    <row r="570" spans="2:29" customFormat="1" hidden="1" outlineLevel="1" x14ac:dyDescent="0.25">
      <c r="B570" s="16" t="s">
        <v>3948</v>
      </c>
      <c r="C570" s="16" t="s">
        <v>4238</v>
      </c>
      <c r="D570" s="406" t="s">
        <v>1694</v>
      </c>
      <c r="E570" s="407">
        <v>1.6749228639398885E-3</v>
      </c>
      <c r="F570" s="407">
        <v>3.1321057555675917E-5</v>
      </c>
      <c r="G570" s="405">
        <v>0.5167974496686526</v>
      </c>
      <c r="H570" s="377"/>
      <c r="I570" s="377"/>
      <c r="J570" s="407">
        <v>2.5612590515517054E-3</v>
      </c>
      <c r="K570" s="407">
        <v>4.7895544264016872E-5</v>
      </c>
      <c r="L570" s="405">
        <v>0.7902764803562784</v>
      </c>
      <c r="M570" s="377"/>
      <c r="N570" s="377"/>
      <c r="O570" s="407">
        <v>1.1104743034872713E-3</v>
      </c>
      <c r="P570" s="407">
        <v>2.0765869475211978E-5</v>
      </c>
      <c r="Q570" s="405">
        <v>0.34263684634099761</v>
      </c>
      <c r="R570" s="377"/>
      <c r="S570" s="377"/>
      <c r="T570" s="407">
        <v>1.8550289821815064E-3</v>
      </c>
      <c r="U570" s="407">
        <v>3.4689041966794175E-5</v>
      </c>
      <c r="V570" s="405">
        <v>0.57236919245210394</v>
      </c>
      <c r="W570" s="377"/>
      <c r="X570" s="408"/>
      <c r="Y570" s="407">
        <v>0</v>
      </c>
      <c r="Z570" s="407">
        <v>0</v>
      </c>
      <c r="AA570" s="405">
        <v>0</v>
      </c>
      <c r="AB570" s="377"/>
      <c r="AC570" s="377"/>
    </row>
    <row r="571" spans="2:29" customFormat="1" hidden="1" outlineLevel="1" x14ac:dyDescent="0.25">
      <c r="B571" s="16" t="s">
        <v>4219</v>
      </c>
      <c r="C571" s="16" t="s">
        <v>4239</v>
      </c>
      <c r="D571" s="406" t="s">
        <v>1694</v>
      </c>
      <c r="E571" s="407">
        <v>1.0049537183639331E-4</v>
      </c>
      <c r="F571" s="407">
        <v>3.5776352373756014E-4</v>
      </c>
      <c r="G571" s="405">
        <v>5.9030981416697426</v>
      </c>
      <c r="H571" s="377"/>
      <c r="I571" s="377"/>
      <c r="J571" s="407">
        <v>1.5367554309310229E-4</v>
      </c>
      <c r="K571" s="407">
        <v>5.4708493341144415E-4</v>
      </c>
      <c r="L571" s="405">
        <v>9.0269014012888285</v>
      </c>
      <c r="M571" s="377"/>
      <c r="N571" s="377"/>
      <c r="O571" s="407">
        <v>6.6628458209236287E-5</v>
      </c>
      <c r="P571" s="407">
        <v>2.3719731122488118E-4</v>
      </c>
      <c r="Q571" s="405">
        <v>3.9137556352105394</v>
      </c>
      <c r="R571" s="377"/>
      <c r="S571" s="377"/>
      <c r="T571" s="407">
        <v>1.1130173893089038E-4</v>
      </c>
      <c r="U571" s="407">
        <v>3.9623419059396978E-4</v>
      </c>
      <c r="V571" s="405">
        <v>6.5378641448005013</v>
      </c>
      <c r="W571" s="377"/>
      <c r="X571" s="408"/>
      <c r="Y571" s="407">
        <v>0</v>
      </c>
      <c r="Z571" s="407">
        <v>0</v>
      </c>
      <c r="AA571" s="405">
        <v>0</v>
      </c>
      <c r="AB571" s="377"/>
      <c r="AC571" s="377"/>
    </row>
    <row r="572" spans="2:29" customFormat="1" hidden="1" outlineLevel="1" x14ac:dyDescent="0.25">
      <c r="B572" s="16" t="s">
        <v>4219</v>
      </c>
      <c r="C572" s="16" t="s">
        <v>4240</v>
      </c>
      <c r="D572" s="406" t="s">
        <v>2108</v>
      </c>
      <c r="E572" s="407">
        <v>2.5123842959098325E-3</v>
      </c>
      <c r="F572" s="407">
        <v>4.005042053795782E-2</v>
      </c>
      <c r="G572" s="405">
        <v>660.83193887630409</v>
      </c>
      <c r="H572" s="377"/>
      <c r="I572" s="377"/>
      <c r="J572" s="407">
        <v>3.8418885773275572E-3</v>
      </c>
      <c r="K572" s="407">
        <v>6.124431418889404E-2</v>
      </c>
      <c r="L572" s="405">
        <v>1010.5311841167517</v>
      </c>
      <c r="M572" s="377"/>
      <c r="N572" s="377"/>
      <c r="O572" s="407">
        <v>1.6657114552309068E-3</v>
      </c>
      <c r="P572" s="407">
        <v>2.6553439450126934E-2</v>
      </c>
      <c r="Q572" s="405">
        <v>438.1317509270944</v>
      </c>
      <c r="R572" s="377"/>
      <c r="S572" s="377"/>
      <c r="T572" s="407">
        <v>2.7825434732722592E-3</v>
      </c>
      <c r="U572" s="407">
        <v>4.4357082016127744E-2</v>
      </c>
      <c r="V572" s="405">
        <v>731.89185326610777</v>
      </c>
      <c r="W572" s="377"/>
      <c r="X572" s="408"/>
      <c r="Y572" s="407">
        <v>0</v>
      </c>
      <c r="Z572" s="407">
        <v>0</v>
      </c>
      <c r="AA572" s="405">
        <v>0</v>
      </c>
      <c r="AB572" s="377"/>
      <c r="AC572" s="377"/>
    </row>
    <row r="573" spans="2:29" customFormat="1" hidden="1" outlineLevel="1" x14ac:dyDescent="0.25">
      <c r="B573" s="16" t="s">
        <v>4219</v>
      </c>
      <c r="C573" s="16" t="s">
        <v>4241</v>
      </c>
      <c r="D573" s="406" t="s">
        <v>2108</v>
      </c>
      <c r="E573" s="407">
        <v>8.3746143196994425E-4</v>
      </c>
      <c r="F573" s="407">
        <v>3.3221927513961295E-2</v>
      </c>
      <c r="G573" s="405">
        <v>548.16180398036136</v>
      </c>
      <c r="H573" s="377"/>
      <c r="I573" s="377"/>
      <c r="J573" s="407">
        <v>1.2806295257758527E-3</v>
      </c>
      <c r="K573" s="407">
        <v>5.0802317161622909E-2</v>
      </c>
      <c r="L573" s="405">
        <v>838.23823316677795</v>
      </c>
      <c r="M573" s="377"/>
      <c r="N573" s="377"/>
      <c r="O573" s="407">
        <v>5.5523715174363565E-4</v>
      </c>
      <c r="P573" s="407">
        <v>2.2026146762239678E-2</v>
      </c>
      <c r="Q573" s="405">
        <v>363.43142157695468</v>
      </c>
      <c r="R573" s="377"/>
      <c r="S573" s="377"/>
      <c r="T573" s="407">
        <v>9.2751449109075318E-4</v>
      </c>
      <c r="U573" s="407">
        <v>3.6794314358671955E-2</v>
      </c>
      <c r="V573" s="405">
        <v>607.10618691808725</v>
      </c>
      <c r="W573" s="377"/>
      <c r="X573" s="408"/>
      <c r="Y573" s="407">
        <v>0</v>
      </c>
      <c r="Z573" s="407">
        <v>0</v>
      </c>
      <c r="AA573" s="405">
        <v>0</v>
      </c>
      <c r="AB573" s="377"/>
      <c r="AC573" s="377"/>
    </row>
    <row r="574" spans="2:29" customFormat="1" hidden="1" outlineLevel="1" x14ac:dyDescent="0.25">
      <c r="B574" s="16" t="s">
        <v>4219</v>
      </c>
      <c r="C574" s="16" t="s">
        <v>4242</v>
      </c>
      <c r="D574" s="406" t="s">
        <v>2108</v>
      </c>
      <c r="E574" s="407">
        <v>8.3746143196994425E-4</v>
      </c>
      <c r="F574" s="407">
        <v>4.1922984299842619E-2</v>
      </c>
      <c r="G574" s="405">
        <v>691.72924094740324</v>
      </c>
      <c r="H574" s="377"/>
      <c r="I574" s="377"/>
      <c r="J574" s="407">
        <v>1.2806295257758527E-3</v>
      </c>
      <c r="K574" s="407">
        <v>6.4107801808528861E-2</v>
      </c>
      <c r="L574" s="405">
        <v>1057.7787298407261</v>
      </c>
      <c r="M574" s="377"/>
      <c r="N574" s="377"/>
      <c r="O574" s="407">
        <v>5.5523715174363565E-4</v>
      </c>
      <c r="P574" s="407">
        <v>2.7794949721425707E-2</v>
      </c>
      <c r="Q574" s="405">
        <v>458.61667040352415</v>
      </c>
      <c r="R574" s="377"/>
      <c r="S574" s="377"/>
      <c r="T574" s="407">
        <v>9.2751449109075318E-4</v>
      </c>
      <c r="U574" s="407">
        <v>4.6431004418206669E-2</v>
      </c>
      <c r="V574" s="405">
        <v>766.11157290041001</v>
      </c>
      <c r="W574" s="377"/>
      <c r="X574" s="408"/>
      <c r="Y574" s="407">
        <v>0</v>
      </c>
      <c r="Z574" s="407">
        <v>0</v>
      </c>
      <c r="AA574" s="405">
        <v>0</v>
      </c>
      <c r="AB574" s="377"/>
      <c r="AC574" s="377"/>
    </row>
    <row r="575" spans="2:29" customFormat="1" hidden="1" outlineLevel="1" x14ac:dyDescent="0.25">
      <c r="B575" s="16" t="s">
        <v>4219</v>
      </c>
      <c r="C575" s="16" t="s">
        <v>4243</v>
      </c>
      <c r="D575" s="406" t="s">
        <v>1694</v>
      </c>
      <c r="E575" s="407">
        <v>3.3498457278797771E-5</v>
      </c>
      <c r="F575" s="407">
        <v>1.8424151503338773E-5</v>
      </c>
      <c r="G575" s="405">
        <v>0.30399849980508975</v>
      </c>
      <c r="H575" s="377"/>
      <c r="I575" s="377"/>
      <c r="J575" s="407">
        <v>5.1225181031034101E-5</v>
      </c>
      <c r="K575" s="407">
        <v>2.8173849567068756E-5</v>
      </c>
      <c r="L575" s="405">
        <v>0.46486851785663447</v>
      </c>
      <c r="M575" s="377"/>
      <c r="N575" s="377"/>
      <c r="O575" s="407">
        <v>2.2209486069745428E-5</v>
      </c>
      <c r="P575" s="407">
        <v>1.2215217338359985E-5</v>
      </c>
      <c r="Q575" s="405">
        <v>0.20155108608293976</v>
      </c>
      <c r="R575" s="377"/>
      <c r="S575" s="377"/>
      <c r="T575" s="407">
        <v>3.7100579643630126E-5</v>
      </c>
      <c r="U575" s="407">
        <v>2.040531880399657E-5</v>
      </c>
      <c r="V575" s="405">
        <v>0.33668776026594344</v>
      </c>
      <c r="W575" s="377"/>
      <c r="X575" s="408"/>
      <c r="Y575" s="407">
        <v>0</v>
      </c>
      <c r="Z575" s="407">
        <v>0</v>
      </c>
      <c r="AA575" s="405">
        <v>0</v>
      </c>
      <c r="AB575" s="377"/>
      <c r="AC575" s="377"/>
    </row>
    <row r="576" spans="2:29" customFormat="1" hidden="1" outlineLevel="1" x14ac:dyDescent="0.25">
      <c r="B576" s="16" t="s">
        <v>4056</v>
      </c>
      <c r="C576" s="16" t="s">
        <v>4244</v>
      </c>
      <c r="D576" s="406" t="s">
        <v>1694</v>
      </c>
      <c r="E576" s="407">
        <v>8.3746143196994417E-5</v>
      </c>
      <c r="F576" s="407">
        <v>3.4503410997161704E-5</v>
      </c>
      <c r="G576" s="405">
        <v>0.56930628145316808</v>
      </c>
      <c r="H576" s="377"/>
      <c r="I576" s="377"/>
      <c r="J576" s="407">
        <v>1.2806295257758522E-4</v>
      </c>
      <c r="K576" s="407">
        <v>5.2761936461965121E-5</v>
      </c>
      <c r="L576" s="405">
        <v>0.87057195162242451</v>
      </c>
      <c r="M576" s="377"/>
      <c r="N576" s="377"/>
      <c r="O576" s="407">
        <v>5.5523715174363568E-5</v>
      </c>
      <c r="P576" s="407">
        <v>2.2875770651837789E-5</v>
      </c>
      <c r="Q576" s="405">
        <v>0.3774502157553235</v>
      </c>
      <c r="R576" s="377"/>
      <c r="S576" s="377"/>
      <c r="T576" s="407">
        <v>9.2751449109075321E-5</v>
      </c>
      <c r="U576" s="407">
        <v>3.8213597032939026E-5</v>
      </c>
      <c r="V576" s="405">
        <v>0.63052435104349391</v>
      </c>
      <c r="W576" s="377"/>
      <c r="X576" s="408"/>
      <c r="Y576" s="407">
        <v>0</v>
      </c>
      <c r="Z576" s="407">
        <v>0</v>
      </c>
      <c r="AA576" s="405">
        <v>0</v>
      </c>
      <c r="AB576" s="377"/>
      <c r="AC576" s="377"/>
    </row>
    <row r="577" spans="2:29" customFormat="1" hidden="1" outlineLevel="1" x14ac:dyDescent="0.25">
      <c r="B577" s="16" t="s">
        <v>4219</v>
      </c>
      <c r="C577" s="16" t="s">
        <v>4245</v>
      </c>
      <c r="D577" s="406" t="s">
        <v>1694</v>
      </c>
      <c r="E577" s="407">
        <v>3.3498457278797771E-5</v>
      </c>
      <c r="F577" s="407">
        <v>7.3763602927912682E-4</v>
      </c>
      <c r="G577" s="405">
        <v>12.170994483105593</v>
      </c>
      <c r="H577" s="377"/>
      <c r="I577" s="377"/>
      <c r="J577" s="407">
        <v>5.1225181031034101E-5</v>
      </c>
      <c r="K577" s="407">
        <v>1.1279784863033706E-3</v>
      </c>
      <c r="L577" s="405">
        <v>18.611645024005615</v>
      </c>
      <c r="M577" s="377"/>
      <c r="N577" s="377"/>
      <c r="O577" s="407">
        <v>2.2209486069745428E-5</v>
      </c>
      <c r="P577" s="407">
        <v>4.8905288325579437E-4</v>
      </c>
      <c r="Q577" s="405">
        <v>8.0693725737206066</v>
      </c>
      <c r="R577" s="377"/>
      <c r="S577" s="377"/>
      <c r="T577" s="407">
        <v>3.7100579643630126E-5</v>
      </c>
      <c r="U577" s="407">
        <v>8.1695476375273526E-4</v>
      </c>
      <c r="V577" s="405">
        <v>13.479753601920132</v>
      </c>
      <c r="W577" s="377"/>
      <c r="X577" s="408"/>
      <c r="Y577" s="407">
        <v>0</v>
      </c>
      <c r="Z577" s="407">
        <v>0</v>
      </c>
      <c r="AA577" s="405">
        <v>0</v>
      </c>
      <c r="AB577" s="377"/>
      <c r="AC577" s="377"/>
    </row>
    <row r="578" spans="2:29" customFormat="1" hidden="1" outlineLevel="1" x14ac:dyDescent="0.25">
      <c r="B578" s="16" t="s">
        <v>4056</v>
      </c>
      <c r="C578" s="16" t="s">
        <v>4246</v>
      </c>
      <c r="D578" s="406" t="s">
        <v>1694</v>
      </c>
      <c r="E578" s="407">
        <v>3.3498457278797771E-5</v>
      </c>
      <c r="F578" s="407">
        <v>3.783650749640208E-4</v>
      </c>
      <c r="G578" s="405">
        <v>6.243023736906343</v>
      </c>
      <c r="H578" s="377"/>
      <c r="I578" s="377"/>
      <c r="J578" s="407">
        <v>5.1225181031034101E-5</v>
      </c>
      <c r="K578" s="407">
        <v>5.7858841974553011E-4</v>
      </c>
      <c r="L578" s="405">
        <v>9.5467089258012461</v>
      </c>
      <c r="M578" s="377"/>
      <c r="N578" s="377"/>
      <c r="O578" s="407">
        <v>2.2209486069745428E-5</v>
      </c>
      <c r="P578" s="407">
        <v>2.5085614515777457E-4</v>
      </c>
      <c r="Q578" s="405">
        <v>4.13912639510328</v>
      </c>
      <c r="R578" s="377"/>
      <c r="S578" s="377"/>
      <c r="T578" s="407">
        <v>3.7100579643630126E-5</v>
      </c>
      <c r="U578" s="407">
        <v>4.1905104707480226E-4</v>
      </c>
      <c r="V578" s="405">
        <v>6.9143422767342377</v>
      </c>
      <c r="W578" s="377"/>
      <c r="X578" s="408"/>
      <c r="Y578" s="407">
        <v>0</v>
      </c>
      <c r="Z578" s="407">
        <v>0</v>
      </c>
      <c r="AA578" s="405">
        <v>0</v>
      </c>
      <c r="AB578" s="377"/>
      <c r="AC578" s="377"/>
    </row>
    <row r="579" spans="2:29" customFormat="1" hidden="1" outlineLevel="1" x14ac:dyDescent="0.25">
      <c r="B579" s="16" t="s">
        <v>3948</v>
      </c>
      <c r="C579" s="16" t="s">
        <v>4247</v>
      </c>
      <c r="D579" s="406" t="s">
        <v>1694</v>
      </c>
      <c r="E579" s="407">
        <v>5.0247685918196653E-5</v>
      </c>
      <c r="F579" s="407">
        <v>3.7300532179941316E-4</v>
      </c>
      <c r="G579" s="405">
        <v>6.1545878096903168</v>
      </c>
      <c r="H579" s="377"/>
      <c r="I579" s="377"/>
      <c r="J579" s="407">
        <v>7.6837771546551145E-5</v>
      </c>
      <c r="K579" s="407">
        <v>5.7039239078056467E-4</v>
      </c>
      <c r="L579" s="405">
        <v>9.4114744478793178</v>
      </c>
      <c r="M579" s="377"/>
      <c r="N579" s="377"/>
      <c r="O579" s="407">
        <v>3.3314229104618143E-5</v>
      </c>
      <c r="P579" s="407">
        <v>2.4730262738661534E-4</v>
      </c>
      <c r="Q579" s="405">
        <v>4.0804933518791531</v>
      </c>
      <c r="R579" s="377"/>
      <c r="S579" s="377"/>
      <c r="T579" s="407">
        <v>5.5650869465445189E-5</v>
      </c>
      <c r="U579" s="407">
        <v>4.1311495433182143E-4</v>
      </c>
      <c r="V579" s="405">
        <v>6.8163967464750534</v>
      </c>
      <c r="W579" s="377"/>
      <c r="X579" s="408"/>
      <c r="Y579" s="407">
        <v>0</v>
      </c>
      <c r="Z579" s="407">
        <v>0</v>
      </c>
      <c r="AA579" s="405">
        <v>0</v>
      </c>
      <c r="AB579" s="377"/>
      <c r="AC579" s="377"/>
    </row>
    <row r="580" spans="2:29" customFormat="1" hidden="1" outlineLevel="1" x14ac:dyDescent="0.25">
      <c r="B580" s="16" t="s">
        <v>4219</v>
      </c>
      <c r="C580" s="16" t="s">
        <v>4248</v>
      </c>
      <c r="D580" s="406" t="s">
        <v>1694</v>
      </c>
      <c r="E580" s="407">
        <v>1.6749228639398885E-5</v>
      </c>
      <c r="F580" s="407">
        <v>4.5507654213246772E-4</v>
      </c>
      <c r="G580" s="405">
        <v>7.5087629451857172</v>
      </c>
      <c r="H580" s="377"/>
      <c r="I580" s="377"/>
      <c r="J580" s="407">
        <v>2.5612590515517051E-5</v>
      </c>
      <c r="K580" s="407">
        <v>6.9589408430659834E-4</v>
      </c>
      <c r="L580" s="405">
        <v>11.482252391058873</v>
      </c>
      <c r="M580" s="377"/>
      <c r="N580" s="377"/>
      <c r="O580" s="407">
        <v>1.1104743034872714E-5</v>
      </c>
      <c r="P580" s="407">
        <v>3.0171586825749165E-4</v>
      </c>
      <c r="Q580" s="405">
        <v>4.9783118262486123</v>
      </c>
      <c r="R580" s="377"/>
      <c r="S580" s="377"/>
      <c r="T580" s="407">
        <v>1.8550289821815063E-5</v>
      </c>
      <c r="U580" s="407">
        <v>5.0401137445871529E-4</v>
      </c>
      <c r="V580" s="405">
        <v>8.3161876785688023</v>
      </c>
      <c r="W580" s="377"/>
      <c r="X580" s="408"/>
      <c r="Y580" s="407">
        <v>0</v>
      </c>
      <c r="Z580" s="407">
        <v>0</v>
      </c>
      <c r="AA580" s="405">
        <v>0</v>
      </c>
      <c r="AB580" s="377"/>
      <c r="AC580" s="377"/>
    </row>
    <row r="581" spans="2:29" customFormat="1" hidden="1" outlineLevel="1" x14ac:dyDescent="0.25">
      <c r="B581" s="16" t="s">
        <v>4219</v>
      </c>
      <c r="C581" s="16" t="s">
        <v>4249</v>
      </c>
      <c r="D581" s="406" t="s">
        <v>1694</v>
      </c>
      <c r="E581" s="407">
        <v>1.6749228639398885E-5</v>
      </c>
      <c r="F581" s="407">
        <v>1.5526534948722765E-4</v>
      </c>
      <c r="G581" s="405">
        <v>2.5618782665392561</v>
      </c>
      <c r="H581" s="377"/>
      <c r="I581" s="377"/>
      <c r="J581" s="407">
        <v>2.5612590515517051E-5</v>
      </c>
      <c r="K581" s="407">
        <v>2.3742871407884302E-4</v>
      </c>
      <c r="L581" s="405">
        <v>3.9175737823009098</v>
      </c>
      <c r="M581" s="377"/>
      <c r="N581" s="377"/>
      <c r="O581" s="407">
        <v>1.1104743034872714E-5</v>
      </c>
      <c r="P581" s="407">
        <v>1.0294096793327006E-4</v>
      </c>
      <c r="Q581" s="405">
        <v>1.698525970898956</v>
      </c>
      <c r="R581" s="377"/>
      <c r="S581" s="377"/>
      <c r="T581" s="407">
        <v>1.8550289821815063E-5</v>
      </c>
      <c r="U581" s="407">
        <v>1.7196118664822562E-4</v>
      </c>
      <c r="V581" s="405">
        <v>2.8373595796957227</v>
      </c>
      <c r="W581" s="377"/>
      <c r="X581" s="408"/>
      <c r="Y581" s="407">
        <v>0</v>
      </c>
      <c r="Z581" s="407">
        <v>0</v>
      </c>
      <c r="AA581" s="405">
        <v>0</v>
      </c>
      <c r="AB581" s="377"/>
      <c r="AC581" s="377"/>
    </row>
    <row r="582" spans="2:29" hidden="1" outlineLevel="1" x14ac:dyDescent="0.25">
      <c r="B582" s="190" t="s">
        <v>3754</v>
      </c>
      <c r="C582" s="190" t="s">
        <v>4250</v>
      </c>
      <c r="D582" s="192" t="s">
        <v>1694</v>
      </c>
      <c r="E582" s="376">
        <v>8.2741189478630489E-3</v>
      </c>
      <c r="F582" s="376">
        <v>4.2859936149930597E-2</v>
      </c>
      <c r="G582" s="405">
        <v>707.1889464738548</v>
      </c>
      <c r="H582" s="377"/>
      <c r="I582" s="377"/>
      <c r="J582" s="376">
        <v>1.146144377045849E-2</v>
      </c>
      <c r="K582" s="376">
        <v>5.9370278730974994E-2</v>
      </c>
      <c r="L582" s="405">
        <v>979.60959906108735</v>
      </c>
      <c r="M582" s="377"/>
      <c r="N582" s="377"/>
      <c r="O582" s="376">
        <v>8.3853024654400622E-3</v>
      </c>
      <c r="P582" s="376">
        <v>4.343586677097952E-2</v>
      </c>
      <c r="Q582" s="405">
        <v>716.69180172116205</v>
      </c>
      <c r="R582" s="377"/>
      <c r="S582" s="377"/>
      <c r="T582" s="376">
        <v>4.1131472384492085E-3</v>
      </c>
      <c r="U582" s="376">
        <v>2.13061026951669E-2</v>
      </c>
      <c r="V582" s="405">
        <v>351.55069447025386</v>
      </c>
      <c r="W582" s="377"/>
      <c r="X582" s="377"/>
      <c r="Y582" s="376">
        <v>0</v>
      </c>
      <c r="Z582" s="376">
        <v>0</v>
      </c>
      <c r="AA582" s="405">
        <v>0</v>
      </c>
      <c r="AB582" s="377"/>
      <c r="AC582" s="377"/>
    </row>
    <row r="583" spans="2:29" customFormat="1" hidden="1" outlineLevel="1" x14ac:dyDescent="0.25">
      <c r="B583" s="16" t="s">
        <v>3754</v>
      </c>
      <c r="C583" s="16" t="s">
        <v>4251</v>
      </c>
      <c r="D583" s="406" t="s">
        <v>1694</v>
      </c>
      <c r="E583" s="407">
        <v>4.9912701345408679E-3</v>
      </c>
      <c r="F583" s="407">
        <v>2.5555303088849242E-2</v>
      </c>
      <c r="G583" s="405">
        <v>421.66250096601249</v>
      </c>
      <c r="H583" s="377"/>
      <c r="I583" s="377"/>
      <c r="J583" s="407">
        <v>6.9139883473615998E-3</v>
      </c>
      <c r="K583" s="407">
        <v>3.5399620338491394E-2</v>
      </c>
      <c r="L583" s="405">
        <v>584.09373558510799</v>
      </c>
      <c r="M583" s="377"/>
      <c r="N583" s="377"/>
      <c r="O583" s="407">
        <v>5.0583403536460288E-3</v>
      </c>
      <c r="P583" s="407">
        <v>2.5898702610667668E-2</v>
      </c>
      <c r="Q583" s="405">
        <v>427.32859307601655</v>
      </c>
      <c r="R583" s="377"/>
      <c r="S583" s="377"/>
      <c r="T583" s="407">
        <v>2.4812102774450688E-3</v>
      </c>
      <c r="U583" s="407">
        <v>1.2703796620518753E-2</v>
      </c>
      <c r="V583" s="405">
        <v>209.61264423855943</v>
      </c>
      <c r="W583" s="377"/>
      <c r="X583" s="408"/>
      <c r="Y583" s="407">
        <v>0</v>
      </c>
      <c r="Z583" s="407">
        <v>0</v>
      </c>
      <c r="AA583" s="405">
        <v>0</v>
      </c>
      <c r="AB583" s="377"/>
      <c r="AC583" s="377"/>
    </row>
    <row r="584" spans="2:29" hidden="1" outlineLevel="1" x14ac:dyDescent="0.25">
      <c r="B584" s="190" t="s">
        <v>3754</v>
      </c>
      <c r="C584" s="190" t="s">
        <v>4252</v>
      </c>
      <c r="D584" s="192" t="s">
        <v>1694</v>
      </c>
      <c r="E584" s="376">
        <v>9.9992894977211349E-3</v>
      </c>
      <c r="F584" s="376">
        <v>4.4596831159836259E-2</v>
      </c>
      <c r="G584" s="405">
        <v>735.84771413729823</v>
      </c>
      <c r="H584" s="377"/>
      <c r="I584" s="377"/>
      <c r="J584" s="376">
        <v>1.3851177997902265E-2</v>
      </c>
      <c r="K584" s="376">
        <v>6.1776253870644102E-2</v>
      </c>
      <c r="L584" s="405">
        <v>1019.3081888656277</v>
      </c>
      <c r="M584" s="377"/>
      <c r="N584" s="377"/>
      <c r="O584" s="376">
        <v>1.0133655003780804E-2</v>
      </c>
      <c r="P584" s="376">
        <v>4.5196101316862379E-2</v>
      </c>
      <c r="Q584" s="405">
        <v>745.73567172822925</v>
      </c>
      <c r="R584" s="377"/>
      <c r="S584" s="377"/>
      <c r="T584" s="376">
        <v>4.970746763874853E-3</v>
      </c>
      <c r="U584" s="376">
        <v>2.2169530566881847E-2</v>
      </c>
      <c r="V584" s="405">
        <v>365.7972543535505</v>
      </c>
      <c r="W584" s="377"/>
      <c r="X584" s="377"/>
      <c r="Y584" s="376">
        <v>0</v>
      </c>
      <c r="Z584" s="376">
        <v>0</v>
      </c>
      <c r="AA584" s="405">
        <v>0</v>
      </c>
      <c r="AB584" s="377"/>
      <c r="AC584" s="377"/>
    </row>
    <row r="585" spans="2:29" hidden="1" outlineLevel="1" x14ac:dyDescent="0.25">
      <c r="B585" s="190" t="s">
        <v>3754</v>
      </c>
      <c r="C585" s="190" t="s">
        <v>4253</v>
      </c>
      <c r="D585" s="192" t="s">
        <v>1694</v>
      </c>
      <c r="E585" s="376">
        <v>9.6978033822119544E-3</v>
      </c>
      <c r="F585" s="376">
        <v>4.2670334881732594E-2</v>
      </c>
      <c r="G585" s="405">
        <v>704.06052554858775</v>
      </c>
      <c r="H585" s="377"/>
      <c r="I585" s="377"/>
      <c r="J585" s="376">
        <v>1.343355454067908E-2</v>
      </c>
      <c r="K585" s="376">
        <v>5.9107639978987971E-2</v>
      </c>
      <c r="L585" s="405">
        <v>975.27605965330156</v>
      </c>
      <c r="M585" s="377"/>
      <c r="N585" s="377"/>
      <c r="O585" s="376">
        <v>9.8281176669833929E-3</v>
      </c>
      <c r="P585" s="376">
        <v>4.3243717734726926E-2</v>
      </c>
      <c r="Q585" s="405">
        <v>713.52134262299433</v>
      </c>
      <c r="R585" s="377"/>
      <c r="S585" s="377"/>
      <c r="T585" s="376">
        <v>4.8208750021499838E-3</v>
      </c>
      <c r="U585" s="376">
        <v>2.1211850009459923E-2</v>
      </c>
      <c r="V585" s="405">
        <v>349.99552515608872</v>
      </c>
      <c r="W585" s="377"/>
      <c r="X585" s="377"/>
      <c r="Y585" s="376">
        <v>0</v>
      </c>
      <c r="Z585" s="376">
        <v>0</v>
      </c>
      <c r="AA585" s="405">
        <v>0</v>
      </c>
      <c r="AB585" s="377"/>
      <c r="AC585" s="377"/>
    </row>
    <row r="586" spans="2:29" customFormat="1" hidden="1" outlineLevel="1" x14ac:dyDescent="0.25">
      <c r="B586" s="16" t="s">
        <v>3754</v>
      </c>
      <c r="C586" s="16" t="s">
        <v>4254</v>
      </c>
      <c r="D586" s="406" t="s">
        <v>1694</v>
      </c>
      <c r="E586" s="407">
        <v>1.9596597508096695E-3</v>
      </c>
      <c r="F586" s="407">
        <v>1.0053054521653604E-2</v>
      </c>
      <c r="G586" s="405">
        <v>165.87539960728446</v>
      </c>
      <c r="H586" s="377"/>
      <c r="I586" s="377"/>
      <c r="J586" s="407">
        <v>2.7145524719506954E-3</v>
      </c>
      <c r="K586" s="407">
        <v>1.3925654181107068E-2</v>
      </c>
      <c r="L586" s="405">
        <v>229.77329398826663</v>
      </c>
      <c r="M586" s="377"/>
      <c r="N586" s="377"/>
      <c r="O586" s="407">
        <v>1.9859926891831726E-3</v>
      </c>
      <c r="P586" s="407">
        <v>1.0188142495509676E-2</v>
      </c>
      <c r="Q586" s="405">
        <v>168.10435117590964</v>
      </c>
      <c r="R586" s="377"/>
      <c r="S586" s="377"/>
      <c r="T586" s="407">
        <v>9.7416645121165457E-4</v>
      </c>
      <c r="U586" s="407">
        <v>4.997473894715789E-3</v>
      </c>
      <c r="V586" s="405">
        <v>82.458319262810519</v>
      </c>
      <c r="W586" s="377"/>
      <c r="X586" s="408"/>
      <c r="Y586" s="407">
        <v>0</v>
      </c>
      <c r="Z586" s="407">
        <v>0</v>
      </c>
      <c r="AA586" s="405">
        <v>0</v>
      </c>
      <c r="AB586" s="377"/>
      <c r="AC586" s="377"/>
    </row>
    <row r="587" spans="2:29" customFormat="1" hidden="1" outlineLevel="1" x14ac:dyDescent="0.25">
      <c r="B587" s="16" t="s">
        <v>3754</v>
      </c>
      <c r="C587" s="16" t="s">
        <v>4255</v>
      </c>
      <c r="D587" s="406" t="s">
        <v>1694</v>
      </c>
      <c r="E587" s="407">
        <v>1.2561921479549163E-3</v>
      </c>
      <c r="F587" s="407">
        <v>6.6955041485997043E-3</v>
      </c>
      <c r="G587" s="405">
        <v>110.47581845189512</v>
      </c>
      <c r="H587" s="377"/>
      <c r="I587" s="377"/>
      <c r="J587" s="407">
        <v>1.740097738429933E-3</v>
      </c>
      <c r="K587" s="407">
        <v>9.2747209458315417E-3</v>
      </c>
      <c r="L587" s="405">
        <v>153.03289560622045</v>
      </c>
      <c r="M587" s="377"/>
      <c r="N587" s="377"/>
      <c r="O587" s="407">
        <v>1.2730722366558797E-3</v>
      </c>
      <c r="P587" s="407">
        <v>6.7854750213758403E-3</v>
      </c>
      <c r="Q587" s="405">
        <v>111.96033785270137</v>
      </c>
      <c r="R587" s="377"/>
      <c r="S587" s="377"/>
      <c r="T587" s="407">
        <v>6.2446567385362464E-4</v>
      </c>
      <c r="U587" s="407">
        <v>3.3284020416398199E-3</v>
      </c>
      <c r="V587" s="405">
        <v>54.918633687057032</v>
      </c>
      <c r="W587" s="377"/>
      <c r="X587" s="408"/>
      <c r="Y587" s="407">
        <v>0</v>
      </c>
      <c r="Z587" s="407">
        <v>0</v>
      </c>
      <c r="AA587" s="405">
        <v>0</v>
      </c>
      <c r="AB587" s="377"/>
      <c r="AC587" s="377"/>
    </row>
    <row r="588" spans="2:29" hidden="1" outlineLevel="1" x14ac:dyDescent="0.25">
      <c r="B588" s="190" t="s">
        <v>3754</v>
      </c>
      <c r="C588" s="190" t="s">
        <v>4256</v>
      </c>
      <c r="D588" s="192" t="s">
        <v>1694</v>
      </c>
      <c r="E588" s="376">
        <v>6.0129730815441998E-3</v>
      </c>
      <c r="F588" s="376">
        <v>3.9384973684114505E-2</v>
      </c>
      <c r="G588" s="405">
        <v>649.85206578788927</v>
      </c>
      <c r="H588" s="377"/>
      <c r="I588" s="377"/>
      <c r="J588" s="376">
        <v>8.3292678412846127E-3</v>
      </c>
      <c r="K588" s="376">
        <v>5.4556704360414203E-2</v>
      </c>
      <c r="L588" s="405">
        <v>900.18562194683432</v>
      </c>
      <c r="M588" s="377"/>
      <c r="N588" s="377"/>
      <c r="O588" s="376">
        <v>6.0937724394594783E-3</v>
      </c>
      <c r="P588" s="376">
        <v>3.9914209478459577E-2</v>
      </c>
      <c r="Q588" s="405">
        <v>658.58445639458296</v>
      </c>
      <c r="R588" s="377"/>
      <c r="S588" s="377"/>
      <c r="T588" s="376">
        <v>2.9891090255126838E-3</v>
      </c>
      <c r="U588" s="376">
        <v>1.9578664117108076E-2</v>
      </c>
      <c r="V588" s="405">
        <v>323.04795793228323</v>
      </c>
      <c r="W588" s="377"/>
      <c r="X588" s="377"/>
      <c r="Y588" s="376">
        <v>0</v>
      </c>
      <c r="Z588" s="376">
        <v>0</v>
      </c>
      <c r="AA588" s="405">
        <v>0</v>
      </c>
      <c r="AB588" s="377"/>
      <c r="AC588" s="377"/>
    </row>
    <row r="589" spans="2:29" customFormat="1" hidden="1" outlineLevel="1" x14ac:dyDescent="0.25">
      <c r="B589" s="16" t="s">
        <v>3754</v>
      </c>
      <c r="C589" s="16" t="s">
        <v>4257</v>
      </c>
      <c r="D589" s="406" t="s">
        <v>1694</v>
      </c>
      <c r="E589" s="407">
        <v>1.9261612935308717E-3</v>
      </c>
      <c r="F589" s="407">
        <v>1.6757603253718584E-2</v>
      </c>
      <c r="G589" s="405">
        <v>276.50045368635665</v>
      </c>
      <c r="H589" s="377"/>
      <c r="I589" s="377"/>
      <c r="J589" s="407">
        <v>2.6681498655925632E-3</v>
      </c>
      <c r="K589" s="407">
        <v>2.3212903830655301E-2</v>
      </c>
      <c r="L589" s="405">
        <v>383.01291320581248</v>
      </c>
      <c r="M589" s="377"/>
      <c r="N589" s="377"/>
      <c r="O589" s="407">
        <v>1.9520440962056827E-3</v>
      </c>
      <c r="P589" s="407">
        <v>1.6982783636989438E-2</v>
      </c>
      <c r="Q589" s="405">
        <v>280.21593001032574</v>
      </c>
      <c r="R589" s="377"/>
      <c r="S589" s="377"/>
      <c r="T589" s="407">
        <v>9.5751403324222475E-4</v>
      </c>
      <c r="U589" s="407">
        <v>8.3303720892073541E-3</v>
      </c>
      <c r="V589" s="405">
        <v>137.45113947192135</v>
      </c>
      <c r="W589" s="377"/>
      <c r="X589" s="377"/>
      <c r="Y589" s="407">
        <v>0</v>
      </c>
      <c r="Z589" s="407">
        <v>0</v>
      </c>
      <c r="AA589" s="405">
        <v>0</v>
      </c>
      <c r="AB589" s="377"/>
      <c r="AC589" s="377"/>
    </row>
    <row r="590" spans="2:29" customFormat="1" hidden="1" outlineLevel="1" x14ac:dyDescent="0.25">
      <c r="B590" s="16" t="s">
        <v>3948</v>
      </c>
      <c r="C590" s="16" t="s">
        <v>4258</v>
      </c>
      <c r="D590" s="406" t="s">
        <v>1694</v>
      </c>
      <c r="E590" s="407">
        <v>3.3498457278797771E-5</v>
      </c>
      <c r="F590" s="407">
        <v>1.5308794976410582E-4</v>
      </c>
      <c r="G590" s="405">
        <v>2.5259511711077458</v>
      </c>
      <c r="H590" s="377"/>
      <c r="I590" s="377"/>
      <c r="J590" s="407">
        <v>4.6402606358131546E-5</v>
      </c>
      <c r="K590" s="407">
        <v>2.1205991105666117E-4</v>
      </c>
      <c r="L590" s="405">
        <v>3.4989885324349093</v>
      </c>
      <c r="M590" s="377"/>
      <c r="N590" s="377"/>
      <c r="O590" s="407">
        <v>3.394859297749013E-5</v>
      </c>
      <c r="P590" s="407">
        <v>1.551450699071299E-4</v>
      </c>
      <c r="Q590" s="405">
        <v>2.5598936534676433</v>
      </c>
      <c r="R590" s="377"/>
      <c r="S590" s="377"/>
      <c r="T590" s="407">
        <v>1.6652417969429994E-5</v>
      </c>
      <c r="U590" s="407">
        <v>7.610155012029507E-5</v>
      </c>
      <c r="V590" s="405">
        <v>1.2556755769848686</v>
      </c>
      <c r="W590" s="377"/>
      <c r="X590" s="377"/>
      <c r="Y590" s="407">
        <v>0</v>
      </c>
      <c r="Z590" s="407">
        <v>0</v>
      </c>
      <c r="AA590" s="405">
        <v>0</v>
      </c>
      <c r="AB590" s="377"/>
      <c r="AC590" s="377"/>
    </row>
    <row r="591" spans="2:29" customFormat="1" hidden="1" outlineLevel="1" x14ac:dyDescent="0.25">
      <c r="B591" s="16" t="s">
        <v>4056</v>
      </c>
      <c r="C591" s="16" t="s">
        <v>4259</v>
      </c>
      <c r="D591" s="406" t="s">
        <v>1694</v>
      </c>
      <c r="E591" s="407">
        <v>1.6749228639398885E-5</v>
      </c>
      <c r="F591" s="407">
        <v>1.0384521756427308E-5</v>
      </c>
      <c r="G591" s="405">
        <v>0.17134460898105058</v>
      </c>
      <c r="H591" s="377"/>
      <c r="I591" s="377"/>
      <c r="J591" s="407">
        <v>2.3201303179065773E-5</v>
      </c>
      <c r="K591" s="407">
        <v>1.4384807971020779E-5</v>
      </c>
      <c r="L591" s="405">
        <v>0.23734933152184284</v>
      </c>
      <c r="M591" s="377"/>
      <c r="N591" s="377"/>
      <c r="O591" s="407">
        <v>1.6974296488745065E-5</v>
      </c>
      <c r="P591" s="407">
        <v>1.052406382302194E-5</v>
      </c>
      <c r="Q591" s="405">
        <v>0.173647053079862</v>
      </c>
      <c r="R591" s="377"/>
      <c r="S591" s="377"/>
      <c r="T591" s="407">
        <v>8.326208984714997E-6</v>
      </c>
      <c r="U591" s="407">
        <v>5.1622495705232973E-6</v>
      </c>
      <c r="V591" s="405">
        <v>8.5177117913634401E-2</v>
      </c>
      <c r="W591" s="377"/>
      <c r="X591" s="377"/>
      <c r="Y591" s="407">
        <v>0</v>
      </c>
      <c r="Z591" s="407">
        <v>0</v>
      </c>
      <c r="AA591" s="405">
        <v>0</v>
      </c>
      <c r="AB591" s="377"/>
      <c r="AC591" s="377"/>
    </row>
    <row r="592" spans="2:29" customFormat="1" hidden="1" outlineLevel="1" x14ac:dyDescent="0.25">
      <c r="B592" s="16" t="s">
        <v>3873</v>
      </c>
      <c r="C592" s="16" t="s">
        <v>4260</v>
      </c>
      <c r="D592" s="406" t="s">
        <v>1867</v>
      </c>
      <c r="E592" s="407">
        <v>1.6749228639398885E-5</v>
      </c>
      <c r="F592" s="407">
        <v>1.0083035640918128E-4</v>
      </c>
      <c r="G592" s="405">
        <v>1.6637008807514913</v>
      </c>
      <c r="H592" s="377"/>
      <c r="I592" s="377"/>
      <c r="J592" s="407">
        <v>2.3201303179065773E-5</v>
      </c>
      <c r="K592" s="407">
        <v>1.3967184513797594E-4</v>
      </c>
      <c r="L592" s="405">
        <v>2.304585444776603</v>
      </c>
      <c r="M592" s="377"/>
      <c r="N592" s="377"/>
      <c r="O592" s="407">
        <v>1.6974296488745065E-5</v>
      </c>
      <c r="P592" s="407">
        <v>1.0218526486224527E-4</v>
      </c>
      <c r="Q592" s="405">
        <v>1.6860568702270469</v>
      </c>
      <c r="R592" s="377"/>
      <c r="S592" s="377"/>
      <c r="T592" s="407">
        <v>8.326208984714997E-6</v>
      </c>
      <c r="U592" s="407">
        <v>5.0123778087984269E-5</v>
      </c>
      <c r="V592" s="405">
        <v>0.82704233845174047</v>
      </c>
      <c r="W592" s="377"/>
      <c r="X592" s="377"/>
      <c r="Y592" s="407">
        <v>0</v>
      </c>
      <c r="Z592" s="407">
        <v>0</v>
      </c>
      <c r="AA592" s="405">
        <v>0</v>
      </c>
      <c r="AB592" s="377"/>
      <c r="AC592" s="377"/>
    </row>
    <row r="593" spans="1:29" customFormat="1" hidden="1" outlineLevel="1" x14ac:dyDescent="0.25">
      <c r="B593" s="16" t="s">
        <v>4056</v>
      </c>
      <c r="C593" s="16" t="s">
        <v>4261</v>
      </c>
      <c r="D593" s="406" t="s">
        <v>1694</v>
      </c>
      <c r="E593" s="407">
        <v>6.6996914557595542E-5</v>
      </c>
      <c r="F593" s="407">
        <v>1.7000467068989869E-4</v>
      </c>
      <c r="G593" s="405">
        <v>2.8050770663833284</v>
      </c>
      <c r="H593" s="377"/>
      <c r="I593" s="377"/>
      <c r="J593" s="407">
        <v>2.3549322726751761E-4</v>
      </c>
      <c r="K593" s="407">
        <v>2.3549322726751761E-4</v>
      </c>
      <c r="L593" s="405">
        <v>3.8856382499140407</v>
      </c>
      <c r="M593" s="377"/>
      <c r="N593" s="377"/>
      <c r="O593" s="407">
        <v>6.7897185954980259E-5</v>
      </c>
      <c r="P593" s="407">
        <v>1.7228910936076239E-4</v>
      </c>
      <c r="Q593" s="405">
        <v>2.8427703044525794</v>
      </c>
      <c r="R593" s="377"/>
      <c r="S593" s="377"/>
      <c r="T593" s="407">
        <v>3.3304835938859988E-5</v>
      </c>
      <c r="U593" s="407">
        <v>8.4511021194857207E-5</v>
      </c>
      <c r="V593" s="405">
        <v>1.394431849715144</v>
      </c>
      <c r="W593" s="377"/>
      <c r="X593" s="377"/>
      <c r="Y593" s="407">
        <v>0</v>
      </c>
      <c r="Z593" s="407">
        <v>0</v>
      </c>
      <c r="AA593" s="405">
        <v>0</v>
      </c>
      <c r="AB593" s="377"/>
      <c r="AC593" s="377"/>
    </row>
    <row r="594" spans="1:29" customFormat="1" hidden="1" outlineLevel="1" x14ac:dyDescent="0.25">
      <c r="B594" s="16" t="s">
        <v>3873</v>
      </c>
      <c r="C594" s="16" t="s">
        <v>4262</v>
      </c>
      <c r="D594" s="406" t="s">
        <v>1694</v>
      </c>
      <c r="E594" s="407">
        <v>1.5074305775458996E-4</v>
      </c>
      <c r="F594" s="407">
        <v>1.443783508716184E-4</v>
      </c>
      <c r="G594" s="405">
        <v>2.3822427893817038</v>
      </c>
      <c r="H594" s="377"/>
      <c r="I594" s="377"/>
      <c r="J594" s="407">
        <v>4.2127461586720274E-5</v>
      </c>
      <c r="K594" s="407">
        <v>4.2127461586720274E-5</v>
      </c>
      <c r="L594" s="405">
        <v>0.69510311618088449</v>
      </c>
      <c r="M594" s="377"/>
      <c r="N594" s="377"/>
      <c r="O594" s="407">
        <v>1.2106583981948808E-4</v>
      </c>
      <c r="P594" s="407">
        <v>1.1599065745212957E-4</v>
      </c>
      <c r="Q594" s="405">
        <v>1.9138458479601379</v>
      </c>
      <c r="R594" s="377"/>
      <c r="S594" s="377"/>
      <c r="T594" s="407">
        <v>3.3756980693774988E-4</v>
      </c>
      <c r="U594" s="407">
        <v>3.2322309014289551E-4</v>
      </c>
      <c r="V594" s="405">
        <v>5.3331809873577756</v>
      </c>
      <c r="W594" s="377"/>
      <c r="X594" s="377"/>
      <c r="Y594" s="407">
        <v>6.3859558365257478E-4</v>
      </c>
      <c r="Z594" s="407">
        <v>6.1145527134734033E-4</v>
      </c>
      <c r="AA594" s="405">
        <v>10.089011977231115</v>
      </c>
      <c r="AB594" s="377"/>
      <c r="AC594" s="377"/>
    </row>
    <row r="595" spans="1:29" s="200" customFormat="1" ht="15.75" hidden="1" outlineLevel="1" thickBot="1" x14ac:dyDescent="0.3">
      <c r="B595" s="409" t="s">
        <v>4263</v>
      </c>
      <c r="C595" s="409"/>
      <c r="D595" s="409"/>
      <c r="E595" s="410"/>
      <c r="F595" s="410">
        <f t="shared" ref="F595:G595" si="12">SUM(F56:F594)</f>
        <v>50.818683369265543</v>
      </c>
      <c r="G595" s="410">
        <f t="shared" si="12"/>
        <v>838508.27559288044</v>
      </c>
      <c r="H595" s="410">
        <f>SUM(H56:H594)</f>
        <v>0</v>
      </c>
      <c r="I595" s="410">
        <f>SUM(I56:I594)</f>
        <v>0</v>
      </c>
      <c r="J595" s="410">
        <f t="shared" ref="J595:AC595" si="13">SUM(J56:J594)</f>
        <v>120.84697852223614</v>
      </c>
      <c r="K595" s="410">
        <f t="shared" si="13"/>
        <v>45.351573258346384</v>
      </c>
      <c r="L595" s="410">
        <f t="shared" si="13"/>
        <v>748300.95876271522</v>
      </c>
      <c r="M595" s="410">
        <f t="shared" si="13"/>
        <v>0</v>
      </c>
      <c r="N595" s="410">
        <f t="shared" si="13"/>
        <v>0</v>
      </c>
      <c r="O595" s="410">
        <f t="shared" si="13"/>
        <v>140.04475671047965</v>
      </c>
      <c r="P595" s="410">
        <f t="shared" si="13"/>
        <v>50.256972478677049</v>
      </c>
      <c r="Q595" s="410">
        <f t="shared" si="13"/>
        <v>829240.04589817033</v>
      </c>
      <c r="R595" s="410">
        <f t="shared" si="13"/>
        <v>0</v>
      </c>
      <c r="S595" s="410">
        <f t="shared" si="13"/>
        <v>0</v>
      </c>
      <c r="T595" s="410">
        <f t="shared" si="13"/>
        <v>142.57594756460915</v>
      </c>
      <c r="U595" s="410">
        <f t="shared" si="13"/>
        <v>58.807263944704189</v>
      </c>
      <c r="V595" s="410">
        <f t="shared" si="13"/>
        <v>970319.85508761974</v>
      </c>
      <c r="W595" s="410">
        <f t="shared" si="13"/>
        <v>0</v>
      </c>
      <c r="X595" s="410">
        <f t="shared" si="13"/>
        <v>0</v>
      </c>
      <c r="Y595" s="410">
        <f t="shared" si="13"/>
        <v>181.77545602977364</v>
      </c>
      <c r="Z595" s="410">
        <f t="shared" si="13"/>
        <v>65.094661218802457</v>
      </c>
      <c r="AA595" s="410">
        <f t="shared" si="13"/>
        <v>1074061.9101102413</v>
      </c>
      <c r="AB595" s="410">
        <f t="shared" si="13"/>
        <v>0</v>
      </c>
      <c r="AC595" s="410">
        <f t="shared" si="13"/>
        <v>0</v>
      </c>
    </row>
    <row r="596" spans="1:29" hidden="1" outlineLevel="1" x14ac:dyDescent="0.25">
      <c r="E596" s="261"/>
      <c r="F596" s="261"/>
      <c r="G596" s="261"/>
      <c r="H596" s="261"/>
      <c r="I596" s="261"/>
      <c r="J596" s="261"/>
      <c r="K596" s="261"/>
      <c r="L596" s="261"/>
      <c r="M596" s="261"/>
      <c r="N596" s="261"/>
    </row>
    <row r="597" spans="1:29" hidden="1" outlineLevel="1" x14ac:dyDescent="0.25">
      <c r="C597" s="374"/>
      <c r="D597" s="374" t="s">
        <v>3676</v>
      </c>
      <c r="E597" s="374" t="s">
        <v>3677</v>
      </c>
      <c r="F597" s="374" t="s">
        <v>3678</v>
      </c>
      <c r="G597" s="374" t="s">
        <v>3679</v>
      </c>
      <c r="H597" s="374" t="s">
        <v>3680</v>
      </c>
      <c r="I597" s="374" t="s">
        <v>3681</v>
      </c>
      <c r="J597" s="374" t="s">
        <v>3682</v>
      </c>
      <c r="K597" s="374" t="s">
        <v>3683</v>
      </c>
      <c r="L597" s="374" t="s">
        <v>3684</v>
      </c>
      <c r="M597" s="374" t="s">
        <v>3685</v>
      </c>
      <c r="N597" s="374" t="s">
        <v>3686</v>
      </c>
      <c r="O597" s="374" t="s">
        <v>3687</v>
      </c>
    </row>
    <row r="598" spans="1:29" hidden="1" outlineLevel="1" x14ac:dyDescent="0.25">
      <c r="C598" s="190" t="s">
        <v>3688</v>
      </c>
      <c r="D598" s="386">
        <f t="shared" ref="D598:O598" si="14">$N$595*D8</f>
        <v>0</v>
      </c>
      <c r="E598" s="386">
        <f t="shared" si="14"/>
        <v>0</v>
      </c>
      <c r="F598" s="386">
        <f t="shared" si="14"/>
        <v>0</v>
      </c>
      <c r="G598" s="386">
        <f t="shared" si="14"/>
        <v>0</v>
      </c>
      <c r="H598" s="386">
        <f t="shared" si="14"/>
        <v>0</v>
      </c>
      <c r="I598" s="386">
        <f t="shared" si="14"/>
        <v>0</v>
      </c>
      <c r="J598" s="386">
        <f t="shared" si="14"/>
        <v>0</v>
      </c>
      <c r="K598" s="386">
        <f t="shared" si="14"/>
        <v>0</v>
      </c>
      <c r="L598" s="386">
        <f t="shared" si="14"/>
        <v>0</v>
      </c>
      <c r="M598" s="386">
        <f t="shared" si="14"/>
        <v>0</v>
      </c>
      <c r="N598" s="386">
        <f t="shared" si="14"/>
        <v>0</v>
      </c>
      <c r="O598" s="386">
        <f t="shared" si="14"/>
        <v>0</v>
      </c>
    </row>
    <row r="599" spans="1:29" hidden="1" outlineLevel="1" x14ac:dyDescent="0.25">
      <c r="C599" s="190" t="s">
        <v>3689</v>
      </c>
      <c r="D599" s="386">
        <f t="shared" ref="D599:O599" si="15">$S$595*D9</f>
        <v>0</v>
      </c>
      <c r="E599" s="386">
        <f t="shared" si="15"/>
        <v>0</v>
      </c>
      <c r="F599" s="386">
        <f t="shared" si="15"/>
        <v>0</v>
      </c>
      <c r="G599" s="386">
        <f t="shared" si="15"/>
        <v>0</v>
      </c>
      <c r="H599" s="386">
        <f t="shared" si="15"/>
        <v>0</v>
      </c>
      <c r="I599" s="386">
        <f t="shared" si="15"/>
        <v>0</v>
      </c>
      <c r="J599" s="386">
        <f t="shared" si="15"/>
        <v>0</v>
      </c>
      <c r="K599" s="386">
        <f t="shared" si="15"/>
        <v>0</v>
      </c>
      <c r="L599" s="386">
        <f t="shared" si="15"/>
        <v>0</v>
      </c>
      <c r="M599" s="386">
        <f t="shared" si="15"/>
        <v>0</v>
      </c>
      <c r="N599" s="386">
        <f t="shared" si="15"/>
        <v>0</v>
      </c>
      <c r="O599" s="386">
        <f t="shared" si="15"/>
        <v>0</v>
      </c>
    </row>
    <row r="600" spans="1:29" hidden="1" outlineLevel="1" x14ac:dyDescent="0.25">
      <c r="C600" s="190" t="s">
        <v>3690</v>
      </c>
      <c r="D600" s="405">
        <f t="shared" ref="D600:O600" si="16">$X$595*D10</f>
        <v>0</v>
      </c>
      <c r="E600" s="405">
        <f t="shared" si="16"/>
        <v>0</v>
      </c>
      <c r="F600" s="405">
        <f t="shared" si="16"/>
        <v>0</v>
      </c>
      <c r="G600" s="405">
        <f t="shared" si="16"/>
        <v>0</v>
      </c>
      <c r="H600" s="405">
        <f t="shared" si="16"/>
        <v>0</v>
      </c>
      <c r="I600" s="405">
        <f t="shared" si="16"/>
        <v>0</v>
      </c>
      <c r="J600" s="405">
        <f t="shared" si="16"/>
        <v>0</v>
      </c>
      <c r="K600" s="405">
        <f t="shared" si="16"/>
        <v>0</v>
      </c>
      <c r="L600" s="405">
        <f t="shared" si="16"/>
        <v>0</v>
      </c>
      <c r="M600" s="405">
        <f t="shared" si="16"/>
        <v>0</v>
      </c>
      <c r="N600" s="405">
        <f t="shared" si="16"/>
        <v>0</v>
      </c>
      <c r="O600" s="405">
        <f t="shared" si="16"/>
        <v>0</v>
      </c>
    </row>
    <row r="601" spans="1:29" hidden="1" outlineLevel="1" x14ac:dyDescent="0.25">
      <c r="C601" s="190" t="s">
        <v>3691</v>
      </c>
      <c r="D601" s="386">
        <f t="shared" ref="D601:O601" si="17">$AC$595*D11</f>
        <v>0</v>
      </c>
      <c r="E601" s="386">
        <f t="shared" si="17"/>
        <v>0</v>
      </c>
      <c r="F601" s="386">
        <f t="shared" si="17"/>
        <v>0</v>
      </c>
      <c r="G601" s="386">
        <f t="shared" si="17"/>
        <v>0</v>
      </c>
      <c r="H601" s="386">
        <f t="shared" si="17"/>
        <v>0</v>
      </c>
      <c r="I601" s="386">
        <f t="shared" si="17"/>
        <v>0</v>
      </c>
      <c r="J601" s="386">
        <f t="shared" si="17"/>
        <v>0</v>
      </c>
      <c r="K601" s="386">
        <f t="shared" si="17"/>
        <v>0</v>
      </c>
      <c r="L601" s="386">
        <f t="shared" si="17"/>
        <v>0</v>
      </c>
      <c r="M601" s="386">
        <f t="shared" si="17"/>
        <v>0</v>
      </c>
      <c r="N601" s="386">
        <f t="shared" si="17"/>
        <v>0</v>
      </c>
      <c r="O601" s="386">
        <f t="shared" si="17"/>
        <v>0</v>
      </c>
    </row>
    <row r="602" spans="1:29" hidden="1" outlineLevel="1" x14ac:dyDescent="0.25">
      <c r="C602" s="378" t="s">
        <v>3692</v>
      </c>
      <c r="D602" s="386"/>
      <c r="E602" s="386"/>
      <c r="F602" s="386"/>
      <c r="G602" s="386"/>
      <c r="H602" s="386"/>
      <c r="I602" s="386"/>
      <c r="J602" s="386"/>
      <c r="K602" s="386"/>
      <c r="L602" s="386"/>
      <c r="M602" s="386"/>
      <c r="N602" s="386"/>
      <c r="O602" s="386"/>
    </row>
    <row r="603" spans="1:29" hidden="1" outlineLevel="1" x14ac:dyDescent="0.25">
      <c r="C603" s="190" t="s">
        <v>4264</v>
      </c>
      <c r="D603" s="386">
        <f>SUM(D598:D602)</f>
        <v>0</v>
      </c>
      <c r="E603" s="386">
        <f t="shared" ref="E603:O603" si="18">SUM(E598:E602)</f>
        <v>0</v>
      </c>
      <c r="F603" s="386">
        <f t="shared" si="18"/>
        <v>0</v>
      </c>
      <c r="G603" s="386">
        <f t="shared" si="18"/>
        <v>0</v>
      </c>
      <c r="H603" s="386">
        <f t="shared" si="18"/>
        <v>0</v>
      </c>
      <c r="I603" s="386">
        <f t="shared" si="18"/>
        <v>0</v>
      </c>
      <c r="J603" s="386">
        <f t="shared" si="18"/>
        <v>0</v>
      </c>
      <c r="K603" s="386">
        <f t="shared" si="18"/>
        <v>0</v>
      </c>
      <c r="L603" s="386">
        <f t="shared" si="18"/>
        <v>0</v>
      </c>
      <c r="M603" s="386">
        <f t="shared" si="18"/>
        <v>0</v>
      </c>
      <c r="N603" s="386">
        <f t="shared" si="18"/>
        <v>0</v>
      </c>
      <c r="O603" s="386">
        <f t="shared" si="18"/>
        <v>0</v>
      </c>
    </row>
    <row r="604" spans="1:29" collapsed="1" x14ac:dyDescent="0.25">
      <c r="E604" s="261"/>
      <c r="F604" s="261"/>
      <c r="G604" s="261"/>
      <c r="H604" s="261"/>
      <c r="I604" s="261"/>
      <c r="J604" s="261"/>
      <c r="K604" s="261"/>
      <c r="L604" s="261"/>
      <c r="M604" s="261"/>
      <c r="N604" s="261"/>
    </row>
    <row r="605" spans="1:29" s="371" customFormat="1" x14ac:dyDescent="0.25">
      <c r="A605" s="370" t="s">
        <v>4265</v>
      </c>
      <c r="B605" s="370" t="s">
        <v>1626</v>
      </c>
    </row>
    <row r="606" spans="1:29" x14ac:dyDescent="0.25">
      <c r="E606" s="261"/>
      <c r="F606" s="261"/>
      <c r="G606" s="261"/>
      <c r="H606" s="261"/>
      <c r="I606" s="261"/>
      <c r="J606" s="261"/>
      <c r="K606" s="261"/>
      <c r="L606" s="261"/>
      <c r="M606" s="261"/>
      <c r="N606" s="261"/>
    </row>
    <row r="607" spans="1:29" s="411" customFormat="1" ht="45" x14ac:dyDescent="0.25">
      <c r="B607" s="355" t="s">
        <v>3127</v>
      </c>
      <c r="C607" s="355" t="s">
        <v>4266</v>
      </c>
      <c r="D607" s="355" t="s">
        <v>1683</v>
      </c>
      <c r="E607" s="355" t="s">
        <v>4267</v>
      </c>
      <c r="F607" s="412" t="s">
        <v>4268</v>
      </c>
      <c r="G607" s="412" t="s">
        <v>4269</v>
      </c>
      <c r="H607" s="412" t="s">
        <v>4270</v>
      </c>
      <c r="I607" s="412" t="s">
        <v>212</v>
      </c>
      <c r="J607" s="413"/>
      <c r="K607" s="413"/>
      <c r="L607" s="413"/>
      <c r="M607" s="413"/>
      <c r="N607" s="413"/>
      <c r="O607" s="413"/>
    </row>
    <row r="608" spans="1:29" x14ac:dyDescent="0.25">
      <c r="B608" s="190"/>
      <c r="C608" s="190"/>
      <c r="D608" s="190"/>
      <c r="E608" s="190"/>
      <c r="F608" s="405"/>
      <c r="G608" s="405"/>
      <c r="H608" s="405"/>
      <c r="I608" s="405"/>
      <c r="J608" s="261"/>
      <c r="K608" s="261"/>
      <c r="L608" s="261"/>
      <c r="M608" s="261"/>
      <c r="N608" s="261"/>
      <c r="O608" s="261"/>
    </row>
    <row r="609" spans="2:17" x14ac:dyDescent="0.25">
      <c r="B609" s="190"/>
      <c r="C609" s="190"/>
      <c r="D609" s="190"/>
      <c r="E609" s="190"/>
      <c r="F609" s="405"/>
      <c r="G609" s="405"/>
      <c r="H609" s="405"/>
      <c r="I609" s="405"/>
      <c r="J609" s="261"/>
      <c r="K609" s="261"/>
      <c r="L609" s="261"/>
      <c r="M609" s="261"/>
      <c r="N609" s="261"/>
      <c r="O609" s="261"/>
    </row>
    <row r="610" spans="2:17" x14ac:dyDescent="0.25">
      <c r="B610" s="190"/>
      <c r="C610" s="190"/>
      <c r="D610" s="190"/>
      <c r="E610" s="190"/>
      <c r="F610" s="405"/>
      <c r="G610" s="405"/>
      <c r="H610" s="405"/>
      <c r="I610" s="405"/>
      <c r="J610" s="261"/>
      <c r="K610" s="261"/>
      <c r="L610" s="261"/>
      <c r="M610" s="261"/>
      <c r="N610" s="261"/>
      <c r="O610" s="261"/>
    </row>
    <row r="611" spans="2:17" x14ac:dyDescent="0.25">
      <c r="F611" s="261"/>
      <c r="G611" s="261"/>
      <c r="H611" s="261"/>
      <c r="I611" s="261"/>
      <c r="J611" s="261"/>
      <c r="K611" s="261"/>
      <c r="L611" s="261"/>
      <c r="M611" s="261"/>
      <c r="N611" s="261"/>
      <c r="O611" s="261"/>
    </row>
    <row r="612" spans="2:17" x14ac:dyDescent="0.25">
      <c r="F612" s="261"/>
      <c r="G612" s="261"/>
      <c r="H612" s="261"/>
      <c r="I612" s="261"/>
      <c r="J612" s="261"/>
      <c r="K612" s="261"/>
      <c r="L612" s="261"/>
      <c r="M612" s="261"/>
      <c r="N612" s="261"/>
      <c r="O612" s="261"/>
    </row>
    <row r="613" spans="2:17" x14ac:dyDescent="0.25">
      <c r="F613" s="261"/>
      <c r="G613" s="261"/>
      <c r="H613" s="261"/>
      <c r="I613" s="261"/>
      <c r="J613" s="261"/>
      <c r="K613" s="261"/>
      <c r="L613" s="261"/>
      <c r="M613" s="261"/>
      <c r="N613" s="261"/>
      <c r="O613" s="261"/>
    </row>
    <row r="614" spans="2:17" x14ac:dyDescent="0.25">
      <c r="B614" s="200" t="s">
        <v>4271</v>
      </c>
      <c r="F614" s="261"/>
      <c r="G614" s="261"/>
      <c r="H614" s="261"/>
      <c r="I614" s="261"/>
      <c r="J614" s="261"/>
      <c r="K614" s="261"/>
      <c r="L614" s="261"/>
      <c r="M614" s="261"/>
      <c r="N614" s="261"/>
      <c r="O614" s="261"/>
    </row>
    <row r="615" spans="2:17" x14ac:dyDescent="0.25">
      <c r="B615" s="355" t="s">
        <v>3127</v>
      </c>
      <c r="C615" s="355" t="s">
        <v>4266</v>
      </c>
      <c r="D615" s="355" t="s">
        <v>1683</v>
      </c>
      <c r="E615" s="355" t="s">
        <v>4267</v>
      </c>
      <c r="F615" s="374" t="s">
        <v>3676</v>
      </c>
      <c r="G615" s="374" t="s">
        <v>3677</v>
      </c>
      <c r="H615" s="374" t="s">
        <v>3678</v>
      </c>
      <c r="I615" s="374" t="s">
        <v>3679</v>
      </c>
      <c r="J615" s="374" t="s">
        <v>3680</v>
      </c>
      <c r="K615" s="374" t="s">
        <v>3681</v>
      </c>
      <c r="L615" s="374" t="s">
        <v>3682</v>
      </c>
      <c r="M615" s="374" t="s">
        <v>3683</v>
      </c>
      <c r="N615" s="374" t="s">
        <v>3684</v>
      </c>
      <c r="O615" s="374" t="s">
        <v>3685</v>
      </c>
      <c r="P615" s="374" t="s">
        <v>3686</v>
      </c>
      <c r="Q615" s="374" t="s">
        <v>3687</v>
      </c>
    </row>
    <row r="616" spans="2:17" x14ac:dyDescent="0.25">
      <c r="B616" s="190"/>
      <c r="C616" s="375"/>
      <c r="D616" s="190"/>
      <c r="E616" s="190"/>
      <c r="F616" s="380"/>
      <c r="G616" s="380"/>
      <c r="H616" s="380"/>
      <c r="I616" s="380"/>
      <c r="J616" s="380"/>
      <c r="K616" s="380"/>
      <c r="L616" s="380"/>
      <c r="M616" s="380"/>
      <c r="N616" s="380"/>
      <c r="O616" s="380"/>
      <c r="P616" s="380"/>
      <c r="Q616" s="380"/>
    </row>
    <row r="617" spans="2:17" x14ac:dyDescent="0.25">
      <c r="B617" s="190"/>
      <c r="C617" s="375"/>
      <c r="D617" s="190"/>
      <c r="E617" s="190"/>
      <c r="F617" s="380"/>
      <c r="G617" s="380"/>
      <c r="H617" s="380"/>
      <c r="I617" s="380"/>
      <c r="J617" s="380"/>
      <c r="K617" s="380"/>
      <c r="L617" s="380"/>
      <c r="M617" s="380"/>
      <c r="N617" s="380"/>
      <c r="O617" s="380"/>
      <c r="P617" s="380"/>
      <c r="Q617" s="380"/>
    </row>
    <row r="618" spans="2:17" x14ac:dyDescent="0.25">
      <c r="B618" s="190"/>
      <c r="C618" s="375"/>
      <c r="D618" s="190"/>
      <c r="E618" s="190"/>
      <c r="F618" s="380"/>
      <c r="G618" s="380"/>
      <c r="H618" s="380"/>
      <c r="I618" s="380"/>
      <c r="J618" s="380"/>
      <c r="K618" s="380"/>
      <c r="L618" s="380"/>
      <c r="M618" s="380"/>
      <c r="N618" s="380"/>
      <c r="O618" s="380"/>
      <c r="P618" s="380"/>
      <c r="Q618" s="380"/>
    </row>
    <row r="619" spans="2:17" x14ac:dyDescent="0.25">
      <c r="B619" s="190"/>
      <c r="C619" s="375"/>
      <c r="D619" s="190"/>
      <c r="E619" s="190"/>
      <c r="F619" s="380"/>
      <c r="G619" s="380"/>
      <c r="H619" s="380"/>
      <c r="I619" s="380"/>
      <c r="J619" s="380"/>
      <c r="K619" s="380"/>
      <c r="L619" s="380"/>
      <c r="M619" s="380"/>
      <c r="N619" s="380"/>
      <c r="O619" s="380"/>
      <c r="P619" s="380"/>
      <c r="Q619" s="380"/>
    </row>
    <row r="620" spans="2:17" x14ac:dyDescent="0.25">
      <c r="B620" s="190"/>
      <c r="C620" s="375"/>
      <c r="D620" s="190"/>
      <c r="E620" s="190"/>
      <c r="F620" s="380"/>
      <c r="G620" s="380"/>
      <c r="H620" s="380"/>
      <c r="I620" s="380"/>
      <c r="J620" s="380"/>
      <c r="K620" s="380"/>
      <c r="L620" s="380"/>
      <c r="M620" s="380"/>
      <c r="N620" s="380"/>
      <c r="O620" s="380"/>
      <c r="P620" s="380"/>
      <c r="Q620" s="380"/>
    </row>
    <row r="621" spans="2:17" x14ac:dyDescent="0.25">
      <c r="B621" s="190"/>
      <c r="C621" s="375"/>
      <c r="D621" s="190"/>
      <c r="E621" s="190"/>
      <c r="F621" s="380"/>
      <c r="G621" s="380"/>
      <c r="H621" s="380"/>
      <c r="I621" s="380"/>
      <c r="J621" s="380"/>
      <c r="K621" s="380"/>
      <c r="L621" s="380"/>
      <c r="M621" s="380"/>
      <c r="N621" s="380"/>
      <c r="O621" s="380"/>
      <c r="P621" s="380"/>
      <c r="Q621" s="380"/>
    </row>
    <row r="622" spans="2:17" x14ac:dyDescent="0.25">
      <c r="B622" s="190"/>
      <c r="C622" s="375"/>
      <c r="D622" s="190"/>
      <c r="E622" s="190"/>
      <c r="F622" s="380"/>
      <c r="G622" s="380"/>
      <c r="H622" s="380"/>
      <c r="I622" s="380"/>
      <c r="J622" s="380"/>
      <c r="K622" s="380"/>
      <c r="L622" s="380"/>
      <c r="M622" s="380"/>
      <c r="N622" s="380"/>
      <c r="O622" s="380"/>
      <c r="P622" s="380"/>
      <c r="Q622" s="380"/>
    </row>
    <row r="623" spans="2:17" x14ac:dyDescent="0.25">
      <c r="B623" s="190"/>
      <c r="C623" s="375"/>
      <c r="D623" s="190"/>
      <c r="E623" s="190"/>
      <c r="F623" s="380"/>
      <c r="G623" s="380"/>
      <c r="H623" s="380"/>
      <c r="I623" s="380"/>
      <c r="J623" s="380"/>
      <c r="K623" s="380"/>
      <c r="L623" s="380"/>
      <c r="M623" s="380"/>
      <c r="N623" s="380"/>
      <c r="O623" s="380"/>
      <c r="P623" s="380"/>
      <c r="Q623" s="380"/>
    </row>
    <row r="624" spans="2:17" x14ac:dyDescent="0.25">
      <c r="B624" s="190"/>
      <c r="C624" s="375"/>
      <c r="D624" s="190"/>
      <c r="E624" s="190"/>
      <c r="F624" s="380"/>
      <c r="G624" s="380"/>
      <c r="H624" s="380"/>
      <c r="I624" s="380"/>
      <c r="J624" s="380"/>
      <c r="K624" s="380"/>
      <c r="L624" s="380"/>
      <c r="M624" s="380"/>
      <c r="N624" s="380"/>
      <c r="O624" s="380"/>
      <c r="P624" s="380"/>
      <c r="Q624" s="380"/>
    </row>
    <row r="625" spans="1:17" x14ac:dyDescent="0.25">
      <c r="B625" s="190"/>
      <c r="C625" s="375"/>
      <c r="D625" s="190"/>
      <c r="E625" s="190"/>
      <c r="F625" s="380"/>
      <c r="G625" s="380"/>
      <c r="H625" s="380"/>
      <c r="I625" s="380"/>
      <c r="J625" s="380"/>
      <c r="K625" s="380"/>
      <c r="L625" s="380"/>
      <c r="M625" s="380"/>
      <c r="N625" s="380"/>
      <c r="O625" s="380"/>
      <c r="P625" s="380"/>
      <c r="Q625" s="380"/>
    </row>
    <row r="626" spans="1:17" x14ac:dyDescent="0.25">
      <c r="B626" s="190"/>
      <c r="C626" s="375"/>
      <c r="D626" s="190"/>
      <c r="E626" s="190"/>
      <c r="F626" s="380"/>
      <c r="G626" s="380"/>
      <c r="H626" s="380"/>
      <c r="I626" s="380"/>
      <c r="J626" s="380"/>
      <c r="K626" s="380"/>
      <c r="L626" s="380"/>
      <c r="M626" s="380"/>
      <c r="N626" s="380"/>
      <c r="O626" s="380"/>
      <c r="P626" s="380"/>
      <c r="Q626" s="380"/>
    </row>
    <row r="627" spans="1:17" x14ac:dyDescent="0.25">
      <c r="B627" s="190"/>
      <c r="C627" s="375"/>
      <c r="D627" s="190"/>
      <c r="E627" s="190"/>
      <c r="F627" s="380"/>
      <c r="G627" s="380"/>
      <c r="H627" s="380"/>
      <c r="I627" s="380"/>
      <c r="J627" s="380"/>
      <c r="K627" s="380"/>
      <c r="L627" s="380"/>
      <c r="M627" s="380"/>
      <c r="N627" s="380"/>
      <c r="O627" s="380"/>
      <c r="P627" s="380"/>
      <c r="Q627" s="380"/>
    </row>
    <row r="628" spans="1:17" x14ac:dyDescent="0.25">
      <c r="B628" s="190"/>
      <c r="C628" s="375"/>
      <c r="D628" s="190"/>
      <c r="E628" s="190"/>
      <c r="F628" s="380"/>
      <c r="G628" s="380"/>
      <c r="H628" s="380"/>
      <c r="I628" s="380"/>
      <c r="J628" s="380"/>
      <c r="K628" s="380"/>
      <c r="L628" s="380"/>
      <c r="M628" s="380"/>
      <c r="N628" s="380"/>
      <c r="O628" s="380"/>
      <c r="P628" s="380"/>
      <c r="Q628" s="380"/>
    </row>
    <row r="629" spans="1:17" x14ac:dyDescent="0.25">
      <c r="B629" s="378" t="s">
        <v>4272</v>
      </c>
      <c r="C629" s="375"/>
      <c r="D629" s="190"/>
      <c r="E629" s="190"/>
      <c r="F629" s="380"/>
      <c r="G629" s="380"/>
      <c r="H629" s="380"/>
      <c r="I629" s="380"/>
      <c r="J629" s="380"/>
      <c r="K629" s="380"/>
      <c r="L629" s="380"/>
      <c r="M629" s="380"/>
      <c r="N629" s="380"/>
      <c r="O629" s="380"/>
      <c r="P629" s="380"/>
      <c r="Q629" s="380"/>
    </row>
    <row r="630" spans="1:17" x14ac:dyDescent="0.25">
      <c r="E630" s="261"/>
      <c r="F630" s="261"/>
      <c r="G630" s="261"/>
      <c r="H630" s="261"/>
      <c r="I630" s="261"/>
      <c r="J630" s="261"/>
      <c r="K630" s="261"/>
      <c r="L630" s="261"/>
      <c r="M630" s="261"/>
      <c r="N630" s="261"/>
    </row>
    <row r="631" spans="1:17" s="371" customFormat="1" x14ac:dyDescent="0.25">
      <c r="A631" s="370" t="s">
        <v>4273</v>
      </c>
      <c r="B631" s="370" t="s">
        <v>4274</v>
      </c>
    </row>
    <row r="632" spans="1:17" x14ac:dyDescent="0.25">
      <c r="E632" s="261"/>
      <c r="F632" s="261"/>
      <c r="G632" s="261"/>
      <c r="H632" s="261"/>
      <c r="I632" s="261"/>
      <c r="J632" s="261"/>
      <c r="K632" s="261"/>
      <c r="L632" s="261"/>
      <c r="M632" s="261"/>
      <c r="N632" s="261"/>
    </row>
    <row r="633" spans="1:17" s="185" customFormat="1" x14ac:dyDescent="0.25">
      <c r="A633" s="184" t="s">
        <v>3188</v>
      </c>
      <c r="B633" s="184" t="s">
        <v>4275</v>
      </c>
    </row>
    <row r="634" spans="1:17" x14ac:dyDescent="0.25">
      <c r="E634" s="261"/>
      <c r="F634" s="261"/>
      <c r="G634" s="261"/>
      <c r="H634" s="261"/>
      <c r="I634" s="261"/>
      <c r="J634" s="261"/>
      <c r="K634" s="261"/>
      <c r="L634" s="261"/>
      <c r="M634" s="261"/>
      <c r="N634" s="261"/>
    </row>
    <row r="635" spans="1:17" x14ac:dyDescent="0.25">
      <c r="A635" s="188" t="s">
        <v>3698</v>
      </c>
      <c r="B635" s="188" t="s">
        <v>309</v>
      </c>
      <c r="E635" s="261"/>
      <c r="F635" s="261"/>
      <c r="G635" s="261"/>
      <c r="H635" s="261"/>
      <c r="I635" s="261"/>
      <c r="J635" s="261"/>
      <c r="K635" s="261"/>
      <c r="L635" s="261"/>
      <c r="M635" s="261"/>
      <c r="N635" s="261"/>
    </row>
    <row r="636" spans="1:17" ht="30" x14ac:dyDescent="0.25">
      <c r="B636" s="414" t="s">
        <v>3640</v>
      </c>
      <c r="C636" s="415" t="s">
        <v>4276</v>
      </c>
      <c r="D636" s="374" t="s">
        <v>3676</v>
      </c>
      <c r="E636" s="374" t="s">
        <v>3677</v>
      </c>
      <c r="F636" s="374" t="s">
        <v>3678</v>
      </c>
      <c r="G636" s="374" t="s">
        <v>3679</v>
      </c>
      <c r="H636" s="374" t="s">
        <v>3680</v>
      </c>
      <c r="I636" s="374" t="s">
        <v>3681</v>
      </c>
      <c r="J636" s="374" t="s">
        <v>3682</v>
      </c>
      <c r="K636" s="374" t="s">
        <v>3683</v>
      </c>
      <c r="L636" s="374" t="s">
        <v>3684</v>
      </c>
      <c r="M636" s="374" t="s">
        <v>3685</v>
      </c>
      <c r="N636" s="374" t="s">
        <v>3686</v>
      </c>
      <c r="O636" s="374" t="s">
        <v>3687</v>
      </c>
    </row>
    <row r="637" spans="1:17" x14ac:dyDescent="0.25">
      <c r="B637" s="416" t="s">
        <v>3657</v>
      </c>
      <c r="C637" s="416"/>
      <c r="D637" s="417">
        <f t="shared" ref="D637:O637" si="19">D7</f>
        <v>0</v>
      </c>
      <c r="E637" s="417">
        <f t="shared" si="19"/>
        <v>0</v>
      </c>
      <c r="F637" s="417">
        <f t="shared" si="19"/>
        <v>0</v>
      </c>
      <c r="G637" s="417">
        <f t="shared" si="19"/>
        <v>0</v>
      </c>
      <c r="H637" s="417">
        <f t="shared" si="19"/>
        <v>0</v>
      </c>
      <c r="I637" s="417">
        <f t="shared" si="19"/>
        <v>0</v>
      </c>
      <c r="J637" s="417">
        <f t="shared" si="19"/>
        <v>0</v>
      </c>
      <c r="K637" s="417">
        <f t="shared" si="19"/>
        <v>0</v>
      </c>
      <c r="L637" s="417">
        <f t="shared" si="19"/>
        <v>0</v>
      </c>
      <c r="M637" s="417">
        <f t="shared" si="19"/>
        <v>0</v>
      </c>
      <c r="N637" s="417">
        <f t="shared" si="19"/>
        <v>0</v>
      </c>
      <c r="O637" s="417">
        <f t="shared" si="19"/>
        <v>0</v>
      </c>
    </row>
    <row r="638" spans="1:17" x14ac:dyDescent="0.25">
      <c r="B638" s="418" t="s">
        <v>4277</v>
      </c>
      <c r="C638" s="418" t="s">
        <v>1619</v>
      </c>
      <c r="D638" s="375">
        <f>SUMIFS('Budget COGM Detail'!V:V,'Budget COGM Detail'!$G:$G,'Production Target'!$B638,'Budget COGM Detail'!$F:$F,'Production Target'!$C638,'Budget COGM Detail'!$C:$C,'Production Target'!$B$635)</f>
        <v>0</v>
      </c>
      <c r="E638" s="375">
        <f>SUMIFS('Budget COGM Detail'!W:W,'Budget COGM Detail'!$G:$G,'Production Target'!$B638,'Budget COGM Detail'!$F:$F,'Production Target'!$C638,'Budget COGM Detail'!$C:$C,'Production Target'!$B$635)</f>
        <v>0</v>
      </c>
      <c r="F638" s="375">
        <f>SUMIFS('Budget COGM Detail'!X:X,'Budget COGM Detail'!$G:$G,'Production Target'!$B638,'Budget COGM Detail'!$F:$F,'Production Target'!$C638,'Budget COGM Detail'!$C:$C,'Production Target'!$B$635)</f>
        <v>0</v>
      </c>
      <c r="G638" s="375">
        <f>SUMIFS('Budget COGM Detail'!Y:Y,'Budget COGM Detail'!$G:$G,'Production Target'!$B638,'Budget COGM Detail'!$F:$F,'Production Target'!$C638,'Budget COGM Detail'!$C:$C,'Production Target'!$B$635)</f>
        <v>0</v>
      </c>
      <c r="H638" s="375">
        <f>SUMIFS('Budget COGM Detail'!Z:Z,'Budget COGM Detail'!$G:$G,'Production Target'!$B638,'Budget COGM Detail'!$F:$F,'Production Target'!$C638,'Budget COGM Detail'!$C:$C,'Production Target'!$B$635)</f>
        <v>0</v>
      </c>
      <c r="I638" s="375">
        <f>SUMIFS('Budget COGM Detail'!AA:AA,'Budget COGM Detail'!$G:$G,'Production Target'!$B638,'Budget COGM Detail'!$F:$F,'Production Target'!$C638,'Budget COGM Detail'!$C:$C,'Production Target'!$B$635)</f>
        <v>0</v>
      </c>
      <c r="J638" s="375">
        <f>SUMIFS('Budget COGM Detail'!AB:AB,'Budget COGM Detail'!$G:$G,'Production Target'!$B638,'Budget COGM Detail'!$F:$F,'Production Target'!$C638,'Budget COGM Detail'!$C:$C,'Production Target'!$B$635)</f>
        <v>0</v>
      </c>
      <c r="K638" s="375">
        <f>SUMIFS('Budget COGM Detail'!AC:AC,'Budget COGM Detail'!$G:$G,'Production Target'!$B638,'Budget COGM Detail'!$F:$F,'Production Target'!$C638,'Budget COGM Detail'!$C:$C,'Production Target'!$B$635)</f>
        <v>0</v>
      </c>
      <c r="L638" s="375">
        <f>SUMIFS('Budget COGM Detail'!AD:AD,'Budget COGM Detail'!$G:$G,'Production Target'!$B638,'Budget COGM Detail'!$F:$F,'Production Target'!$C638,'Budget COGM Detail'!$C:$C,'Production Target'!$B$635)</f>
        <v>0</v>
      </c>
      <c r="M638" s="375">
        <f>SUMIFS('Budget COGM Detail'!AE:AE,'Budget COGM Detail'!$G:$G,'Production Target'!$B638,'Budget COGM Detail'!$F:$F,'Production Target'!$C638,'Budget COGM Detail'!$C:$C,'Production Target'!$B$635)</f>
        <v>0</v>
      </c>
      <c r="N638" s="375">
        <f>SUMIFS('Budget COGM Detail'!AF:AF,'Budget COGM Detail'!$G:$G,'Production Target'!$B638,'Budget COGM Detail'!$F:$F,'Production Target'!$C638,'Budget COGM Detail'!$C:$C,'Production Target'!$B$635)</f>
        <v>0</v>
      </c>
      <c r="O638" s="375">
        <f>SUMIFS('Budget COGM Detail'!AG:AG,'Budget COGM Detail'!$G:$G,'Production Target'!$B638,'Budget COGM Detail'!$F:$F,'Production Target'!$C638,'Budget COGM Detail'!$C:$C,'Production Target'!$B$635)</f>
        <v>0</v>
      </c>
    </row>
    <row r="639" spans="1:17" x14ac:dyDescent="0.25">
      <c r="B639" s="418" t="s">
        <v>4277</v>
      </c>
      <c r="C639" s="418" t="s">
        <v>1630</v>
      </c>
      <c r="D639" s="375">
        <f>SUMIFS('Budget COGM Detail'!V:V,'Budget COGM Detail'!$G:$G,'Production Target'!$B639,'Budget COGM Detail'!$F:$F,'Production Target'!$C639,'Budget COGM Detail'!$C:$C,'Production Target'!$B$635)</f>
        <v>0</v>
      </c>
      <c r="E639" s="375">
        <f>SUMIFS('Budget COGM Detail'!W:W,'Budget COGM Detail'!$G:$G,'Production Target'!$B639,'Budget COGM Detail'!$F:$F,'Production Target'!$C639,'Budget COGM Detail'!$C:$C,'Production Target'!$B$635)</f>
        <v>0</v>
      </c>
      <c r="F639" s="375">
        <f>SUMIFS('Budget COGM Detail'!X:X,'Budget COGM Detail'!$G:$G,'Production Target'!$B639,'Budget COGM Detail'!$F:$F,'Production Target'!$C639,'Budget COGM Detail'!$C:$C,'Production Target'!$B$635)</f>
        <v>0</v>
      </c>
      <c r="G639" s="375">
        <f>SUMIFS('Budget COGM Detail'!Y:Y,'Budget COGM Detail'!$G:$G,'Production Target'!$B639,'Budget COGM Detail'!$F:$F,'Production Target'!$C639,'Budget COGM Detail'!$C:$C,'Production Target'!$B$635)</f>
        <v>0</v>
      </c>
      <c r="H639" s="375">
        <f>SUMIFS('Budget COGM Detail'!Z:Z,'Budget COGM Detail'!$G:$G,'Production Target'!$B639,'Budget COGM Detail'!$F:$F,'Production Target'!$C639,'Budget COGM Detail'!$C:$C,'Production Target'!$B$635)</f>
        <v>0</v>
      </c>
      <c r="I639" s="375">
        <f>SUMIFS('Budget COGM Detail'!AA:AA,'Budget COGM Detail'!$G:$G,'Production Target'!$B639,'Budget COGM Detail'!$F:$F,'Production Target'!$C639,'Budget COGM Detail'!$C:$C,'Production Target'!$B$635)</f>
        <v>0</v>
      </c>
      <c r="J639" s="375">
        <f>SUMIFS('Budget COGM Detail'!AB:AB,'Budget COGM Detail'!$G:$G,'Production Target'!$B639,'Budget COGM Detail'!$F:$F,'Production Target'!$C639,'Budget COGM Detail'!$C:$C,'Production Target'!$B$635)</f>
        <v>0</v>
      </c>
      <c r="K639" s="375">
        <f>SUMIFS('Budget COGM Detail'!AC:AC,'Budget COGM Detail'!$G:$G,'Production Target'!$B639,'Budget COGM Detail'!$F:$F,'Production Target'!$C639,'Budget COGM Detail'!$C:$C,'Production Target'!$B$635)</f>
        <v>0</v>
      </c>
      <c r="L639" s="375">
        <f>SUMIFS('Budget COGM Detail'!AD:AD,'Budget COGM Detail'!$G:$G,'Production Target'!$B639,'Budget COGM Detail'!$F:$F,'Production Target'!$C639,'Budget COGM Detail'!$C:$C,'Production Target'!$B$635)</f>
        <v>0</v>
      </c>
      <c r="M639" s="375">
        <f>SUMIFS('Budget COGM Detail'!AE:AE,'Budget COGM Detail'!$G:$G,'Production Target'!$B639,'Budget COGM Detail'!$F:$F,'Production Target'!$C639,'Budget COGM Detail'!$C:$C,'Production Target'!$B$635)</f>
        <v>0</v>
      </c>
      <c r="N639" s="375">
        <f>SUMIFS('Budget COGM Detail'!AF:AF,'Budget COGM Detail'!$G:$G,'Production Target'!$B639,'Budget COGM Detail'!$F:$F,'Production Target'!$C639,'Budget COGM Detail'!$C:$C,'Production Target'!$B$635)</f>
        <v>0</v>
      </c>
      <c r="O639" s="375">
        <f>SUMIFS('Budget COGM Detail'!AG:AG,'Budget COGM Detail'!$G:$G,'Production Target'!$B639,'Budget COGM Detail'!$F:$F,'Production Target'!$C639,'Budget COGM Detail'!$C:$C,'Production Target'!$B$635)</f>
        <v>0</v>
      </c>
    </row>
    <row r="640" spans="1:17" x14ac:dyDescent="0.25">
      <c r="B640" s="418" t="s">
        <v>4277</v>
      </c>
      <c r="C640" s="418" t="s">
        <v>1626</v>
      </c>
      <c r="D640" s="375">
        <f>SUMIFS('Budget COGM Detail'!V:V,'Budget COGM Detail'!$G:$G,'Production Target'!$B640,'Budget COGM Detail'!$F:$F,'Production Target'!$C640,'Budget COGM Detail'!$C:$C,'Production Target'!$B$635)</f>
        <v>0</v>
      </c>
      <c r="E640" s="375">
        <f>SUMIFS('Budget COGM Detail'!W:W,'Budget COGM Detail'!$G:$G,'Production Target'!$B640,'Budget COGM Detail'!$F:$F,'Production Target'!$C640,'Budget COGM Detail'!$C:$C,'Production Target'!$B$635)</f>
        <v>0</v>
      </c>
      <c r="F640" s="375">
        <f>SUMIFS('Budget COGM Detail'!X:X,'Budget COGM Detail'!$G:$G,'Production Target'!$B640,'Budget COGM Detail'!$F:$F,'Production Target'!$C640,'Budget COGM Detail'!$C:$C,'Production Target'!$B$635)</f>
        <v>0</v>
      </c>
      <c r="G640" s="375">
        <f>SUMIFS('Budget COGM Detail'!Y:Y,'Budget COGM Detail'!$G:$G,'Production Target'!$B640,'Budget COGM Detail'!$F:$F,'Production Target'!$C640,'Budget COGM Detail'!$C:$C,'Production Target'!$B$635)</f>
        <v>0</v>
      </c>
      <c r="H640" s="375">
        <f>SUMIFS('Budget COGM Detail'!Z:Z,'Budget COGM Detail'!$G:$G,'Production Target'!$B640,'Budget COGM Detail'!$F:$F,'Production Target'!$C640,'Budget COGM Detail'!$C:$C,'Production Target'!$B$635)</f>
        <v>0</v>
      </c>
      <c r="I640" s="375">
        <f>SUMIFS('Budget COGM Detail'!AA:AA,'Budget COGM Detail'!$G:$G,'Production Target'!$B640,'Budget COGM Detail'!$F:$F,'Production Target'!$C640,'Budget COGM Detail'!$C:$C,'Production Target'!$B$635)</f>
        <v>0</v>
      </c>
      <c r="J640" s="375">
        <f>SUMIFS('Budget COGM Detail'!AB:AB,'Budget COGM Detail'!$G:$G,'Production Target'!$B640,'Budget COGM Detail'!$F:$F,'Production Target'!$C640,'Budget COGM Detail'!$C:$C,'Production Target'!$B$635)</f>
        <v>0</v>
      </c>
      <c r="K640" s="375">
        <f>SUMIFS('Budget COGM Detail'!AC:AC,'Budget COGM Detail'!$G:$G,'Production Target'!$B640,'Budget COGM Detail'!$F:$F,'Production Target'!$C640,'Budget COGM Detail'!$C:$C,'Production Target'!$B$635)</f>
        <v>0</v>
      </c>
      <c r="L640" s="375">
        <f>SUMIFS('Budget COGM Detail'!AD:AD,'Budget COGM Detail'!$G:$G,'Production Target'!$B640,'Budget COGM Detail'!$F:$F,'Production Target'!$C640,'Budget COGM Detail'!$C:$C,'Production Target'!$B$635)</f>
        <v>0</v>
      </c>
      <c r="M640" s="375">
        <f>SUMIFS('Budget COGM Detail'!AE:AE,'Budget COGM Detail'!$G:$G,'Production Target'!$B640,'Budget COGM Detail'!$F:$F,'Production Target'!$C640,'Budget COGM Detail'!$C:$C,'Production Target'!$B$635)</f>
        <v>0</v>
      </c>
      <c r="N640" s="375">
        <f>SUMIFS('Budget COGM Detail'!AF:AF,'Budget COGM Detail'!$G:$G,'Production Target'!$B640,'Budget COGM Detail'!$F:$F,'Production Target'!$C640,'Budget COGM Detail'!$C:$C,'Production Target'!$B$635)</f>
        <v>0</v>
      </c>
      <c r="O640" s="375">
        <f>SUMIFS('Budget COGM Detail'!AG:AG,'Budget COGM Detail'!$G:$G,'Production Target'!$B640,'Budget COGM Detail'!$F:$F,'Production Target'!$C640,'Budget COGM Detail'!$C:$C,'Production Target'!$B$635)</f>
        <v>0</v>
      </c>
    </row>
    <row r="641" spans="1:15" x14ac:dyDescent="0.25">
      <c r="B641" s="418"/>
      <c r="C641" s="418"/>
      <c r="D641" s="190"/>
      <c r="E641" s="376"/>
      <c r="F641" s="376"/>
      <c r="G641" s="376"/>
      <c r="H641" s="376"/>
      <c r="I641" s="376"/>
      <c r="J641" s="376"/>
      <c r="K641" s="376"/>
      <c r="L641" s="376"/>
      <c r="M641" s="376"/>
      <c r="N641" s="376"/>
      <c r="O641" s="190"/>
    </row>
    <row r="642" spans="1:15" x14ac:dyDescent="0.25">
      <c r="B642" s="418" t="s">
        <v>4278</v>
      </c>
      <c r="C642" s="418" t="s">
        <v>1629</v>
      </c>
      <c r="D642" s="375">
        <f>SUMIFS('Budget COGM Detail'!V:V,'Budget COGM Detail'!$G:$G,'Production Target'!$B642,'Budget COGM Detail'!$F:$F,'Production Target'!$C642,'Budget COGM Detail'!$C:$C,'Production Target'!$B$635)</f>
        <v>0</v>
      </c>
      <c r="E642" s="375">
        <f>SUMIFS('Budget COGM Detail'!W:W,'Budget COGM Detail'!$G:$G,'Production Target'!$B642,'Budget COGM Detail'!$F:$F,'Production Target'!$C642,'Budget COGM Detail'!$C:$C,'Production Target'!$B$635)</f>
        <v>0</v>
      </c>
      <c r="F642" s="375">
        <f>SUMIFS('Budget COGM Detail'!X:X,'Budget COGM Detail'!$G:$G,'Production Target'!$B642,'Budget COGM Detail'!$F:$F,'Production Target'!$C642,'Budget COGM Detail'!$C:$C,'Production Target'!$B$635)</f>
        <v>0</v>
      </c>
      <c r="G642" s="375">
        <f>SUMIFS('Budget COGM Detail'!Y:Y,'Budget COGM Detail'!$G:$G,'Production Target'!$B642,'Budget COGM Detail'!$F:$F,'Production Target'!$C642,'Budget COGM Detail'!$C:$C,'Production Target'!$B$635)</f>
        <v>0</v>
      </c>
      <c r="H642" s="375">
        <f>SUMIFS('Budget COGM Detail'!Z:Z,'Budget COGM Detail'!$G:$G,'Production Target'!$B642,'Budget COGM Detail'!$F:$F,'Production Target'!$C642,'Budget COGM Detail'!$C:$C,'Production Target'!$B$635)</f>
        <v>0</v>
      </c>
      <c r="I642" s="375">
        <f>SUMIFS('Budget COGM Detail'!AA:AA,'Budget COGM Detail'!$G:$G,'Production Target'!$B642,'Budget COGM Detail'!$F:$F,'Production Target'!$C642,'Budget COGM Detail'!$C:$C,'Production Target'!$B$635)</f>
        <v>0</v>
      </c>
      <c r="J642" s="375">
        <f>SUMIFS('Budget COGM Detail'!AB:AB,'Budget COGM Detail'!$G:$G,'Production Target'!$B642,'Budget COGM Detail'!$F:$F,'Production Target'!$C642,'Budget COGM Detail'!$C:$C,'Production Target'!$B$635)</f>
        <v>0</v>
      </c>
      <c r="K642" s="375">
        <f>SUMIFS('Budget COGM Detail'!AC:AC,'Budget COGM Detail'!$G:$G,'Production Target'!$B642,'Budget COGM Detail'!$F:$F,'Production Target'!$C642,'Budget COGM Detail'!$C:$C,'Production Target'!$B$635)</f>
        <v>0</v>
      </c>
      <c r="L642" s="375">
        <f>SUMIFS('Budget COGM Detail'!AD:AD,'Budget COGM Detail'!$G:$G,'Production Target'!$B642,'Budget COGM Detail'!$F:$F,'Production Target'!$C642,'Budget COGM Detail'!$C:$C,'Production Target'!$B$635)</f>
        <v>0</v>
      </c>
      <c r="M642" s="375">
        <f>SUMIFS('Budget COGM Detail'!AE:AE,'Budget COGM Detail'!$G:$G,'Production Target'!$B642,'Budget COGM Detail'!$F:$F,'Production Target'!$C642,'Budget COGM Detail'!$C:$C,'Production Target'!$B$635)</f>
        <v>0</v>
      </c>
      <c r="N642" s="375">
        <f>SUMIFS('Budget COGM Detail'!AF:AF,'Budget COGM Detail'!$G:$G,'Production Target'!$B642,'Budget COGM Detail'!$F:$F,'Production Target'!$C642,'Budget COGM Detail'!$C:$C,'Production Target'!$B$635)</f>
        <v>0</v>
      </c>
      <c r="O642" s="375">
        <f>SUMIFS('Budget COGM Detail'!AG:AG,'Budget COGM Detail'!$G:$G,'Production Target'!$B642,'Budget COGM Detail'!$F:$F,'Production Target'!$C642,'Budget COGM Detail'!$C:$C,'Production Target'!$B$635)</f>
        <v>0</v>
      </c>
    </row>
    <row r="643" spans="1:15" x14ac:dyDescent="0.25">
      <c r="E643" s="261"/>
      <c r="F643" s="261"/>
      <c r="G643" s="261"/>
      <c r="H643" s="261"/>
      <c r="I643" s="261"/>
      <c r="J643" s="261"/>
      <c r="K643" s="261"/>
      <c r="L643" s="261"/>
      <c r="M643" s="261"/>
      <c r="N643" s="261"/>
    </row>
    <row r="644" spans="1:15" x14ac:dyDescent="0.25">
      <c r="A644" s="188" t="s">
        <v>3707</v>
      </c>
      <c r="B644" s="188" t="s">
        <v>1720</v>
      </c>
      <c r="E644" s="261"/>
      <c r="F644" s="261"/>
      <c r="G644" s="261"/>
      <c r="H644" s="261"/>
      <c r="I644" s="261"/>
      <c r="J644" s="261"/>
      <c r="K644" s="261"/>
      <c r="L644" s="261"/>
      <c r="M644" s="261"/>
      <c r="N644" s="261"/>
    </row>
    <row r="645" spans="1:15" ht="30" x14ac:dyDescent="0.25">
      <c r="B645" s="414" t="s">
        <v>3640</v>
      </c>
      <c r="C645" s="415" t="s">
        <v>4276</v>
      </c>
      <c r="D645" s="374" t="s">
        <v>3676</v>
      </c>
      <c r="E645" s="374" t="s">
        <v>3677</v>
      </c>
      <c r="F645" s="374" t="s">
        <v>3678</v>
      </c>
      <c r="G645" s="374" t="s">
        <v>3679</v>
      </c>
      <c r="H645" s="374" t="s">
        <v>3680</v>
      </c>
      <c r="I645" s="374" t="s">
        <v>3681</v>
      </c>
      <c r="J645" s="374" t="s">
        <v>3682</v>
      </c>
      <c r="K645" s="374" t="s">
        <v>3683</v>
      </c>
      <c r="L645" s="374" t="s">
        <v>3684</v>
      </c>
      <c r="M645" s="374" t="s">
        <v>3685</v>
      </c>
      <c r="N645" s="374" t="s">
        <v>3686</v>
      </c>
      <c r="O645" s="374" t="s">
        <v>3687</v>
      </c>
    </row>
    <row r="646" spans="1:15" x14ac:dyDescent="0.25">
      <c r="B646" s="416" t="s">
        <v>3657</v>
      </c>
      <c r="C646" s="416"/>
      <c r="D646" s="417">
        <f t="shared" ref="D646:O646" si="20">D16</f>
        <v>0</v>
      </c>
      <c r="E646" s="417">
        <f t="shared" si="20"/>
        <v>0</v>
      </c>
      <c r="F646" s="417">
        <f t="shared" si="20"/>
        <v>0</v>
      </c>
      <c r="G646" s="417">
        <f t="shared" si="20"/>
        <v>0</v>
      </c>
      <c r="H646" s="417">
        <f t="shared" si="20"/>
        <v>0</v>
      </c>
      <c r="I646" s="417">
        <f t="shared" si="20"/>
        <v>0</v>
      </c>
      <c r="J646" s="417">
        <f t="shared" si="20"/>
        <v>0</v>
      </c>
      <c r="K646" s="417">
        <f t="shared" si="20"/>
        <v>0</v>
      </c>
      <c r="L646" s="417">
        <f t="shared" si="20"/>
        <v>0</v>
      </c>
      <c r="M646" s="417">
        <f t="shared" si="20"/>
        <v>0</v>
      </c>
      <c r="N646" s="417">
        <f t="shared" si="20"/>
        <v>0</v>
      </c>
      <c r="O646" s="417">
        <f t="shared" si="20"/>
        <v>0</v>
      </c>
    </row>
    <row r="647" spans="1:15" x14ac:dyDescent="0.25">
      <c r="B647" s="418" t="s">
        <v>4277</v>
      </c>
      <c r="C647" s="418" t="s">
        <v>1619</v>
      </c>
      <c r="D647" s="375">
        <f>SUMIFS('Budget COGM Detail'!V:V,'Budget COGM Detail'!$G:$G,'Production Target'!$B647,'Budget COGM Detail'!$F:$F,'Production Target'!$C647,'Budget COGM Detail'!$C:$C,'Production Target'!$B$644)</f>
        <v>0</v>
      </c>
      <c r="E647" s="375">
        <f>SUMIFS('Budget COGM Detail'!W:W,'Budget COGM Detail'!$G:$G,'Production Target'!$B647,'Budget COGM Detail'!$F:$F,'Production Target'!$C647,'Budget COGM Detail'!$C:$C,'Production Target'!$B$644)</f>
        <v>0</v>
      </c>
      <c r="F647" s="375">
        <f>SUMIFS('Budget COGM Detail'!X:X,'Budget COGM Detail'!$G:$G,'Production Target'!$B647,'Budget COGM Detail'!$F:$F,'Production Target'!$C647,'Budget COGM Detail'!$C:$C,'Production Target'!$B$644)</f>
        <v>0</v>
      </c>
      <c r="G647" s="375">
        <f>SUMIFS('Budget COGM Detail'!Y:Y,'Budget COGM Detail'!$G:$G,'Production Target'!$B647,'Budget COGM Detail'!$F:$F,'Production Target'!$C647,'Budget COGM Detail'!$C:$C,'Production Target'!$B$644)</f>
        <v>0</v>
      </c>
      <c r="H647" s="375">
        <f>SUMIFS('Budget COGM Detail'!Z:Z,'Budget COGM Detail'!$G:$G,'Production Target'!$B647,'Budget COGM Detail'!$F:$F,'Production Target'!$C647,'Budget COGM Detail'!$C:$C,'Production Target'!$B$644)</f>
        <v>0</v>
      </c>
      <c r="I647" s="375">
        <f>SUMIFS('Budget COGM Detail'!AA:AA,'Budget COGM Detail'!$G:$G,'Production Target'!$B647,'Budget COGM Detail'!$F:$F,'Production Target'!$C647,'Budget COGM Detail'!$C:$C,'Production Target'!$B$644)</f>
        <v>0</v>
      </c>
      <c r="J647" s="375">
        <f>SUMIFS('Budget COGM Detail'!AB:AB,'Budget COGM Detail'!$G:$G,'Production Target'!$B647,'Budget COGM Detail'!$F:$F,'Production Target'!$C647,'Budget COGM Detail'!$C:$C,'Production Target'!$B$644)</f>
        <v>0</v>
      </c>
      <c r="K647" s="375">
        <f>SUMIFS('Budget COGM Detail'!AC:AC,'Budget COGM Detail'!$G:$G,'Production Target'!$B647,'Budget COGM Detail'!$F:$F,'Production Target'!$C647,'Budget COGM Detail'!$C:$C,'Production Target'!$B$644)</f>
        <v>0</v>
      </c>
      <c r="L647" s="375">
        <f>SUMIFS('Budget COGM Detail'!AD:AD,'Budget COGM Detail'!$G:$G,'Production Target'!$B647,'Budget COGM Detail'!$F:$F,'Production Target'!$C647,'Budget COGM Detail'!$C:$C,'Production Target'!$B$644)</f>
        <v>0</v>
      </c>
      <c r="M647" s="375">
        <f>SUMIFS('Budget COGM Detail'!AE:AE,'Budget COGM Detail'!$G:$G,'Production Target'!$B647,'Budget COGM Detail'!$F:$F,'Production Target'!$C647,'Budget COGM Detail'!$C:$C,'Production Target'!$B$644)</f>
        <v>0</v>
      </c>
      <c r="N647" s="375">
        <f>SUMIFS('Budget COGM Detail'!AF:AF,'Budget COGM Detail'!$G:$G,'Production Target'!$B647,'Budget COGM Detail'!$F:$F,'Production Target'!$C647,'Budget COGM Detail'!$C:$C,'Production Target'!$B$644)</f>
        <v>0</v>
      </c>
      <c r="O647" s="375">
        <f>SUMIFS('Budget COGM Detail'!AG:AG,'Budget COGM Detail'!$G:$G,'Production Target'!$B647,'Budget COGM Detail'!$F:$F,'Production Target'!$C647,'Budget COGM Detail'!$C:$C,'Production Target'!$B$644)</f>
        <v>0</v>
      </c>
    </row>
    <row r="648" spans="1:15" x14ac:dyDescent="0.25">
      <c r="B648" s="418" t="s">
        <v>4277</v>
      </c>
      <c r="C648" s="418" t="s">
        <v>1630</v>
      </c>
      <c r="D648" s="375">
        <f>SUMIFS('Budget COGM Detail'!V:V,'Budget COGM Detail'!$G:$G,'Production Target'!$B648,'Budget COGM Detail'!$F:$F,'Production Target'!$C648,'Budget COGM Detail'!$C:$C,'Production Target'!$B$644)</f>
        <v>0</v>
      </c>
      <c r="E648" s="375">
        <f>SUMIFS('Budget COGM Detail'!W:W,'Budget COGM Detail'!$G:$G,'Production Target'!$B648,'Budget COGM Detail'!$F:$F,'Production Target'!$C648,'Budget COGM Detail'!$C:$C,'Production Target'!$B$644)</f>
        <v>0</v>
      </c>
      <c r="F648" s="375">
        <f>SUMIFS('Budget COGM Detail'!X:X,'Budget COGM Detail'!$G:$G,'Production Target'!$B648,'Budget COGM Detail'!$F:$F,'Production Target'!$C648,'Budget COGM Detail'!$C:$C,'Production Target'!$B$644)</f>
        <v>0</v>
      </c>
      <c r="G648" s="375">
        <f>SUMIFS('Budget COGM Detail'!Y:Y,'Budget COGM Detail'!$G:$G,'Production Target'!$B648,'Budget COGM Detail'!$F:$F,'Production Target'!$C648,'Budget COGM Detail'!$C:$C,'Production Target'!$B$644)</f>
        <v>0</v>
      </c>
      <c r="H648" s="375">
        <f>SUMIFS('Budget COGM Detail'!Z:Z,'Budget COGM Detail'!$G:$G,'Production Target'!$B648,'Budget COGM Detail'!$F:$F,'Production Target'!$C648,'Budget COGM Detail'!$C:$C,'Production Target'!$B$644)</f>
        <v>0</v>
      </c>
      <c r="I648" s="375">
        <f>SUMIFS('Budget COGM Detail'!AA:AA,'Budget COGM Detail'!$G:$G,'Production Target'!$B648,'Budget COGM Detail'!$F:$F,'Production Target'!$C648,'Budget COGM Detail'!$C:$C,'Production Target'!$B$644)</f>
        <v>0</v>
      </c>
      <c r="J648" s="375">
        <f>SUMIFS('Budget COGM Detail'!AB:AB,'Budget COGM Detail'!$G:$G,'Production Target'!$B648,'Budget COGM Detail'!$F:$F,'Production Target'!$C648,'Budget COGM Detail'!$C:$C,'Production Target'!$B$644)</f>
        <v>0</v>
      </c>
      <c r="K648" s="375">
        <f>SUMIFS('Budget COGM Detail'!AC:AC,'Budget COGM Detail'!$G:$G,'Production Target'!$B648,'Budget COGM Detail'!$F:$F,'Production Target'!$C648,'Budget COGM Detail'!$C:$C,'Production Target'!$B$644)</f>
        <v>0</v>
      </c>
      <c r="L648" s="375">
        <f>SUMIFS('Budget COGM Detail'!AD:AD,'Budget COGM Detail'!$G:$G,'Production Target'!$B648,'Budget COGM Detail'!$F:$F,'Production Target'!$C648,'Budget COGM Detail'!$C:$C,'Production Target'!$B$644)</f>
        <v>0</v>
      </c>
      <c r="M648" s="375">
        <f>SUMIFS('Budget COGM Detail'!AE:AE,'Budget COGM Detail'!$G:$G,'Production Target'!$B648,'Budget COGM Detail'!$F:$F,'Production Target'!$C648,'Budget COGM Detail'!$C:$C,'Production Target'!$B$644)</f>
        <v>0</v>
      </c>
      <c r="N648" s="375">
        <f>SUMIFS('Budget COGM Detail'!AF:AF,'Budget COGM Detail'!$G:$G,'Production Target'!$B648,'Budget COGM Detail'!$F:$F,'Production Target'!$C648,'Budget COGM Detail'!$C:$C,'Production Target'!$B$644)</f>
        <v>0</v>
      </c>
      <c r="O648" s="375">
        <f>SUMIFS('Budget COGM Detail'!AG:AG,'Budget COGM Detail'!$G:$G,'Production Target'!$B648,'Budget COGM Detail'!$F:$F,'Production Target'!$C648,'Budget COGM Detail'!$C:$C,'Production Target'!$B$644)</f>
        <v>0</v>
      </c>
    </row>
    <row r="649" spans="1:15" x14ac:dyDescent="0.25">
      <c r="B649" s="418" t="s">
        <v>4277</v>
      </c>
      <c r="C649" s="418" t="s">
        <v>1626</v>
      </c>
      <c r="D649" s="375">
        <f>SUMIFS('Budget COGM Detail'!V:V,'Budget COGM Detail'!$G:$G,'Production Target'!$B649,'Budget COGM Detail'!$F:$F,'Production Target'!$C649,'Budget COGM Detail'!$C:$C,'Production Target'!$B$644)</f>
        <v>0</v>
      </c>
      <c r="E649" s="375">
        <f>SUMIFS('Budget COGM Detail'!W:W,'Budget COGM Detail'!$G:$G,'Production Target'!$B649,'Budget COGM Detail'!$F:$F,'Production Target'!$C649,'Budget COGM Detail'!$C:$C,'Production Target'!$B$644)</f>
        <v>0</v>
      </c>
      <c r="F649" s="375">
        <f>SUMIFS('Budget COGM Detail'!X:X,'Budget COGM Detail'!$G:$G,'Production Target'!$B649,'Budget COGM Detail'!$F:$F,'Production Target'!$C649,'Budget COGM Detail'!$C:$C,'Production Target'!$B$644)</f>
        <v>0</v>
      </c>
      <c r="G649" s="375">
        <f>SUMIFS('Budget COGM Detail'!Y:Y,'Budget COGM Detail'!$G:$G,'Production Target'!$B649,'Budget COGM Detail'!$F:$F,'Production Target'!$C649,'Budget COGM Detail'!$C:$C,'Production Target'!$B$644)</f>
        <v>0</v>
      </c>
      <c r="H649" s="375">
        <f>SUMIFS('Budget COGM Detail'!Z:Z,'Budget COGM Detail'!$G:$G,'Production Target'!$B649,'Budget COGM Detail'!$F:$F,'Production Target'!$C649,'Budget COGM Detail'!$C:$C,'Production Target'!$B$644)</f>
        <v>0</v>
      </c>
      <c r="I649" s="375">
        <f>SUMIFS('Budget COGM Detail'!AA:AA,'Budget COGM Detail'!$G:$G,'Production Target'!$B649,'Budget COGM Detail'!$F:$F,'Production Target'!$C649,'Budget COGM Detail'!$C:$C,'Production Target'!$B$644)</f>
        <v>0</v>
      </c>
      <c r="J649" s="375">
        <f>SUMIFS('Budget COGM Detail'!AB:AB,'Budget COGM Detail'!$G:$G,'Production Target'!$B649,'Budget COGM Detail'!$F:$F,'Production Target'!$C649,'Budget COGM Detail'!$C:$C,'Production Target'!$B$644)</f>
        <v>0</v>
      </c>
      <c r="K649" s="375">
        <f>SUMIFS('Budget COGM Detail'!AC:AC,'Budget COGM Detail'!$G:$G,'Production Target'!$B649,'Budget COGM Detail'!$F:$F,'Production Target'!$C649,'Budget COGM Detail'!$C:$C,'Production Target'!$B$644)</f>
        <v>0</v>
      </c>
      <c r="L649" s="375">
        <f>SUMIFS('Budget COGM Detail'!AD:AD,'Budget COGM Detail'!$G:$G,'Production Target'!$B649,'Budget COGM Detail'!$F:$F,'Production Target'!$C649,'Budget COGM Detail'!$C:$C,'Production Target'!$B$644)</f>
        <v>0</v>
      </c>
      <c r="M649" s="375">
        <f>SUMIFS('Budget COGM Detail'!AE:AE,'Budget COGM Detail'!$G:$G,'Production Target'!$B649,'Budget COGM Detail'!$F:$F,'Production Target'!$C649,'Budget COGM Detail'!$C:$C,'Production Target'!$B$644)</f>
        <v>0</v>
      </c>
      <c r="N649" s="375">
        <f>SUMIFS('Budget COGM Detail'!AF:AF,'Budget COGM Detail'!$G:$G,'Production Target'!$B649,'Budget COGM Detail'!$F:$F,'Production Target'!$C649,'Budget COGM Detail'!$C:$C,'Production Target'!$B$644)</f>
        <v>0</v>
      </c>
      <c r="O649" s="375">
        <f>SUMIFS('Budget COGM Detail'!AG:AG,'Budget COGM Detail'!$G:$G,'Production Target'!$B649,'Budget COGM Detail'!$F:$F,'Production Target'!$C649,'Budget COGM Detail'!$C:$C,'Production Target'!$B$644)</f>
        <v>0</v>
      </c>
    </row>
    <row r="650" spans="1:15" x14ac:dyDescent="0.25">
      <c r="B650" s="418"/>
      <c r="C650" s="418"/>
      <c r="D650" s="190"/>
      <c r="E650" s="376"/>
      <c r="F650" s="376"/>
      <c r="G650" s="376"/>
      <c r="H650" s="376"/>
      <c r="I650" s="376"/>
      <c r="J650" s="376"/>
      <c r="K650" s="376"/>
      <c r="L650" s="376"/>
      <c r="M650" s="376"/>
      <c r="N650" s="376"/>
      <c r="O650" s="190"/>
    </row>
    <row r="651" spans="1:15" x14ac:dyDescent="0.25">
      <c r="B651" s="418" t="s">
        <v>4278</v>
      </c>
      <c r="C651" s="418" t="s">
        <v>1629</v>
      </c>
      <c r="D651" s="375">
        <f>SUMIFS('Budget COGM Detail'!V:V,'Budget COGM Detail'!$G:$G,'Production Target'!$B651,'Budget COGM Detail'!$F:$F,'Production Target'!$C651,'Budget COGM Detail'!$C:$C,'Production Target'!$B$644)</f>
        <v>0</v>
      </c>
      <c r="E651" s="375">
        <f>SUMIFS('Budget COGM Detail'!W:W,'Budget COGM Detail'!$G:$G,'Production Target'!$B651,'Budget COGM Detail'!$F:$F,'Production Target'!$C651,'Budget COGM Detail'!$C:$C,'Production Target'!$B$644)</f>
        <v>0</v>
      </c>
      <c r="F651" s="375">
        <f>SUMIFS('Budget COGM Detail'!X:X,'Budget COGM Detail'!$G:$G,'Production Target'!$B651,'Budget COGM Detail'!$F:$F,'Production Target'!$C651,'Budget COGM Detail'!$C:$C,'Production Target'!$B$644)</f>
        <v>0</v>
      </c>
      <c r="G651" s="375">
        <f>SUMIFS('Budget COGM Detail'!Y:Y,'Budget COGM Detail'!$G:$G,'Production Target'!$B651,'Budget COGM Detail'!$F:$F,'Production Target'!$C651,'Budget COGM Detail'!$C:$C,'Production Target'!$B$644)</f>
        <v>0</v>
      </c>
      <c r="H651" s="375">
        <f>SUMIFS('Budget COGM Detail'!Z:Z,'Budget COGM Detail'!$G:$G,'Production Target'!$B651,'Budget COGM Detail'!$F:$F,'Production Target'!$C651,'Budget COGM Detail'!$C:$C,'Production Target'!$B$644)</f>
        <v>0</v>
      </c>
      <c r="I651" s="375">
        <f>SUMIFS('Budget COGM Detail'!AA:AA,'Budget COGM Detail'!$G:$G,'Production Target'!$B651,'Budget COGM Detail'!$F:$F,'Production Target'!$C651,'Budget COGM Detail'!$C:$C,'Production Target'!$B$644)</f>
        <v>0</v>
      </c>
      <c r="J651" s="375">
        <f>SUMIFS('Budget COGM Detail'!AB:AB,'Budget COGM Detail'!$G:$G,'Production Target'!$B651,'Budget COGM Detail'!$F:$F,'Production Target'!$C651,'Budget COGM Detail'!$C:$C,'Production Target'!$B$644)</f>
        <v>0</v>
      </c>
      <c r="K651" s="375">
        <f>SUMIFS('Budget COGM Detail'!AC:AC,'Budget COGM Detail'!$G:$G,'Production Target'!$B651,'Budget COGM Detail'!$F:$F,'Production Target'!$C651,'Budget COGM Detail'!$C:$C,'Production Target'!$B$644)</f>
        <v>0</v>
      </c>
      <c r="L651" s="375">
        <f>SUMIFS('Budget COGM Detail'!AD:AD,'Budget COGM Detail'!$G:$G,'Production Target'!$B651,'Budget COGM Detail'!$F:$F,'Production Target'!$C651,'Budget COGM Detail'!$C:$C,'Production Target'!$B$644)</f>
        <v>0</v>
      </c>
      <c r="M651" s="375">
        <f>SUMIFS('Budget COGM Detail'!AE:AE,'Budget COGM Detail'!$G:$G,'Production Target'!$B651,'Budget COGM Detail'!$F:$F,'Production Target'!$C651,'Budget COGM Detail'!$C:$C,'Production Target'!$B$644)</f>
        <v>0</v>
      </c>
      <c r="N651" s="375">
        <f>SUMIFS('Budget COGM Detail'!AF:AF,'Budget COGM Detail'!$G:$G,'Production Target'!$B651,'Budget COGM Detail'!$F:$F,'Production Target'!$C651,'Budget COGM Detail'!$C:$C,'Production Target'!$B$644)</f>
        <v>0</v>
      </c>
      <c r="O651" s="375">
        <f>SUMIFS('Budget COGM Detail'!AG:AG,'Budget COGM Detail'!$G:$G,'Production Target'!$B651,'Budget COGM Detail'!$F:$F,'Production Target'!$C651,'Budget COGM Detail'!$C:$C,'Production Target'!$B$644)</f>
        <v>0</v>
      </c>
    </row>
    <row r="652" spans="1:15" x14ac:dyDescent="0.25">
      <c r="E652" s="261"/>
      <c r="F652" s="261"/>
      <c r="G652" s="261"/>
      <c r="H652" s="261"/>
      <c r="I652" s="261"/>
      <c r="J652" s="261"/>
      <c r="K652" s="261"/>
      <c r="L652" s="261"/>
      <c r="M652" s="261"/>
      <c r="N652" s="261"/>
    </row>
    <row r="653" spans="1:15" x14ac:dyDescent="0.25">
      <c r="A653" s="188" t="s">
        <v>3716</v>
      </c>
      <c r="B653" s="188" t="s">
        <v>329</v>
      </c>
      <c r="E653" s="261"/>
      <c r="F653" s="261"/>
      <c r="G653" s="261"/>
      <c r="H653" s="261"/>
      <c r="I653" s="261"/>
      <c r="J653" s="261"/>
      <c r="K653" s="261"/>
      <c r="L653" s="261"/>
      <c r="M653" s="261"/>
      <c r="N653" s="261"/>
    </row>
    <row r="654" spans="1:15" ht="30" x14ac:dyDescent="0.25">
      <c r="B654" s="414" t="s">
        <v>3640</v>
      </c>
      <c r="C654" s="415" t="s">
        <v>4276</v>
      </c>
      <c r="D654" s="374" t="s">
        <v>3676</v>
      </c>
      <c r="E654" s="374" t="s">
        <v>3677</v>
      </c>
      <c r="F654" s="374" t="s">
        <v>3678</v>
      </c>
      <c r="G654" s="374" t="s">
        <v>3679</v>
      </c>
      <c r="H654" s="374" t="s">
        <v>3680</v>
      </c>
      <c r="I654" s="374" t="s">
        <v>3681</v>
      </c>
      <c r="J654" s="374" t="s">
        <v>3682</v>
      </c>
      <c r="K654" s="374" t="s">
        <v>3683</v>
      </c>
      <c r="L654" s="374" t="s">
        <v>3684</v>
      </c>
      <c r="M654" s="374" t="s">
        <v>3685</v>
      </c>
      <c r="N654" s="374" t="s">
        <v>3686</v>
      </c>
      <c r="O654" s="374" t="s">
        <v>3687</v>
      </c>
    </row>
    <row r="655" spans="1:15" x14ac:dyDescent="0.25">
      <c r="B655" s="416" t="s">
        <v>3657</v>
      </c>
      <c r="C655" s="416"/>
      <c r="D655" s="417">
        <f t="shared" ref="D655:O655" si="21">D25</f>
        <v>0</v>
      </c>
      <c r="E655" s="417">
        <f t="shared" si="21"/>
        <v>0</v>
      </c>
      <c r="F655" s="417">
        <f t="shared" si="21"/>
        <v>0</v>
      </c>
      <c r="G655" s="417">
        <f t="shared" si="21"/>
        <v>0</v>
      </c>
      <c r="H655" s="417">
        <f t="shared" si="21"/>
        <v>0</v>
      </c>
      <c r="I655" s="417">
        <f t="shared" si="21"/>
        <v>0</v>
      </c>
      <c r="J655" s="417">
        <f t="shared" si="21"/>
        <v>0</v>
      </c>
      <c r="K655" s="417">
        <f t="shared" si="21"/>
        <v>0</v>
      </c>
      <c r="L655" s="417">
        <f t="shared" si="21"/>
        <v>0</v>
      </c>
      <c r="M655" s="417">
        <f t="shared" si="21"/>
        <v>0</v>
      </c>
      <c r="N655" s="417">
        <f t="shared" si="21"/>
        <v>0</v>
      </c>
      <c r="O655" s="417">
        <f t="shared" si="21"/>
        <v>0</v>
      </c>
    </row>
    <row r="656" spans="1:15" x14ac:dyDescent="0.25">
      <c r="B656" s="418" t="s">
        <v>4277</v>
      </c>
      <c r="C656" s="418" t="s">
        <v>1619</v>
      </c>
      <c r="D656" s="375">
        <f>SUMIFS('Budget COGM Detail'!V:V,'Budget COGM Detail'!$G:$G,'Production Target'!$B656,'Budget COGM Detail'!$F:$F,'Production Target'!$C656,'Budget COGM Detail'!$C:$C,'Production Target'!$B$653)</f>
        <v>0</v>
      </c>
      <c r="E656" s="375">
        <f>SUMIFS('Budget COGM Detail'!W:W,'Budget COGM Detail'!$G:$G,'Production Target'!$B656,'Budget COGM Detail'!$F:$F,'Production Target'!$C656,'Budget COGM Detail'!$C:$C,'Production Target'!$B$653)</f>
        <v>0</v>
      </c>
      <c r="F656" s="375">
        <f>SUMIFS('Budget COGM Detail'!X:X,'Budget COGM Detail'!$G:$G,'Production Target'!$B656,'Budget COGM Detail'!$F:$F,'Production Target'!$C656,'Budget COGM Detail'!$C:$C,'Production Target'!$B$653)</f>
        <v>0</v>
      </c>
      <c r="G656" s="375">
        <f>SUMIFS('Budget COGM Detail'!Y:Y,'Budget COGM Detail'!$G:$G,'Production Target'!$B656,'Budget COGM Detail'!$F:$F,'Production Target'!$C656,'Budget COGM Detail'!$C:$C,'Production Target'!$B$653)</f>
        <v>0</v>
      </c>
      <c r="H656" s="375">
        <f>SUMIFS('Budget COGM Detail'!Z:Z,'Budget COGM Detail'!$G:$G,'Production Target'!$B656,'Budget COGM Detail'!$F:$F,'Production Target'!$C656,'Budget COGM Detail'!$C:$C,'Production Target'!$B$653)</f>
        <v>0</v>
      </c>
      <c r="I656" s="375">
        <f>SUMIFS('Budget COGM Detail'!AA:AA,'Budget COGM Detail'!$G:$G,'Production Target'!$B656,'Budget COGM Detail'!$F:$F,'Production Target'!$C656,'Budget COGM Detail'!$C:$C,'Production Target'!$B$653)</f>
        <v>0</v>
      </c>
      <c r="J656" s="375">
        <f>SUMIFS('Budget COGM Detail'!AB:AB,'Budget COGM Detail'!$G:$G,'Production Target'!$B656,'Budget COGM Detail'!$F:$F,'Production Target'!$C656,'Budget COGM Detail'!$C:$C,'Production Target'!$B$653)</f>
        <v>0</v>
      </c>
      <c r="K656" s="375">
        <f>SUMIFS('Budget COGM Detail'!AC:AC,'Budget COGM Detail'!$G:$G,'Production Target'!$B656,'Budget COGM Detail'!$F:$F,'Production Target'!$C656,'Budget COGM Detail'!$C:$C,'Production Target'!$B$653)</f>
        <v>0</v>
      </c>
      <c r="L656" s="375">
        <f>SUMIFS('Budget COGM Detail'!AD:AD,'Budget COGM Detail'!$G:$G,'Production Target'!$B656,'Budget COGM Detail'!$F:$F,'Production Target'!$C656,'Budget COGM Detail'!$C:$C,'Production Target'!$B$653)</f>
        <v>0</v>
      </c>
      <c r="M656" s="375">
        <f>SUMIFS('Budget COGM Detail'!AE:AE,'Budget COGM Detail'!$G:$G,'Production Target'!$B656,'Budget COGM Detail'!$F:$F,'Production Target'!$C656,'Budget COGM Detail'!$C:$C,'Production Target'!$B$653)</f>
        <v>0</v>
      </c>
      <c r="N656" s="375">
        <f>SUMIFS('Budget COGM Detail'!AF:AF,'Budget COGM Detail'!$G:$G,'Production Target'!$B656,'Budget COGM Detail'!$F:$F,'Production Target'!$C656,'Budget COGM Detail'!$C:$C,'Production Target'!$B$653)</f>
        <v>0</v>
      </c>
      <c r="O656" s="375">
        <f>SUMIFS('Budget COGM Detail'!AG:AG,'Budget COGM Detail'!$G:$G,'Production Target'!$B656,'Budget COGM Detail'!$F:$F,'Production Target'!$C656,'Budget COGM Detail'!$C:$C,'Production Target'!$B$653)</f>
        <v>0</v>
      </c>
    </row>
    <row r="657" spans="1:15" x14ac:dyDescent="0.25">
      <c r="B657" s="418" t="s">
        <v>4277</v>
      </c>
      <c r="C657" s="418" t="s">
        <v>1630</v>
      </c>
      <c r="D657" s="375">
        <f>SUMIFS('Budget COGM Detail'!V:V,'Budget COGM Detail'!$G:$G,'Production Target'!$B657,'Budget COGM Detail'!$F:$F,'Production Target'!$C657,'Budget COGM Detail'!$C:$C,'Production Target'!$B$653)</f>
        <v>0</v>
      </c>
      <c r="E657" s="375">
        <f>SUMIFS('Budget COGM Detail'!W:W,'Budget COGM Detail'!$G:$G,'Production Target'!$B657,'Budget COGM Detail'!$F:$F,'Production Target'!$C657,'Budget COGM Detail'!$C:$C,'Production Target'!$B$653)</f>
        <v>0</v>
      </c>
      <c r="F657" s="375">
        <f>SUMIFS('Budget COGM Detail'!X:X,'Budget COGM Detail'!$G:$G,'Production Target'!$B657,'Budget COGM Detail'!$F:$F,'Production Target'!$C657,'Budget COGM Detail'!$C:$C,'Production Target'!$B$653)</f>
        <v>0</v>
      </c>
      <c r="G657" s="375">
        <f>SUMIFS('Budget COGM Detail'!Y:Y,'Budget COGM Detail'!$G:$G,'Production Target'!$B657,'Budget COGM Detail'!$F:$F,'Production Target'!$C657,'Budget COGM Detail'!$C:$C,'Production Target'!$B$653)</f>
        <v>0</v>
      </c>
      <c r="H657" s="375">
        <f>SUMIFS('Budget COGM Detail'!Z:Z,'Budget COGM Detail'!$G:$G,'Production Target'!$B657,'Budget COGM Detail'!$F:$F,'Production Target'!$C657,'Budget COGM Detail'!$C:$C,'Production Target'!$B$653)</f>
        <v>0</v>
      </c>
      <c r="I657" s="375">
        <f>SUMIFS('Budget COGM Detail'!AA:AA,'Budget COGM Detail'!$G:$G,'Production Target'!$B657,'Budget COGM Detail'!$F:$F,'Production Target'!$C657,'Budget COGM Detail'!$C:$C,'Production Target'!$B$653)</f>
        <v>0</v>
      </c>
      <c r="J657" s="375">
        <f>SUMIFS('Budget COGM Detail'!AB:AB,'Budget COGM Detail'!$G:$G,'Production Target'!$B657,'Budget COGM Detail'!$F:$F,'Production Target'!$C657,'Budget COGM Detail'!$C:$C,'Production Target'!$B$653)</f>
        <v>0</v>
      </c>
      <c r="K657" s="375">
        <f>SUMIFS('Budget COGM Detail'!AC:AC,'Budget COGM Detail'!$G:$G,'Production Target'!$B657,'Budget COGM Detail'!$F:$F,'Production Target'!$C657,'Budget COGM Detail'!$C:$C,'Production Target'!$B$653)</f>
        <v>0</v>
      </c>
      <c r="L657" s="375">
        <f>SUMIFS('Budget COGM Detail'!AD:AD,'Budget COGM Detail'!$G:$G,'Production Target'!$B657,'Budget COGM Detail'!$F:$F,'Production Target'!$C657,'Budget COGM Detail'!$C:$C,'Production Target'!$B$653)</f>
        <v>0</v>
      </c>
      <c r="M657" s="375">
        <f>SUMIFS('Budget COGM Detail'!AE:AE,'Budget COGM Detail'!$G:$G,'Production Target'!$B657,'Budget COGM Detail'!$F:$F,'Production Target'!$C657,'Budget COGM Detail'!$C:$C,'Production Target'!$B$653)</f>
        <v>0</v>
      </c>
      <c r="N657" s="375">
        <f>SUMIFS('Budget COGM Detail'!AF:AF,'Budget COGM Detail'!$G:$G,'Production Target'!$B657,'Budget COGM Detail'!$F:$F,'Production Target'!$C657,'Budget COGM Detail'!$C:$C,'Production Target'!$B$653)</f>
        <v>0</v>
      </c>
      <c r="O657" s="375">
        <f>SUMIFS('Budget COGM Detail'!AG:AG,'Budget COGM Detail'!$G:$G,'Production Target'!$B657,'Budget COGM Detail'!$F:$F,'Production Target'!$C657,'Budget COGM Detail'!$C:$C,'Production Target'!$B$653)</f>
        <v>0</v>
      </c>
    </row>
    <row r="658" spans="1:15" x14ac:dyDescent="0.25">
      <c r="B658" s="418" t="s">
        <v>4277</v>
      </c>
      <c r="C658" s="418" t="s">
        <v>1626</v>
      </c>
      <c r="D658" s="375">
        <f>SUMIFS('Budget COGM Detail'!V:V,'Budget COGM Detail'!$G:$G,'Production Target'!$B658,'Budget COGM Detail'!$F:$F,'Production Target'!$C658,'Budget COGM Detail'!$C:$C,'Production Target'!$B$653)</f>
        <v>0</v>
      </c>
      <c r="E658" s="375">
        <f>SUMIFS('Budget COGM Detail'!W:W,'Budget COGM Detail'!$G:$G,'Production Target'!$B658,'Budget COGM Detail'!$F:$F,'Production Target'!$C658,'Budget COGM Detail'!$C:$C,'Production Target'!$B$653)</f>
        <v>0</v>
      </c>
      <c r="F658" s="375">
        <f>SUMIFS('Budget COGM Detail'!X:X,'Budget COGM Detail'!$G:$G,'Production Target'!$B658,'Budget COGM Detail'!$F:$F,'Production Target'!$C658,'Budget COGM Detail'!$C:$C,'Production Target'!$B$653)</f>
        <v>0</v>
      </c>
      <c r="G658" s="375">
        <f>SUMIFS('Budget COGM Detail'!Y:Y,'Budget COGM Detail'!$G:$G,'Production Target'!$B658,'Budget COGM Detail'!$F:$F,'Production Target'!$C658,'Budget COGM Detail'!$C:$C,'Production Target'!$B$653)</f>
        <v>0</v>
      </c>
      <c r="H658" s="375">
        <f>SUMIFS('Budget COGM Detail'!Z:Z,'Budget COGM Detail'!$G:$G,'Production Target'!$B658,'Budget COGM Detail'!$F:$F,'Production Target'!$C658,'Budget COGM Detail'!$C:$C,'Production Target'!$B$653)</f>
        <v>0</v>
      </c>
      <c r="I658" s="375">
        <f>SUMIFS('Budget COGM Detail'!AA:AA,'Budget COGM Detail'!$G:$G,'Production Target'!$B658,'Budget COGM Detail'!$F:$F,'Production Target'!$C658,'Budget COGM Detail'!$C:$C,'Production Target'!$B$653)</f>
        <v>0</v>
      </c>
      <c r="J658" s="375">
        <f>SUMIFS('Budget COGM Detail'!AB:AB,'Budget COGM Detail'!$G:$G,'Production Target'!$B658,'Budget COGM Detail'!$F:$F,'Production Target'!$C658,'Budget COGM Detail'!$C:$C,'Production Target'!$B$653)</f>
        <v>0</v>
      </c>
      <c r="K658" s="375">
        <f>SUMIFS('Budget COGM Detail'!AC:AC,'Budget COGM Detail'!$G:$G,'Production Target'!$B658,'Budget COGM Detail'!$F:$F,'Production Target'!$C658,'Budget COGM Detail'!$C:$C,'Production Target'!$B$653)</f>
        <v>0</v>
      </c>
      <c r="L658" s="375">
        <f>SUMIFS('Budget COGM Detail'!AD:AD,'Budget COGM Detail'!$G:$G,'Production Target'!$B658,'Budget COGM Detail'!$F:$F,'Production Target'!$C658,'Budget COGM Detail'!$C:$C,'Production Target'!$B$653)</f>
        <v>0</v>
      </c>
      <c r="M658" s="375">
        <f>SUMIFS('Budget COGM Detail'!AE:AE,'Budget COGM Detail'!$G:$G,'Production Target'!$B658,'Budget COGM Detail'!$F:$F,'Production Target'!$C658,'Budget COGM Detail'!$C:$C,'Production Target'!$B$653)</f>
        <v>0</v>
      </c>
      <c r="N658" s="375">
        <f>SUMIFS('Budget COGM Detail'!AF:AF,'Budget COGM Detail'!$G:$G,'Production Target'!$B658,'Budget COGM Detail'!$F:$F,'Production Target'!$C658,'Budget COGM Detail'!$C:$C,'Production Target'!$B$653)</f>
        <v>0</v>
      </c>
      <c r="O658" s="375">
        <f>SUMIFS('Budget COGM Detail'!AG:AG,'Budget COGM Detail'!$G:$G,'Production Target'!$B658,'Budget COGM Detail'!$F:$F,'Production Target'!$C658,'Budget COGM Detail'!$C:$C,'Production Target'!$B$653)</f>
        <v>0</v>
      </c>
    </row>
    <row r="659" spans="1:15" x14ac:dyDescent="0.25">
      <c r="B659" s="418"/>
      <c r="C659" s="418"/>
      <c r="D659" s="190"/>
      <c r="E659" s="376"/>
      <c r="F659" s="376"/>
      <c r="G659" s="376"/>
      <c r="H659" s="376"/>
      <c r="I659" s="376"/>
      <c r="J659" s="376"/>
      <c r="K659" s="376"/>
      <c r="L659" s="376"/>
      <c r="M659" s="376"/>
      <c r="N659" s="376"/>
      <c r="O659" s="190"/>
    </row>
    <row r="660" spans="1:15" x14ac:dyDescent="0.25">
      <c r="B660" s="418" t="s">
        <v>4278</v>
      </c>
      <c r="C660" s="418" t="s">
        <v>1629</v>
      </c>
      <c r="D660" s="375">
        <f>SUMIFS('Budget COGM Detail'!V:V,'Budget COGM Detail'!$G:$G,'Production Target'!$B660,'Budget COGM Detail'!$F:$F,'Production Target'!$C660,'Budget COGM Detail'!$C:$C,'Production Target'!$B$653)</f>
        <v>0</v>
      </c>
      <c r="E660" s="375">
        <f>SUMIFS('Budget COGM Detail'!W:W,'Budget COGM Detail'!$G:$G,'Production Target'!$B660,'Budget COGM Detail'!$F:$F,'Production Target'!$C660,'Budget COGM Detail'!$C:$C,'Production Target'!$B$653)</f>
        <v>0</v>
      </c>
      <c r="F660" s="375">
        <f>SUMIFS('Budget COGM Detail'!X:X,'Budget COGM Detail'!$G:$G,'Production Target'!$B660,'Budget COGM Detail'!$F:$F,'Production Target'!$C660,'Budget COGM Detail'!$C:$C,'Production Target'!$B$653)</f>
        <v>0</v>
      </c>
      <c r="G660" s="375">
        <f>SUMIFS('Budget COGM Detail'!Y:Y,'Budget COGM Detail'!$G:$G,'Production Target'!$B660,'Budget COGM Detail'!$F:$F,'Production Target'!$C660,'Budget COGM Detail'!$C:$C,'Production Target'!$B$653)</f>
        <v>0</v>
      </c>
      <c r="H660" s="375">
        <f>SUMIFS('Budget COGM Detail'!Z:Z,'Budget COGM Detail'!$G:$G,'Production Target'!$B660,'Budget COGM Detail'!$F:$F,'Production Target'!$C660,'Budget COGM Detail'!$C:$C,'Production Target'!$B$653)</f>
        <v>0</v>
      </c>
      <c r="I660" s="375">
        <f>SUMIFS('Budget COGM Detail'!AA:AA,'Budget COGM Detail'!$G:$G,'Production Target'!$B660,'Budget COGM Detail'!$F:$F,'Production Target'!$C660,'Budget COGM Detail'!$C:$C,'Production Target'!$B$653)</f>
        <v>0</v>
      </c>
      <c r="J660" s="375">
        <f>SUMIFS('Budget COGM Detail'!AB:AB,'Budget COGM Detail'!$G:$G,'Production Target'!$B660,'Budget COGM Detail'!$F:$F,'Production Target'!$C660,'Budget COGM Detail'!$C:$C,'Production Target'!$B$653)</f>
        <v>0</v>
      </c>
      <c r="K660" s="375">
        <f>SUMIFS('Budget COGM Detail'!AC:AC,'Budget COGM Detail'!$G:$G,'Production Target'!$B660,'Budget COGM Detail'!$F:$F,'Production Target'!$C660,'Budget COGM Detail'!$C:$C,'Production Target'!$B$653)</f>
        <v>0</v>
      </c>
      <c r="L660" s="375">
        <f>SUMIFS('Budget COGM Detail'!AD:AD,'Budget COGM Detail'!$G:$G,'Production Target'!$B660,'Budget COGM Detail'!$F:$F,'Production Target'!$C660,'Budget COGM Detail'!$C:$C,'Production Target'!$B$653)</f>
        <v>0</v>
      </c>
      <c r="M660" s="375">
        <f>SUMIFS('Budget COGM Detail'!AE:AE,'Budget COGM Detail'!$G:$G,'Production Target'!$B660,'Budget COGM Detail'!$F:$F,'Production Target'!$C660,'Budget COGM Detail'!$C:$C,'Production Target'!$B$653)</f>
        <v>0</v>
      </c>
      <c r="N660" s="375">
        <f>SUMIFS('Budget COGM Detail'!AF:AF,'Budget COGM Detail'!$G:$G,'Production Target'!$B660,'Budget COGM Detail'!$F:$F,'Production Target'!$C660,'Budget COGM Detail'!$C:$C,'Production Target'!$B$653)</f>
        <v>0</v>
      </c>
      <c r="O660" s="375">
        <f>SUMIFS('Budget COGM Detail'!AG:AG,'Budget COGM Detail'!$G:$G,'Production Target'!$B660,'Budget COGM Detail'!$F:$F,'Production Target'!$C660,'Budget COGM Detail'!$C:$C,'Production Target'!$B$653)</f>
        <v>0</v>
      </c>
    </row>
    <row r="661" spans="1:15" x14ac:dyDescent="0.25">
      <c r="E661" s="261"/>
      <c r="F661" s="261"/>
      <c r="G661" s="261"/>
      <c r="H661" s="261"/>
      <c r="I661" s="261"/>
      <c r="J661" s="261"/>
      <c r="K661" s="261"/>
      <c r="L661" s="261"/>
      <c r="M661" s="261"/>
      <c r="N661" s="261"/>
    </row>
    <row r="662" spans="1:15" x14ac:dyDescent="0.25">
      <c r="A662" s="188" t="s">
        <v>4279</v>
      </c>
      <c r="B662" s="188" t="s">
        <v>341</v>
      </c>
      <c r="E662" s="261"/>
      <c r="F662" s="261"/>
      <c r="G662" s="261"/>
      <c r="H662" s="261"/>
      <c r="I662" s="261"/>
      <c r="J662" s="261"/>
      <c r="K662" s="261"/>
      <c r="L662" s="261"/>
      <c r="M662" s="261"/>
      <c r="N662" s="261"/>
    </row>
    <row r="663" spans="1:15" ht="30" x14ac:dyDescent="0.25">
      <c r="B663" s="414" t="s">
        <v>3640</v>
      </c>
      <c r="C663" s="415" t="s">
        <v>4276</v>
      </c>
      <c r="D663" s="374" t="s">
        <v>3676</v>
      </c>
      <c r="E663" s="374" t="s">
        <v>3677</v>
      </c>
      <c r="F663" s="374" t="s">
        <v>3678</v>
      </c>
      <c r="G663" s="374" t="s">
        <v>3679</v>
      </c>
      <c r="H663" s="374" t="s">
        <v>3680</v>
      </c>
      <c r="I663" s="374" t="s">
        <v>3681</v>
      </c>
      <c r="J663" s="374" t="s">
        <v>3682</v>
      </c>
      <c r="K663" s="374" t="s">
        <v>3683</v>
      </c>
      <c r="L663" s="374" t="s">
        <v>3684</v>
      </c>
      <c r="M663" s="374" t="s">
        <v>3685</v>
      </c>
      <c r="N663" s="374" t="s">
        <v>3686</v>
      </c>
      <c r="O663" s="374" t="s">
        <v>3687</v>
      </c>
    </row>
    <row r="664" spans="1:15" x14ac:dyDescent="0.25">
      <c r="B664" s="416" t="s">
        <v>3657</v>
      </c>
      <c r="C664" s="416"/>
      <c r="D664" s="417" t="str">
        <f t="shared" ref="D664:O664" si="22">D34</f>
        <v>SM3</v>
      </c>
      <c r="E664" s="417">
        <f t="shared" si="22"/>
        <v>0</v>
      </c>
      <c r="F664" s="417">
        <f t="shared" si="22"/>
        <v>0</v>
      </c>
      <c r="G664" s="417">
        <f t="shared" si="22"/>
        <v>0</v>
      </c>
      <c r="H664" s="417">
        <f t="shared" si="22"/>
        <v>0</v>
      </c>
      <c r="I664" s="417">
        <f t="shared" si="22"/>
        <v>0</v>
      </c>
      <c r="J664" s="417">
        <f t="shared" si="22"/>
        <v>0</v>
      </c>
      <c r="K664" s="417">
        <f t="shared" si="22"/>
        <v>0</v>
      </c>
      <c r="L664" s="417">
        <f t="shared" si="22"/>
        <v>0</v>
      </c>
      <c r="M664" s="417">
        <f t="shared" si="22"/>
        <v>0</v>
      </c>
      <c r="N664" s="417">
        <f t="shared" si="22"/>
        <v>0</v>
      </c>
      <c r="O664" s="417">
        <f t="shared" si="22"/>
        <v>0</v>
      </c>
    </row>
    <row r="665" spans="1:15" x14ac:dyDescent="0.25">
      <c r="B665" s="418" t="s">
        <v>4277</v>
      </c>
      <c r="C665" s="418" t="s">
        <v>1619</v>
      </c>
      <c r="D665" s="375">
        <f>SUMIFS('Budget COGM Detail'!V:V,'Budget COGM Detail'!$G:$G,'Production Target'!$B665,'Budget COGM Detail'!$F:$F,'Production Target'!$C665,'Budget COGM Detail'!$C:$C,'Production Target'!$B$662)</f>
        <v>0</v>
      </c>
      <c r="E665" s="375">
        <f>SUMIFS('Budget COGM Detail'!W:W,'Budget COGM Detail'!$G:$G,'Production Target'!$B665,'Budget COGM Detail'!$F:$F,'Production Target'!$C665,'Budget COGM Detail'!$C:$C,'Production Target'!$B$662)</f>
        <v>0</v>
      </c>
      <c r="F665" s="375">
        <f>SUMIFS('Budget COGM Detail'!X:X,'Budget COGM Detail'!$G:$G,'Production Target'!$B665,'Budget COGM Detail'!$F:$F,'Production Target'!$C665,'Budget COGM Detail'!$C:$C,'Production Target'!$B$662)</f>
        <v>0</v>
      </c>
      <c r="G665" s="375">
        <f>SUMIFS('Budget COGM Detail'!Y:Y,'Budget COGM Detail'!$G:$G,'Production Target'!$B665,'Budget COGM Detail'!$F:$F,'Production Target'!$C665,'Budget COGM Detail'!$C:$C,'Production Target'!$B$662)</f>
        <v>0</v>
      </c>
      <c r="H665" s="375">
        <f>SUMIFS('Budget COGM Detail'!Z:Z,'Budget COGM Detail'!$G:$G,'Production Target'!$B665,'Budget COGM Detail'!$F:$F,'Production Target'!$C665,'Budget COGM Detail'!$C:$C,'Production Target'!$B$662)</f>
        <v>0</v>
      </c>
      <c r="I665" s="375">
        <f>SUMIFS('Budget COGM Detail'!AA:AA,'Budget COGM Detail'!$G:$G,'Production Target'!$B665,'Budget COGM Detail'!$F:$F,'Production Target'!$C665,'Budget COGM Detail'!$C:$C,'Production Target'!$B$662)</f>
        <v>0</v>
      </c>
      <c r="J665" s="375">
        <f>SUMIFS('Budget COGM Detail'!AB:AB,'Budget COGM Detail'!$G:$G,'Production Target'!$B665,'Budget COGM Detail'!$F:$F,'Production Target'!$C665,'Budget COGM Detail'!$C:$C,'Production Target'!$B$662)</f>
        <v>0</v>
      </c>
      <c r="K665" s="375">
        <f>SUMIFS('Budget COGM Detail'!AC:AC,'Budget COGM Detail'!$G:$G,'Production Target'!$B665,'Budget COGM Detail'!$F:$F,'Production Target'!$C665,'Budget COGM Detail'!$C:$C,'Production Target'!$B$662)</f>
        <v>0</v>
      </c>
      <c r="L665" s="375">
        <f>SUMIFS('Budget COGM Detail'!AD:AD,'Budget COGM Detail'!$G:$G,'Production Target'!$B665,'Budget COGM Detail'!$F:$F,'Production Target'!$C665,'Budget COGM Detail'!$C:$C,'Production Target'!$B$662)</f>
        <v>0</v>
      </c>
      <c r="M665" s="375">
        <f>SUMIFS('Budget COGM Detail'!AE:AE,'Budget COGM Detail'!$G:$G,'Production Target'!$B665,'Budget COGM Detail'!$F:$F,'Production Target'!$C665,'Budget COGM Detail'!$C:$C,'Production Target'!$B$662)</f>
        <v>0</v>
      </c>
      <c r="N665" s="375">
        <f>SUMIFS('Budget COGM Detail'!AF:AF,'Budget COGM Detail'!$G:$G,'Production Target'!$B665,'Budget COGM Detail'!$F:$F,'Production Target'!$C665,'Budget COGM Detail'!$C:$C,'Production Target'!$B$662)</f>
        <v>0</v>
      </c>
      <c r="O665" s="375">
        <f>SUMIFS('Budget COGM Detail'!AG:AG,'Budget COGM Detail'!$G:$G,'Production Target'!$B665,'Budget COGM Detail'!$F:$F,'Production Target'!$C665,'Budget COGM Detail'!$C:$C,'Production Target'!$B$662)</f>
        <v>0</v>
      </c>
    </row>
    <row r="666" spans="1:15" x14ac:dyDescent="0.25">
      <c r="B666" s="418" t="s">
        <v>4277</v>
      </c>
      <c r="C666" s="418" t="s">
        <v>1630</v>
      </c>
      <c r="D666" s="375">
        <f>SUMIFS('Budget COGM Detail'!V:V,'Budget COGM Detail'!$G:$G,'Production Target'!$B666,'Budget COGM Detail'!$F:$F,'Production Target'!$C666,'Budget COGM Detail'!$C:$C,'Production Target'!$B$662)</f>
        <v>0</v>
      </c>
      <c r="E666" s="375">
        <f>SUMIFS('Budget COGM Detail'!W:W,'Budget COGM Detail'!$G:$G,'Production Target'!$B666,'Budget COGM Detail'!$F:$F,'Production Target'!$C666,'Budget COGM Detail'!$C:$C,'Production Target'!$B$662)</f>
        <v>0</v>
      </c>
      <c r="F666" s="375">
        <f>SUMIFS('Budget COGM Detail'!X:X,'Budget COGM Detail'!$G:$G,'Production Target'!$B666,'Budget COGM Detail'!$F:$F,'Production Target'!$C666,'Budget COGM Detail'!$C:$C,'Production Target'!$B$662)</f>
        <v>0</v>
      </c>
      <c r="G666" s="375">
        <f>SUMIFS('Budget COGM Detail'!Y:Y,'Budget COGM Detail'!$G:$G,'Production Target'!$B666,'Budget COGM Detail'!$F:$F,'Production Target'!$C666,'Budget COGM Detail'!$C:$C,'Production Target'!$B$662)</f>
        <v>0</v>
      </c>
      <c r="H666" s="375">
        <f>SUMIFS('Budget COGM Detail'!Z:Z,'Budget COGM Detail'!$G:$G,'Production Target'!$B666,'Budget COGM Detail'!$F:$F,'Production Target'!$C666,'Budget COGM Detail'!$C:$C,'Production Target'!$B$662)</f>
        <v>0</v>
      </c>
      <c r="I666" s="375">
        <f>SUMIFS('Budget COGM Detail'!AA:AA,'Budget COGM Detail'!$G:$G,'Production Target'!$B666,'Budget COGM Detail'!$F:$F,'Production Target'!$C666,'Budget COGM Detail'!$C:$C,'Production Target'!$B$662)</f>
        <v>0</v>
      </c>
      <c r="J666" s="375">
        <f>SUMIFS('Budget COGM Detail'!AB:AB,'Budget COGM Detail'!$G:$G,'Production Target'!$B666,'Budget COGM Detail'!$F:$F,'Production Target'!$C666,'Budget COGM Detail'!$C:$C,'Production Target'!$B$662)</f>
        <v>0</v>
      </c>
      <c r="K666" s="375">
        <f>SUMIFS('Budget COGM Detail'!AC:AC,'Budget COGM Detail'!$G:$G,'Production Target'!$B666,'Budget COGM Detail'!$F:$F,'Production Target'!$C666,'Budget COGM Detail'!$C:$C,'Production Target'!$B$662)</f>
        <v>0</v>
      </c>
      <c r="L666" s="375">
        <f>SUMIFS('Budget COGM Detail'!AD:AD,'Budget COGM Detail'!$G:$G,'Production Target'!$B666,'Budget COGM Detail'!$F:$F,'Production Target'!$C666,'Budget COGM Detail'!$C:$C,'Production Target'!$B$662)</f>
        <v>0</v>
      </c>
      <c r="M666" s="375">
        <f>SUMIFS('Budget COGM Detail'!AE:AE,'Budget COGM Detail'!$G:$G,'Production Target'!$B666,'Budget COGM Detail'!$F:$F,'Production Target'!$C666,'Budget COGM Detail'!$C:$C,'Production Target'!$B$662)</f>
        <v>0</v>
      </c>
      <c r="N666" s="375">
        <f>SUMIFS('Budget COGM Detail'!AF:AF,'Budget COGM Detail'!$G:$G,'Production Target'!$B666,'Budget COGM Detail'!$F:$F,'Production Target'!$C666,'Budget COGM Detail'!$C:$C,'Production Target'!$B$662)</f>
        <v>0</v>
      </c>
      <c r="O666" s="375">
        <f>SUMIFS('Budget COGM Detail'!AG:AG,'Budget COGM Detail'!$G:$G,'Production Target'!$B666,'Budget COGM Detail'!$F:$F,'Production Target'!$C666,'Budget COGM Detail'!$C:$C,'Production Target'!$B$662)</f>
        <v>0</v>
      </c>
    </row>
    <row r="667" spans="1:15" x14ac:dyDescent="0.25">
      <c r="B667" s="418" t="s">
        <v>4277</v>
      </c>
      <c r="C667" s="418" t="s">
        <v>1626</v>
      </c>
      <c r="D667" s="375">
        <f>SUMIFS('Budget COGM Detail'!V:V,'Budget COGM Detail'!$G:$G,'Production Target'!$B667,'Budget COGM Detail'!$F:$F,'Production Target'!$C667,'Budget COGM Detail'!$C:$C,'Production Target'!$B$662)</f>
        <v>0</v>
      </c>
      <c r="E667" s="375">
        <f>SUMIFS('Budget COGM Detail'!W:W,'Budget COGM Detail'!$G:$G,'Production Target'!$B667,'Budget COGM Detail'!$F:$F,'Production Target'!$C667,'Budget COGM Detail'!$C:$C,'Production Target'!$B$662)</f>
        <v>0</v>
      </c>
      <c r="F667" s="375">
        <f>SUMIFS('Budget COGM Detail'!X:X,'Budget COGM Detail'!$G:$G,'Production Target'!$B667,'Budget COGM Detail'!$F:$F,'Production Target'!$C667,'Budget COGM Detail'!$C:$C,'Production Target'!$B$662)</f>
        <v>0</v>
      </c>
      <c r="G667" s="375">
        <f>SUMIFS('Budget COGM Detail'!Y:Y,'Budget COGM Detail'!$G:$G,'Production Target'!$B667,'Budget COGM Detail'!$F:$F,'Production Target'!$C667,'Budget COGM Detail'!$C:$C,'Production Target'!$B$662)</f>
        <v>0</v>
      </c>
      <c r="H667" s="375">
        <f>SUMIFS('Budget COGM Detail'!Z:Z,'Budget COGM Detail'!$G:$G,'Production Target'!$B667,'Budget COGM Detail'!$F:$F,'Production Target'!$C667,'Budget COGM Detail'!$C:$C,'Production Target'!$B$662)</f>
        <v>0</v>
      </c>
      <c r="I667" s="375">
        <f>SUMIFS('Budget COGM Detail'!AA:AA,'Budget COGM Detail'!$G:$G,'Production Target'!$B667,'Budget COGM Detail'!$F:$F,'Production Target'!$C667,'Budget COGM Detail'!$C:$C,'Production Target'!$B$662)</f>
        <v>0</v>
      </c>
      <c r="J667" s="375">
        <f>SUMIFS('Budget COGM Detail'!AB:AB,'Budget COGM Detail'!$G:$G,'Production Target'!$B667,'Budget COGM Detail'!$F:$F,'Production Target'!$C667,'Budget COGM Detail'!$C:$C,'Production Target'!$B$662)</f>
        <v>0</v>
      </c>
      <c r="K667" s="375">
        <f>SUMIFS('Budget COGM Detail'!AC:AC,'Budget COGM Detail'!$G:$G,'Production Target'!$B667,'Budget COGM Detail'!$F:$F,'Production Target'!$C667,'Budget COGM Detail'!$C:$C,'Production Target'!$B$662)</f>
        <v>0</v>
      </c>
      <c r="L667" s="375">
        <f>SUMIFS('Budget COGM Detail'!AD:AD,'Budget COGM Detail'!$G:$G,'Production Target'!$B667,'Budget COGM Detail'!$F:$F,'Production Target'!$C667,'Budget COGM Detail'!$C:$C,'Production Target'!$B$662)</f>
        <v>0</v>
      </c>
      <c r="M667" s="375">
        <f>SUMIFS('Budget COGM Detail'!AE:AE,'Budget COGM Detail'!$G:$G,'Production Target'!$B667,'Budget COGM Detail'!$F:$F,'Production Target'!$C667,'Budget COGM Detail'!$C:$C,'Production Target'!$B$662)</f>
        <v>0</v>
      </c>
      <c r="N667" s="375">
        <f>SUMIFS('Budget COGM Detail'!AF:AF,'Budget COGM Detail'!$G:$G,'Production Target'!$B667,'Budget COGM Detail'!$F:$F,'Production Target'!$C667,'Budget COGM Detail'!$C:$C,'Production Target'!$B$662)</f>
        <v>0</v>
      </c>
      <c r="O667" s="375">
        <f>SUMIFS('Budget COGM Detail'!AG:AG,'Budget COGM Detail'!$G:$G,'Production Target'!$B667,'Budget COGM Detail'!$F:$F,'Production Target'!$C667,'Budget COGM Detail'!$C:$C,'Production Target'!$B$662)</f>
        <v>0</v>
      </c>
    </row>
    <row r="668" spans="1:15" x14ac:dyDescent="0.25">
      <c r="B668" s="418"/>
      <c r="C668" s="418"/>
      <c r="D668" s="190"/>
      <c r="E668" s="376"/>
      <c r="F668" s="376"/>
      <c r="G668" s="376"/>
      <c r="H668" s="376"/>
      <c r="I668" s="376"/>
      <c r="J668" s="376"/>
      <c r="K668" s="376"/>
      <c r="L668" s="376"/>
      <c r="M668" s="376"/>
      <c r="N668" s="376"/>
      <c r="O668" s="190"/>
    </row>
    <row r="669" spans="1:15" x14ac:dyDescent="0.25">
      <c r="B669" s="418" t="s">
        <v>4278</v>
      </c>
      <c r="C669" s="418" t="s">
        <v>1629</v>
      </c>
      <c r="D669" s="375">
        <f>SUMIFS('Budget COGM Detail'!V:V,'Budget COGM Detail'!$G:$G,'Production Target'!$B669,'Budget COGM Detail'!$F:$F,'Production Target'!$C669,'Budget COGM Detail'!$C:$C,'Production Target'!$B$662)</f>
        <v>0</v>
      </c>
      <c r="E669" s="375">
        <f>SUMIFS('Budget COGM Detail'!W:W,'Budget COGM Detail'!$G:$G,'Production Target'!$B669,'Budget COGM Detail'!$F:$F,'Production Target'!$C669,'Budget COGM Detail'!$C:$C,'Production Target'!$B$662)</f>
        <v>0</v>
      </c>
      <c r="F669" s="375">
        <f>SUMIFS('Budget COGM Detail'!X:X,'Budget COGM Detail'!$G:$G,'Production Target'!$B669,'Budget COGM Detail'!$F:$F,'Production Target'!$C669,'Budget COGM Detail'!$C:$C,'Production Target'!$B$662)</f>
        <v>0</v>
      </c>
      <c r="G669" s="375">
        <f>SUMIFS('Budget COGM Detail'!Y:Y,'Budget COGM Detail'!$G:$G,'Production Target'!$B669,'Budget COGM Detail'!$F:$F,'Production Target'!$C669,'Budget COGM Detail'!$C:$C,'Production Target'!$B$662)</f>
        <v>0</v>
      </c>
      <c r="H669" s="375">
        <f>SUMIFS('Budget COGM Detail'!Z:Z,'Budget COGM Detail'!$G:$G,'Production Target'!$B669,'Budget COGM Detail'!$F:$F,'Production Target'!$C669,'Budget COGM Detail'!$C:$C,'Production Target'!$B$662)</f>
        <v>0</v>
      </c>
      <c r="I669" s="375">
        <f>SUMIFS('Budget COGM Detail'!AA:AA,'Budget COGM Detail'!$G:$G,'Production Target'!$B669,'Budget COGM Detail'!$F:$F,'Production Target'!$C669,'Budget COGM Detail'!$C:$C,'Production Target'!$B$662)</f>
        <v>0</v>
      </c>
      <c r="J669" s="375">
        <f>SUMIFS('Budget COGM Detail'!AB:AB,'Budget COGM Detail'!$G:$G,'Production Target'!$B669,'Budget COGM Detail'!$F:$F,'Production Target'!$C669,'Budget COGM Detail'!$C:$C,'Production Target'!$B$662)</f>
        <v>0</v>
      </c>
      <c r="K669" s="375">
        <f>SUMIFS('Budget COGM Detail'!AC:AC,'Budget COGM Detail'!$G:$G,'Production Target'!$B669,'Budget COGM Detail'!$F:$F,'Production Target'!$C669,'Budget COGM Detail'!$C:$C,'Production Target'!$B$662)</f>
        <v>0</v>
      </c>
      <c r="L669" s="375">
        <f>SUMIFS('Budget COGM Detail'!AD:AD,'Budget COGM Detail'!$G:$G,'Production Target'!$B669,'Budget COGM Detail'!$F:$F,'Production Target'!$C669,'Budget COGM Detail'!$C:$C,'Production Target'!$B$662)</f>
        <v>0</v>
      </c>
      <c r="M669" s="375">
        <f>SUMIFS('Budget COGM Detail'!AE:AE,'Budget COGM Detail'!$G:$G,'Production Target'!$B669,'Budget COGM Detail'!$F:$F,'Production Target'!$C669,'Budget COGM Detail'!$C:$C,'Production Target'!$B$662)</f>
        <v>0</v>
      </c>
      <c r="N669" s="375">
        <f>SUMIFS('Budget COGM Detail'!AF:AF,'Budget COGM Detail'!$G:$G,'Production Target'!$B669,'Budget COGM Detail'!$F:$F,'Production Target'!$C669,'Budget COGM Detail'!$C:$C,'Production Target'!$B$662)</f>
        <v>0</v>
      </c>
      <c r="O669" s="375">
        <f>SUMIFS('Budget COGM Detail'!AG:AG,'Budget COGM Detail'!$G:$G,'Production Target'!$B669,'Budget COGM Detail'!$F:$F,'Production Target'!$C669,'Budget COGM Detail'!$C:$C,'Production Target'!$B$662)</f>
        <v>0</v>
      </c>
    </row>
    <row r="670" spans="1:15" x14ac:dyDescent="0.25">
      <c r="B670" s="419"/>
      <c r="C670" s="419"/>
      <c r="D670" s="420"/>
      <c r="E670" s="420"/>
      <c r="F670" s="420"/>
      <c r="G670" s="420"/>
      <c r="H670" s="420"/>
      <c r="I670" s="420"/>
      <c r="J670" s="420"/>
      <c r="K670" s="420"/>
      <c r="L670" s="420"/>
      <c r="M670" s="420"/>
      <c r="N670" s="420"/>
      <c r="O670" s="420"/>
    </row>
    <row r="671" spans="1:15" x14ac:dyDescent="0.25">
      <c r="A671" s="188" t="s">
        <v>4280</v>
      </c>
      <c r="B671" s="188" t="s">
        <v>2636</v>
      </c>
      <c r="E671" s="261"/>
      <c r="F671" s="261"/>
      <c r="G671" s="261"/>
      <c r="H671" s="261"/>
      <c r="I671" s="261"/>
      <c r="J671" s="261"/>
      <c r="K671" s="261"/>
      <c r="L671" s="261"/>
      <c r="M671" s="261"/>
      <c r="N671" s="261"/>
    </row>
    <row r="672" spans="1:15" ht="30" x14ac:dyDescent="0.25">
      <c r="B672" s="414" t="s">
        <v>3640</v>
      </c>
      <c r="C672" s="415" t="s">
        <v>4276</v>
      </c>
      <c r="D672" s="374" t="s">
        <v>3676</v>
      </c>
      <c r="E672" s="374" t="s">
        <v>3677</v>
      </c>
      <c r="F672" s="374" t="s">
        <v>3678</v>
      </c>
      <c r="G672" s="374" t="s">
        <v>3679</v>
      </c>
      <c r="H672" s="374" t="s">
        <v>3680</v>
      </c>
      <c r="I672" s="374" t="s">
        <v>3681</v>
      </c>
      <c r="J672" s="374" t="s">
        <v>3682</v>
      </c>
      <c r="K672" s="374" t="s">
        <v>3683</v>
      </c>
      <c r="L672" s="374" t="s">
        <v>3684</v>
      </c>
      <c r="M672" s="374" t="s">
        <v>3685</v>
      </c>
      <c r="N672" s="374" t="s">
        <v>3686</v>
      </c>
      <c r="O672" s="374" t="s">
        <v>3687</v>
      </c>
    </row>
    <row r="673" spans="1:15" x14ac:dyDescent="0.25">
      <c r="B673" s="416" t="s">
        <v>3657</v>
      </c>
      <c r="C673" s="416"/>
      <c r="D673" s="417">
        <f t="shared" ref="D673:O673" si="23">D43</f>
        <v>0</v>
      </c>
      <c r="E673" s="417">
        <f t="shared" si="23"/>
        <v>0</v>
      </c>
      <c r="F673" s="417">
        <f t="shared" si="23"/>
        <v>0</v>
      </c>
      <c r="G673" s="417">
        <f t="shared" si="23"/>
        <v>0</v>
      </c>
      <c r="H673" s="417">
        <f t="shared" si="23"/>
        <v>0</v>
      </c>
      <c r="I673" s="417">
        <f t="shared" si="23"/>
        <v>0</v>
      </c>
      <c r="J673" s="417">
        <f t="shared" si="23"/>
        <v>0</v>
      </c>
      <c r="K673" s="417">
        <f t="shared" si="23"/>
        <v>0</v>
      </c>
      <c r="L673" s="417">
        <f t="shared" si="23"/>
        <v>0</v>
      </c>
      <c r="M673" s="417">
        <f t="shared" si="23"/>
        <v>0</v>
      </c>
      <c r="N673" s="417">
        <f t="shared" si="23"/>
        <v>0</v>
      </c>
      <c r="O673" s="417">
        <f t="shared" si="23"/>
        <v>0</v>
      </c>
    </row>
    <row r="674" spans="1:15" x14ac:dyDescent="0.25">
      <c r="B674" s="418" t="s">
        <v>4277</v>
      </c>
      <c r="C674" s="418" t="s">
        <v>1619</v>
      </c>
      <c r="D674" s="375">
        <f>SUMIFS('Budget COGM Detail'!V:V,'Budget COGM Detail'!$G:$G,'Production Target'!$B674,'Budget COGM Detail'!$F:$F,'Production Target'!$C674,'Budget COGM Detail'!$C:$C,'Production Target'!$B$671)</f>
        <v>0</v>
      </c>
      <c r="E674" s="375">
        <f>SUMIFS('Budget COGM Detail'!W:W,'Budget COGM Detail'!$G:$G,'Production Target'!$B674,'Budget COGM Detail'!$F:$F,'Production Target'!$C674,'Budget COGM Detail'!$C:$C,'Production Target'!$B$671)</f>
        <v>0</v>
      </c>
      <c r="F674" s="375">
        <f>SUMIFS('Budget COGM Detail'!X:X,'Budget COGM Detail'!$G:$G,'Production Target'!$B674,'Budget COGM Detail'!$F:$F,'Production Target'!$C674,'Budget COGM Detail'!$C:$C,'Production Target'!$B$671)</f>
        <v>0</v>
      </c>
      <c r="G674" s="375">
        <f>SUMIFS('Budget COGM Detail'!Y:Y,'Budget COGM Detail'!$G:$G,'Production Target'!$B674,'Budget COGM Detail'!$F:$F,'Production Target'!$C674,'Budget COGM Detail'!$C:$C,'Production Target'!$B$671)</f>
        <v>0</v>
      </c>
      <c r="H674" s="375">
        <f>SUMIFS('Budget COGM Detail'!Z:Z,'Budget COGM Detail'!$G:$G,'Production Target'!$B674,'Budget COGM Detail'!$F:$F,'Production Target'!$C674,'Budget COGM Detail'!$C:$C,'Production Target'!$B$671)</f>
        <v>0</v>
      </c>
      <c r="I674" s="375">
        <f>SUMIFS('Budget COGM Detail'!AA:AA,'Budget COGM Detail'!$G:$G,'Production Target'!$B674,'Budget COGM Detail'!$F:$F,'Production Target'!$C674,'Budget COGM Detail'!$C:$C,'Production Target'!$B$671)</f>
        <v>0</v>
      </c>
      <c r="J674" s="375">
        <f>SUMIFS('Budget COGM Detail'!AB:AB,'Budget COGM Detail'!$G:$G,'Production Target'!$B674,'Budget COGM Detail'!$F:$F,'Production Target'!$C674,'Budget COGM Detail'!$C:$C,'Production Target'!$B$671)</f>
        <v>0</v>
      </c>
      <c r="K674" s="375">
        <f>SUMIFS('Budget COGM Detail'!AC:AC,'Budget COGM Detail'!$G:$G,'Production Target'!$B674,'Budget COGM Detail'!$F:$F,'Production Target'!$C674,'Budget COGM Detail'!$C:$C,'Production Target'!$B$671)</f>
        <v>0</v>
      </c>
      <c r="L674" s="375">
        <f>SUMIFS('Budget COGM Detail'!AD:AD,'Budget COGM Detail'!$G:$G,'Production Target'!$B674,'Budget COGM Detail'!$F:$F,'Production Target'!$C674,'Budget COGM Detail'!$C:$C,'Production Target'!$B$671)</f>
        <v>0</v>
      </c>
      <c r="M674" s="375">
        <f>SUMIFS('Budget COGM Detail'!AE:AE,'Budget COGM Detail'!$G:$G,'Production Target'!$B674,'Budget COGM Detail'!$F:$F,'Production Target'!$C674,'Budget COGM Detail'!$C:$C,'Production Target'!$B$671)</f>
        <v>0</v>
      </c>
      <c r="N674" s="375">
        <f>SUMIFS('Budget COGM Detail'!AF:AF,'Budget COGM Detail'!$G:$G,'Production Target'!$B674,'Budget COGM Detail'!$F:$F,'Production Target'!$C674,'Budget COGM Detail'!$C:$C,'Production Target'!$B$671)</f>
        <v>0</v>
      </c>
      <c r="O674" s="375">
        <f>SUMIFS('Budget COGM Detail'!AG:AG,'Budget COGM Detail'!$G:$G,'Production Target'!$B674,'Budget COGM Detail'!$F:$F,'Production Target'!$C674,'Budget COGM Detail'!$C:$C,'Production Target'!$B$671)</f>
        <v>0</v>
      </c>
    </row>
    <row r="675" spans="1:15" x14ac:dyDescent="0.25">
      <c r="B675" s="418" t="s">
        <v>4277</v>
      </c>
      <c r="C675" s="418" t="s">
        <v>1630</v>
      </c>
      <c r="D675" s="375">
        <f>SUMIFS('Budget COGM Detail'!V:V,'Budget COGM Detail'!$G:$G,'Production Target'!$B675,'Budget COGM Detail'!$F:$F,'Production Target'!$C675,'Budget COGM Detail'!$C:$C,'Production Target'!$B$671)</f>
        <v>0</v>
      </c>
      <c r="E675" s="375">
        <f>SUMIFS('Budget COGM Detail'!W:W,'Budget COGM Detail'!$G:$G,'Production Target'!$B675,'Budget COGM Detail'!$F:$F,'Production Target'!$C675,'Budget COGM Detail'!$C:$C,'Production Target'!$B$671)</f>
        <v>0</v>
      </c>
      <c r="F675" s="375">
        <f>SUMIFS('Budget COGM Detail'!X:X,'Budget COGM Detail'!$G:$G,'Production Target'!$B675,'Budget COGM Detail'!$F:$F,'Production Target'!$C675,'Budget COGM Detail'!$C:$C,'Production Target'!$B$671)</f>
        <v>0</v>
      </c>
      <c r="G675" s="375">
        <f>SUMIFS('Budget COGM Detail'!Y:Y,'Budget COGM Detail'!$G:$G,'Production Target'!$B675,'Budget COGM Detail'!$F:$F,'Production Target'!$C675,'Budget COGM Detail'!$C:$C,'Production Target'!$B$671)</f>
        <v>0</v>
      </c>
      <c r="H675" s="375">
        <f>SUMIFS('Budget COGM Detail'!Z:Z,'Budget COGM Detail'!$G:$G,'Production Target'!$B675,'Budget COGM Detail'!$F:$F,'Production Target'!$C675,'Budget COGM Detail'!$C:$C,'Production Target'!$B$671)</f>
        <v>0</v>
      </c>
      <c r="I675" s="375">
        <f>SUMIFS('Budget COGM Detail'!AA:AA,'Budget COGM Detail'!$G:$G,'Production Target'!$B675,'Budget COGM Detail'!$F:$F,'Production Target'!$C675,'Budget COGM Detail'!$C:$C,'Production Target'!$B$671)</f>
        <v>0</v>
      </c>
      <c r="J675" s="375">
        <f>SUMIFS('Budget COGM Detail'!AB:AB,'Budget COGM Detail'!$G:$G,'Production Target'!$B675,'Budget COGM Detail'!$F:$F,'Production Target'!$C675,'Budget COGM Detail'!$C:$C,'Production Target'!$B$671)</f>
        <v>0</v>
      </c>
      <c r="K675" s="375">
        <f>SUMIFS('Budget COGM Detail'!AC:AC,'Budget COGM Detail'!$G:$G,'Production Target'!$B675,'Budget COGM Detail'!$F:$F,'Production Target'!$C675,'Budget COGM Detail'!$C:$C,'Production Target'!$B$671)</f>
        <v>0</v>
      </c>
      <c r="L675" s="375">
        <f>SUMIFS('Budget COGM Detail'!AD:AD,'Budget COGM Detail'!$G:$G,'Production Target'!$B675,'Budget COGM Detail'!$F:$F,'Production Target'!$C675,'Budget COGM Detail'!$C:$C,'Production Target'!$B$671)</f>
        <v>0</v>
      </c>
      <c r="M675" s="375">
        <f>SUMIFS('Budget COGM Detail'!AE:AE,'Budget COGM Detail'!$G:$G,'Production Target'!$B675,'Budget COGM Detail'!$F:$F,'Production Target'!$C675,'Budget COGM Detail'!$C:$C,'Production Target'!$B$671)</f>
        <v>0</v>
      </c>
      <c r="N675" s="375">
        <f>SUMIFS('Budget COGM Detail'!AF:AF,'Budget COGM Detail'!$G:$G,'Production Target'!$B675,'Budget COGM Detail'!$F:$F,'Production Target'!$C675,'Budget COGM Detail'!$C:$C,'Production Target'!$B$671)</f>
        <v>0</v>
      </c>
      <c r="O675" s="375">
        <f>SUMIFS('Budget COGM Detail'!AG:AG,'Budget COGM Detail'!$G:$G,'Production Target'!$B675,'Budget COGM Detail'!$F:$F,'Production Target'!$C675,'Budget COGM Detail'!$C:$C,'Production Target'!$B$671)</f>
        <v>0</v>
      </c>
    </row>
    <row r="676" spans="1:15" x14ac:dyDescent="0.25">
      <c r="B676" s="418" t="s">
        <v>4277</v>
      </c>
      <c r="C676" s="418" t="s">
        <v>1626</v>
      </c>
      <c r="D676" s="375">
        <f>SUMIFS('Budget COGM Detail'!V:V,'Budget COGM Detail'!$G:$G,'Production Target'!$B676,'Budget COGM Detail'!$F:$F,'Production Target'!$C676,'Budget COGM Detail'!$C:$C,'Production Target'!$B$671)</f>
        <v>0</v>
      </c>
      <c r="E676" s="375">
        <f>SUMIFS('Budget COGM Detail'!W:W,'Budget COGM Detail'!$G:$G,'Production Target'!$B676,'Budget COGM Detail'!$F:$F,'Production Target'!$C676,'Budget COGM Detail'!$C:$C,'Production Target'!$B$671)</f>
        <v>0</v>
      </c>
      <c r="F676" s="375">
        <f>SUMIFS('Budget COGM Detail'!X:X,'Budget COGM Detail'!$G:$G,'Production Target'!$B676,'Budget COGM Detail'!$F:$F,'Production Target'!$C676,'Budget COGM Detail'!$C:$C,'Production Target'!$B$671)</f>
        <v>0</v>
      </c>
      <c r="G676" s="375">
        <f>SUMIFS('Budget COGM Detail'!Y:Y,'Budget COGM Detail'!$G:$G,'Production Target'!$B676,'Budget COGM Detail'!$F:$F,'Production Target'!$C676,'Budget COGM Detail'!$C:$C,'Production Target'!$B$671)</f>
        <v>0</v>
      </c>
      <c r="H676" s="375">
        <f>SUMIFS('Budget COGM Detail'!Z:Z,'Budget COGM Detail'!$G:$G,'Production Target'!$B676,'Budget COGM Detail'!$F:$F,'Production Target'!$C676,'Budget COGM Detail'!$C:$C,'Production Target'!$B$671)</f>
        <v>0</v>
      </c>
      <c r="I676" s="375">
        <f>SUMIFS('Budget COGM Detail'!AA:AA,'Budget COGM Detail'!$G:$G,'Production Target'!$B676,'Budget COGM Detail'!$F:$F,'Production Target'!$C676,'Budget COGM Detail'!$C:$C,'Production Target'!$B$671)</f>
        <v>0</v>
      </c>
      <c r="J676" s="375">
        <f>SUMIFS('Budget COGM Detail'!AB:AB,'Budget COGM Detail'!$G:$G,'Production Target'!$B676,'Budget COGM Detail'!$F:$F,'Production Target'!$C676,'Budget COGM Detail'!$C:$C,'Production Target'!$B$671)</f>
        <v>0</v>
      </c>
      <c r="K676" s="375">
        <f>SUMIFS('Budget COGM Detail'!AC:AC,'Budget COGM Detail'!$G:$G,'Production Target'!$B676,'Budget COGM Detail'!$F:$F,'Production Target'!$C676,'Budget COGM Detail'!$C:$C,'Production Target'!$B$671)</f>
        <v>0</v>
      </c>
      <c r="L676" s="375">
        <f>SUMIFS('Budget COGM Detail'!AD:AD,'Budget COGM Detail'!$G:$G,'Production Target'!$B676,'Budget COGM Detail'!$F:$F,'Production Target'!$C676,'Budget COGM Detail'!$C:$C,'Production Target'!$B$671)</f>
        <v>0</v>
      </c>
      <c r="M676" s="375">
        <f>SUMIFS('Budget COGM Detail'!AE:AE,'Budget COGM Detail'!$G:$G,'Production Target'!$B676,'Budget COGM Detail'!$F:$F,'Production Target'!$C676,'Budget COGM Detail'!$C:$C,'Production Target'!$B$671)</f>
        <v>0</v>
      </c>
      <c r="N676" s="375">
        <f>SUMIFS('Budget COGM Detail'!AF:AF,'Budget COGM Detail'!$G:$G,'Production Target'!$B676,'Budget COGM Detail'!$F:$F,'Production Target'!$C676,'Budget COGM Detail'!$C:$C,'Production Target'!$B$671)</f>
        <v>0</v>
      </c>
      <c r="O676" s="375">
        <f>SUMIFS('Budget COGM Detail'!AG:AG,'Budget COGM Detail'!$G:$G,'Production Target'!$B676,'Budget COGM Detail'!$F:$F,'Production Target'!$C676,'Budget COGM Detail'!$C:$C,'Production Target'!$B$671)</f>
        <v>0</v>
      </c>
    </row>
    <row r="677" spans="1:15" x14ac:dyDescent="0.25">
      <c r="B677" s="418"/>
      <c r="C677" s="418"/>
      <c r="D677" s="190"/>
      <c r="E677" s="376"/>
      <c r="F677" s="376"/>
      <c r="G677" s="376"/>
      <c r="H677" s="376"/>
      <c r="I677" s="376"/>
      <c r="J677" s="376"/>
      <c r="K677" s="376"/>
      <c r="L677" s="376"/>
      <c r="M677" s="376"/>
      <c r="N677" s="376"/>
      <c r="O677" s="190"/>
    </row>
    <row r="678" spans="1:15" x14ac:dyDescent="0.25">
      <c r="B678" s="418" t="s">
        <v>4278</v>
      </c>
      <c r="C678" s="418" t="s">
        <v>1629</v>
      </c>
      <c r="D678" s="375">
        <f>SUMIFS('Budget COGM Detail'!V:V,'Budget COGM Detail'!$G:$G,'Production Target'!$B678,'Budget COGM Detail'!$F:$F,'Production Target'!$C678,'Budget COGM Detail'!$C:$C,'Production Target'!$B$671)</f>
        <v>0</v>
      </c>
      <c r="E678" s="375">
        <f>SUMIFS('Budget COGM Detail'!W:W,'Budget COGM Detail'!$G:$G,'Production Target'!$B678,'Budget COGM Detail'!$F:$F,'Production Target'!$C678,'Budget COGM Detail'!$C:$C,'Production Target'!$B$671)</f>
        <v>0</v>
      </c>
      <c r="F678" s="375">
        <f>SUMIFS('Budget COGM Detail'!X:X,'Budget COGM Detail'!$G:$G,'Production Target'!$B678,'Budget COGM Detail'!$F:$F,'Production Target'!$C678,'Budget COGM Detail'!$C:$C,'Production Target'!$B$671)</f>
        <v>0</v>
      </c>
      <c r="G678" s="375">
        <f>SUMIFS('Budget COGM Detail'!Y:Y,'Budget COGM Detail'!$G:$G,'Production Target'!$B678,'Budget COGM Detail'!$F:$F,'Production Target'!$C678,'Budget COGM Detail'!$C:$C,'Production Target'!$B$671)</f>
        <v>0</v>
      </c>
      <c r="H678" s="375">
        <f>SUMIFS('Budget COGM Detail'!Z:Z,'Budget COGM Detail'!$G:$G,'Production Target'!$B678,'Budget COGM Detail'!$F:$F,'Production Target'!$C678,'Budget COGM Detail'!$C:$C,'Production Target'!$B$671)</f>
        <v>0</v>
      </c>
      <c r="I678" s="375">
        <f>SUMIFS('Budget COGM Detail'!AA:AA,'Budget COGM Detail'!$G:$G,'Production Target'!$B678,'Budget COGM Detail'!$F:$F,'Production Target'!$C678,'Budget COGM Detail'!$C:$C,'Production Target'!$B$671)</f>
        <v>0</v>
      </c>
      <c r="J678" s="375">
        <f>SUMIFS('Budget COGM Detail'!AB:AB,'Budget COGM Detail'!$G:$G,'Production Target'!$B678,'Budget COGM Detail'!$F:$F,'Production Target'!$C678,'Budget COGM Detail'!$C:$C,'Production Target'!$B$671)</f>
        <v>0</v>
      </c>
      <c r="K678" s="375">
        <f>SUMIFS('Budget COGM Detail'!AC:AC,'Budget COGM Detail'!$G:$G,'Production Target'!$B678,'Budget COGM Detail'!$F:$F,'Production Target'!$C678,'Budget COGM Detail'!$C:$C,'Production Target'!$B$671)</f>
        <v>0</v>
      </c>
      <c r="L678" s="375">
        <f>SUMIFS('Budget COGM Detail'!AD:AD,'Budget COGM Detail'!$G:$G,'Production Target'!$B678,'Budget COGM Detail'!$F:$F,'Production Target'!$C678,'Budget COGM Detail'!$C:$C,'Production Target'!$B$671)</f>
        <v>0</v>
      </c>
      <c r="M678" s="375">
        <f>SUMIFS('Budget COGM Detail'!AE:AE,'Budget COGM Detail'!$G:$G,'Production Target'!$B678,'Budget COGM Detail'!$F:$F,'Production Target'!$C678,'Budget COGM Detail'!$C:$C,'Production Target'!$B$671)</f>
        <v>0</v>
      </c>
      <c r="N678" s="375">
        <f>SUMIFS('Budget COGM Detail'!AF:AF,'Budget COGM Detail'!$G:$G,'Production Target'!$B678,'Budget COGM Detail'!$F:$F,'Production Target'!$C678,'Budget COGM Detail'!$C:$C,'Production Target'!$B$671)</f>
        <v>0</v>
      </c>
      <c r="O678" s="375">
        <f>SUMIFS('Budget COGM Detail'!AG:AG,'Budget COGM Detail'!$G:$G,'Production Target'!$B678,'Budget COGM Detail'!$F:$F,'Production Target'!$C678,'Budget COGM Detail'!$C:$C,'Production Target'!$B$671)</f>
        <v>0</v>
      </c>
    </row>
    <row r="679" spans="1:15" x14ac:dyDescent="0.25">
      <c r="E679" s="261"/>
      <c r="F679" s="261"/>
      <c r="G679" s="261"/>
      <c r="H679" s="261"/>
      <c r="I679" s="261"/>
      <c r="J679" s="261"/>
      <c r="K679" s="261"/>
      <c r="L679" s="261"/>
      <c r="M679" s="261"/>
      <c r="N679" s="261"/>
    </row>
    <row r="680" spans="1:15" s="185" customFormat="1" hidden="1" outlineLevel="1" x14ac:dyDescent="0.25">
      <c r="A680" s="184" t="s">
        <v>3189</v>
      </c>
      <c r="B680" s="184" t="s">
        <v>4281</v>
      </c>
    </row>
    <row r="681" spans="1:15" hidden="1" outlineLevel="1" x14ac:dyDescent="0.25">
      <c r="B681"/>
      <c r="C681"/>
      <c r="E681" s="261"/>
      <c r="F681" s="261"/>
      <c r="G681" s="261"/>
      <c r="H681" s="261"/>
      <c r="I681" s="261"/>
      <c r="J681" s="261"/>
      <c r="K681" s="261"/>
      <c r="L681" s="261"/>
      <c r="M681" s="261"/>
      <c r="N681" s="261"/>
    </row>
    <row r="682" spans="1:15" ht="30" hidden="1" outlineLevel="1" x14ac:dyDescent="0.25">
      <c r="B682" s="414" t="s">
        <v>3640</v>
      </c>
      <c r="C682" s="415" t="s">
        <v>4276</v>
      </c>
      <c r="D682" s="374" t="s">
        <v>3676</v>
      </c>
      <c r="E682" s="374" t="s">
        <v>3677</v>
      </c>
      <c r="F682" s="374" t="s">
        <v>3678</v>
      </c>
      <c r="G682" s="374" t="s">
        <v>3679</v>
      </c>
      <c r="H682" s="374" t="s">
        <v>3680</v>
      </c>
      <c r="I682" s="374" t="s">
        <v>3681</v>
      </c>
      <c r="J682" s="374" t="s">
        <v>3682</v>
      </c>
      <c r="K682" s="374" t="s">
        <v>3683</v>
      </c>
      <c r="L682" s="374" t="s">
        <v>3684</v>
      </c>
      <c r="M682" s="374" t="s">
        <v>3685</v>
      </c>
      <c r="N682" s="374" t="s">
        <v>3686</v>
      </c>
      <c r="O682" s="374" t="s">
        <v>3687</v>
      </c>
    </row>
    <row r="683" spans="1:15" hidden="1" outlineLevel="1" x14ac:dyDescent="0.25">
      <c r="B683" s="416" t="s">
        <v>3657</v>
      </c>
      <c r="C683" s="416"/>
      <c r="D683" s="417">
        <f t="shared" ref="D683:O683" si="24">D637</f>
        <v>0</v>
      </c>
      <c r="E683" s="417">
        <f t="shared" si="24"/>
        <v>0</v>
      </c>
      <c r="F683" s="417">
        <f t="shared" si="24"/>
        <v>0</v>
      </c>
      <c r="G683" s="417">
        <f t="shared" si="24"/>
        <v>0</v>
      </c>
      <c r="H683" s="417">
        <f t="shared" si="24"/>
        <v>0</v>
      </c>
      <c r="I683" s="417">
        <f t="shared" si="24"/>
        <v>0</v>
      </c>
      <c r="J683" s="417">
        <f t="shared" si="24"/>
        <v>0</v>
      </c>
      <c r="K683" s="417">
        <f t="shared" si="24"/>
        <v>0</v>
      </c>
      <c r="L683" s="417">
        <f t="shared" si="24"/>
        <v>0</v>
      </c>
      <c r="M683" s="417">
        <f t="shared" si="24"/>
        <v>0</v>
      </c>
      <c r="N683" s="417">
        <f t="shared" si="24"/>
        <v>0</v>
      </c>
      <c r="O683" s="417">
        <f t="shared" si="24"/>
        <v>0</v>
      </c>
    </row>
    <row r="684" spans="1:15" hidden="1" outlineLevel="1" x14ac:dyDescent="0.25">
      <c r="B684" s="418" t="s">
        <v>4277</v>
      </c>
      <c r="C684" s="418" t="s">
        <v>1619</v>
      </c>
      <c r="D684" s="421" t="e">
        <f t="shared" ref="D684:O685" si="25">D638/D$683</f>
        <v>#DIV/0!</v>
      </c>
      <c r="E684" s="421" t="e">
        <f t="shared" si="25"/>
        <v>#DIV/0!</v>
      </c>
      <c r="F684" s="421" t="e">
        <f t="shared" si="25"/>
        <v>#DIV/0!</v>
      </c>
      <c r="G684" s="421" t="e">
        <f t="shared" si="25"/>
        <v>#DIV/0!</v>
      </c>
      <c r="H684" s="421" t="e">
        <f t="shared" si="25"/>
        <v>#DIV/0!</v>
      </c>
      <c r="I684" s="421" t="e">
        <f t="shared" si="25"/>
        <v>#DIV/0!</v>
      </c>
      <c r="J684" s="421" t="e">
        <f t="shared" si="25"/>
        <v>#DIV/0!</v>
      </c>
      <c r="K684" s="421" t="e">
        <f t="shared" si="25"/>
        <v>#DIV/0!</v>
      </c>
      <c r="L684" s="421" t="e">
        <f t="shared" si="25"/>
        <v>#DIV/0!</v>
      </c>
      <c r="M684" s="421" t="e">
        <f t="shared" si="25"/>
        <v>#DIV/0!</v>
      </c>
      <c r="N684" s="421" t="e">
        <f t="shared" si="25"/>
        <v>#DIV/0!</v>
      </c>
      <c r="O684" s="421" t="e">
        <f t="shared" si="25"/>
        <v>#DIV/0!</v>
      </c>
    </row>
    <row r="685" spans="1:15" hidden="1" outlineLevel="1" x14ac:dyDescent="0.25">
      <c r="B685" s="418" t="s">
        <v>4277</v>
      </c>
      <c r="C685" s="418" t="s">
        <v>1630</v>
      </c>
      <c r="D685" s="421" t="e">
        <f t="shared" si="25"/>
        <v>#DIV/0!</v>
      </c>
      <c r="E685" s="421" t="e">
        <f t="shared" si="25"/>
        <v>#DIV/0!</v>
      </c>
      <c r="F685" s="421" t="e">
        <f t="shared" si="25"/>
        <v>#DIV/0!</v>
      </c>
      <c r="G685" s="421" t="e">
        <f t="shared" si="25"/>
        <v>#DIV/0!</v>
      </c>
      <c r="H685" s="421" t="e">
        <f t="shared" si="25"/>
        <v>#DIV/0!</v>
      </c>
      <c r="I685" s="421" t="e">
        <f t="shared" si="25"/>
        <v>#DIV/0!</v>
      </c>
      <c r="J685" s="421" t="e">
        <f t="shared" si="25"/>
        <v>#DIV/0!</v>
      </c>
      <c r="K685" s="421" t="e">
        <f t="shared" si="25"/>
        <v>#DIV/0!</v>
      </c>
      <c r="L685" s="421" t="e">
        <f t="shared" si="25"/>
        <v>#DIV/0!</v>
      </c>
      <c r="M685" s="421" t="e">
        <f t="shared" si="25"/>
        <v>#DIV/0!</v>
      </c>
      <c r="N685" s="421" t="e">
        <f t="shared" si="25"/>
        <v>#DIV/0!</v>
      </c>
      <c r="O685" s="421" t="e">
        <f t="shared" si="25"/>
        <v>#DIV/0!</v>
      </c>
    </row>
    <row r="686" spans="1:15" hidden="1" outlineLevel="1" x14ac:dyDescent="0.25">
      <c r="B686" s="418" t="s">
        <v>4277</v>
      </c>
      <c r="C686" s="418" t="s">
        <v>436</v>
      </c>
      <c r="D686" s="421" t="e">
        <f>#REF!/D$683</f>
        <v>#REF!</v>
      </c>
      <c r="E686" s="421" t="e">
        <f>#REF!/E$683</f>
        <v>#REF!</v>
      </c>
      <c r="F686" s="421" t="e">
        <f>#REF!/F$683</f>
        <v>#REF!</v>
      </c>
      <c r="G686" s="421" t="e">
        <f>#REF!/G$683</f>
        <v>#REF!</v>
      </c>
      <c r="H686" s="421" t="e">
        <f>#REF!/H$683</f>
        <v>#REF!</v>
      </c>
      <c r="I686" s="421" t="e">
        <f>#REF!/I$683</f>
        <v>#REF!</v>
      </c>
      <c r="J686" s="421" t="e">
        <f>#REF!/J$683</f>
        <v>#REF!</v>
      </c>
      <c r="K686" s="421" t="e">
        <f>#REF!/K$683</f>
        <v>#REF!</v>
      </c>
      <c r="L686" s="421" t="e">
        <f>#REF!/L$683</f>
        <v>#REF!</v>
      </c>
      <c r="M686" s="421" t="e">
        <f>#REF!/M$683</f>
        <v>#REF!</v>
      </c>
      <c r="N686" s="421" t="e">
        <f>#REF!/N$683</f>
        <v>#REF!</v>
      </c>
      <c r="O686" s="421" t="e">
        <f>#REF!/O$683</f>
        <v>#REF!</v>
      </c>
    </row>
    <row r="687" spans="1:15" hidden="1" outlineLevel="1" x14ac:dyDescent="0.25">
      <c r="B687" s="418" t="s">
        <v>4277</v>
      </c>
      <c r="C687" s="418" t="s">
        <v>1635</v>
      </c>
      <c r="D687" s="421" t="e">
        <f>#REF!/D$683</f>
        <v>#REF!</v>
      </c>
      <c r="E687" s="421" t="e">
        <f>#REF!/E$683</f>
        <v>#REF!</v>
      </c>
      <c r="F687" s="421" t="e">
        <f>#REF!/F$683</f>
        <v>#REF!</v>
      </c>
      <c r="G687" s="421" t="e">
        <f>#REF!/G$683</f>
        <v>#REF!</v>
      </c>
      <c r="H687" s="421" t="e">
        <f>#REF!/H$683</f>
        <v>#REF!</v>
      </c>
      <c r="I687" s="421" t="e">
        <f>#REF!/I$683</f>
        <v>#REF!</v>
      </c>
      <c r="J687" s="421" t="e">
        <f>#REF!/J$683</f>
        <v>#REF!</v>
      </c>
      <c r="K687" s="421" t="e">
        <f>#REF!/K$683</f>
        <v>#REF!</v>
      </c>
      <c r="L687" s="421" t="e">
        <f>#REF!/L$683</f>
        <v>#REF!</v>
      </c>
      <c r="M687" s="421" t="e">
        <f>#REF!/M$683</f>
        <v>#REF!</v>
      </c>
      <c r="N687" s="421" t="e">
        <f>#REF!/N$683</f>
        <v>#REF!</v>
      </c>
      <c r="O687" s="421" t="e">
        <f>#REF!/O$683</f>
        <v>#REF!</v>
      </c>
    </row>
    <row r="688" spans="1:15" hidden="1" outlineLevel="1" x14ac:dyDescent="0.25">
      <c r="B688" s="418" t="s">
        <v>4277</v>
      </c>
      <c r="C688" s="418" t="s">
        <v>1634</v>
      </c>
      <c r="D688" s="421" t="e">
        <f>#REF!/D$683</f>
        <v>#REF!</v>
      </c>
      <c r="E688" s="421" t="e">
        <f>#REF!/E$683</f>
        <v>#REF!</v>
      </c>
      <c r="F688" s="421" t="e">
        <f>#REF!/F$683</f>
        <v>#REF!</v>
      </c>
      <c r="G688" s="421" t="e">
        <f>#REF!/G$683</f>
        <v>#REF!</v>
      </c>
      <c r="H688" s="421" t="e">
        <f>#REF!/H$683</f>
        <v>#REF!</v>
      </c>
      <c r="I688" s="421" t="e">
        <f>#REF!/I$683</f>
        <v>#REF!</v>
      </c>
      <c r="J688" s="421" t="e">
        <f>#REF!/J$683</f>
        <v>#REF!</v>
      </c>
      <c r="K688" s="421" t="e">
        <f>#REF!/K$683</f>
        <v>#REF!</v>
      </c>
      <c r="L688" s="421" t="e">
        <f>#REF!/L$683</f>
        <v>#REF!</v>
      </c>
      <c r="M688" s="421" t="e">
        <f>#REF!/M$683</f>
        <v>#REF!</v>
      </c>
      <c r="N688" s="421" t="e">
        <f>#REF!/N$683</f>
        <v>#REF!</v>
      </c>
      <c r="O688" s="421" t="e">
        <f>#REF!/O$683</f>
        <v>#REF!</v>
      </c>
    </row>
    <row r="689" spans="2:15" hidden="1" outlineLevel="1" x14ac:dyDescent="0.25">
      <c r="B689" s="418" t="s">
        <v>4277</v>
      </c>
      <c r="C689" s="418" t="s">
        <v>444</v>
      </c>
      <c r="D689" s="421" t="e">
        <f>#REF!/D$683</f>
        <v>#REF!</v>
      </c>
      <c r="E689" s="421" t="e">
        <f>#REF!/E$683</f>
        <v>#REF!</v>
      </c>
      <c r="F689" s="421" t="e">
        <f>#REF!/F$683</f>
        <v>#REF!</v>
      </c>
      <c r="G689" s="421" t="e">
        <f>#REF!/G$683</f>
        <v>#REF!</v>
      </c>
      <c r="H689" s="421" t="e">
        <f>#REF!/H$683</f>
        <v>#REF!</v>
      </c>
      <c r="I689" s="421" t="e">
        <f>#REF!/I$683</f>
        <v>#REF!</v>
      </c>
      <c r="J689" s="421" t="e">
        <f>#REF!/J$683</f>
        <v>#REF!</v>
      </c>
      <c r="K689" s="421" t="e">
        <f>#REF!/K$683</f>
        <v>#REF!</v>
      </c>
      <c r="L689" s="421" t="e">
        <f>#REF!/L$683</f>
        <v>#REF!</v>
      </c>
      <c r="M689" s="421" t="e">
        <f>#REF!/M$683</f>
        <v>#REF!</v>
      </c>
      <c r="N689" s="421" t="e">
        <f>#REF!/N$683</f>
        <v>#REF!</v>
      </c>
      <c r="O689" s="421" t="e">
        <f>#REF!/O$683</f>
        <v>#REF!</v>
      </c>
    </row>
    <row r="690" spans="2:15" hidden="1" outlineLevel="1" x14ac:dyDescent="0.25">
      <c r="B690" s="418" t="s">
        <v>4277</v>
      </c>
      <c r="C690" s="418" t="s">
        <v>1626</v>
      </c>
      <c r="D690" s="421" t="e">
        <f t="shared" ref="D690:O690" si="26">D640/D$683</f>
        <v>#DIV/0!</v>
      </c>
      <c r="E690" s="421" t="e">
        <f t="shared" si="26"/>
        <v>#DIV/0!</v>
      </c>
      <c r="F690" s="421" t="e">
        <f t="shared" si="26"/>
        <v>#DIV/0!</v>
      </c>
      <c r="G690" s="421" t="e">
        <f t="shared" si="26"/>
        <v>#DIV/0!</v>
      </c>
      <c r="H690" s="421" t="e">
        <f t="shared" si="26"/>
        <v>#DIV/0!</v>
      </c>
      <c r="I690" s="421" t="e">
        <f t="shared" si="26"/>
        <v>#DIV/0!</v>
      </c>
      <c r="J690" s="421" t="e">
        <f t="shared" si="26"/>
        <v>#DIV/0!</v>
      </c>
      <c r="K690" s="421" t="e">
        <f t="shared" si="26"/>
        <v>#DIV/0!</v>
      </c>
      <c r="L690" s="421" t="e">
        <f t="shared" si="26"/>
        <v>#DIV/0!</v>
      </c>
      <c r="M690" s="421" t="e">
        <f t="shared" si="26"/>
        <v>#DIV/0!</v>
      </c>
      <c r="N690" s="421" t="e">
        <f t="shared" si="26"/>
        <v>#DIV/0!</v>
      </c>
      <c r="O690" s="421" t="e">
        <f t="shared" si="26"/>
        <v>#DIV/0!</v>
      </c>
    </row>
    <row r="691" spans="2:15" hidden="1" outlineLevel="1" x14ac:dyDescent="0.25">
      <c r="B691" s="418"/>
      <c r="C691" s="418"/>
      <c r="D691" s="190"/>
      <c r="E691" s="376"/>
      <c r="F691" s="376"/>
      <c r="G691" s="376"/>
      <c r="H691" s="376"/>
      <c r="I691" s="376"/>
      <c r="J691" s="376"/>
      <c r="K691" s="376"/>
      <c r="L691" s="376"/>
      <c r="M691" s="376"/>
      <c r="N691" s="376"/>
      <c r="O691" s="190"/>
    </row>
    <row r="692" spans="2:15" hidden="1" outlineLevel="1" x14ac:dyDescent="0.25">
      <c r="B692" s="418" t="s">
        <v>4278</v>
      </c>
      <c r="C692" s="418" t="s">
        <v>1441</v>
      </c>
      <c r="D692" s="421" t="e">
        <f>#REF!/D$683</f>
        <v>#REF!</v>
      </c>
      <c r="E692" s="421" t="e">
        <f>#REF!/E$683</f>
        <v>#REF!</v>
      </c>
      <c r="F692" s="421" t="e">
        <f>#REF!/F$683</f>
        <v>#REF!</v>
      </c>
      <c r="G692" s="421" t="e">
        <f>#REF!/G$683</f>
        <v>#REF!</v>
      </c>
      <c r="H692" s="421" t="e">
        <f>#REF!/H$683</f>
        <v>#REF!</v>
      </c>
      <c r="I692" s="421" t="e">
        <f>#REF!/I$683</f>
        <v>#REF!</v>
      </c>
      <c r="J692" s="421" t="e">
        <f>#REF!/J$683</f>
        <v>#REF!</v>
      </c>
      <c r="K692" s="421" t="e">
        <f>#REF!/K$683</f>
        <v>#REF!</v>
      </c>
      <c r="L692" s="421" t="e">
        <f>#REF!/L$683</f>
        <v>#REF!</v>
      </c>
      <c r="M692" s="421" t="e">
        <f>#REF!/M$683</f>
        <v>#REF!</v>
      </c>
      <c r="N692" s="421" t="e">
        <f>#REF!/N$683</f>
        <v>#REF!</v>
      </c>
      <c r="O692" s="421" t="e">
        <f>#REF!/O$683</f>
        <v>#REF!</v>
      </c>
    </row>
    <row r="693" spans="2:15" hidden="1" outlineLevel="1" x14ac:dyDescent="0.25">
      <c r="B693" s="418" t="s">
        <v>4278</v>
      </c>
      <c r="C693" s="418" t="s">
        <v>1445</v>
      </c>
      <c r="D693" s="421" t="e">
        <f>#REF!/D$683</f>
        <v>#REF!</v>
      </c>
      <c r="E693" s="421" t="e">
        <f>#REF!/E$683</f>
        <v>#REF!</v>
      </c>
      <c r="F693" s="421" t="e">
        <f>#REF!/F$683</f>
        <v>#REF!</v>
      </c>
      <c r="G693" s="421" t="e">
        <f>#REF!/G$683</f>
        <v>#REF!</v>
      </c>
      <c r="H693" s="421" t="e">
        <f>#REF!/H$683</f>
        <v>#REF!</v>
      </c>
      <c r="I693" s="421" t="e">
        <f>#REF!/I$683</f>
        <v>#REF!</v>
      </c>
      <c r="J693" s="421" t="e">
        <f>#REF!/J$683</f>
        <v>#REF!</v>
      </c>
      <c r="K693" s="421" t="e">
        <f>#REF!/K$683</f>
        <v>#REF!</v>
      </c>
      <c r="L693" s="421" t="e">
        <f>#REF!/L$683</f>
        <v>#REF!</v>
      </c>
      <c r="M693" s="421" t="e">
        <f>#REF!/M$683</f>
        <v>#REF!</v>
      </c>
      <c r="N693" s="421" t="e">
        <f>#REF!/N$683</f>
        <v>#REF!</v>
      </c>
      <c r="O693" s="421" t="e">
        <f>#REF!/O$683</f>
        <v>#REF!</v>
      </c>
    </row>
    <row r="694" spans="2:15" hidden="1" outlineLevel="1" x14ac:dyDescent="0.25">
      <c r="B694" s="418" t="s">
        <v>4278</v>
      </c>
      <c r="C694" s="418" t="s">
        <v>1637</v>
      </c>
      <c r="D694" s="421" t="e">
        <f>#REF!/D$683</f>
        <v>#REF!</v>
      </c>
      <c r="E694" s="421" t="e">
        <f>#REF!/E$683</f>
        <v>#REF!</v>
      </c>
      <c r="F694" s="421" t="e">
        <f>#REF!/F$683</f>
        <v>#REF!</v>
      </c>
      <c r="G694" s="421" t="e">
        <f>#REF!/G$683</f>
        <v>#REF!</v>
      </c>
      <c r="H694" s="421" t="e">
        <f>#REF!/H$683</f>
        <v>#REF!</v>
      </c>
      <c r="I694" s="421" t="e">
        <f>#REF!/I$683</f>
        <v>#REF!</v>
      </c>
      <c r="J694" s="421" t="e">
        <f>#REF!/J$683</f>
        <v>#REF!</v>
      </c>
      <c r="K694" s="421" t="e">
        <f>#REF!/K$683</f>
        <v>#REF!</v>
      </c>
      <c r="L694" s="421" t="e">
        <f>#REF!/L$683</f>
        <v>#REF!</v>
      </c>
      <c r="M694" s="421" t="e">
        <f>#REF!/M$683</f>
        <v>#REF!</v>
      </c>
      <c r="N694" s="421" t="e">
        <f>#REF!/N$683</f>
        <v>#REF!</v>
      </c>
      <c r="O694" s="421" t="e">
        <f>#REF!/O$683</f>
        <v>#REF!</v>
      </c>
    </row>
    <row r="695" spans="2:15" hidden="1" outlineLevel="1" x14ac:dyDescent="0.25">
      <c r="B695" s="418" t="s">
        <v>4278</v>
      </c>
      <c r="C695" s="418" t="s">
        <v>1638</v>
      </c>
      <c r="D695" s="421" t="e">
        <f>#REF!/D$683</f>
        <v>#REF!</v>
      </c>
      <c r="E695" s="421" t="e">
        <f>#REF!/E$683</f>
        <v>#REF!</v>
      </c>
      <c r="F695" s="421" t="e">
        <f>#REF!/F$683</f>
        <v>#REF!</v>
      </c>
      <c r="G695" s="421" t="e">
        <f>#REF!/G$683</f>
        <v>#REF!</v>
      </c>
      <c r="H695" s="421" t="e">
        <f>#REF!/H$683</f>
        <v>#REF!</v>
      </c>
      <c r="I695" s="421" t="e">
        <f>#REF!/I$683</f>
        <v>#REF!</v>
      </c>
      <c r="J695" s="421" t="e">
        <f>#REF!/J$683</f>
        <v>#REF!</v>
      </c>
      <c r="K695" s="421" t="e">
        <f>#REF!/K$683</f>
        <v>#REF!</v>
      </c>
      <c r="L695" s="421" t="e">
        <f>#REF!/L$683</f>
        <v>#REF!</v>
      </c>
      <c r="M695" s="421" t="e">
        <f>#REF!/M$683</f>
        <v>#REF!</v>
      </c>
      <c r="N695" s="421" t="e">
        <f>#REF!/N$683</f>
        <v>#REF!</v>
      </c>
      <c r="O695" s="421" t="e">
        <f>#REF!/O$683</f>
        <v>#REF!</v>
      </c>
    </row>
    <row r="696" spans="2:15" hidden="1" outlineLevel="1" x14ac:dyDescent="0.25">
      <c r="B696" s="418" t="s">
        <v>4278</v>
      </c>
      <c r="C696" s="418" t="s">
        <v>1639</v>
      </c>
      <c r="D696" s="421" t="e">
        <f>#REF!/D$683</f>
        <v>#REF!</v>
      </c>
      <c r="E696" s="421" t="e">
        <f>#REF!/E$683</f>
        <v>#REF!</v>
      </c>
      <c r="F696" s="421" t="e">
        <f>#REF!/F$683</f>
        <v>#REF!</v>
      </c>
      <c r="G696" s="421" t="e">
        <f>#REF!/G$683</f>
        <v>#REF!</v>
      </c>
      <c r="H696" s="421" t="e">
        <f>#REF!/H$683</f>
        <v>#REF!</v>
      </c>
      <c r="I696" s="421" t="e">
        <f>#REF!/I$683</f>
        <v>#REF!</v>
      </c>
      <c r="J696" s="421" t="e">
        <f>#REF!/J$683</f>
        <v>#REF!</v>
      </c>
      <c r="K696" s="421" t="e">
        <f>#REF!/K$683</f>
        <v>#REF!</v>
      </c>
      <c r="L696" s="421" t="e">
        <f>#REF!/L$683</f>
        <v>#REF!</v>
      </c>
      <c r="M696" s="421" t="e">
        <f>#REF!/M$683</f>
        <v>#REF!</v>
      </c>
      <c r="N696" s="421" t="e">
        <f>#REF!/N$683</f>
        <v>#REF!</v>
      </c>
      <c r="O696" s="421" t="e">
        <f>#REF!/O$683</f>
        <v>#REF!</v>
      </c>
    </row>
    <row r="697" spans="2:15" hidden="1" outlineLevel="1" x14ac:dyDescent="0.25">
      <c r="B697" s="418" t="s">
        <v>4278</v>
      </c>
      <c r="C697" s="418" t="s">
        <v>1460</v>
      </c>
      <c r="D697" s="421" t="e">
        <f>#REF!/D$683</f>
        <v>#REF!</v>
      </c>
      <c r="E697" s="421" t="e">
        <f>#REF!/E$683</f>
        <v>#REF!</v>
      </c>
      <c r="F697" s="421" t="e">
        <f>#REF!/F$683</f>
        <v>#REF!</v>
      </c>
      <c r="G697" s="421" t="e">
        <f>#REF!/G$683</f>
        <v>#REF!</v>
      </c>
      <c r="H697" s="421" t="e">
        <f>#REF!/H$683</f>
        <v>#REF!</v>
      </c>
      <c r="I697" s="421" t="e">
        <f>#REF!/I$683</f>
        <v>#REF!</v>
      </c>
      <c r="J697" s="421" t="e">
        <f>#REF!/J$683</f>
        <v>#REF!</v>
      </c>
      <c r="K697" s="421" t="e">
        <f>#REF!/K$683</f>
        <v>#REF!</v>
      </c>
      <c r="L697" s="421" t="e">
        <f>#REF!/L$683</f>
        <v>#REF!</v>
      </c>
      <c r="M697" s="421" t="e">
        <f>#REF!/M$683</f>
        <v>#REF!</v>
      </c>
      <c r="N697" s="421" t="e">
        <f>#REF!/N$683</f>
        <v>#REF!</v>
      </c>
      <c r="O697" s="421" t="e">
        <f>#REF!/O$683</f>
        <v>#REF!</v>
      </c>
    </row>
    <row r="698" spans="2:15" hidden="1" outlineLevel="1" x14ac:dyDescent="0.25">
      <c r="B698" s="418" t="s">
        <v>4278</v>
      </c>
      <c r="C698" s="418" t="s">
        <v>1629</v>
      </c>
      <c r="D698" s="421" t="e">
        <f t="shared" ref="D698:O698" si="27">D642/D$683</f>
        <v>#DIV/0!</v>
      </c>
      <c r="E698" s="421" t="e">
        <f t="shared" si="27"/>
        <v>#DIV/0!</v>
      </c>
      <c r="F698" s="421" t="e">
        <f t="shared" si="27"/>
        <v>#DIV/0!</v>
      </c>
      <c r="G698" s="421" t="e">
        <f t="shared" si="27"/>
        <v>#DIV/0!</v>
      </c>
      <c r="H698" s="421" t="e">
        <f t="shared" si="27"/>
        <v>#DIV/0!</v>
      </c>
      <c r="I698" s="421" t="e">
        <f t="shared" si="27"/>
        <v>#DIV/0!</v>
      </c>
      <c r="J698" s="421" t="e">
        <f t="shared" si="27"/>
        <v>#DIV/0!</v>
      </c>
      <c r="K698" s="421" t="e">
        <f t="shared" si="27"/>
        <v>#DIV/0!</v>
      </c>
      <c r="L698" s="421" t="e">
        <f t="shared" si="27"/>
        <v>#DIV/0!</v>
      </c>
      <c r="M698" s="421" t="e">
        <f t="shared" si="27"/>
        <v>#DIV/0!</v>
      </c>
      <c r="N698" s="421" t="e">
        <f t="shared" si="27"/>
        <v>#DIV/0!</v>
      </c>
      <c r="O698" s="421" t="e">
        <f t="shared" si="27"/>
        <v>#DIV/0!</v>
      </c>
    </row>
    <row r="699" spans="2:15" hidden="1" outlineLevel="1" x14ac:dyDescent="0.25">
      <c r="B699" s="418" t="s">
        <v>4278</v>
      </c>
      <c r="C699" s="418" t="s">
        <v>1456</v>
      </c>
      <c r="D699" s="421" t="e">
        <f>#REF!/D$683</f>
        <v>#REF!</v>
      </c>
      <c r="E699" s="421" t="e">
        <f>#REF!/E$683</f>
        <v>#REF!</v>
      </c>
      <c r="F699" s="421" t="e">
        <f>#REF!/F$683</f>
        <v>#REF!</v>
      </c>
      <c r="G699" s="421" t="e">
        <f>#REF!/G$683</f>
        <v>#REF!</v>
      </c>
      <c r="H699" s="421" t="e">
        <f>#REF!/H$683</f>
        <v>#REF!</v>
      </c>
      <c r="I699" s="421" t="e">
        <f>#REF!/I$683</f>
        <v>#REF!</v>
      </c>
      <c r="J699" s="421" t="e">
        <f>#REF!/J$683</f>
        <v>#REF!</v>
      </c>
      <c r="K699" s="421" t="e">
        <f>#REF!/K$683</f>
        <v>#REF!</v>
      </c>
      <c r="L699" s="421" t="e">
        <f>#REF!/L$683</f>
        <v>#REF!</v>
      </c>
      <c r="M699" s="421" t="e">
        <f>#REF!/M$683</f>
        <v>#REF!</v>
      </c>
      <c r="N699" s="421" t="e">
        <f>#REF!/N$683</f>
        <v>#REF!</v>
      </c>
      <c r="O699" s="421" t="e">
        <f>#REF!/O$683</f>
        <v>#REF!</v>
      </c>
    </row>
    <row r="700" spans="2:15" collapsed="1" x14ac:dyDescent="0.25">
      <c r="E700" s="261"/>
      <c r="F700" s="261"/>
      <c r="G700" s="261"/>
      <c r="H700" s="261"/>
      <c r="I700" s="261"/>
      <c r="J700" s="261"/>
      <c r="K700" s="261"/>
      <c r="L700" s="261"/>
      <c r="M700" s="261"/>
      <c r="N700" s="261"/>
    </row>
    <row r="701" spans="2:15" x14ac:dyDescent="0.25">
      <c r="E701" s="261"/>
      <c r="F701" s="261"/>
      <c r="G701" s="261"/>
      <c r="H701" s="261"/>
      <c r="I701" s="261"/>
      <c r="J701" s="261"/>
      <c r="K701" s="261"/>
      <c r="L701" s="261"/>
      <c r="M701" s="261"/>
      <c r="N701" s="261"/>
    </row>
    <row r="702" spans="2:15" x14ac:dyDescent="0.25">
      <c r="E702" s="261"/>
      <c r="F702" s="261"/>
      <c r="G702" s="261"/>
      <c r="H702" s="261"/>
      <c r="I702" s="261"/>
      <c r="J702" s="261"/>
      <c r="K702" s="261"/>
      <c r="L702" s="261"/>
      <c r="M702" s="261"/>
      <c r="N702" s="261"/>
    </row>
    <row r="703" spans="2:15" x14ac:dyDescent="0.25">
      <c r="E703" s="261"/>
      <c r="F703" s="261"/>
      <c r="G703" s="261"/>
      <c r="H703" s="261"/>
      <c r="I703" s="261"/>
      <c r="J703" s="261"/>
      <c r="K703" s="261"/>
      <c r="L703" s="261"/>
      <c r="M703" s="261"/>
      <c r="N703" s="261"/>
    </row>
    <row r="704" spans="2:15" x14ac:dyDescent="0.25">
      <c r="E704" s="261"/>
      <c r="F704" s="261"/>
      <c r="G704" s="261"/>
      <c r="H704" s="261"/>
      <c r="I704" s="261"/>
      <c r="J704" s="261"/>
      <c r="K704" s="261"/>
      <c r="L704" s="261"/>
      <c r="M704" s="261"/>
      <c r="N704" s="261"/>
    </row>
    <row r="705" spans="5:14" x14ac:dyDescent="0.25">
      <c r="E705" s="261"/>
      <c r="F705" s="261"/>
      <c r="G705" s="261"/>
      <c r="H705" s="261"/>
      <c r="I705" s="261"/>
      <c r="J705" s="261"/>
      <c r="K705" s="261"/>
      <c r="L705" s="261"/>
      <c r="M705" s="261"/>
      <c r="N705" s="261"/>
    </row>
    <row r="706" spans="5:14" x14ac:dyDescent="0.25">
      <c r="E706" s="261"/>
      <c r="F706" s="261"/>
      <c r="G706" s="261"/>
      <c r="H706" s="261"/>
      <c r="I706" s="261"/>
      <c r="J706" s="261"/>
      <c r="K706" s="261"/>
      <c r="L706" s="261"/>
      <c r="M706" s="261"/>
      <c r="N706" s="261"/>
    </row>
    <row r="707" spans="5:14" x14ac:dyDescent="0.25">
      <c r="E707" s="261"/>
      <c r="F707" s="261"/>
      <c r="G707" s="261"/>
      <c r="H707" s="261"/>
      <c r="I707" s="261"/>
      <c r="J707" s="261"/>
      <c r="K707" s="261"/>
      <c r="L707" s="261"/>
      <c r="M707" s="261"/>
      <c r="N707" s="261"/>
    </row>
    <row r="708" spans="5:14" x14ac:dyDescent="0.25">
      <c r="E708" s="261"/>
      <c r="F708" s="261"/>
      <c r="G708" s="261"/>
      <c r="H708" s="261"/>
      <c r="I708" s="261"/>
      <c r="J708" s="261"/>
      <c r="K708" s="261"/>
      <c r="L708" s="261"/>
      <c r="M708" s="261"/>
      <c r="N708" s="261"/>
    </row>
    <row r="709" spans="5:14" x14ac:dyDescent="0.25">
      <c r="E709" s="261"/>
      <c r="F709" s="261"/>
      <c r="G709" s="261"/>
      <c r="H709" s="261"/>
      <c r="I709" s="261"/>
      <c r="J709" s="261"/>
      <c r="K709" s="261"/>
      <c r="L709" s="261"/>
      <c r="M709" s="261"/>
      <c r="N709" s="261"/>
    </row>
    <row r="710" spans="5:14" x14ac:dyDescent="0.25">
      <c r="E710" s="261"/>
      <c r="F710" s="261"/>
      <c r="G710" s="261"/>
      <c r="H710" s="261"/>
      <c r="I710" s="261"/>
      <c r="J710" s="261"/>
      <c r="K710" s="261"/>
      <c r="L710" s="261"/>
      <c r="M710" s="261"/>
      <c r="N710" s="261"/>
    </row>
    <row r="711" spans="5:14" x14ac:dyDescent="0.25">
      <c r="E711" s="261"/>
      <c r="F711" s="261"/>
      <c r="G711" s="261"/>
      <c r="H711" s="261"/>
      <c r="I711" s="261"/>
      <c r="J711" s="261"/>
      <c r="K711" s="261"/>
      <c r="L711" s="261"/>
      <c r="M711" s="261"/>
      <c r="N711" s="261"/>
    </row>
    <row r="712" spans="5:14" x14ac:dyDescent="0.25">
      <c r="E712" s="261"/>
      <c r="F712" s="261"/>
      <c r="G712" s="261"/>
      <c r="H712" s="261"/>
      <c r="I712" s="261"/>
      <c r="J712" s="261"/>
      <c r="K712" s="261"/>
      <c r="L712" s="261"/>
      <c r="M712" s="261"/>
      <c r="N712" s="261"/>
    </row>
    <row r="713" spans="5:14" x14ac:dyDescent="0.25">
      <c r="E713" s="261"/>
      <c r="F713" s="261"/>
      <c r="G713" s="261"/>
      <c r="H713" s="261"/>
      <c r="I713" s="261"/>
      <c r="J713" s="261"/>
      <c r="K713" s="261"/>
      <c r="L713" s="261"/>
      <c r="M713" s="261"/>
      <c r="N713" s="261"/>
    </row>
    <row r="714" spans="5:14" x14ac:dyDescent="0.25">
      <c r="E714" s="261"/>
      <c r="F714" s="261"/>
      <c r="G714" s="261"/>
      <c r="H714" s="261"/>
      <c r="I714" s="261"/>
      <c r="J714" s="261"/>
      <c r="K714" s="261"/>
      <c r="L714" s="261"/>
      <c r="M714" s="261"/>
      <c r="N714" s="261"/>
    </row>
    <row r="715" spans="5:14" x14ac:dyDescent="0.25">
      <c r="E715" s="261"/>
      <c r="F715" s="261"/>
      <c r="G715" s="261"/>
      <c r="H715" s="261"/>
      <c r="I715" s="261"/>
      <c r="J715" s="261"/>
      <c r="K715" s="261"/>
      <c r="L715" s="261"/>
      <c r="M715" s="261"/>
      <c r="N715" s="261"/>
    </row>
    <row r="716" spans="5:14" x14ac:dyDescent="0.25">
      <c r="E716" s="261"/>
      <c r="F716" s="261"/>
      <c r="G716" s="261"/>
      <c r="H716" s="261"/>
      <c r="I716" s="261"/>
      <c r="J716" s="261"/>
      <c r="K716" s="261"/>
      <c r="L716" s="261"/>
      <c r="M716" s="261"/>
      <c r="N716" s="261"/>
    </row>
    <row r="717" spans="5:14" x14ac:dyDescent="0.25">
      <c r="E717" s="261"/>
      <c r="F717" s="261"/>
      <c r="G717" s="261"/>
      <c r="H717" s="261"/>
      <c r="I717" s="261"/>
      <c r="J717" s="261"/>
      <c r="K717" s="261"/>
      <c r="L717" s="261"/>
      <c r="M717" s="261"/>
      <c r="N717" s="261"/>
    </row>
    <row r="718" spans="5:14" x14ac:dyDescent="0.25">
      <c r="E718" s="261"/>
      <c r="F718" s="261"/>
      <c r="G718" s="261"/>
      <c r="H718" s="261"/>
      <c r="I718" s="261"/>
      <c r="J718" s="261"/>
      <c r="K718" s="261"/>
      <c r="L718" s="261"/>
      <c r="M718" s="261"/>
      <c r="N718" s="261"/>
    </row>
    <row r="719" spans="5:14" x14ac:dyDescent="0.25">
      <c r="E719" s="261"/>
      <c r="F719" s="261"/>
      <c r="G719" s="261"/>
      <c r="H719" s="261"/>
      <c r="I719" s="261"/>
      <c r="J719" s="261"/>
      <c r="K719" s="261"/>
      <c r="L719" s="261"/>
      <c r="M719" s="261"/>
      <c r="N719" s="261"/>
    </row>
    <row r="720" spans="5:14" x14ac:dyDescent="0.25">
      <c r="E720" s="261"/>
      <c r="F720" s="261"/>
      <c r="G720" s="261"/>
      <c r="H720" s="261"/>
      <c r="I720" s="261"/>
      <c r="J720" s="261"/>
      <c r="K720" s="261"/>
      <c r="L720" s="261"/>
      <c r="M720" s="261"/>
      <c r="N720" s="261"/>
    </row>
    <row r="721" spans="5:14" x14ac:dyDescent="0.25">
      <c r="E721" s="261"/>
      <c r="F721" s="261"/>
      <c r="G721" s="261"/>
      <c r="H721" s="261"/>
      <c r="I721" s="261"/>
      <c r="J721" s="261"/>
      <c r="K721" s="261"/>
      <c r="L721" s="261"/>
      <c r="M721" s="261"/>
      <c r="N721" s="261"/>
    </row>
    <row r="722" spans="5:14" x14ac:dyDescent="0.25">
      <c r="E722" s="261"/>
      <c r="F722" s="261"/>
      <c r="G722" s="261"/>
      <c r="H722" s="261"/>
      <c r="I722" s="261"/>
      <c r="J722" s="261"/>
      <c r="K722" s="261"/>
      <c r="L722" s="261"/>
      <c r="M722" s="261"/>
      <c r="N722" s="261"/>
    </row>
    <row r="723" spans="5:14" x14ac:dyDescent="0.25">
      <c r="E723" s="261"/>
      <c r="F723" s="261"/>
      <c r="G723" s="261"/>
      <c r="H723" s="261"/>
      <c r="I723" s="261"/>
      <c r="J723" s="261"/>
      <c r="K723" s="261"/>
      <c r="L723" s="261"/>
      <c r="M723" s="261"/>
      <c r="N723" s="261"/>
    </row>
    <row r="724" spans="5:14" x14ac:dyDescent="0.25">
      <c r="E724" s="261"/>
      <c r="F724" s="261"/>
      <c r="G724" s="261"/>
      <c r="H724" s="261"/>
      <c r="I724" s="261"/>
      <c r="J724" s="261"/>
      <c r="K724" s="261"/>
      <c r="L724" s="261"/>
      <c r="M724" s="261"/>
      <c r="N724" s="261"/>
    </row>
    <row r="725" spans="5:14" x14ac:dyDescent="0.25">
      <c r="E725" s="261"/>
      <c r="F725" s="261"/>
      <c r="G725" s="261"/>
      <c r="H725" s="261"/>
      <c r="I725" s="261"/>
      <c r="J725" s="261"/>
      <c r="K725" s="261"/>
      <c r="L725" s="261"/>
      <c r="M725" s="261"/>
      <c r="N725" s="261"/>
    </row>
    <row r="726" spans="5:14" x14ac:dyDescent="0.25">
      <c r="E726" s="261"/>
      <c r="F726" s="261"/>
      <c r="G726" s="261"/>
      <c r="H726" s="261"/>
      <c r="I726" s="261"/>
      <c r="J726" s="261"/>
      <c r="K726" s="261"/>
      <c r="L726" s="261"/>
      <c r="M726" s="261"/>
      <c r="N726" s="261"/>
    </row>
    <row r="727" spans="5:14" x14ac:dyDescent="0.25">
      <c r="E727" s="261"/>
      <c r="F727" s="261"/>
      <c r="G727" s="261"/>
      <c r="H727" s="261"/>
      <c r="I727" s="261"/>
      <c r="J727" s="261"/>
      <c r="K727" s="261"/>
      <c r="L727" s="261"/>
      <c r="M727" s="261"/>
      <c r="N727" s="261"/>
    </row>
    <row r="728" spans="5:14" x14ac:dyDescent="0.25">
      <c r="E728" s="261"/>
      <c r="F728" s="261"/>
      <c r="G728" s="261"/>
      <c r="H728" s="261"/>
      <c r="I728" s="261"/>
      <c r="J728" s="261"/>
      <c r="K728" s="261"/>
      <c r="L728" s="261"/>
      <c r="M728" s="261"/>
      <c r="N728" s="261"/>
    </row>
    <row r="729" spans="5:14" x14ac:dyDescent="0.25">
      <c r="E729" s="261"/>
      <c r="F729" s="261"/>
      <c r="G729" s="261"/>
      <c r="H729" s="261"/>
      <c r="I729" s="261"/>
      <c r="J729" s="261"/>
      <c r="K729" s="261"/>
      <c r="L729" s="261"/>
      <c r="M729" s="261"/>
      <c r="N729" s="261"/>
    </row>
    <row r="730" spans="5:14" x14ac:dyDescent="0.25">
      <c r="E730" s="261"/>
      <c r="F730" s="261"/>
      <c r="G730" s="261"/>
      <c r="H730" s="261"/>
      <c r="I730" s="261"/>
      <c r="J730" s="261"/>
      <c r="K730" s="261"/>
      <c r="L730" s="261"/>
      <c r="M730" s="261"/>
      <c r="N730" s="261"/>
    </row>
    <row r="731" spans="5:14" x14ac:dyDescent="0.25">
      <c r="E731" s="261"/>
      <c r="F731" s="261"/>
      <c r="G731" s="261"/>
      <c r="H731" s="261"/>
      <c r="I731" s="261"/>
      <c r="J731" s="261"/>
      <c r="K731" s="261"/>
      <c r="L731" s="261"/>
      <c r="M731" s="261"/>
      <c r="N731" s="261"/>
    </row>
    <row r="732" spans="5:14" x14ac:dyDescent="0.25">
      <c r="E732" s="261"/>
      <c r="F732" s="261"/>
      <c r="G732" s="261"/>
      <c r="H732" s="261"/>
      <c r="I732" s="261"/>
      <c r="J732" s="261"/>
      <c r="K732" s="261"/>
      <c r="L732" s="261"/>
      <c r="M732" s="261"/>
      <c r="N732" s="261"/>
    </row>
    <row r="733" spans="5:14" x14ac:dyDescent="0.25">
      <c r="E733" s="261"/>
      <c r="F733" s="261"/>
      <c r="G733" s="261"/>
      <c r="H733" s="261"/>
      <c r="I733" s="261"/>
      <c r="J733" s="261"/>
      <c r="K733" s="261"/>
      <c r="L733" s="261"/>
      <c r="M733" s="261"/>
      <c r="N733" s="261"/>
    </row>
    <row r="734" spans="5:14" x14ac:dyDescent="0.25">
      <c r="E734" s="261"/>
      <c r="F734" s="261"/>
      <c r="G734" s="261"/>
      <c r="H734" s="261"/>
      <c r="I734" s="261"/>
      <c r="J734" s="261"/>
      <c r="K734" s="261"/>
      <c r="L734" s="261"/>
      <c r="M734" s="261"/>
      <c r="N734" s="261"/>
    </row>
    <row r="735" spans="5:14" x14ac:dyDescent="0.25">
      <c r="E735" s="261"/>
      <c r="F735" s="261"/>
      <c r="G735" s="261"/>
      <c r="H735" s="261"/>
      <c r="I735" s="261"/>
      <c r="J735" s="261"/>
      <c r="K735" s="261"/>
      <c r="L735" s="261"/>
      <c r="M735" s="261"/>
      <c r="N735" s="261"/>
    </row>
    <row r="736" spans="5:14" x14ac:dyDescent="0.25">
      <c r="E736" s="261"/>
      <c r="F736" s="261"/>
      <c r="G736" s="261"/>
      <c r="H736" s="261"/>
      <c r="I736" s="261"/>
      <c r="J736" s="261"/>
      <c r="K736" s="261"/>
      <c r="L736" s="261"/>
      <c r="M736" s="261"/>
      <c r="N736" s="261"/>
    </row>
    <row r="737" spans="5:14" x14ac:dyDescent="0.25">
      <c r="E737" s="261"/>
      <c r="F737" s="261"/>
      <c r="G737" s="261"/>
      <c r="H737" s="261"/>
      <c r="I737" s="261"/>
      <c r="J737" s="261"/>
      <c r="K737" s="261"/>
      <c r="L737" s="261"/>
      <c r="M737" s="261"/>
      <c r="N737" s="261"/>
    </row>
    <row r="738" spans="5:14" x14ac:dyDescent="0.25">
      <c r="E738" s="261"/>
      <c r="F738" s="261"/>
      <c r="G738" s="261"/>
      <c r="H738" s="261"/>
      <c r="I738" s="261"/>
      <c r="J738" s="261"/>
      <c r="K738" s="261"/>
      <c r="L738" s="261"/>
      <c r="M738" s="261"/>
      <c r="N738" s="261"/>
    </row>
    <row r="739" spans="5:14" x14ac:dyDescent="0.25">
      <c r="E739" s="261"/>
      <c r="F739" s="261"/>
      <c r="G739" s="261"/>
      <c r="H739" s="261"/>
      <c r="I739" s="261"/>
      <c r="J739" s="261"/>
      <c r="K739" s="261"/>
      <c r="L739" s="261"/>
      <c r="M739" s="261"/>
      <c r="N739" s="261"/>
    </row>
    <row r="740" spans="5:14" x14ac:dyDescent="0.25">
      <c r="E740" s="261"/>
      <c r="F740" s="261"/>
      <c r="G740" s="261"/>
      <c r="H740" s="261"/>
      <c r="I740" s="261"/>
      <c r="J740" s="261"/>
      <c r="K740" s="261"/>
      <c r="L740" s="261"/>
      <c r="M740" s="261"/>
      <c r="N740" s="261"/>
    </row>
    <row r="741" spans="5:14" x14ac:dyDescent="0.25">
      <c r="E741" s="261"/>
      <c r="F741" s="261"/>
      <c r="G741" s="261"/>
      <c r="H741" s="261"/>
      <c r="I741" s="261"/>
      <c r="J741" s="261"/>
      <c r="K741" s="261"/>
      <c r="L741" s="261"/>
      <c r="M741" s="261"/>
      <c r="N741" s="261"/>
    </row>
    <row r="742" spans="5:14" x14ac:dyDescent="0.25">
      <c r="E742" s="261"/>
      <c r="F742" s="261"/>
      <c r="G742" s="261"/>
      <c r="H742" s="261"/>
      <c r="I742" s="261"/>
      <c r="J742" s="261"/>
      <c r="K742" s="261"/>
      <c r="L742" s="261"/>
      <c r="M742" s="261"/>
      <c r="N742" s="261"/>
    </row>
    <row r="743" spans="5:14" x14ac:dyDescent="0.25">
      <c r="E743" s="261"/>
      <c r="F743" s="261"/>
      <c r="G743" s="261"/>
      <c r="H743" s="261"/>
      <c r="I743" s="261"/>
      <c r="J743" s="261"/>
      <c r="K743" s="261"/>
      <c r="L743" s="261"/>
      <c r="M743" s="261"/>
      <c r="N743" s="261"/>
    </row>
    <row r="744" spans="5:14" x14ac:dyDescent="0.25">
      <c r="E744" s="261"/>
      <c r="F744" s="261"/>
      <c r="G744" s="261"/>
      <c r="H744" s="261"/>
      <c r="I744" s="261"/>
      <c r="J744" s="261"/>
      <c r="K744" s="261"/>
      <c r="L744" s="261"/>
      <c r="M744" s="261"/>
      <c r="N744" s="261"/>
    </row>
    <row r="745" spans="5:14" x14ac:dyDescent="0.25">
      <c r="E745" s="261"/>
      <c r="F745" s="261"/>
      <c r="G745" s="261"/>
      <c r="H745" s="261"/>
      <c r="I745" s="261"/>
      <c r="J745" s="261"/>
      <c r="K745" s="261"/>
      <c r="L745" s="261"/>
      <c r="M745" s="261"/>
      <c r="N745" s="261"/>
    </row>
    <row r="746" spans="5:14" x14ac:dyDescent="0.25">
      <c r="E746" s="261"/>
      <c r="F746" s="261"/>
      <c r="G746" s="261"/>
      <c r="H746" s="261"/>
      <c r="I746" s="261"/>
      <c r="J746" s="261"/>
      <c r="K746" s="261"/>
      <c r="L746" s="261"/>
      <c r="M746" s="261"/>
      <c r="N746" s="261"/>
    </row>
    <row r="747" spans="5:14" x14ac:dyDescent="0.25">
      <c r="E747" s="261"/>
      <c r="F747" s="261"/>
      <c r="G747" s="261"/>
      <c r="H747" s="261"/>
      <c r="I747" s="261"/>
      <c r="J747" s="261"/>
      <c r="K747" s="261"/>
      <c r="L747" s="261"/>
      <c r="M747" s="261"/>
      <c r="N747" s="261"/>
    </row>
    <row r="748" spans="5:14" x14ac:dyDescent="0.25">
      <c r="E748" s="261"/>
      <c r="F748" s="261"/>
      <c r="G748" s="261"/>
      <c r="H748" s="261"/>
      <c r="I748" s="261"/>
      <c r="J748" s="261"/>
      <c r="K748" s="261"/>
      <c r="L748" s="261"/>
      <c r="M748" s="261"/>
      <c r="N748" s="261"/>
    </row>
    <row r="749" spans="5:14" x14ac:dyDescent="0.25">
      <c r="E749" s="261"/>
      <c r="F749" s="261"/>
      <c r="G749" s="261"/>
      <c r="H749" s="261"/>
      <c r="I749" s="261"/>
      <c r="J749" s="261"/>
      <c r="K749" s="261"/>
      <c r="L749" s="261"/>
      <c r="M749" s="261"/>
      <c r="N749" s="261"/>
    </row>
    <row r="750" spans="5:14" x14ac:dyDescent="0.25">
      <c r="E750" s="261"/>
      <c r="F750" s="261"/>
      <c r="G750" s="261"/>
      <c r="H750" s="261"/>
      <c r="I750" s="261"/>
      <c r="J750" s="261"/>
      <c r="K750" s="261"/>
      <c r="L750" s="261"/>
      <c r="M750" s="261"/>
      <c r="N750" s="261"/>
    </row>
    <row r="751" spans="5:14" x14ac:dyDescent="0.25">
      <c r="E751" s="261"/>
      <c r="F751" s="261"/>
      <c r="G751" s="261"/>
      <c r="H751" s="261"/>
      <c r="I751" s="261"/>
      <c r="J751" s="261"/>
      <c r="K751" s="261"/>
      <c r="L751" s="261"/>
      <c r="M751" s="261"/>
      <c r="N751" s="261"/>
    </row>
    <row r="752" spans="5:14" x14ac:dyDescent="0.25">
      <c r="E752" s="261"/>
      <c r="F752" s="261"/>
      <c r="G752" s="261"/>
      <c r="H752" s="261"/>
      <c r="I752" s="261"/>
      <c r="J752" s="261"/>
      <c r="K752" s="261"/>
      <c r="L752" s="261"/>
      <c r="M752" s="261"/>
      <c r="N752" s="261"/>
    </row>
    <row r="753" spans="5:14" x14ac:dyDescent="0.25">
      <c r="E753" s="261"/>
      <c r="F753" s="261"/>
      <c r="G753" s="261"/>
      <c r="H753" s="261"/>
      <c r="I753" s="261"/>
      <c r="J753" s="261"/>
      <c r="K753" s="261"/>
      <c r="L753" s="261"/>
      <c r="M753" s="261"/>
      <c r="N753" s="261"/>
    </row>
    <row r="754" spans="5:14" x14ac:dyDescent="0.25">
      <c r="E754" s="261"/>
      <c r="F754" s="261"/>
      <c r="G754" s="261"/>
      <c r="H754" s="261"/>
      <c r="I754" s="261"/>
      <c r="J754" s="261"/>
      <c r="K754" s="261"/>
      <c r="L754" s="261"/>
      <c r="M754" s="261"/>
      <c r="N754" s="261"/>
    </row>
    <row r="755" spans="5:14" x14ac:dyDescent="0.25">
      <c r="E755" s="261"/>
      <c r="F755" s="261"/>
      <c r="G755" s="261"/>
      <c r="H755" s="261"/>
      <c r="I755" s="261"/>
      <c r="J755" s="261"/>
      <c r="K755" s="261"/>
      <c r="L755" s="261"/>
      <c r="M755" s="261"/>
      <c r="N755" s="261"/>
    </row>
    <row r="756" spans="5:14" x14ac:dyDescent="0.25">
      <c r="E756" s="261"/>
      <c r="F756" s="261"/>
      <c r="G756" s="261"/>
      <c r="H756" s="261"/>
      <c r="I756" s="261"/>
      <c r="J756" s="261"/>
      <c r="K756" s="261"/>
      <c r="L756" s="261"/>
      <c r="M756" s="261"/>
      <c r="N756" s="261"/>
    </row>
    <row r="757" spans="5:14" x14ac:dyDescent="0.25">
      <c r="E757" s="261"/>
      <c r="F757" s="261"/>
      <c r="G757" s="261"/>
      <c r="H757" s="261"/>
      <c r="I757" s="261"/>
      <c r="J757" s="261"/>
      <c r="K757" s="261"/>
      <c r="L757" s="261"/>
      <c r="M757" s="261"/>
      <c r="N757" s="261"/>
    </row>
    <row r="758" spans="5:14" x14ac:dyDescent="0.25">
      <c r="E758" s="261"/>
      <c r="F758" s="261"/>
      <c r="G758" s="261"/>
      <c r="H758" s="261"/>
      <c r="I758" s="261"/>
      <c r="J758" s="261"/>
      <c r="K758" s="261"/>
      <c r="L758" s="261"/>
      <c r="M758" s="261"/>
      <c r="N758" s="261"/>
    </row>
    <row r="759" spans="5:14" x14ac:dyDescent="0.25">
      <c r="E759" s="261"/>
      <c r="F759" s="261"/>
      <c r="G759" s="261"/>
      <c r="H759" s="261"/>
      <c r="I759" s="261"/>
      <c r="J759" s="261"/>
      <c r="K759" s="261"/>
      <c r="L759" s="261"/>
      <c r="M759" s="261"/>
      <c r="N759" s="261"/>
    </row>
    <row r="760" spans="5:14" x14ac:dyDescent="0.25">
      <c r="E760" s="261"/>
      <c r="F760" s="261"/>
      <c r="G760" s="261"/>
      <c r="H760" s="261"/>
      <c r="I760" s="261"/>
      <c r="J760" s="261"/>
      <c r="K760" s="261"/>
      <c r="L760" s="261"/>
      <c r="M760" s="261"/>
      <c r="N760" s="261"/>
    </row>
    <row r="761" spans="5:14" x14ac:dyDescent="0.25">
      <c r="E761" s="261"/>
      <c r="F761" s="261"/>
      <c r="G761" s="261"/>
      <c r="H761" s="261"/>
      <c r="I761" s="261"/>
      <c r="J761" s="261"/>
      <c r="K761" s="261"/>
      <c r="L761" s="261"/>
      <c r="M761" s="261"/>
      <c r="N761" s="261"/>
    </row>
    <row r="762" spans="5:14" x14ac:dyDescent="0.25">
      <c r="E762" s="261"/>
      <c r="F762" s="261"/>
      <c r="G762" s="261"/>
      <c r="H762" s="261"/>
      <c r="I762" s="261"/>
      <c r="J762" s="261"/>
      <c r="K762" s="261"/>
      <c r="L762" s="261"/>
      <c r="M762" s="261"/>
      <c r="N762" s="261"/>
    </row>
    <row r="763" spans="5:14" x14ac:dyDescent="0.25">
      <c r="E763" s="261"/>
      <c r="F763" s="261"/>
      <c r="G763" s="261"/>
      <c r="H763" s="261"/>
      <c r="I763" s="261"/>
      <c r="J763" s="261"/>
      <c r="K763" s="261"/>
      <c r="L763" s="261"/>
      <c r="M763" s="261"/>
      <c r="N763" s="261"/>
    </row>
    <row r="764" spans="5:14" x14ac:dyDescent="0.25">
      <c r="E764" s="261"/>
      <c r="F764" s="261"/>
      <c r="G764" s="261"/>
      <c r="H764" s="261"/>
      <c r="I764" s="261"/>
      <c r="J764" s="261"/>
      <c r="K764" s="261"/>
      <c r="L764" s="261"/>
      <c r="M764" s="261"/>
      <c r="N764" s="261"/>
    </row>
    <row r="765" spans="5:14" x14ac:dyDescent="0.25">
      <c r="E765" s="261"/>
      <c r="F765" s="261"/>
      <c r="G765" s="261"/>
      <c r="H765" s="261"/>
      <c r="I765" s="261"/>
      <c r="J765" s="261"/>
      <c r="K765" s="261"/>
      <c r="L765" s="261"/>
      <c r="M765" s="261"/>
      <c r="N765" s="261"/>
    </row>
    <row r="766" spans="5:14" x14ac:dyDescent="0.25">
      <c r="E766" s="261"/>
      <c r="F766" s="261"/>
      <c r="G766" s="261"/>
      <c r="H766" s="261"/>
      <c r="I766" s="261"/>
      <c r="J766" s="261"/>
      <c r="K766" s="261"/>
      <c r="L766" s="261"/>
      <c r="M766" s="261"/>
      <c r="N766" s="261"/>
    </row>
    <row r="767" spans="5:14" x14ac:dyDescent="0.25">
      <c r="E767" s="261"/>
      <c r="F767" s="261"/>
      <c r="G767" s="261"/>
      <c r="H767" s="261"/>
      <c r="I767" s="261"/>
      <c r="J767" s="261"/>
      <c r="K767" s="261"/>
      <c r="L767" s="261"/>
      <c r="M767" s="261"/>
      <c r="N767" s="261"/>
    </row>
    <row r="768" spans="5:14" x14ac:dyDescent="0.25">
      <c r="E768" s="261"/>
      <c r="F768" s="261"/>
      <c r="G768" s="261"/>
      <c r="H768" s="261"/>
      <c r="I768" s="261"/>
      <c r="J768" s="261"/>
      <c r="K768" s="261"/>
      <c r="L768" s="261"/>
      <c r="M768" s="261"/>
      <c r="N768" s="261"/>
    </row>
    <row r="769" spans="5:14" x14ac:dyDescent="0.25">
      <c r="E769" s="261"/>
      <c r="F769" s="261"/>
      <c r="G769" s="261"/>
      <c r="H769" s="261"/>
      <c r="I769" s="261"/>
      <c r="J769" s="261"/>
      <c r="K769" s="261"/>
      <c r="L769" s="261"/>
      <c r="M769" s="261"/>
      <c r="N769" s="261"/>
    </row>
    <row r="770" spans="5:14" x14ac:dyDescent="0.25">
      <c r="E770" s="261"/>
      <c r="F770" s="261"/>
      <c r="G770" s="261"/>
      <c r="H770" s="261"/>
      <c r="I770" s="261"/>
      <c r="J770" s="261"/>
      <c r="K770" s="261"/>
      <c r="L770" s="261"/>
      <c r="M770" s="261"/>
      <c r="N770" s="261"/>
    </row>
  </sheetData>
  <autoFilter ref="B55:X595" xr:uid="{99F0BFC2-5154-4B12-8752-2B160E2B2565}">
    <filterColumn colId="3">
      <filters blank="1">
        <filter val="0,00"/>
        <filter val="0,01"/>
        <filter val="0,02"/>
        <filter val="0,03"/>
        <filter val="0,04"/>
        <filter val="0,05"/>
        <filter val="0,06"/>
        <filter val="0,07"/>
        <filter val="0,08"/>
        <filter val="0,09"/>
        <filter val="0,13"/>
        <filter val="0,17"/>
        <filter val="0,19"/>
        <filter val="0,23"/>
        <filter val="0,25"/>
        <filter val="0,27"/>
        <filter val="0,28"/>
        <filter val="0,29"/>
        <filter val="0,30"/>
        <filter val="0,32"/>
        <filter val="0,46"/>
        <filter val="0,51"/>
        <filter val="0,52"/>
        <filter val="0,54"/>
        <filter val="0,55"/>
        <filter val="0,68"/>
        <filter val="0,79"/>
        <filter val="0,80"/>
        <filter val="0,92"/>
        <filter val="1,00"/>
        <filter val="1,14"/>
        <filter val="1,37"/>
        <filter val="1,55"/>
        <filter val="1,80"/>
        <filter val="13,22"/>
        <filter val="14,17"/>
        <filter val="19,48"/>
        <filter val="2,38"/>
        <filter val="2,51"/>
        <filter val="50,66"/>
        <filter val="6,49"/>
        <filter val="9,33"/>
      </filters>
    </filterColumn>
  </autoFilter>
  <dataValidations count="1">
    <dataValidation type="list" allowBlank="1" showInputMessage="1" showErrorMessage="1" sqref="D608:D610 D616:D628" xr:uid="{1139C8FA-A8C6-4BEC-865B-A4D74C7FFA82}">
      <formula1>"RM Exp - Building,RM Exp - Machinery,RM Exp - Office Eq,RM Exp - Heavy Eq"</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87367496-5949-41BE-94F6-E0715557AF3E}">
          <x14:formula1>
            <xm:f>'Budget COGM Detail'!$C$3:$C$136</xm:f>
          </x14:formula1>
          <xm:sqref>B608:B610 B616:B628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FC79A5-04CE-4020-A4CD-ADC3208AF6F1}">
  <sheetPr filterMode="1"/>
  <dimension ref="A1:AV816"/>
  <sheetViews>
    <sheetView topLeftCell="T1" zoomScale="85" zoomScaleNormal="85" workbookViewId="0">
      <pane ySplit="2" topLeftCell="A148" activePane="bottomLeft" state="frozen"/>
      <selection pane="bottomLeft" activeCell="K2" sqref="K2"/>
    </sheetView>
  </sheetViews>
  <sheetFormatPr defaultColWidth="9.140625" defaultRowHeight="15" outlineLevelCol="1" x14ac:dyDescent="0.25"/>
  <cols>
    <col min="1" max="1" width="9.42578125" style="188" bestFit="1" customWidth="1"/>
    <col min="2" max="2" width="6.85546875" style="188" bestFit="1" customWidth="1"/>
    <col min="3" max="3" width="13.5703125" style="188" bestFit="1" customWidth="1"/>
    <col min="4" max="4" width="7.7109375" style="188" bestFit="1" customWidth="1"/>
    <col min="5" max="5" width="11.28515625" style="188" bestFit="1" customWidth="1"/>
    <col min="6" max="6" width="38.85546875" style="188" bestFit="1" customWidth="1"/>
    <col min="7" max="7" width="25.140625" style="188" bestFit="1" customWidth="1"/>
    <col min="8" max="8" width="11" style="188" bestFit="1" customWidth="1"/>
    <col min="9" max="9" width="16.85546875" style="188" hidden="1" customWidth="1" outlineLevel="1"/>
    <col min="10" max="10" width="16.7109375" style="188" hidden="1" customWidth="1" outlineLevel="1"/>
    <col min="11" max="11" width="42" style="188" bestFit="1" customWidth="1" collapsed="1"/>
    <col min="12" max="12" width="14" style="188" bestFit="1" customWidth="1"/>
    <col min="13" max="13" width="12.42578125" style="188" bestFit="1" customWidth="1"/>
    <col min="14" max="14" width="17.140625" style="188" bestFit="1" customWidth="1"/>
    <col min="15" max="15" width="11.85546875" style="188" hidden="1" customWidth="1" outlineLevel="1"/>
    <col min="16" max="16" width="11.42578125" style="188" bestFit="1" customWidth="1" collapsed="1"/>
    <col min="17" max="17" width="8.28515625" style="188" bestFit="1" customWidth="1"/>
    <col min="18" max="18" width="14.5703125" style="188" bestFit="1" customWidth="1"/>
    <col min="19" max="19" width="9.140625" style="188"/>
    <col min="20" max="20" width="11.5703125" style="188" bestFit="1" customWidth="1"/>
    <col min="21" max="21" width="10.7109375" style="188" bestFit="1" customWidth="1"/>
    <col min="22" max="22" width="23.85546875" style="188" bestFit="1" customWidth="1"/>
    <col min="23" max="23" width="13" style="188" hidden="1" customWidth="1" outlineLevel="1"/>
    <col min="24" max="24" width="14.140625" style="188" hidden="1" customWidth="1" outlineLevel="1"/>
    <col min="25" max="25" width="16.5703125" style="188" hidden="1" customWidth="1" outlineLevel="1"/>
    <col min="26" max="26" width="14" style="188" hidden="1" customWidth="1" outlineLevel="1"/>
    <col min="27" max="27" width="7.5703125" style="188" hidden="1" customWidth="1" outlineLevel="1"/>
    <col min="28" max="28" width="15.140625" style="188" hidden="1" customWidth="1" outlineLevel="1"/>
    <col min="29" max="29" width="10.5703125" style="188" hidden="1" customWidth="1" outlineLevel="1"/>
    <col min="30" max="30" width="11.85546875" style="188" hidden="1" customWidth="1" outlineLevel="1"/>
    <col min="31" max="31" width="7.85546875" style="188" hidden="1" customWidth="1" outlineLevel="1"/>
    <col min="32" max="32" width="10.28515625" style="188" hidden="1" customWidth="1" outlineLevel="1"/>
    <col min="33" max="33" width="19.140625" style="188" bestFit="1" customWidth="1" collapsed="1"/>
    <col min="34" max="34" width="22.140625" style="188" hidden="1" customWidth="1" outlineLevel="1"/>
    <col min="35" max="35" width="18.140625" style="188" hidden="1" customWidth="1" outlineLevel="1"/>
    <col min="36" max="36" width="9.28515625" style="188" bestFit="1" customWidth="1" collapsed="1"/>
    <col min="37" max="37" width="8.140625" style="188" bestFit="1" customWidth="1"/>
    <col min="38" max="38" width="8" style="188" bestFit="1" customWidth="1"/>
    <col min="39" max="39" width="19.85546875" style="188" bestFit="1" customWidth="1"/>
    <col min="40" max="40" width="35.85546875" style="188" bestFit="1" customWidth="1"/>
    <col min="41" max="41" width="5.7109375" style="188" hidden="1" customWidth="1" outlineLevel="1"/>
    <col min="42" max="42" width="11.28515625" style="188" hidden="1" customWidth="1" outlineLevel="1"/>
    <col min="43" max="44" width="8.140625" style="188" hidden="1" customWidth="1" outlineLevel="1"/>
    <col min="45" max="45" width="22.5703125" style="188" bestFit="1" customWidth="1" collapsed="1"/>
    <col min="46" max="46" width="7.5703125" style="188" bestFit="1" customWidth="1"/>
    <col min="47" max="47" width="9.140625" style="188"/>
    <col min="48" max="48" width="16" style="188" bestFit="1" customWidth="1"/>
    <col min="49" max="16384" width="9.140625" style="188"/>
  </cols>
  <sheetData>
    <row r="1" spans="1:48" x14ac:dyDescent="0.25">
      <c r="T1" s="261">
        <f>SUBTOTAL(9,T3:T1048576)</f>
        <v>18026.46</v>
      </c>
    </row>
    <row r="2" spans="1:48" ht="60" x14ac:dyDescent="0.25">
      <c r="A2" s="262" t="s">
        <v>1817</v>
      </c>
      <c r="B2" s="263" t="s">
        <v>1818</v>
      </c>
      <c r="C2" s="262" t="s">
        <v>1819</v>
      </c>
      <c r="D2" s="263" t="s">
        <v>1759</v>
      </c>
      <c r="E2" s="262" t="s">
        <v>1756</v>
      </c>
      <c r="F2" s="262" t="s">
        <v>1765</v>
      </c>
      <c r="G2" s="262" t="s">
        <v>1820</v>
      </c>
      <c r="H2" s="262" t="s">
        <v>1333</v>
      </c>
      <c r="I2" s="262" t="s">
        <v>1758</v>
      </c>
      <c r="J2" s="262" t="s">
        <v>1778</v>
      </c>
      <c r="K2" s="262" t="s">
        <v>1761</v>
      </c>
      <c r="L2" s="264" t="s">
        <v>1768</v>
      </c>
      <c r="M2" s="262" t="s">
        <v>1821</v>
      </c>
      <c r="N2" s="262" t="s">
        <v>1769</v>
      </c>
      <c r="O2" s="262" t="s">
        <v>1777</v>
      </c>
      <c r="P2" s="262" t="s">
        <v>206</v>
      </c>
      <c r="Q2" s="263" t="s">
        <v>1762</v>
      </c>
      <c r="R2" s="263" t="s">
        <v>1763</v>
      </c>
      <c r="S2" s="263" t="s">
        <v>1760</v>
      </c>
      <c r="T2" s="263" t="s">
        <v>1764</v>
      </c>
      <c r="U2" s="262" t="s">
        <v>76</v>
      </c>
      <c r="V2" s="262" t="s">
        <v>1822</v>
      </c>
      <c r="W2" s="262" t="s">
        <v>1780</v>
      </c>
      <c r="X2" s="262" t="s">
        <v>1823</v>
      </c>
      <c r="Y2" s="262" t="s">
        <v>1824</v>
      </c>
      <c r="Z2" s="262" t="s">
        <v>1825</v>
      </c>
      <c r="AA2" s="263" t="s">
        <v>1826</v>
      </c>
      <c r="AB2" s="262" t="s">
        <v>1827</v>
      </c>
      <c r="AC2" s="262" t="s">
        <v>1828</v>
      </c>
      <c r="AD2" s="262" t="s">
        <v>1771</v>
      </c>
      <c r="AE2" s="262" t="s">
        <v>1772</v>
      </c>
      <c r="AF2" s="262" t="s">
        <v>1829</v>
      </c>
      <c r="AG2" s="262" t="s">
        <v>1776</v>
      </c>
      <c r="AH2" s="262" t="s">
        <v>1830</v>
      </c>
      <c r="AI2" s="263" t="s">
        <v>1831</v>
      </c>
      <c r="AJ2" s="262" t="s">
        <v>1784</v>
      </c>
      <c r="AK2" s="263" t="s">
        <v>1785</v>
      </c>
      <c r="AL2" s="263" t="s">
        <v>1832</v>
      </c>
      <c r="AM2" s="262" t="s">
        <v>1790</v>
      </c>
      <c r="AN2" s="262" t="s">
        <v>1791</v>
      </c>
      <c r="AO2" s="262" t="s">
        <v>1773</v>
      </c>
      <c r="AP2" s="265" t="s">
        <v>1833</v>
      </c>
      <c r="AQ2" s="266" t="s">
        <v>1834</v>
      </c>
      <c r="AR2" s="266" t="s">
        <v>1835</v>
      </c>
      <c r="AS2" s="267" t="s">
        <v>80</v>
      </c>
      <c r="AT2" s="188" t="s">
        <v>1794</v>
      </c>
      <c r="AU2" s="188" t="s">
        <v>15</v>
      </c>
      <c r="AV2" s="268" t="s">
        <v>3594</v>
      </c>
    </row>
    <row r="3" spans="1:48" hidden="1" x14ac:dyDescent="0.25">
      <c r="A3" s="269" t="s">
        <v>1836</v>
      </c>
      <c r="B3" s="269" t="s">
        <v>1795</v>
      </c>
      <c r="C3" s="269" t="s">
        <v>1837</v>
      </c>
      <c r="D3" s="269" t="s">
        <v>1847</v>
      </c>
      <c r="E3" s="270">
        <v>45688</v>
      </c>
      <c r="F3" s="269" t="s">
        <v>1848</v>
      </c>
      <c r="G3" s="269" t="s">
        <v>1849</v>
      </c>
      <c r="H3" s="269" t="s">
        <v>1850</v>
      </c>
      <c r="I3" s="269" t="s">
        <v>1851</v>
      </c>
      <c r="J3" s="269" t="s">
        <v>1618</v>
      </c>
      <c r="K3" s="269" t="s">
        <v>647</v>
      </c>
      <c r="L3" s="270">
        <v>45688</v>
      </c>
      <c r="M3" s="269" t="s">
        <v>1852</v>
      </c>
      <c r="N3" s="269" t="s">
        <v>1618</v>
      </c>
      <c r="O3" s="270"/>
      <c r="P3" s="269" t="s">
        <v>1841</v>
      </c>
      <c r="Q3" s="269" t="s">
        <v>89</v>
      </c>
      <c r="R3" s="272">
        <v>1170.99</v>
      </c>
      <c r="S3" s="269" t="s">
        <v>89</v>
      </c>
      <c r="T3" s="272">
        <v>1170.99</v>
      </c>
      <c r="U3" s="269" t="s">
        <v>308</v>
      </c>
      <c r="V3" s="269" t="s">
        <v>309</v>
      </c>
      <c r="W3" s="269" t="s">
        <v>1618</v>
      </c>
      <c r="X3" s="269" t="s">
        <v>1618</v>
      </c>
      <c r="Y3" s="269" t="s">
        <v>1618</v>
      </c>
      <c r="Z3" s="269" t="s">
        <v>1618</v>
      </c>
      <c r="AA3" s="269" t="s">
        <v>1842</v>
      </c>
      <c r="AB3" s="269" t="s">
        <v>1618</v>
      </c>
      <c r="AC3" s="270">
        <v>45694</v>
      </c>
      <c r="AD3" s="269"/>
      <c r="AE3" s="269"/>
      <c r="AF3" s="269" t="s">
        <v>1618</v>
      </c>
      <c r="AG3" s="269" t="s">
        <v>1618</v>
      </c>
      <c r="AH3" s="269" t="s">
        <v>1843</v>
      </c>
      <c r="AI3" s="269" t="s">
        <v>1844</v>
      </c>
      <c r="AJ3" s="273">
        <v>0</v>
      </c>
      <c r="AK3" s="269" t="s">
        <v>1618</v>
      </c>
      <c r="AL3" s="269" t="s">
        <v>1618</v>
      </c>
      <c r="AM3" s="269" t="s">
        <v>1618</v>
      </c>
      <c r="AN3" s="269" t="s">
        <v>1618</v>
      </c>
      <c r="AO3" s="269" t="s">
        <v>1618</v>
      </c>
      <c r="AP3" s="188" t="s">
        <v>1845</v>
      </c>
      <c r="AQ3" s="269" t="s">
        <v>1618</v>
      </c>
      <c r="AR3" s="188" t="s">
        <v>1846</v>
      </c>
      <c r="AS3" s="188" t="s">
        <v>647</v>
      </c>
      <c r="AT3" s="188" t="s">
        <v>1748</v>
      </c>
      <c r="AU3" s="188" t="str">
        <f t="shared" ref="AU3:AU42" si="0">LEFT(V3,3)</f>
        <v>SMS</v>
      </c>
      <c r="AV3" s="261">
        <f t="shared" ref="AV3:AV42" si="1">IF(Q3="USD",R3*16500,IF(Q3="IDR",R3,T3*16500))</f>
        <v>19321335</v>
      </c>
    </row>
    <row r="4" spans="1:48" x14ac:dyDescent="0.25">
      <c r="A4" s="269" t="s">
        <v>1836</v>
      </c>
      <c r="B4" s="269" t="s">
        <v>1795</v>
      </c>
      <c r="C4" s="269" t="s">
        <v>1837</v>
      </c>
      <c r="D4" s="269" t="s">
        <v>1854</v>
      </c>
      <c r="E4" s="270">
        <v>45667</v>
      </c>
      <c r="F4" s="269" t="s">
        <v>1618</v>
      </c>
      <c r="G4" s="269" t="s">
        <v>1618</v>
      </c>
      <c r="H4" s="269" t="s">
        <v>1855</v>
      </c>
      <c r="I4" s="269" t="s">
        <v>1856</v>
      </c>
      <c r="J4" s="269" t="s">
        <v>1618</v>
      </c>
      <c r="K4" s="269" t="s">
        <v>1627</v>
      </c>
      <c r="L4" s="270">
        <v>45667</v>
      </c>
      <c r="M4" s="269" t="s">
        <v>1857</v>
      </c>
      <c r="N4" s="269" t="s">
        <v>1858</v>
      </c>
      <c r="O4" s="270"/>
      <c r="P4" s="269" t="s">
        <v>1841</v>
      </c>
      <c r="Q4" s="269" t="s">
        <v>1529</v>
      </c>
      <c r="R4" s="271">
        <v>8750000</v>
      </c>
      <c r="S4" s="269" t="s">
        <v>89</v>
      </c>
      <c r="T4" s="272">
        <v>540.36</v>
      </c>
      <c r="U4" s="269" t="s">
        <v>308</v>
      </c>
      <c r="V4" s="269" t="s">
        <v>309</v>
      </c>
      <c r="W4" s="269" t="s">
        <v>1618</v>
      </c>
      <c r="X4" s="269" t="s">
        <v>1618</v>
      </c>
      <c r="Y4" s="269" t="s">
        <v>1618</v>
      </c>
      <c r="Z4" s="269" t="s">
        <v>1618</v>
      </c>
      <c r="AA4" s="269" t="s">
        <v>1842</v>
      </c>
      <c r="AB4" s="269" t="s">
        <v>1618</v>
      </c>
      <c r="AC4" s="270">
        <v>45667</v>
      </c>
      <c r="AD4" s="269"/>
      <c r="AE4" s="269"/>
      <c r="AF4" s="269" t="s">
        <v>1618</v>
      </c>
      <c r="AG4" s="269" t="s">
        <v>1859</v>
      </c>
      <c r="AH4" s="269" t="s">
        <v>1843</v>
      </c>
      <c r="AI4" s="269" t="s">
        <v>1844</v>
      </c>
      <c r="AJ4" s="271">
        <v>50</v>
      </c>
      <c r="AK4" s="269" t="s">
        <v>1860</v>
      </c>
      <c r="AL4" s="274" t="s">
        <v>1861</v>
      </c>
      <c r="AM4" s="269" t="s">
        <v>1618</v>
      </c>
      <c r="AN4" s="269" t="s">
        <v>1618</v>
      </c>
      <c r="AO4" s="269" t="s">
        <v>1618</v>
      </c>
      <c r="AP4" s="188" t="s">
        <v>1845</v>
      </c>
      <c r="AQ4" s="269" t="s">
        <v>1618</v>
      </c>
      <c r="AR4" s="188" t="s">
        <v>1846</v>
      </c>
      <c r="AS4" s="188" t="s">
        <v>1626</v>
      </c>
      <c r="AT4" s="188" t="s">
        <v>1748</v>
      </c>
      <c r="AU4" s="188" t="str">
        <f t="shared" si="0"/>
        <v>SMS</v>
      </c>
      <c r="AV4" s="261">
        <f t="shared" si="1"/>
        <v>8750000</v>
      </c>
    </row>
    <row r="5" spans="1:48" hidden="1" x14ac:dyDescent="0.25">
      <c r="A5" s="269" t="s">
        <v>1836</v>
      </c>
      <c r="B5" s="269" t="s">
        <v>1795</v>
      </c>
      <c r="C5" s="269" t="s">
        <v>1837</v>
      </c>
      <c r="D5" s="269" t="s">
        <v>1863</v>
      </c>
      <c r="E5" s="270">
        <v>45674</v>
      </c>
      <c r="F5" s="269" t="s">
        <v>1618</v>
      </c>
      <c r="G5" s="269" t="s">
        <v>1618</v>
      </c>
      <c r="H5" s="269" t="s">
        <v>1864</v>
      </c>
      <c r="I5" s="269" t="s">
        <v>1865</v>
      </c>
      <c r="J5" s="269" t="s">
        <v>1618</v>
      </c>
      <c r="K5" s="269" t="s">
        <v>1620</v>
      </c>
      <c r="L5" s="270">
        <v>45674</v>
      </c>
      <c r="M5" s="269" t="s">
        <v>1866</v>
      </c>
      <c r="N5" s="269" t="s">
        <v>1618</v>
      </c>
      <c r="O5" s="270"/>
      <c r="P5" s="269" t="s">
        <v>1841</v>
      </c>
      <c r="Q5" s="269" t="s">
        <v>89</v>
      </c>
      <c r="R5" s="272">
        <v>450.1</v>
      </c>
      <c r="S5" s="269" t="s">
        <v>89</v>
      </c>
      <c r="T5" s="272">
        <v>450.1</v>
      </c>
      <c r="U5" s="269" t="s">
        <v>308</v>
      </c>
      <c r="V5" s="269" t="s">
        <v>309</v>
      </c>
      <c r="W5" s="269" t="s">
        <v>1618</v>
      </c>
      <c r="X5" s="269" t="s">
        <v>1618</v>
      </c>
      <c r="Y5" s="269" t="s">
        <v>1618</v>
      </c>
      <c r="Z5" s="269" t="s">
        <v>1618</v>
      </c>
      <c r="AA5" s="269" t="s">
        <v>1842</v>
      </c>
      <c r="AB5" s="269" t="s">
        <v>1618</v>
      </c>
      <c r="AC5" s="270">
        <v>45674</v>
      </c>
      <c r="AD5" s="269"/>
      <c r="AE5" s="269"/>
      <c r="AF5" s="269" t="s">
        <v>1618</v>
      </c>
      <c r="AG5" s="269" t="s">
        <v>1618</v>
      </c>
      <c r="AH5" s="269" t="s">
        <v>1843</v>
      </c>
      <c r="AI5" s="269" t="s">
        <v>1844</v>
      </c>
      <c r="AJ5" s="271">
        <v>6</v>
      </c>
      <c r="AK5" s="269" t="s">
        <v>1867</v>
      </c>
      <c r="AL5" s="274" t="s">
        <v>1861</v>
      </c>
      <c r="AM5" s="269" t="s">
        <v>1868</v>
      </c>
      <c r="AN5" s="269" t="s">
        <v>1869</v>
      </c>
      <c r="AO5" s="269" t="s">
        <v>1618</v>
      </c>
      <c r="AP5" s="188" t="s">
        <v>1845</v>
      </c>
      <c r="AQ5" s="269" t="s">
        <v>1618</v>
      </c>
      <c r="AR5" s="188" t="s">
        <v>1846</v>
      </c>
      <c r="AS5" s="188" t="s">
        <v>1619</v>
      </c>
      <c r="AT5" s="188" t="s">
        <v>1748</v>
      </c>
      <c r="AU5" s="188" t="str">
        <f t="shared" si="0"/>
        <v>SMS</v>
      </c>
      <c r="AV5" s="261">
        <f t="shared" si="1"/>
        <v>7426650</v>
      </c>
    </row>
    <row r="6" spans="1:48" hidden="1" x14ac:dyDescent="0.25">
      <c r="A6" s="269" t="s">
        <v>1836</v>
      </c>
      <c r="B6" s="269" t="s">
        <v>1795</v>
      </c>
      <c r="C6" s="269" t="s">
        <v>1837</v>
      </c>
      <c r="D6" s="269" t="s">
        <v>1854</v>
      </c>
      <c r="E6" s="270">
        <v>45687</v>
      </c>
      <c r="F6" s="269" t="s">
        <v>1870</v>
      </c>
      <c r="G6" s="269" t="s">
        <v>1618</v>
      </c>
      <c r="H6" s="269" t="s">
        <v>1871</v>
      </c>
      <c r="I6" s="269" t="s">
        <v>1872</v>
      </c>
      <c r="J6" s="269" t="s">
        <v>1618</v>
      </c>
      <c r="K6" s="269" t="s">
        <v>1633</v>
      </c>
      <c r="L6" s="270">
        <v>45687</v>
      </c>
      <c r="M6" s="269" t="s">
        <v>1873</v>
      </c>
      <c r="N6" s="269" t="s">
        <v>1874</v>
      </c>
      <c r="O6" s="270"/>
      <c r="P6" s="269" t="s">
        <v>1841</v>
      </c>
      <c r="Q6" s="269" t="s">
        <v>1529</v>
      </c>
      <c r="R6" s="271">
        <v>4962983</v>
      </c>
      <c r="S6" s="269" t="s">
        <v>89</v>
      </c>
      <c r="T6" s="272">
        <v>303.42</v>
      </c>
      <c r="U6" s="269" t="s">
        <v>308</v>
      </c>
      <c r="V6" s="269" t="s">
        <v>309</v>
      </c>
      <c r="W6" s="269" t="s">
        <v>1618</v>
      </c>
      <c r="X6" s="269" t="s">
        <v>1618</v>
      </c>
      <c r="Y6" s="269" t="s">
        <v>1618</v>
      </c>
      <c r="Z6" s="269" t="s">
        <v>1618</v>
      </c>
      <c r="AA6" s="269" t="s">
        <v>1842</v>
      </c>
      <c r="AB6" s="269" t="s">
        <v>1618</v>
      </c>
      <c r="AC6" s="270">
        <v>45687</v>
      </c>
      <c r="AD6" s="269"/>
      <c r="AE6" s="269"/>
      <c r="AF6" s="269" t="s">
        <v>1618</v>
      </c>
      <c r="AG6" s="269" t="s">
        <v>1875</v>
      </c>
      <c r="AH6" s="269" t="s">
        <v>1843</v>
      </c>
      <c r="AI6" s="269" t="s">
        <v>1844</v>
      </c>
      <c r="AJ6" s="271">
        <v>1</v>
      </c>
      <c r="AK6" s="269" t="s">
        <v>1876</v>
      </c>
      <c r="AL6" s="274" t="s">
        <v>1861</v>
      </c>
      <c r="AM6" s="269" t="s">
        <v>1618</v>
      </c>
      <c r="AN6" s="269" t="s">
        <v>1618</v>
      </c>
      <c r="AO6" s="269" t="s">
        <v>1618</v>
      </c>
      <c r="AP6" s="188" t="s">
        <v>1845</v>
      </c>
      <c r="AQ6" s="269" t="s">
        <v>1618</v>
      </c>
      <c r="AR6" s="188" t="s">
        <v>1846</v>
      </c>
      <c r="AS6" s="188" t="s">
        <v>1630</v>
      </c>
      <c r="AT6" s="188" t="s">
        <v>1748</v>
      </c>
      <c r="AU6" s="188" t="str">
        <f t="shared" si="0"/>
        <v>SMS</v>
      </c>
      <c r="AV6" s="261">
        <f t="shared" si="1"/>
        <v>4962983</v>
      </c>
    </row>
    <row r="7" spans="1:48" x14ac:dyDescent="0.25">
      <c r="A7" s="269" t="s">
        <v>1836</v>
      </c>
      <c r="B7" s="269" t="s">
        <v>1795</v>
      </c>
      <c r="C7" s="269" t="s">
        <v>1837</v>
      </c>
      <c r="D7" s="269" t="s">
        <v>1854</v>
      </c>
      <c r="E7" s="270">
        <v>45679</v>
      </c>
      <c r="F7" s="269" t="s">
        <v>1618</v>
      </c>
      <c r="G7" s="269" t="s">
        <v>1618</v>
      </c>
      <c r="H7" s="269" t="s">
        <v>1877</v>
      </c>
      <c r="I7" s="269" t="s">
        <v>1878</v>
      </c>
      <c r="J7" s="269" t="s">
        <v>1618</v>
      </c>
      <c r="K7" s="269" t="s">
        <v>450</v>
      </c>
      <c r="L7" s="270">
        <v>45679</v>
      </c>
      <c r="M7" s="269" t="s">
        <v>1879</v>
      </c>
      <c r="N7" s="269" t="s">
        <v>1880</v>
      </c>
      <c r="O7" s="270"/>
      <c r="P7" s="269" t="s">
        <v>1841</v>
      </c>
      <c r="Q7" s="269" t="s">
        <v>1529</v>
      </c>
      <c r="R7" s="271">
        <v>2625000</v>
      </c>
      <c r="S7" s="269" t="s">
        <v>89</v>
      </c>
      <c r="T7" s="272">
        <v>160.82</v>
      </c>
      <c r="U7" s="269" t="s">
        <v>308</v>
      </c>
      <c r="V7" s="269" t="s">
        <v>309</v>
      </c>
      <c r="W7" s="269" t="s">
        <v>1618</v>
      </c>
      <c r="X7" s="269" t="s">
        <v>1618</v>
      </c>
      <c r="Y7" s="269" t="s">
        <v>1618</v>
      </c>
      <c r="Z7" s="269" t="s">
        <v>1618</v>
      </c>
      <c r="AA7" s="269" t="s">
        <v>1842</v>
      </c>
      <c r="AB7" s="269" t="s">
        <v>1618</v>
      </c>
      <c r="AC7" s="270">
        <v>45679</v>
      </c>
      <c r="AD7" s="269"/>
      <c r="AE7" s="269"/>
      <c r="AF7" s="269" t="s">
        <v>1618</v>
      </c>
      <c r="AG7" s="269" t="s">
        <v>1881</v>
      </c>
      <c r="AH7" s="269" t="s">
        <v>1843</v>
      </c>
      <c r="AI7" s="269" t="s">
        <v>1844</v>
      </c>
      <c r="AJ7" s="271">
        <v>2</v>
      </c>
      <c r="AK7" s="269" t="s">
        <v>1694</v>
      </c>
      <c r="AL7" s="274" t="s">
        <v>1861</v>
      </c>
      <c r="AM7" s="269" t="s">
        <v>1618</v>
      </c>
      <c r="AN7" s="269" t="s">
        <v>1618</v>
      </c>
      <c r="AO7" s="269" t="s">
        <v>1618</v>
      </c>
      <c r="AP7" s="188" t="s">
        <v>1845</v>
      </c>
      <c r="AQ7" s="269" t="s">
        <v>1618</v>
      </c>
      <c r="AR7" s="188" t="s">
        <v>1846</v>
      </c>
      <c r="AS7" s="188" t="s">
        <v>1626</v>
      </c>
      <c r="AT7" s="188" t="s">
        <v>1748</v>
      </c>
      <c r="AU7" s="188" t="str">
        <f t="shared" si="0"/>
        <v>SMS</v>
      </c>
      <c r="AV7" s="261">
        <f t="shared" si="1"/>
        <v>2625000</v>
      </c>
    </row>
    <row r="8" spans="1:48" hidden="1" x14ac:dyDescent="0.25">
      <c r="A8" s="269" t="s">
        <v>1836</v>
      </c>
      <c r="B8" s="269" t="s">
        <v>1795</v>
      </c>
      <c r="C8" s="269" t="s">
        <v>1837</v>
      </c>
      <c r="D8" s="269" t="s">
        <v>1854</v>
      </c>
      <c r="E8" s="270">
        <v>45671</v>
      </c>
      <c r="F8" s="269" t="s">
        <v>1882</v>
      </c>
      <c r="G8" s="269" t="s">
        <v>1618</v>
      </c>
      <c r="H8" s="269" t="s">
        <v>1883</v>
      </c>
      <c r="I8" s="269" t="s">
        <v>1884</v>
      </c>
      <c r="J8" s="269" t="s">
        <v>1618</v>
      </c>
      <c r="K8" s="269" t="s">
        <v>1632</v>
      </c>
      <c r="L8" s="270">
        <v>45671</v>
      </c>
      <c r="M8" s="269" t="s">
        <v>1885</v>
      </c>
      <c r="N8" s="269" t="s">
        <v>1886</v>
      </c>
      <c r="O8" s="270"/>
      <c r="P8" s="269" t="s">
        <v>1841</v>
      </c>
      <c r="Q8" s="269" t="s">
        <v>1529</v>
      </c>
      <c r="R8" s="271">
        <v>2275000</v>
      </c>
      <c r="S8" s="269" t="s">
        <v>89</v>
      </c>
      <c r="T8" s="272">
        <v>140.49</v>
      </c>
      <c r="U8" s="269" t="s">
        <v>308</v>
      </c>
      <c r="V8" s="269" t="s">
        <v>309</v>
      </c>
      <c r="W8" s="269" t="s">
        <v>1618</v>
      </c>
      <c r="X8" s="269" t="s">
        <v>1618</v>
      </c>
      <c r="Y8" s="269" t="s">
        <v>1618</v>
      </c>
      <c r="Z8" s="269" t="s">
        <v>1618</v>
      </c>
      <c r="AA8" s="269" t="s">
        <v>1842</v>
      </c>
      <c r="AB8" s="269" t="s">
        <v>1618</v>
      </c>
      <c r="AC8" s="270">
        <v>45671</v>
      </c>
      <c r="AD8" s="269"/>
      <c r="AE8" s="269"/>
      <c r="AF8" s="269" t="s">
        <v>1618</v>
      </c>
      <c r="AG8" s="269" t="s">
        <v>1887</v>
      </c>
      <c r="AH8" s="269" t="s">
        <v>1843</v>
      </c>
      <c r="AI8" s="269" t="s">
        <v>1844</v>
      </c>
      <c r="AJ8" s="271">
        <v>1</v>
      </c>
      <c r="AK8" s="269" t="s">
        <v>1888</v>
      </c>
      <c r="AL8" s="274" t="s">
        <v>1861</v>
      </c>
      <c r="AM8" s="269" t="s">
        <v>1618</v>
      </c>
      <c r="AN8" s="269" t="s">
        <v>1618</v>
      </c>
      <c r="AO8" s="269" t="s">
        <v>1618</v>
      </c>
      <c r="AP8" s="188" t="s">
        <v>1845</v>
      </c>
      <c r="AQ8" s="269" t="s">
        <v>1618</v>
      </c>
      <c r="AR8" s="188" t="s">
        <v>1846</v>
      </c>
      <c r="AS8" s="188" t="s">
        <v>1630</v>
      </c>
      <c r="AT8" s="188" t="s">
        <v>1748</v>
      </c>
      <c r="AU8" s="188" t="str">
        <f t="shared" si="0"/>
        <v>SMS</v>
      </c>
      <c r="AV8" s="261">
        <f t="shared" si="1"/>
        <v>2275000</v>
      </c>
    </row>
    <row r="9" spans="1:48" hidden="1" x14ac:dyDescent="0.25">
      <c r="A9" s="269" t="s">
        <v>1836</v>
      </c>
      <c r="B9" s="269" t="s">
        <v>1795</v>
      </c>
      <c r="C9" s="269" t="s">
        <v>1837</v>
      </c>
      <c r="D9" s="269" t="s">
        <v>1854</v>
      </c>
      <c r="E9" s="270">
        <v>45678</v>
      </c>
      <c r="F9" s="269" t="s">
        <v>1618</v>
      </c>
      <c r="G9" s="269" t="s">
        <v>1618</v>
      </c>
      <c r="H9" s="269" t="s">
        <v>1889</v>
      </c>
      <c r="I9" s="269" t="s">
        <v>1890</v>
      </c>
      <c r="J9" s="269" t="s">
        <v>1618</v>
      </c>
      <c r="K9" s="269" t="s">
        <v>444</v>
      </c>
      <c r="L9" s="270">
        <v>45678</v>
      </c>
      <c r="M9" s="269" t="s">
        <v>1891</v>
      </c>
      <c r="N9" s="269" t="s">
        <v>1892</v>
      </c>
      <c r="O9" s="270"/>
      <c r="P9" s="269" t="s">
        <v>1841</v>
      </c>
      <c r="Q9" s="269" t="s">
        <v>1529</v>
      </c>
      <c r="R9" s="271">
        <v>1833192</v>
      </c>
      <c r="S9" s="269" t="s">
        <v>89</v>
      </c>
      <c r="T9" s="272">
        <v>113.16</v>
      </c>
      <c r="U9" s="269" t="s">
        <v>308</v>
      </c>
      <c r="V9" s="269" t="s">
        <v>309</v>
      </c>
      <c r="W9" s="269" t="s">
        <v>1618</v>
      </c>
      <c r="X9" s="269" t="s">
        <v>1618</v>
      </c>
      <c r="Y9" s="269" t="s">
        <v>1618</v>
      </c>
      <c r="Z9" s="269" t="s">
        <v>1618</v>
      </c>
      <c r="AA9" s="269" t="s">
        <v>1842</v>
      </c>
      <c r="AB9" s="269" t="s">
        <v>1618</v>
      </c>
      <c r="AC9" s="270">
        <v>45678</v>
      </c>
      <c r="AD9" s="269"/>
      <c r="AE9" s="269"/>
      <c r="AF9" s="269" t="s">
        <v>1618</v>
      </c>
      <c r="AG9" s="269" t="s">
        <v>1893</v>
      </c>
      <c r="AH9" s="269" t="s">
        <v>1843</v>
      </c>
      <c r="AI9" s="269" t="s">
        <v>1844</v>
      </c>
      <c r="AJ9" s="271">
        <v>2</v>
      </c>
      <c r="AK9" s="269" t="s">
        <v>1894</v>
      </c>
      <c r="AL9" s="274" t="s">
        <v>1861</v>
      </c>
      <c r="AM9" s="269" t="s">
        <v>1618</v>
      </c>
      <c r="AN9" s="269" t="s">
        <v>1618</v>
      </c>
      <c r="AO9" s="269" t="s">
        <v>1618</v>
      </c>
      <c r="AP9" s="188" t="s">
        <v>1845</v>
      </c>
      <c r="AQ9" s="269" t="s">
        <v>1618</v>
      </c>
      <c r="AR9" s="188" t="s">
        <v>1846</v>
      </c>
      <c r="AS9" s="188" t="s">
        <v>444</v>
      </c>
      <c r="AT9" s="188" t="s">
        <v>1748</v>
      </c>
      <c r="AU9" s="188" t="str">
        <f t="shared" si="0"/>
        <v>SMS</v>
      </c>
      <c r="AV9" s="261">
        <f t="shared" si="1"/>
        <v>1833192</v>
      </c>
    </row>
    <row r="10" spans="1:48" hidden="1" x14ac:dyDescent="0.25">
      <c r="A10" s="269" t="s">
        <v>1836</v>
      </c>
      <c r="B10" s="269" t="s">
        <v>1795</v>
      </c>
      <c r="C10" s="269" t="s">
        <v>1837</v>
      </c>
      <c r="D10" s="269" t="s">
        <v>1854</v>
      </c>
      <c r="E10" s="270">
        <v>45670</v>
      </c>
      <c r="F10" s="269" t="s">
        <v>1895</v>
      </c>
      <c r="G10" s="269" t="s">
        <v>1618</v>
      </c>
      <c r="H10" s="269" t="s">
        <v>1883</v>
      </c>
      <c r="I10" s="269" t="s">
        <v>1896</v>
      </c>
      <c r="J10" s="269" t="s">
        <v>1618</v>
      </c>
      <c r="K10" s="269" t="s">
        <v>1632</v>
      </c>
      <c r="L10" s="270">
        <v>45670</v>
      </c>
      <c r="M10" s="269" t="s">
        <v>1897</v>
      </c>
      <c r="N10" s="269" t="s">
        <v>1898</v>
      </c>
      <c r="O10" s="270"/>
      <c r="P10" s="269" t="s">
        <v>1841</v>
      </c>
      <c r="Q10" s="269" t="s">
        <v>1529</v>
      </c>
      <c r="R10" s="271">
        <v>1500000</v>
      </c>
      <c r="S10" s="269" t="s">
        <v>89</v>
      </c>
      <c r="T10" s="272">
        <v>92.63</v>
      </c>
      <c r="U10" s="269" t="s">
        <v>308</v>
      </c>
      <c r="V10" s="269" t="s">
        <v>309</v>
      </c>
      <c r="W10" s="269" t="s">
        <v>1618</v>
      </c>
      <c r="X10" s="269" t="s">
        <v>1618</v>
      </c>
      <c r="Y10" s="269" t="s">
        <v>1618</v>
      </c>
      <c r="Z10" s="269" t="s">
        <v>1618</v>
      </c>
      <c r="AA10" s="269" t="s">
        <v>1842</v>
      </c>
      <c r="AB10" s="269" t="s">
        <v>1618</v>
      </c>
      <c r="AC10" s="270">
        <v>45670</v>
      </c>
      <c r="AD10" s="269"/>
      <c r="AE10" s="269"/>
      <c r="AF10" s="269" t="s">
        <v>1618</v>
      </c>
      <c r="AG10" s="269" t="s">
        <v>1899</v>
      </c>
      <c r="AH10" s="269" t="s">
        <v>1843</v>
      </c>
      <c r="AI10" s="269" t="s">
        <v>1844</v>
      </c>
      <c r="AJ10" s="271">
        <v>1</v>
      </c>
      <c r="AK10" s="269" t="s">
        <v>1900</v>
      </c>
      <c r="AL10" s="274" t="s">
        <v>1861</v>
      </c>
      <c r="AM10" s="269" t="s">
        <v>1618</v>
      </c>
      <c r="AN10" s="269" t="s">
        <v>1618</v>
      </c>
      <c r="AO10" s="269" t="s">
        <v>1618</v>
      </c>
      <c r="AP10" s="188" t="s">
        <v>1845</v>
      </c>
      <c r="AQ10" s="269" t="s">
        <v>1618</v>
      </c>
      <c r="AR10" s="188" t="s">
        <v>1846</v>
      </c>
      <c r="AS10" s="188" t="s">
        <v>1630</v>
      </c>
      <c r="AT10" s="188" t="s">
        <v>1748</v>
      </c>
      <c r="AU10" s="188" t="str">
        <f t="shared" si="0"/>
        <v>SMS</v>
      </c>
      <c r="AV10" s="261">
        <f t="shared" si="1"/>
        <v>1500000</v>
      </c>
    </row>
    <row r="11" spans="1:48" hidden="1" x14ac:dyDescent="0.25">
      <c r="A11" s="269" t="s">
        <v>1836</v>
      </c>
      <c r="B11" s="269" t="s">
        <v>1795</v>
      </c>
      <c r="C11" s="269" t="s">
        <v>1837</v>
      </c>
      <c r="D11" s="269" t="s">
        <v>1854</v>
      </c>
      <c r="E11" s="270">
        <v>45671</v>
      </c>
      <c r="F11" s="269" t="s">
        <v>1901</v>
      </c>
      <c r="G11" s="269" t="s">
        <v>1618</v>
      </c>
      <c r="H11" s="269" t="s">
        <v>1883</v>
      </c>
      <c r="I11" s="269" t="s">
        <v>1902</v>
      </c>
      <c r="J11" s="269" t="s">
        <v>1618</v>
      </c>
      <c r="K11" s="269" t="s">
        <v>1632</v>
      </c>
      <c r="L11" s="270">
        <v>45671</v>
      </c>
      <c r="M11" s="269" t="s">
        <v>1885</v>
      </c>
      <c r="N11" s="269" t="s">
        <v>1886</v>
      </c>
      <c r="O11" s="270"/>
      <c r="P11" s="269" t="s">
        <v>1841</v>
      </c>
      <c r="Q11" s="269" t="s">
        <v>1529</v>
      </c>
      <c r="R11" s="271">
        <v>750000</v>
      </c>
      <c r="S11" s="269" t="s">
        <v>89</v>
      </c>
      <c r="T11" s="272">
        <v>46.32</v>
      </c>
      <c r="U11" s="269" t="s">
        <v>308</v>
      </c>
      <c r="V11" s="269" t="s">
        <v>309</v>
      </c>
      <c r="W11" s="269" t="s">
        <v>1618</v>
      </c>
      <c r="X11" s="269" t="s">
        <v>1618</v>
      </c>
      <c r="Y11" s="269" t="s">
        <v>1618</v>
      </c>
      <c r="Z11" s="269" t="s">
        <v>1618</v>
      </c>
      <c r="AA11" s="269" t="s">
        <v>1842</v>
      </c>
      <c r="AB11" s="269" t="s">
        <v>1618</v>
      </c>
      <c r="AC11" s="270">
        <v>45671</v>
      </c>
      <c r="AD11" s="269"/>
      <c r="AE11" s="269"/>
      <c r="AF11" s="269" t="s">
        <v>1618</v>
      </c>
      <c r="AG11" s="269" t="s">
        <v>1887</v>
      </c>
      <c r="AH11" s="269" t="s">
        <v>1843</v>
      </c>
      <c r="AI11" s="269" t="s">
        <v>1844</v>
      </c>
      <c r="AJ11" s="271">
        <v>1</v>
      </c>
      <c r="AK11" s="269" t="s">
        <v>1903</v>
      </c>
      <c r="AL11" s="274" t="s">
        <v>1861</v>
      </c>
      <c r="AM11" s="269" t="s">
        <v>1618</v>
      </c>
      <c r="AN11" s="269" t="s">
        <v>1618</v>
      </c>
      <c r="AO11" s="269" t="s">
        <v>1618</v>
      </c>
      <c r="AP11" s="188" t="s">
        <v>1845</v>
      </c>
      <c r="AQ11" s="269" t="s">
        <v>1618</v>
      </c>
      <c r="AR11" s="188" t="s">
        <v>1846</v>
      </c>
      <c r="AS11" s="188" t="s">
        <v>1630</v>
      </c>
      <c r="AT11" s="188" t="s">
        <v>1748</v>
      </c>
      <c r="AU11" s="188" t="str">
        <f t="shared" si="0"/>
        <v>SMS</v>
      </c>
      <c r="AV11" s="261">
        <f t="shared" si="1"/>
        <v>750000</v>
      </c>
    </row>
    <row r="12" spans="1:48" hidden="1" x14ac:dyDescent="0.25">
      <c r="A12" s="269" t="s">
        <v>1836</v>
      </c>
      <c r="B12" s="269" t="s">
        <v>1795</v>
      </c>
      <c r="C12" s="269" t="s">
        <v>1837</v>
      </c>
      <c r="D12" s="269" t="s">
        <v>1854</v>
      </c>
      <c r="E12" s="270">
        <v>45671</v>
      </c>
      <c r="F12" s="269" t="s">
        <v>1904</v>
      </c>
      <c r="G12" s="269" t="s">
        <v>1618</v>
      </c>
      <c r="H12" s="269" t="s">
        <v>1883</v>
      </c>
      <c r="I12" s="269" t="s">
        <v>1905</v>
      </c>
      <c r="J12" s="269" t="s">
        <v>1618</v>
      </c>
      <c r="K12" s="269" t="s">
        <v>1632</v>
      </c>
      <c r="L12" s="270">
        <v>45671</v>
      </c>
      <c r="M12" s="269" t="s">
        <v>1885</v>
      </c>
      <c r="N12" s="269" t="s">
        <v>1886</v>
      </c>
      <c r="O12" s="270"/>
      <c r="P12" s="269" t="s">
        <v>1841</v>
      </c>
      <c r="Q12" s="269" t="s">
        <v>1529</v>
      </c>
      <c r="R12" s="271">
        <v>750000</v>
      </c>
      <c r="S12" s="269" t="s">
        <v>89</v>
      </c>
      <c r="T12" s="272">
        <v>46.32</v>
      </c>
      <c r="U12" s="269" t="s">
        <v>308</v>
      </c>
      <c r="V12" s="269" t="s">
        <v>309</v>
      </c>
      <c r="W12" s="269" t="s">
        <v>1618</v>
      </c>
      <c r="X12" s="269" t="s">
        <v>1618</v>
      </c>
      <c r="Y12" s="269" t="s">
        <v>1618</v>
      </c>
      <c r="Z12" s="269" t="s">
        <v>1618</v>
      </c>
      <c r="AA12" s="269" t="s">
        <v>1842</v>
      </c>
      <c r="AB12" s="269" t="s">
        <v>1618</v>
      </c>
      <c r="AC12" s="270">
        <v>45671</v>
      </c>
      <c r="AD12" s="269"/>
      <c r="AE12" s="269"/>
      <c r="AF12" s="269" t="s">
        <v>1618</v>
      </c>
      <c r="AG12" s="269" t="s">
        <v>1887</v>
      </c>
      <c r="AH12" s="269" t="s">
        <v>1843</v>
      </c>
      <c r="AI12" s="269" t="s">
        <v>1844</v>
      </c>
      <c r="AJ12" s="271">
        <v>1</v>
      </c>
      <c r="AK12" s="269" t="s">
        <v>1903</v>
      </c>
      <c r="AL12" s="274" t="s">
        <v>1861</v>
      </c>
      <c r="AM12" s="269" t="s">
        <v>1618</v>
      </c>
      <c r="AN12" s="269" t="s">
        <v>1618</v>
      </c>
      <c r="AO12" s="269" t="s">
        <v>1618</v>
      </c>
      <c r="AP12" s="188" t="s">
        <v>1845</v>
      </c>
      <c r="AQ12" s="269" t="s">
        <v>1618</v>
      </c>
      <c r="AR12" s="188" t="s">
        <v>1846</v>
      </c>
      <c r="AS12" s="188" t="s">
        <v>1630</v>
      </c>
      <c r="AT12" s="188" t="s">
        <v>1748</v>
      </c>
      <c r="AU12" s="188" t="str">
        <f t="shared" si="0"/>
        <v>SMS</v>
      </c>
      <c r="AV12" s="261">
        <f t="shared" si="1"/>
        <v>750000</v>
      </c>
    </row>
    <row r="13" spans="1:48" hidden="1" x14ac:dyDescent="0.25">
      <c r="A13" s="269" t="s">
        <v>1836</v>
      </c>
      <c r="B13" s="269" t="s">
        <v>1795</v>
      </c>
      <c r="C13" s="269" t="s">
        <v>1837</v>
      </c>
      <c r="D13" s="269" t="s">
        <v>1854</v>
      </c>
      <c r="E13" s="270">
        <v>45671</v>
      </c>
      <c r="F13" s="269" t="s">
        <v>1906</v>
      </c>
      <c r="G13" s="269" t="s">
        <v>1618</v>
      </c>
      <c r="H13" s="269" t="s">
        <v>1883</v>
      </c>
      <c r="I13" s="269" t="s">
        <v>1907</v>
      </c>
      <c r="J13" s="269" t="s">
        <v>1618</v>
      </c>
      <c r="K13" s="269" t="s">
        <v>1632</v>
      </c>
      <c r="L13" s="270">
        <v>45671</v>
      </c>
      <c r="M13" s="269" t="s">
        <v>1885</v>
      </c>
      <c r="N13" s="269" t="s">
        <v>1886</v>
      </c>
      <c r="O13" s="270"/>
      <c r="P13" s="269" t="s">
        <v>1841</v>
      </c>
      <c r="Q13" s="269" t="s">
        <v>1529</v>
      </c>
      <c r="R13" s="271">
        <v>600000</v>
      </c>
      <c r="S13" s="269" t="s">
        <v>89</v>
      </c>
      <c r="T13" s="272">
        <v>37.049999999999997</v>
      </c>
      <c r="U13" s="269" t="s">
        <v>308</v>
      </c>
      <c r="V13" s="269" t="s">
        <v>309</v>
      </c>
      <c r="W13" s="269" t="s">
        <v>1618</v>
      </c>
      <c r="X13" s="269" t="s">
        <v>1618</v>
      </c>
      <c r="Y13" s="269" t="s">
        <v>1618</v>
      </c>
      <c r="Z13" s="269" t="s">
        <v>1618</v>
      </c>
      <c r="AA13" s="269" t="s">
        <v>1842</v>
      </c>
      <c r="AB13" s="269" t="s">
        <v>1618</v>
      </c>
      <c r="AC13" s="270">
        <v>45671</v>
      </c>
      <c r="AD13" s="269"/>
      <c r="AE13" s="269"/>
      <c r="AF13" s="269" t="s">
        <v>1618</v>
      </c>
      <c r="AG13" s="269" t="s">
        <v>1887</v>
      </c>
      <c r="AH13" s="269" t="s">
        <v>1843</v>
      </c>
      <c r="AI13" s="269" t="s">
        <v>1844</v>
      </c>
      <c r="AJ13" s="271">
        <v>1</v>
      </c>
      <c r="AK13" s="269" t="s">
        <v>1903</v>
      </c>
      <c r="AL13" s="274" t="s">
        <v>1861</v>
      </c>
      <c r="AM13" s="269" t="s">
        <v>1618</v>
      </c>
      <c r="AN13" s="269" t="s">
        <v>1618</v>
      </c>
      <c r="AO13" s="269" t="s">
        <v>1618</v>
      </c>
      <c r="AP13" s="188" t="s">
        <v>1845</v>
      </c>
      <c r="AQ13" s="269" t="s">
        <v>1618</v>
      </c>
      <c r="AR13" s="188" t="s">
        <v>1846</v>
      </c>
      <c r="AS13" s="188" t="s">
        <v>1630</v>
      </c>
      <c r="AT13" s="188" t="s">
        <v>1748</v>
      </c>
      <c r="AU13" s="188" t="str">
        <f t="shared" si="0"/>
        <v>SMS</v>
      </c>
      <c r="AV13" s="261">
        <f t="shared" si="1"/>
        <v>600000</v>
      </c>
    </row>
    <row r="14" spans="1:48" hidden="1" x14ac:dyDescent="0.25">
      <c r="A14" s="269" t="s">
        <v>1836</v>
      </c>
      <c r="B14" s="269" t="s">
        <v>1795</v>
      </c>
      <c r="C14" s="269" t="s">
        <v>1837</v>
      </c>
      <c r="D14" s="269" t="s">
        <v>1854</v>
      </c>
      <c r="E14" s="270">
        <v>45671</v>
      </c>
      <c r="F14" s="269" t="s">
        <v>1908</v>
      </c>
      <c r="G14" s="269" t="s">
        <v>1618</v>
      </c>
      <c r="H14" s="269" t="s">
        <v>1883</v>
      </c>
      <c r="I14" s="269" t="s">
        <v>1909</v>
      </c>
      <c r="J14" s="269" t="s">
        <v>1618</v>
      </c>
      <c r="K14" s="269" t="s">
        <v>1632</v>
      </c>
      <c r="L14" s="270">
        <v>45671</v>
      </c>
      <c r="M14" s="269" t="s">
        <v>1885</v>
      </c>
      <c r="N14" s="269" t="s">
        <v>1886</v>
      </c>
      <c r="O14" s="270"/>
      <c r="P14" s="269" t="s">
        <v>1841</v>
      </c>
      <c r="Q14" s="269" t="s">
        <v>1529</v>
      </c>
      <c r="R14" s="271">
        <v>600000</v>
      </c>
      <c r="S14" s="269" t="s">
        <v>89</v>
      </c>
      <c r="T14" s="272">
        <v>37.049999999999997</v>
      </c>
      <c r="U14" s="269" t="s">
        <v>308</v>
      </c>
      <c r="V14" s="269" t="s">
        <v>309</v>
      </c>
      <c r="W14" s="269" t="s">
        <v>1618</v>
      </c>
      <c r="X14" s="269" t="s">
        <v>1618</v>
      </c>
      <c r="Y14" s="269" t="s">
        <v>1618</v>
      </c>
      <c r="Z14" s="269" t="s">
        <v>1618</v>
      </c>
      <c r="AA14" s="269" t="s">
        <v>1842</v>
      </c>
      <c r="AB14" s="269" t="s">
        <v>1618</v>
      </c>
      <c r="AC14" s="270">
        <v>45671</v>
      </c>
      <c r="AD14" s="269"/>
      <c r="AE14" s="269"/>
      <c r="AF14" s="269" t="s">
        <v>1618</v>
      </c>
      <c r="AG14" s="269" t="s">
        <v>1887</v>
      </c>
      <c r="AH14" s="269" t="s">
        <v>1843</v>
      </c>
      <c r="AI14" s="269" t="s">
        <v>1844</v>
      </c>
      <c r="AJ14" s="271">
        <v>1</v>
      </c>
      <c r="AK14" s="269" t="s">
        <v>1903</v>
      </c>
      <c r="AL14" s="274" t="s">
        <v>1861</v>
      </c>
      <c r="AM14" s="269" t="s">
        <v>1618</v>
      </c>
      <c r="AN14" s="269" t="s">
        <v>1618</v>
      </c>
      <c r="AO14" s="269" t="s">
        <v>1618</v>
      </c>
      <c r="AP14" s="188" t="s">
        <v>1845</v>
      </c>
      <c r="AQ14" s="269" t="s">
        <v>1618</v>
      </c>
      <c r="AR14" s="188" t="s">
        <v>1846</v>
      </c>
      <c r="AS14" s="188" t="s">
        <v>1630</v>
      </c>
      <c r="AT14" s="188" t="s">
        <v>1748</v>
      </c>
      <c r="AU14" s="188" t="str">
        <f t="shared" si="0"/>
        <v>SMS</v>
      </c>
      <c r="AV14" s="261">
        <f t="shared" si="1"/>
        <v>600000</v>
      </c>
    </row>
    <row r="15" spans="1:48" hidden="1" x14ac:dyDescent="0.25">
      <c r="A15" s="269" t="s">
        <v>1836</v>
      </c>
      <c r="B15" s="269" t="s">
        <v>1795</v>
      </c>
      <c r="C15" s="269" t="s">
        <v>1837</v>
      </c>
      <c r="D15" s="269" t="s">
        <v>1854</v>
      </c>
      <c r="E15" s="270">
        <v>45671</v>
      </c>
      <c r="F15" s="269" t="s">
        <v>1910</v>
      </c>
      <c r="G15" s="269" t="s">
        <v>1618</v>
      </c>
      <c r="H15" s="269" t="s">
        <v>1883</v>
      </c>
      <c r="I15" s="269" t="s">
        <v>1911</v>
      </c>
      <c r="J15" s="269" t="s">
        <v>1618</v>
      </c>
      <c r="K15" s="269" t="s">
        <v>1632</v>
      </c>
      <c r="L15" s="270">
        <v>45671</v>
      </c>
      <c r="M15" s="269" t="s">
        <v>1885</v>
      </c>
      <c r="N15" s="269" t="s">
        <v>1886</v>
      </c>
      <c r="O15" s="270"/>
      <c r="P15" s="269" t="s">
        <v>1841</v>
      </c>
      <c r="Q15" s="269" t="s">
        <v>1529</v>
      </c>
      <c r="R15" s="271">
        <v>400000</v>
      </c>
      <c r="S15" s="269" t="s">
        <v>89</v>
      </c>
      <c r="T15" s="272">
        <v>24.7</v>
      </c>
      <c r="U15" s="269" t="s">
        <v>308</v>
      </c>
      <c r="V15" s="269" t="s">
        <v>309</v>
      </c>
      <c r="W15" s="269" t="s">
        <v>1618</v>
      </c>
      <c r="X15" s="269" t="s">
        <v>1618</v>
      </c>
      <c r="Y15" s="269" t="s">
        <v>1618</v>
      </c>
      <c r="Z15" s="269" t="s">
        <v>1618</v>
      </c>
      <c r="AA15" s="269" t="s">
        <v>1842</v>
      </c>
      <c r="AB15" s="269" t="s">
        <v>1618</v>
      </c>
      <c r="AC15" s="270">
        <v>45671</v>
      </c>
      <c r="AD15" s="269"/>
      <c r="AE15" s="269"/>
      <c r="AF15" s="269" t="s">
        <v>1618</v>
      </c>
      <c r="AG15" s="269" t="s">
        <v>1887</v>
      </c>
      <c r="AH15" s="269" t="s">
        <v>1843</v>
      </c>
      <c r="AI15" s="269" t="s">
        <v>1844</v>
      </c>
      <c r="AJ15" s="271">
        <v>1</v>
      </c>
      <c r="AK15" s="269" t="s">
        <v>1903</v>
      </c>
      <c r="AL15" s="274" t="s">
        <v>1861</v>
      </c>
      <c r="AM15" s="269" t="s">
        <v>1618</v>
      </c>
      <c r="AN15" s="269" t="s">
        <v>1618</v>
      </c>
      <c r="AO15" s="269" t="s">
        <v>1618</v>
      </c>
      <c r="AP15" s="188" t="s">
        <v>1845</v>
      </c>
      <c r="AQ15" s="269" t="s">
        <v>1618</v>
      </c>
      <c r="AR15" s="188" t="s">
        <v>1846</v>
      </c>
      <c r="AS15" s="188" t="s">
        <v>1630</v>
      </c>
      <c r="AT15" s="188" t="s">
        <v>1748</v>
      </c>
      <c r="AU15" s="188" t="str">
        <f t="shared" si="0"/>
        <v>SMS</v>
      </c>
      <c r="AV15" s="261">
        <f t="shared" si="1"/>
        <v>400000</v>
      </c>
    </row>
    <row r="16" spans="1:48" hidden="1" x14ac:dyDescent="0.25">
      <c r="A16" s="269" t="s">
        <v>1836</v>
      </c>
      <c r="B16" s="269" t="s">
        <v>1795</v>
      </c>
      <c r="C16" s="269" t="s">
        <v>1837</v>
      </c>
      <c r="D16" s="269" t="s">
        <v>1854</v>
      </c>
      <c r="E16" s="270">
        <v>45665</v>
      </c>
      <c r="F16" s="269" t="s">
        <v>1912</v>
      </c>
      <c r="G16" s="269" t="s">
        <v>1913</v>
      </c>
      <c r="H16" s="269" t="s">
        <v>1883</v>
      </c>
      <c r="I16" s="269" t="s">
        <v>1914</v>
      </c>
      <c r="J16" s="269" t="s">
        <v>1618</v>
      </c>
      <c r="K16" s="269" t="s">
        <v>1632</v>
      </c>
      <c r="L16" s="270">
        <v>45665</v>
      </c>
      <c r="M16" s="269" t="s">
        <v>1915</v>
      </c>
      <c r="N16" s="269" t="s">
        <v>1916</v>
      </c>
      <c r="O16" s="270"/>
      <c r="P16" s="269" t="s">
        <v>1841</v>
      </c>
      <c r="Q16" s="269" t="s">
        <v>1529</v>
      </c>
      <c r="R16" s="271">
        <v>375000</v>
      </c>
      <c r="S16" s="269" t="s">
        <v>89</v>
      </c>
      <c r="T16" s="272">
        <v>23.16</v>
      </c>
      <c r="U16" s="269" t="s">
        <v>308</v>
      </c>
      <c r="V16" s="269" t="s">
        <v>309</v>
      </c>
      <c r="W16" s="269" t="s">
        <v>1618</v>
      </c>
      <c r="X16" s="269" t="s">
        <v>1618</v>
      </c>
      <c r="Y16" s="269" t="s">
        <v>1618</v>
      </c>
      <c r="Z16" s="269" t="s">
        <v>1618</v>
      </c>
      <c r="AA16" s="269" t="s">
        <v>1842</v>
      </c>
      <c r="AB16" s="269" t="s">
        <v>1618</v>
      </c>
      <c r="AC16" s="270">
        <v>45665</v>
      </c>
      <c r="AD16" s="269"/>
      <c r="AE16" s="269"/>
      <c r="AF16" s="269" t="s">
        <v>1618</v>
      </c>
      <c r="AG16" s="269" t="s">
        <v>1917</v>
      </c>
      <c r="AH16" s="269" t="s">
        <v>1843</v>
      </c>
      <c r="AI16" s="269" t="s">
        <v>1844</v>
      </c>
      <c r="AJ16" s="271">
        <v>3</v>
      </c>
      <c r="AK16" s="269" t="s">
        <v>1876</v>
      </c>
      <c r="AL16" s="274" t="s">
        <v>1861</v>
      </c>
      <c r="AM16" s="269" t="s">
        <v>1618</v>
      </c>
      <c r="AN16" s="269" t="s">
        <v>1618</v>
      </c>
      <c r="AO16" s="269" t="s">
        <v>1618</v>
      </c>
      <c r="AP16" s="188" t="s">
        <v>1845</v>
      </c>
      <c r="AQ16" s="269" t="s">
        <v>1618</v>
      </c>
      <c r="AR16" s="188" t="s">
        <v>1846</v>
      </c>
      <c r="AS16" s="188" t="s">
        <v>1630</v>
      </c>
      <c r="AT16" s="188" t="s">
        <v>1748</v>
      </c>
      <c r="AU16" s="188" t="str">
        <f t="shared" si="0"/>
        <v>SMS</v>
      </c>
      <c r="AV16" s="261">
        <f t="shared" si="1"/>
        <v>375000</v>
      </c>
    </row>
    <row r="17" spans="1:48" hidden="1" x14ac:dyDescent="0.25">
      <c r="A17" s="269" t="s">
        <v>1836</v>
      </c>
      <c r="B17" s="269" t="s">
        <v>1795</v>
      </c>
      <c r="C17" s="269" t="s">
        <v>1837</v>
      </c>
      <c r="D17" s="269" t="s">
        <v>1854</v>
      </c>
      <c r="E17" s="270">
        <v>45679</v>
      </c>
      <c r="F17" s="269" t="s">
        <v>1912</v>
      </c>
      <c r="G17" s="269" t="s">
        <v>1618</v>
      </c>
      <c r="H17" s="269" t="s">
        <v>1883</v>
      </c>
      <c r="I17" s="269" t="s">
        <v>1918</v>
      </c>
      <c r="J17" s="269" t="s">
        <v>1618</v>
      </c>
      <c r="K17" s="269" t="s">
        <v>1632</v>
      </c>
      <c r="L17" s="270">
        <v>45679</v>
      </c>
      <c r="M17" s="269" t="s">
        <v>1879</v>
      </c>
      <c r="N17" s="269" t="s">
        <v>1919</v>
      </c>
      <c r="O17" s="270"/>
      <c r="P17" s="269" t="s">
        <v>1841</v>
      </c>
      <c r="Q17" s="269" t="s">
        <v>1529</v>
      </c>
      <c r="R17" s="271">
        <v>375000</v>
      </c>
      <c r="S17" s="269" t="s">
        <v>89</v>
      </c>
      <c r="T17" s="272">
        <v>22.98</v>
      </c>
      <c r="U17" s="269" t="s">
        <v>308</v>
      </c>
      <c r="V17" s="269" t="s">
        <v>309</v>
      </c>
      <c r="W17" s="269" t="s">
        <v>1618</v>
      </c>
      <c r="X17" s="269" t="s">
        <v>1618</v>
      </c>
      <c r="Y17" s="269" t="s">
        <v>1618</v>
      </c>
      <c r="Z17" s="269" t="s">
        <v>1618</v>
      </c>
      <c r="AA17" s="269" t="s">
        <v>1842</v>
      </c>
      <c r="AB17" s="269" t="s">
        <v>1618</v>
      </c>
      <c r="AC17" s="270">
        <v>45679</v>
      </c>
      <c r="AD17" s="269"/>
      <c r="AE17" s="269"/>
      <c r="AF17" s="269" t="s">
        <v>1618</v>
      </c>
      <c r="AG17" s="269" t="s">
        <v>1917</v>
      </c>
      <c r="AH17" s="269" t="s">
        <v>1843</v>
      </c>
      <c r="AI17" s="269" t="s">
        <v>1844</v>
      </c>
      <c r="AJ17" s="271">
        <v>3</v>
      </c>
      <c r="AK17" s="269" t="s">
        <v>1876</v>
      </c>
      <c r="AL17" s="274" t="s">
        <v>1861</v>
      </c>
      <c r="AM17" s="269" t="s">
        <v>1618</v>
      </c>
      <c r="AN17" s="269" t="s">
        <v>1618</v>
      </c>
      <c r="AO17" s="269" t="s">
        <v>1618</v>
      </c>
      <c r="AP17" s="188" t="s">
        <v>1845</v>
      </c>
      <c r="AQ17" s="269" t="s">
        <v>1618</v>
      </c>
      <c r="AR17" s="188" t="s">
        <v>1846</v>
      </c>
      <c r="AS17" s="188" t="s">
        <v>1630</v>
      </c>
      <c r="AT17" s="188" t="s">
        <v>1748</v>
      </c>
      <c r="AU17" s="188" t="str">
        <f t="shared" si="0"/>
        <v>SMS</v>
      </c>
      <c r="AV17" s="261">
        <f t="shared" si="1"/>
        <v>375000</v>
      </c>
    </row>
    <row r="18" spans="1:48" hidden="1" x14ac:dyDescent="0.25">
      <c r="A18" s="269" t="s">
        <v>1836</v>
      </c>
      <c r="B18" s="269" t="s">
        <v>1795</v>
      </c>
      <c r="C18" s="269" t="s">
        <v>1837</v>
      </c>
      <c r="D18" s="269" t="s">
        <v>1854</v>
      </c>
      <c r="E18" s="270">
        <v>45679</v>
      </c>
      <c r="F18" s="269" t="s">
        <v>1912</v>
      </c>
      <c r="G18" s="269" t="s">
        <v>1618</v>
      </c>
      <c r="H18" s="269" t="s">
        <v>1883</v>
      </c>
      <c r="I18" s="269" t="s">
        <v>1920</v>
      </c>
      <c r="J18" s="269" t="s">
        <v>1618</v>
      </c>
      <c r="K18" s="269" t="s">
        <v>1632</v>
      </c>
      <c r="L18" s="270">
        <v>45679</v>
      </c>
      <c r="M18" s="269" t="s">
        <v>1879</v>
      </c>
      <c r="N18" s="269" t="s">
        <v>1919</v>
      </c>
      <c r="O18" s="270"/>
      <c r="P18" s="269" t="s">
        <v>1841</v>
      </c>
      <c r="Q18" s="269" t="s">
        <v>1529</v>
      </c>
      <c r="R18" s="271">
        <v>375000</v>
      </c>
      <c r="S18" s="269" t="s">
        <v>89</v>
      </c>
      <c r="T18" s="272">
        <v>22.98</v>
      </c>
      <c r="U18" s="269" t="s">
        <v>308</v>
      </c>
      <c r="V18" s="269" t="s">
        <v>309</v>
      </c>
      <c r="W18" s="269" t="s">
        <v>1618</v>
      </c>
      <c r="X18" s="269" t="s">
        <v>1618</v>
      </c>
      <c r="Y18" s="269" t="s">
        <v>1618</v>
      </c>
      <c r="Z18" s="269" t="s">
        <v>1618</v>
      </c>
      <c r="AA18" s="269" t="s">
        <v>1842</v>
      </c>
      <c r="AB18" s="269" t="s">
        <v>1618</v>
      </c>
      <c r="AC18" s="270">
        <v>45679</v>
      </c>
      <c r="AD18" s="269"/>
      <c r="AE18" s="269"/>
      <c r="AF18" s="269" t="s">
        <v>1618</v>
      </c>
      <c r="AG18" s="269" t="s">
        <v>1917</v>
      </c>
      <c r="AH18" s="269" t="s">
        <v>1843</v>
      </c>
      <c r="AI18" s="269" t="s">
        <v>1844</v>
      </c>
      <c r="AJ18" s="271">
        <v>3</v>
      </c>
      <c r="AK18" s="269" t="s">
        <v>1876</v>
      </c>
      <c r="AL18" s="274" t="s">
        <v>1861</v>
      </c>
      <c r="AM18" s="269" t="s">
        <v>1618</v>
      </c>
      <c r="AN18" s="269" t="s">
        <v>1618</v>
      </c>
      <c r="AO18" s="269" t="s">
        <v>1618</v>
      </c>
      <c r="AP18" s="188" t="s">
        <v>1845</v>
      </c>
      <c r="AQ18" s="269" t="s">
        <v>1618</v>
      </c>
      <c r="AR18" s="188" t="s">
        <v>1846</v>
      </c>
      <c r="AS18" s="188" t="s">
        <v>1630</v>
      </c>
      <c r="AT18" s="188" t="s">
        <v>1748</v>
      </c>
      <c r="AU18" s="188" t="str">
        <f t="shared" si="0"/>
        <v>SMS</v>
      </c>
      <c r="AV18" s="261">
        <f t="shared" si="1"/>
        <v>375000</v>
      </c>
    </row>
    <row r="19" spans="1:48" hidden="1" x14ac:dyDescent="0.25">
      <c r="A19" s="269" t="s">
        <v>1836</v>
      </c>
      <c r="B19" s="269" t="s">
        <v>1795</v>
      </c>
      <c r="C19" s="269" t="s">
        <v>1837</v>
      </c>
      <c r="D19" s="269" t="s">
        <v>1854</v>
      </c>
      <c r="E19" s="270">
        <v>45679</v>
      </c>
      <c r="F19" s="269" t="s">
        <v>1912</v>
      </c>
      <c r="G19" s="269" t="s">
        <v>1618</v>
      </c>
      <c r="H19" s="269" t="s">
        <v>1883</v>
      </c>
      <c r="I19" s="269" t="s">
        <v>1921</v>
      </c>
      <c r="J19" s="269" t="s">
        <v>1618</v>
      </c>
      <c r="K19" s="269" t="s">
        <v>1632</v>
      </c>
      <c r="L19" s="270">
        <v>45679</v>
      </c>
      <c r="M19" s="269" t="s">
        <v>1879</v>
      </c>
      <c r="N19" s="269" t="s">
        <v>1919</v>
      </c>
      <c r="O19" s="270"/>
      <c r="P19" s="269" t="s">
        <v>1841</v>
      </c>
      <c r="Q19" s="269" t="s">
        <v>1529</v>
      </c>
      <c r="R19" s="271">
        <v>375000</v>
      </c>
      <c r="S19" s="269" t="s">
        <v>89</v>
      </c>
      <c r="T19" s="272">
        <v>22.98</v>
      </c>
      <c r="U19" s="269" t="s">
        <v>308</v>
      </c>
      <c r="V19" s="269" t="s">
        <v>309</v>
      </c>
      <c r="W19" s="269" t="s">
        <v>1618</v>
      </c>
      <c r="X19" s="269" t="s">
        <v>1618</v>
      </c>
      <c r="Y19" s="269" t="s">
        <v>1618</v>
      </c>
      <c r="Z19" s="269" t="s">
        <v>1618</v>
      </c>
      <c r="AA19" s="269" t="s">
        <v>1842</v>
      </c>
      <c r="AB19" s="269" t="s">
        <v>1618</v>
      </c>
      <c r="AC19" s="270">
        <v>45679</v>
      </c>
      <c r="AD19" s="269"/>
      <c r="AE19" s="269"/>
      <c r="AF19" s="269" t="s">
        <v>1618</v>
      </c>
      <c r="AG19" s="269" t="s">
        <v>1917</v>
      </c>
      <c r="AH19" s="269" t="s">
        <v>1843</v>
      </c>
      <c r="AI19" s="269" t="s">
        <v>1844</v>
      </c>
      <c r="AJ19" s="271">
        <v>3</v>
      </c>
      <c r="AK19" s="269" t="s">
        <v>1876</v>
      </c>
      <c r="AL19" s="274" t="s">
        <v>1861</v>
      </c>
      <c r="AM19" s="269" t="s">
        <v>1618</v>
      </c>
      <c r="AN19" s="269" t="s">
        <v>1618</v>
      </c>
      <c r="AO19" s="269" t="s">
        <v>1618</v>
      </c>
      <c r="AP19" s="188" t="s">
        <v>1845</v>
      </c>
      <c r="AQ19" s="269" t="s">
        <v>1618</v>
      </c>
      <c r="AR19" s="188" t="s">
        <v>1846</v>
      </c>
      <c r="AS19" s="188" t="s">
        <v>1630</v>
      </c>
      <c r="AT19" s="188" t="s">
        <v>1748</v>
      </c>
      <c r="AU19" s="188" t="str">
        <f t="shared" si="0"/>
        <v>SMS</v>
      </c>
      <c r="AV19" s="261">
        <f t="shared" si="1"/>
        <v>375000</v>
      </c>
    </row>
    <row r="20" spans="1:48" hidden="1" x14ac:dyDescent="0.25">
      <c r="A20" s="269" t="s">
        <v>1836</v>
      </c>
      <c r="B20" s="269" t="s">
        <v>1795</v>
      </c>
      <c r="C20" s="269" t="s">
        <v>1837</v>
      </c>
      <c r="D20" s="269" t="s">
        <v>1854</v>
      </c>
      <c r="E20" s="270">
        <v>45687</v>
      </c>
      <c r="F20" s="269" t="s">
        <v>1870</v>
      </c>
      <c r="G20" s="269" t="s">
        <v>1618</v>
      </c>
      <c r="H20" s="269" t="s">
        <v>1871</v>
      </c>
      <c r="I20" s="269" t="s">
        <v>1922</v>
      </c>
      <c r="J20" s="269" t="s">
        <v>1618</v>
      </c>
      <c r="K20" s="269" t="s">
        <v>1633</v>
      </c>
      <c r="L20" s="270">
        <v>45687</v>
      </c>
      <c r="M20" s="269" t="s">
        <v>1873</v>
      </c>
      <c r="N20" s="269" t="s">
        <v>1874</v>
      </c>
      <c r="O20" s="270"/>
      <c r="P20" s="269" t="s">
        <v>1841</v>
      </c>
      <c r="Q20" s="269" t="s">
        <v>1529</v>
      </c>
      <c r="R20" s="271">
        <v>248149</v>
      </c>
      <c r="S20" s="269" t="s">
        <v>89</v>
      </c>
      <c r="T20" s="272">
        <v>15.17</v>
      </c>
      <c r="U20" s="269" t="s">
        <v>308</v>
      </c>
      <c r="V20" s="269" t="s">
        <v>309</v>
      </c>
      <c r="W20" s="269" t="s">
        <v>1618</v>
      </c>
      <c r="X20" s="269" t="s">
        <v>1618</v>
      </c>
      <c r="Y20" s="269" t="s">
        <v>1618</v>
      </c>
      <c r="Z20" s="269" t="s">
        <v>1618</v>
      </c>
      <c r="AA20" s="269" t="s">
        <v>1842</v>
      </c>
      <c r="AB20" s="269" t="s">
        <v>1618</v>
      </c>
      <c r="AC20" s="270">
        <v>45687</v>
      </c>
      <c r="AD20" s="269"/>
      <c r="AE20" s="269"/>
      <c r="AF20" s="269" t="s">
        <v>1618</v>
      </c>
      <c r="AG20" s="269" t="s">
        <v>1875</v>
      </c>
      <c r="AH20" s="269" t="s">
        <v>1843</v>
      </c>
      <c r="AI20" s="269" t="s">
        <v>1844</v>
      </c>
      <c r="AJ20" s="271">
        <v>1</v>
      </c>
      <c r="AK20" s="269" t="s">
        <v>1876</v>
      </c>
      <c r="AL20" s="274" t="s">
        <v>1861</v>
      </c>
      <c r="AM20" s="269" t="s">
        <v>1618</v>
      </c>
      <c r="AN20" s="269" t="s">
        <v>1618</v>
      </c>
      <c r="AO20" s="269" t="s">
        <v>1618</v>
      </c>
      <c r="AP20" s="188" t="s">
        <v>1845</v>
      </c>
      <c r="AQ20" s="269" t="s">
        <v>1618</v>
      </c>
      <c r="AR20" s="188" t="s">
        <v>1846</v>
      </c>
      <c r="AS20" s="188" t="s">
        <v>1630</v>
      </c>
      <c r="AT20" s="188" t="s">
        <v>1748</v>
      </c>
      <c r="AU20" s="188" t="str">
        <f t="shared" si="0"/>
        <v>SMS</v>
      </c>
      <c r="AV20" s="261">
        <f t="shared" si="1"/>
        <v>248149</v>
      </c>
    </row>
    <row r="21" spans="1:48" hidden="1" x14ac:dyDescent="0.25">
      <c r="A21" s="269" t="s">
        <v>1836</v>
      </c>
      <c r="B21" s="269" t="s">
        <v>1795</v>
      </c>
      <c r="C21" s="269" t="s">
        <v>1837</v>
      </c>
      <c r="D21" s="269" t="s">
        <v>1863</v>
      </c>
      <c r="E21" s="270">
        <v>45660</v>
      </c>
      <c r="F21" s="269" t="s">
        <v>1618</v>
      </c>
      <c r="G21" s="269" t="s">
        <v>1618</v>
      </c>
      <c r="H21" s="269" t="s">
        <v>1864</v>
      </c>
      <c r="I21" s="269" t="s">
        <v>1923</v>
      </c>
      <c r="J21" s="269" t="s">
        <v>1618</v>
      </c>
      <c r="K21" s="269" t="s">
        <v>1620</v>
      </c>
      <c r="L21" s="270">
        <v>45660</v>
      </c>
      <c r="M21" s="269" t="s">
        <v>1924</v>
      </c>
      <c r="N21" s="269" t="s">
        <v>1618</v>
      </c>
      <c r="O21" s="270"/>
      <c r="P21" s="269" t="s">
        <v>1841</v>
      </c>
      <c r="Q21" s="269" t="s">
        <v>89</v>
      </c>
      <c r="R21" s="272">
        <v>11.76</v>
      </c>
      <c r="S21" s="269" t="s">
        <v>89</v>
      </c>
      <c r="T21" s="272">
        <v>11.76</v>
      </c>
      <c r="U21" s="269" t="s">
        <v>308</v>
      </c>
      <c r="V21" s="269" t="s">
        <v>309</v>
      </c>
      <c r="W21" s="269" t="s">
        <v>1618</v>
      </c>
      <c r="X21" s="269" t="s">
        <v>1618</v>
      </c>
      <c r="Y21" s="269" t="s">
        <v>1618</v>
      </c>
      <c r="Z21" s="269" t="s">
        <v>1618</v>
      </c>
      <c r="AA21" s="269" t="s">
        <v>1842</v>
      </c>
      <c r="AB21" s="269" t="s">
        <v>1618</v>
      </c>
      <c r="AC21" s="270">
        <v>45660</v>
      </c>
      <c r="AD21" s="269"/>
      <c r="AE21" s="269"/>
      <c r="AF21" s="269" t="s">
        <v>1618</v>
      </c>
      <c r="AG21" s="269" t="s">
        <v>1618</v>
      </c>
      <c r="AH21" s="269" t="s">
        <v>1843</v>
      </c>
      <c r="AI21" s="269" t="s">
        <v>1844</v>
      </c>
      <c r="AJ21" s="271">
        <v>16</v>
      </c>
      <c r="AK21" s="269" t="s">
        <v>1925</v>
      </c>
      <c r="AL21" s="274" t="s">
        <v>1861</v>
      </c>
      <c r="AM21" s="269" t="s">
        <v>1926</v>
      </c>
      <c r="AN21" s="269" t="s">
        <v>1927</v>
      </c>
      <c r="AO21" s="269" t="s">
        <v>1618</v>
      </c>
      <c r="AP21" s="188" t="s">
        <v>1845</v>
      </c>
      <c r="AQ21" s="269" t="s">
        <v>1618</v>
      </c>
      <c r="AR21" s="188" t="s">
        <v>1846</v>
      </c>
      <c r="AS21" s="188" t="s">
        <v>1619</v>
      </c>
      <c r="AT21" s="188" t="s">
        <v>1748</v>
      </c>
      <c r="AU21" s="188" t="str">
        <f t="shared" si="0"/>
        <v>SMS</v>
      </c>
      <c r="AV21" s="261">
        <f t="shared" si="1"/>
        <v>194040</v>
      </c>
    </row>
    <row r="22" spans="1:48" hidden="1" x14ac:dyDescent="0.25">
      <c r="A22" s="269" t="s">
        <v>1836</v>
      </c>
      <c r="B22" s="269" t="s">
        <v>1795</v>
      </c>
      <c r="C22" s="269" t="s">
        <v>1837</v>
      </c>
      <c r="D22" s="269" t="s">
        <v>1863</v>
      </c>
      <c r="E22" s="270">
        <v>45666</v>
      </c>
      <c r="F22" s="269" t="s">
        <v>1618</v>
      </c>
      <c r="G22" s="269" t="s">
        <v>1618</v>
      </c>
      <c r="H22" s="269" t="s">
        <v>1864</v>
      </c>
      <c r="I22" s="269" t="s">
        <v>1928</v>
      </c>
      <c r="J22" s="269" t="s">
        <v>1618</v>
      </c>
      <c r="K22" s="269" t="s">
        <v>1620</v>
      </c>
      <c r="L22" s="270">
        <v>45666</v>
      </c>
      <c r="M22" s="269" t="s">
        <v>1929</v>
      </c>
      <c r="N22" s="269" t="s">
        <v>1618</v>
      </c>
      <c r="O22" s="270"/>
      <c r="P22" s="269" t="s">
        <v>1841</v>
      </c>
      <c r="Q22" s="269" t="s">
        <v>89</v>
      </c>
      <c r="R22" s="272">
        <v>2.31</v>
      </c>
      <c r="S22" s="269" t="s">
        <v>89</v>
      </c>
      <c r="T22" s="272">
        <v>2.31</v>
      </c>
      <c r="U22" s="269" t="s">
        <v>308</v>
      </c>
      <c r="V22" s="269" t="s">
        <v>309</v>
      </c>
      <c r="W22" s="269" t="s">
        <v>1618</v>
      </c>
      <c r="X22" s="269" t="s">
        <v>1618</v>
      </c>
      <c r="Y22" s="269" t="s">
        <v>1618</v>
      </c>
      <c r="Z22" s="269" t="s">
        <v>1618</v>
      </c>
      <c r="AA22" s="269" t="s">
        <v>1842</v>
      </c>
      <c r="AB22" s="269" t="s">
        <v>1618</v>
      </c>
      <c r="AC22" s="270">
        <v>45666</v>
      </c>
      <c r="AD22" s="269"/>
      <c r="AE22" s="269"/>
      <c r="AF22" s="269" t="s">
        <v>1618</v>
      </c>
      <c r="AG22" s="269" t="s">
        <v>1618</v>
      </c>
      <c r="AH22" s="269" t="s">
        <v>1843</v>
      </c>
      <c r="AI22" s="269" t="s">
        <v>1844</v>
      </c>
      <c r="AJ22" s="271">
        <v>16</v>
      </c>
      <c r="AK22" s="269" t="s">
        <v>1694</v>
      </c>
      <c r="AL22" s="274" t="s">
        <v>1861</v>
      </c>
      <c r="AM22" s="269" t="s">
        <v>1930</v>
      </c>
      <c r="AN22" s="269" t="s">
        <v>1931</v>
      </c>
      <c r="AO22" s="269" t="s">
        <v>1618</v>
      </c>
      <c r="AP22" s="188" t="s">
        <v>1845</v>
      </c>
      <c r="AQ22" s="269" t="s">
        <v>1618</v>
      </c>
      <c r="AR22" s="188" t="s">
        <v>1846</v>
      </c>
      <c r="AS22" s="188" t="s">
        <v>1619</v>
      </c>
      <c r="AT22" s="188" t="s">
        <v>1748</v>
      </c>
      <c r="AU22" s="188" t="str">
        <f t="shared" si="0"/>
        <v>SMS</v>
      </c>
      <c r="AV22" s="261">
        <f t="shared" si="1"/>
        <v>38115</v>
      </c>
    </row>
    <row r="23" spans="1:48" x14ac:dyDescent="0.25">
      <c r="A23" s="269" t="s">
        <v>1836</v>
      </c>
      <c r="B23" s="269" t="s">
        <v>1802</v>
      </c>
      <c r="C23" s="269" t="s">
        <v>1837</v>
      </c>
      <c r="D23" s="269" t="s">
        <v>1854</v>
      </c>
      <c r="E23" s="270">
        <v>45693</v>
      </c>
      <c r="F23" s="269" t="s">
        <v>1618</v>
      </c>
      <c r="G23" s="269" t="s">
        <v>1618</v>
      </c>
      <c r="H23" s="269" t="s">
        <v>1855</v>
      </c>
      <c r="I23" s="269" t="s">
        <v>1932</v>
      </c>
      <c r="J23" s="269" t="s">
        <v>1618</v>
      </c>
      <c r="K23" s="269" t="s">
        <v>1627</v>
      </c>
      <c r="L23" s="270">
        <v>45693</v>
      </c>
      <c r="M23" s="269" t="s">
        <v>1933</v>
      </c>
      <c r="N23" s="269" t="s">
        <v>1934</v>
      </c>
      <c r="O23" s="270"/>
      <c r="P23" s="269" t="s">
        <v>1841</v>
      </c>
      <c r="Q23" s="269" t="s">
        <v>1529</v>
      </c>
      <c r="R23" s="271">
        <v>550000</v>
      </c>
      <c r="S23" s="269" t="s">
        <v>89</v>
      </c>
      <c r="T23" s="272">
        <v>33.770000000000003</v>
      </c>
      <c r="U23" s="269" t="s">
        <v>308</v>
      </c>
      <c r="V23" s="269" t="s">
        <v>309</v>
      </c>
      <c r="W23" s="269" t="s">
        <v>1618</v>
      </c>
      <c r="X23" s="269" t="s">
        <v>1618</v>
      </c>
      <c r="Y23" s="269" t="s">
        <v>1618</v>
      </c>
      <c r="Z23" s="269" t="s">
        <v>1618</v>
      </c>
      <c r="AA23" s="269" t="s">
        <v>1842</v>
      </c>
      <c r="AB23" s="269" t="s">
        <v>1618</v>
      </c>
      <c r="AC23" s="270">
        <v>45693</v>
      </c>
      <c r="AD23" s="269"/>
      <c r="AE23" s="269"/>
      <c r="AF23" s="269" t="s">
        <v>1618</v>
      </c>
      <c r="AG23" s="269" t="s">
        <v>1935</v>
      </c>
      <c r="AH23" s="269" t="s">
        <v>1843</v>
      </c>
      <c r="AI23" s="269" t="s">
        <v>1844</v>
      </c>
      <c r="AJ23" s="271">
        <v>10</v>
      </c>
      <c r="AK23" s="269" t="s">
        <v>1694</v>
      </c>
      <c r="AL23" s="274" t="s">
        <v>1861</v>
      </c>
      <c r="AM23" s="269" t="s">
        <v>1618</v>
      </c>
      <c r="AN23" s="269" t="s">
        <v>1618</v>
      </c>
      <c r="AO23" s="269" t="s">
        <v>1618</v>
      </c>
      <c r="AP23" s="188" t="s">
        <v>1845</v>
      </c>
      <c r="AQ23" s="188" t="s">
        <v>1936</v>
      </c>
      <c r="AS23" s="188" t="s">
        <v>1626</v>
      </c>
      <c r="AT23" s="188" t="s">
        <v>1748</v>
      </c>
      <c r="AU23" s="188" t="str">
        <f t="shared" si="0"/>
        <v>SMS</v>
      </c>
      <c r="AV23" s="261">
        <f t="shared" si="1"/>
        <v>550000</v>
      </c>
    </row>
    <row r="24" spans="1:48" x14ac:dyDescent="0.25">
      <c r="A24" s="269" t="s">
        <v>1836</v>
      </c>
      <c r="B24" s="269" t="s">
        <v>1802</v>
      </c>
      <c r="C24" s="269" t="s">
        <v>1837</v>
      </c>
      <c r="D24" s="269" t="s">
        <v>1854</v>
      </c>
      <c r="E24" s="270">
        <v>45693</v>
      </c>
      <c r="F24" s="269" t="s">
        <v>1618</v>
      </c>
      <c r="G24" s="269" t="s">
        <v>1618</v>
      </c>
      <c r="H24" s="269" t="s">
        <v>1855</v>
      </c>
      <c r="I24" s="269" t="s">
        <v>1932</v>
      </c>
      <c r="J24" s="269" t="s">
        <v>1618</v>
      </c>
      <c r="K24" s="269" t="s">
        <v>1627</v>
      </c>
      <c r="L24" s="270">
        <v>45693</v>
      </c>
      <c r="M24" s="269" t="s">
        <v>1933</v>
      </c>
      <c r="N24" s="269" t="s">
        <v>1934</v>
      </c>
      <c r="O24" s="270"/>
      <c r="P24" s="269" t="s">
        <v>1841</v>
      </c>
      <c r="Q24" s="269" t="s">
        <v>1529</v>
      </c>
      <c r="R24" s="271">
        <v>60000</v>
      </c>
      <c r="S24" s="269" t="s">
        <v>89</v>
      </c>
      <c r="T24" s="272">
        <v>3.68</v>
      </c>
      <c r="U24" s="269" t="s">
        <v>308</v>
      </c>
      <c r="V24" s="269" t="s">
        <v>309</v>
      </c>
      <c r="W24" s="269" t="s">
        <v>1618</v>
      </c>
      <c r="X24" s="269" t="s">
        <v>1618</v>
      </c>
      <c r="Y24" s="269" t="s">
        <v>1618</v>
      </c>
      <c r="Z24" s="269" t="s">
        <v>1618</v>
      </c>
      <c r="AA24" s="269" t="s">
        <v>1842</v>
      </c>
      <c r="AB24" s="269" t="s">
        <v>1618</v>
      </c>
      <c r="AC24" s="270">
        <v>45693</v>
      </c>
      <c r="AD24" s="269"/>
      <c r="AE24" s="269"/>
      <c r="AF24" s="269" t="s">
        <v>1618</v>
      </c>
      <c r="AG24" s="269" t="s">
        <v>1935</v>
      </c>
      <c r="AH24" s="269" t="s">
        <v>1843</v>
      </c>
      <c r="AI24" s="269" t="s">
        <v>1844</v>
      </c>
      <c r="AJ24" s="271">
        <v>5</v>
      </c>
      <c r="AK24" s="269" t="s">
        <v>1937</v>
      </c>
      <c r="AL24" s="274" t="s">
        <v>1861</v>
      </c>
      <c r="AM24" s="269" t="s">
        <v>1618</v>
      </c>
      <c r="AN24" s="269" t="s">
        <v>1618</v>
      </c>
      <c r="AO24" s="269" t="s">
        <v>1618</v>
      </c>
      <c r="AP24" s="188" t="s">
        <v>1845</v>
      </c>
      <c r="AQ24" s="188" t="s">
        <v>1936</v>
      </c>
      <c r="AS24" s="188" t="s">
        <v>1626</v>
      </c>
      <c r="AT24" s="188" t="s">
        <v>1748</v>
      </c>
      <c r="AU24" s="188" t="str">
        <f t="shared" si="0"/>
        <v>SMS</v>
      </c>
      <c r="AV24" s="261">
        <f t="shared" si="1"/>
        <v>60000</v>
      </c>
    </row>
    <row r="25" spans="1:48" x14ac:dyDescent="0.25">
      <c r="A25" s="269" t="s">
        <v>1836</v>
      </c>
      <c r="B25" s="269" t="s">
        <v>1802</v>
      </c>
      <c r="C25" s="269" t="s">
        <v>1837</v>
      </c>
      <c r="D25" s="269" t="s">
        <v>1854</v>
      </c>
      <c r="E25" s="270">
        <v>45693</v>
      </c>
      <c r="F25" s="269" t="s">
        <v>1618</v>
      </c>
      <c r="G25" s="269" t="s">
        <v>1618</v>
      </c>
      <c r="H25" s="269" t="s">
        <v>1855</v>
      </c>
      <c r="I25" s="269" t="s">
        <v>1938</v>
      </c>
      <c r="J25" s="269" t="s">
        <v>1618</v>
      </c>
      <c r="K25" s="269" t="s">
        <v>1627</v>
      </c>
      <c r="L25" s="270">
        <v>45693</v>
      </c>
      <c r="M25" s="269" t="s">
        <v>1933</v>
      </c>
      <c r="N25" s="269" t="s">
        <v>1939</v>
      </c>
      <c r="O25" s="270"/>
      <c r="P25" s="269" t="s">
        <v>1841</v>
      </c>
      <c r="Q25" s="269" t="s">
        <v>1529</v>
      </c>
      <c r="R25" s="271">
        <v>1250000</v>
      </c>
      <c r="S25" s="269" t="s">
        <v>89</v>
      </c>
      <c r="T25" s="272">
        <v>76.75</v>
      </c>
      <c r="U25" s="269" t="s">
        <v>308</v>
      </c>
      <c r="V25" s="269" t="s">
        <v>309</v>
      </c>
      <c r="W25" s="269" t="s">
        <v>1618</v>
      </c>
      <c r="X25" s="269" t="s">
        <v>1618</v>
      </c>
      <c r="Y25" s="269" t="s">
        <v>1618</v>
      </c>
      <c r="Z25" s="269" t="s">
        <v>1618</v>
      </c>
      <c r="AA25" s="269" t="s">
        <v>1842</v>
      </c>
      <c r="AB25" s="269" t="s">
        <v>1618</v>
      </c>
      <c r="AC25" s="270">
        <v>45693</v>
      </c>
      <c r="AD25" s="269"/>
      <c r="AE25" s="269"/>
      <c r="AF25" s="269" t="s">
        <v>1618</v>
      </c>
      <c r="AG25" s="269" t="s">
        <v>1940</v>
      </c>
      <c r="AH25" s="269" t="s">
        <v>1843</v>
      </c>
      <c r="AI25" s="269" t="s">
        <v>1844</v>
      </c>
      <c r="AJ25" s="271">
        <v>25</v>
      </c>
      <c r="AK25" s="269" t="s">
        <v>1694</v>
      </c>
      <c r="AL25" s="274" t="s">
        <v>1861</v>
      </c>
      <c r="AM25" s="269" t="s">
        <v>1618</v>
      </c>
      <c r="AN25" s="269" t="s">
        <v>1618</v>
      </c>
      <c r="AO25" s="269" t="s">
        <v>1618</v>
      </c>
      <c r="AP25" s="188" t="s">
        <v>1845</v>
      </c>
      <c r="AQ25" s="188" t="s">
        <v>1936</v>
      </c>
      <c r="AS25" s="188" t="s">
        <v>1626</v>
      </c>
      <c r="AT25" s="188" t="s">
        <v>1748</v>
      </c>
      <c r="AU25" s="188" t="str">
        <f t="shared" si="0"/>
        <v>SMS</v>
      </c>
      <c r="AV25" s="261">
        <f t="shared" si="1"/>
        <v>1250000</v>
      </c>
    </row>
    <row r="26" spans="1:48" hidden="1" x14ac:dyDescent="0.25">
      <c r="A26" s="269" t="s">
        <v>1836</v>
      </c>
      <c r="B26" s="269" t="s">
        <v>1802</v>
      </c>
      <c r="C26" s="269" t="s">
        <v>1837</v>
      </c>
      <c r="D26" s="269" t="s">
        <v>1854</v>
      </c>
      <c r="E26" s="270">
        <v>45694</v>
      </c>
      <c r="F26" s="269" t="s">
        <v>1618</v>
      </c>
      <c r="G26" s="269" t="s">
        <v>1618</v>
      </c>
      <c r="H26" s="269" t="s">
        <v>1941</v>
      </c>
      <c r="I26" s="269" t="s">
        <v>1942</v>
      </c>
      <c r="J26" s="269" t="s">
        <v>1618</v>
      </c>
      <c r="K26" s="269" t="s">
        <v>626</v>
      </c>
      <c r="L26" s="270">
        <v>45694</v>
      </c>
      <c r="M26" s="269" t="s">
        <v>1943</v>
      </c>
      <c r="N26" s="269" t="s">
        <v>1944</v>
      </c>
      <c r="O26" s="270"/>
      <c r="P26" s="269" t="s">
        <v>1841</v>
      </c>
      <c r="Q26" s="269" t="s">
        <v>1529</v>
      </c>
      <c r="R26" s="271">
        <v>160000</v>
      </c>
      <c r="S26" s="269" t="s">
        <v>89</v>
      </c>
      <c r="T26" s="272">
        <v>9.82</v>
      </c>
      <c r="U26" s="269" t="s">
        <v>308</v>
      </c>
      <c r="V26" s="269" t="s">
        <v>309</v>
      </c>
      <c r="W26" s="269" t="s">
        <v>1618</v>
      </c>
      <c r="X26" s="269" t="s">
        <v>1618</v>
      </c>
      <c r="Y26" s="269" t="s">
        <v>1618</v>
      </c>
      <c r="Z26" s="269" t="s">
        <v>1618</v>
      </c>
      <c r="AA26" s="269" t="s">
        <v>1842</v>
      </c>
      <c r="AB26" s="269" t="s">
        <v>1618</v>
      </c>
      <c r="AC26" s="270">
        <v>45694</v>
      </c>
      <c r="AD26" s="269"/>
      <c r="AE26" s="269"/>
      <c r="AF26" s="269" t="s">
        <v>1618</v>
      </c>
      <c r="AG26" s="269" t="s">
        <v>1945</v>
      </c>
      <c r="AH26" s="269" t="s">
        <v>1843</v>
      </c>
      <c r="AI26" s="269" t="s">
        <v>1844</v>
      </c>
      <c r="AJ26" s="271">
        <v>50</v>
      </c>
      <c r="AK26" s="269" t="s">
        <v>1694</v>
      </c>
      <c r="AL26" s="274" t="s">
        <v>1861</v>
      </c>
      <c r="AM26" s="269" t="s">
        <v>1618</v>
      </c>
      <c r="AN26" s="269" t="s">
        <v>1618</v>
      </c>
      <c r="AO26" s="269" t="s">
        <v>1618</v>
      </c>
      <c r="AP26" s="188" t="s">
        <v>1845</v>
      </c>
      <c r="AQ26" s="188" t="s">
        <v>1936</v>
      </c>
      <c r="AS26" s="188" t="s">
        <v>1629</v>
      </c>
      <c r="AT26" s="188" t="s">
        <v>1748</v>
      </c>
      <c r="AU26" s="188" t="str">
        <f t="shared" si="0"/>
        <v>SMS</v>
      </c>
      <c r="AV26" s="261">
        <f t="shared" si="1"/>
        <v>160000</v>
      </c>
    </row>
    <row r="27" spans="1:48" x14ac:dyDescent="0.25">
      <c r="A27" s="269" t="s">
        <v>1836</v>
      </c>
      <c r="B27" s="269" t="s">
        <v>1802</v>
      </c>
      <c r="C27" s="269" t="s">
        <v>1837</v>
      </c>
      <c r="D27" s="269" t="s">
        <v>1854</v>
      </c>
      <c r="E27" s="270">
        <v>45694</v>
      </c>
      <c r="F27" s="269" t="s">
        <v>1618</v>
      </c>
      <c r="G27" s="269" t="s">
        <v>1618</v>
      </c>
      <c r="H27" s="269" t="s">
        <v>1855</v>
      </c>
      <c r="I27" s="269" t="s">
        <v>1946</v>
      </c>
      <c r="J27" s="269" t="s">
        <v>1618</v>
      </c>
      <c r="K27" s="269" t="s">
        <v>1627</v>
      </c>
      <c r="L27" s="270">
        <v>45694</v>
      </c>
      <c r="M27" s="269" t="s">
        <v>1943</v>
      </c>
      <c r="N27" s="269" t="s">
        <v>1947</v>
      </c>
      <c r="O27" s="270"/>
      <c r="P27" s="269" t="s">
        <v>1841</v>
      </c>
      <c r="Q27" s="269" t="s">
        <v>1529</v>
      </c>
      <c r="R27" s="271">
        <v>60000</v>
      </c>
      <c r="S27" s="269" t="s">
        <v>89</v>
      </c>
      <c r="T27" s="272">
        <v>3.68</v>
      </c>
      <c r="U27" s="269" t="s">
        <v>308</v>
      </c>
      <c r="V27" s="269" t="s">
        <v>309</v>
      </c>
      <c r="W27" s="269" t="s">
        <v>1618</v>
      </c>
      <c r="X27" s="269" t="s">
        <v>1618</v>
      </c>
      <c r="Y27" s="269" t="s">
        <v>1618</v>
      </c>
      <c r="Z27" s="269" t="s">
        <v>1618</v>
      </c>
      <c r="AA27" s="269" t="s">
        <v>1842</v>
      </c>
      <c r="AB27" s="269" t="s">
        <v>1618</v>
      </c>
      <c r="AC27" s="270">
        <v>45694</v>
      </c>
      <c r="AD27" s="269"/>
      <c r="AE27" s="269"/>
      <c r="AF27" s="269" t="s">
        <v>1618</v>
      </c>
      <c r="AG27" s="269" t="s">
        <v>1948</v>
      </c>
      <c r="AH27" s="269" t="s">
        <v>1843</v>
      </c>
      <c r="AI27" s="269" t="s">
        <v>1844</v>
      </c>
      <c r="AJ27" s="271">
        <v>1</v>
      </c>
      <c r="AK27" s="269" t="s">
        <v>1949</v>
      </c>
      <c r="AL27" s="274" t="s">
        <v>1861</v>
      </c>
      <c r="AM27" s="269" t="s">
        <v>1618</v>
      </c>
      <c r="AN27" s="269" t="s">
        <v>1618</v>
      </c>
      <c r="AO27" s="269" t="s">
        <v>1618</v>
      </c>
      <c r="AP27" s="188" t="s">
        <v>1845</v>
      </c>
      <c r="AQ27" s="188" t="s">
        <v>1936</v>
      </c>
      <c r="AS27" s="188" t="s">
        <v>1626</v>
      </c>
      <c r="AT27" s="188" t="s">
        <v>1748</v>
      </c>
      <c r="AU27" s="188" t="str">
        <f t="shared" si="0"/>
        <v>SMS</v>
      </c>
      <c r="AV27" s="261">
        <f t="shared" si="1"/>
        <v>60000</v>
      </c>
    </row>
    <row r="28" spans="1:48" x14ac:dyDescent="0.25">
      <c r="A28" s="269" t="s">
        <v>1836</v>
      </c>
      <c r="B28" s="269" t="s">
        <v>1802</v>
      </c>
      <c r="C28" s="269" t="s">
        <v>1837</v>
      </c>
      <c r="D28" s="269" t="s">
        <v>1854</v>
      </c>
      <c r="E28" s="270">
        <v>45693</v>
      </c>
      <c r="F28" s="269" t="s">
        <v>1618</v>
      </c>
      <c r="G28" s="269" t="s">
        <v>1618</v>
      </c>
      <c r="H28" s="269" t="s">
        <v>1855</v>
      </c>
      <c r="I28" s="269" t="s">
        <v>1950</v>
      </c>
      <c r="J28" s="269" t="s">
        <v>1618</v>
      </c>
      <c r="K28" s="269" t="s">
        <v>1627</v>
      </c>
      <c r="L28" s="270">
        <v>45693</v>
      </c>
      <c r="M28" s="269" t="s">
        <v>1933</v>
      </c>
      <c r="N28" s="269" t="s">
        <v>1934</v>
      </c>
      <c r="O28" s="270"/>
      <c r="P28" s="269" t="s">
        <v>1841</v>
      </c>
      <c r="Q28" s="269" t="s">
        <v>1529</v>
      </c>
      <c r="R28" s="271">
        <v>-550000</v>
      </c>
      <c r="S28" s="269" t="s">
        <v>89</v>
      </c>
      <c r="T28" s="272">
        <v>-33.770000000000003</v>
      </c>
      <c r="U28" s="269" t="s">
        <v>308</v>
      </c>
      <c r="V28" s="269" t="s">
        <v>309</v>
      </c>
      <c r="W28" s="269" t="s">
        <v>1618</v>
      </c>
      <c r="X28" s="269" t="s">
        <v>1618</v>
      </c>
      <c r="Y28" s="269" t="s">
        <v>1618</v>
      </c>
      <c r="Z28" s="269" t="s">
        <v>1618</v>
      </c>
      <c r="AA28" s="269" t="s">
        <v>1842</v>
      </c>
      <c r="AB28" s="269" t="s">
        <v>1618</v>
      </c>
      <c r="AC28" s="270">
        <v>45695</v>
      </c>
      <c r="AD28" s="269"/>
      <c r="AE28" s="269"/>
      <c r="AF28" s="269" t="s">
        <v>1618</v>
      </c>
      <c r="AG28" s="269" t="s">
        <v>1935</v>
      </c>
      <c r="AH28" s="269" t="s">
        <v>1843</v>
      </c>
      <c r="AI28" s="269" t="s">
        <v>1844</v>
      </c>
      <c r="AJ28" s="271">
        <v>-10</v>
      </c>
      <c r="AK28" s="269" t="s">
        <v>1694</v>
      </c>
      <c r="AL28" s="274" t="s">
        <v>1862</v>
      </c>
      <c r="AM28" s="269" t="s">
        <v>1618</v>
      </c>
      <c r="AN28" s="269" t="s">
        <v>1618</v>
      </c>
      <c r="AO28" s="269" t="s">
        <v>1618</v>
      </c>
      <c r="AP28" s="188" t="s">
        <v>1845</v>
      </c>
      <c r="AQ28" s="188" t="s">
        <v>1936</v>
      </c>
      <c r="AS28" s="188" t="s">
        <v>1626</v>
      </c>
      <c r="AT28" s="188" t="s">
        <v>1748</v>
      </c>
      <c r="AU28" s="188" t="str">
        <f t="shared" si="0"/>
        <v>SMS</v>
      </c>
      <c r="AV28" s="261">
        <f t="shared" si="1"/>
        <v>-550000</v>
      </c>
    </row>
    <row r="29" spans="1:48" x14ac:dyDescent="0.25">
      <c r="A29" s="269" t="s">
        <v>1836</v>
      </c>
      <c r="B29" s="269" t="s">
        <v>1802</v>
      </c>
      <c r="C29" s="269" t="s">
        <v>1837</v>
      </c>
      <c r="D29" s="269" t="s">
        <v>1854</v>
      </c>
      <c r="E29" s="270">
        <v>45693</v>
      </c>
      <c r="F29" s="269" t="s">
        <v>1618</v>
      </c>
      <c r="G29" s="269" t="s">
        <v>1618</v>
      </c>
      <c r="H29" s="269" t="s">
        <v>1855</v>
      </c>
      <c r="I29" s="269" t="s">
        <v>1950</v>
      </c>
      <c r="J29" s="269" t="s">
        <v>1618</v>
      </c>
      <c r="K29" s="269" t="s">
        <v>1627</v>
      </c>
      <c r="L29" s="270">
        <v>45693</v>
      </c>
      <c r="M29" s="269" t="s">
        <v>1933</v>
      </c>
      <c r="N29" s="269" t="s">
        <v>1934</v>
      </c>
      <c r="O29" s="270"/>
      <c r="P29" s="269" t="s">
        <v>1841</v>
      </c>
      <c r="Q29" s="269" t="s">
        <v>1529</v>
      </c>
      <c r="R29" s="271">
        <v>-60000</v>
      </c>
      <c r="S29" s="269" t="s">
        <v>89</v>
      </c>
      <c r="T29" s="272">
        <v>-3.68</v>
      </c>
      <c r="U29" s="269" t="s">
        <v>308</v>
      </c>
      <c r="V29" s="269" t="s">
        <v>309</v>
      </c>
      <c r="W29" s="269" t="s">
        <v>1618</v>
      </c>
      <c r="X29" s="269" t="s">
        <v>1618</v>
      </c>
      <c r="Y29" s="269" t="s">
        <v>1618</v>
      </c>
      <c r="Z29" s="269" t="s">
        <v>1618</v>
      </c>
      <c r="AA29" s="269" t="s">
        <v>1842</v>
      </c>
      <c r="AB29" s="269" t="s">
        <v>1618</v>
      </c>
      <c r="AC29" s="270">
        <v>45695</v>
      </c>
      <c r="AD29" s="269"/>
      <c r="AE29" s="269"/>
      <c r="AF29" s="269" t="s">
        <v>1618</v>
      </c>
      <c r="AG29" s="269" t="s">
        <v>1935</v>
      </c>
      <c r="AH29" s="269" t="s">
        <v>1843</v>
      </c>
      <c r="AI29" s="269" t="s">
        <v>1844</v>
      </c>
      <c r="AJ29" s="271">
        <v>-5</v>
      </c>
      <c r="AK29" s="269" t="s">
        <v>1937</v>
      </c>
      <c r="AL29" s="274" t="s">
        <v>1862</v>
      </c>
      <c r="AM29" s="269" t="s">
        <v>1618</v>
      </c>
      <c r="AN29" s="269" t="s">
        <v>1618</v>
      </c>
      <c r="AO29" s="269" t="s">
        <v>1618</v>
      </c>
      <c r="AP29" s="188" t="s">
        <v>1845</v>
      </c>
      <c r="AQ29" s="188" t="s">
        <v>1936</v>
      </c>
      <c r="AS29" s="188" t="s">
        <v>1626</v>
      </c>
      <c r="AT29" s="188" t="s">
        <v>1748</v>
      </c>
      <c r="AU29" s="188" t="str">
        <f t="shared" si="0"/>
        <v>SMS</v>
      </c>
      <c r="AV29" s="261">
        <f t="shared" si="1"/>
        <v>-60000</v>
      </c>
    </row>
    <row r="30" spans="1:48" x14ac:dyDescent="0.25">
      <c r="A30" s="269" t="s">
        <v>1836</v>
      </c>
      <c r="B30" s="269" t="s">
        <v>1802</v>
      </c>
      <c r="C30" s="269" t="s">
        <v>1837</v>
      </c>
      <c r="D30" s="269" t="s">
        <v>1854</v>
      </c>
      <c r="E30" s="270">
        <v>45700</v>
      </c>
      <c r="F30" s="269" t="s">
        <v>1618</v>
      </c>
      <c r="G30" s="269" t="s">
        <v>1618</v>
      </c>
      <c r="H30" s="269" t="s">
        <v>1855</v>
      </c>
      <c r="I30" s="269" t="s">
        <v>1951</v>
      </c>
      <c r="J30" s="269" t="s">
        <v>1618</v>
      </c>
      <c r="K30" s="269" t="s">
        <v>1627</v>
      </c>
      <c r="L30" s="270">
        <v>45700</v>
      </c>
      <c r="M30" s="269" t="s">
        <v>1952</v>
      </c>
      <c r="N30" s="269" t="s">
        <v>1934</v>
      </c>
      <c r="O30" s="270"/>
      <c r="P30" s="269" t="s">
        <v>1841</v>
      </c>
      <c r="Q30" s="269" t="s">
        <v>1529</v>
      </c>
      <c r="R30" s="271">
        <v>550000</v>
      </c>
      <c r="S30" s="269" t="s">
        <v>89</v>
      </c>
      <c r="T30" s="272">
        <v>33.619999999999997</v>
      </c>
      <c r="U30" s="269" t="s">
        <v>308</v>
      </c>
      <c r="V30" s="269" t="s">
        <v>309</v>
      </c>
      <c r="W30" s="269" t="s">
        <v>1618</v>
      </c>
      <c r="X30" s="269" t="s">
        <v>1618</v>
      </c>
      <c r="Y30" s="269" t="s">
        <v>1618</v>
      </c>
      <c r="Z30" s="269" t="s">
        <v>1618</v>
      </c>
      <c r="AA30" s="269" t="s">
        <v>1842</v>
      </c>
      <c r="AB30" s="269" t="s">
        <v>1618</v>
      </c>
      <c r="AC30" s="270">
        <v>45700</v>
      </c>
      <c r="AD30" s="269"/>
      <c r="AE30" s="269"/>
      <c r="AF30" s="269" t="s">
        <v>1618</v>
      </c>
      <c r="AG30" s="269" t="s">
        <v>1935</v>
      </c>
      <c r="AH30" s="269" t="s">
        <v>1843</v>
      </c>
      <c r="AI30" s="269" t="s">
        <v>1844</v>
      </c>
      <c r="AJ30" s="271">
        <v>10</v>
      </c>
      <c r="AK30" s="269" t="s">
        <v>1694</v>
      </c>
      <c r="AL30" s="274" t="s">
        <v>1861</v>
      </c>
      <c r="AM30" s="269" t="s">
        <v>1618</v>
      </c>
      <c r="AN30" s="269" t="s">
        <v>1618</v>
      </c>
      <c r="AO30" s="269" t="s">
        <v>1618</v>
      </c>
      <c r="AP30" s="188" t="s">
        <v>1845</v>
      </c>
      <c r="AQ30" s="188" t="s">
        <v>1936</v>
      </c>
      <c r="AS30" s="188" t="s">
        <v>1626</v>
      </c>
      <c r="AT30" s="188" t="s">
        <v>1748</v>
      </c>
      <c r="AU30" s="188" t="str">
        <f t="shared" si="0"/>
        <v>SMS</v>
      </c>
      <c r="AV30" s="261">
        <f t="shared" si="1"/>
        <v>550000</v>
      </c>
    </row>
    <row r="31" spans="1:48" x14ac:dyDescent="0.25">
      <c r="A31" s="269" t="s">
        <v>1836</v>
      </c>
      <c r="B31" s="269" t="s">
        <v>1802</v>
      </c>
      <c r="C31" s="269" t="s">
        <v>1837</v>
      </c>
      <c r="D31" s="269" t="s">
        <v>1854</v>
      </c>
      <c r="E31" s="270">
        <v>45700</v>
      </c>
      <c r="F31" s="269" t="s">
        <v>1618</v>
      </c>
      <c r="G31" s="269" t="s">
        <v>1618</v>
      </c>
      <c r="H31" s="269" t="s">
        <v>1855</v>
      </c>
      <c r="I31" s="269" t="s">
        <v>1951</v>
      </c>
      <c r="J31" s="269" t="s">
        <v>1618</v>
      </c>
      <c r="K31" s="269" t="s">
        <v>1627</v>
      </c>
      <c r="L31" s="270">
        <v>45700</v>
      </c>
      <c r="M31" s="269" t="s">
        <v>1952</v>
      </c>
      <c r="N31" s="269" t="s">
        <v>1934</v>
      </c>
      <c r="O31" s="270"/>
      <c r="P31" s="269" t="s">
        <v>1841</v>
      </c>
      <c r="Q31" s="269" t="s">
        <v>1529</v>
      </c>
      <c r="R31" s="271">
        <v>60000</v>
      </c>
      <c r="S31" s="269" t="s">
        <v>89</v>
      </c>
      <c r="T31" s="272">
        <v>3.67</v>
      </c>
      <c r="U31" s="269" t="s">
        <v>308</v>
      </c>
      <c r="V31" s="269" t="s">
        <v>309</v>
      </c>
      <c r="W31" s="269" t="s">
        <v>1618</v>
      </c>
      <c r="X31" s="269" t="s">
        <v>1618</v>
      </c>
      <c r="Y31" s="269" t="s">
        <v>1618</v>
      </c>
      <c r="Z31" s="269" t="s">
        <v>1618</v>
      </c>
      <c r="AA31" s="269" t="s">
        <v>1842</v>
      </c>
      <c r="AB31" s="269" t="s">
        <v>1618</v>
      </c>
      <c r="AC31" s="270">
        <v>45700</v>
      </c>
      <c r="AD31" s="269"/>
      <c r="AE31" s="269"/>
      <c r="AF31" s="269" t="s">
        <v>1618</v>
      </c>
      <c r="AG31" s="269" t="s">
        <v>1935</v>
      </c>
      <c r="AH31" s="269" t="s">
        <v>1843</v>
      </c>
      <c r="AI31" s="269" t="s">
        <v>1844</v>
      </c>
      <c r="AJ31" s="271">
        <v>5</v>
      </c>
      <c r="AK31" s="269" t="s">
        <v>1937</v>
      </c>
      <c r="AL31" s="274" t="s">
        <v>1861</v>
      </c>
      <c r="AM31" s="269" t="s">
        <v>1618</v>
      </c>
      <c r="AN31" s="269" t="s">
        <v>1618</v>
      </c>
      <c r="AO31" s="269" t="s">
        <v>1618</v>
      </c>
      <c r="AP31" s="188" t="s">
        <v>1845</v>
      </c>
      <c r="AQ31" s="188" t="s">
        <v>1936</v>
      </c>
      <c r="AS31" s="188" t="s">
        <v>1626</v>
      </c>
      <c r="AT31" s="188" t="s">
        <v>1748</v>
      </c>
      <c r="AU31" s="188" t="str">
        <f t="shared" si="0"/>
        <v>SMS</v>
      </c>
      <c r="AV31" s="261">
        <f t="shared" si="1"/>
        <v>60000</v>
      </c>
    </row>
    <row r="32" spans="1:48" x14ac:dyDescent="0.25">
      <c r="A32" s="269" t="s">
        <v>1836</v>
      </c>
      <c r="B32" s="269" t="s">
        <v>1802</v>
      </c>
      <c r="C32" s="269" t="s">
        <v>1837</v>
      </c>
      <c r="D32" s="269" t="s">
        <v>1854</v>
      </c>
      <c r="E32" s="270">
        <v>45700</v>
      </c>
      <c r="F32" s="269" t="s">
        <v>1618</v>
      </c>
      <c r="G32" s="269" t="s">
        <v>1618</v>
      </c>
      <c r="H32" s="269" t="s">
        <v>1877</v>
      </c>
      <c r="I32" s="269" t="s">
        <v>1953</v>
      </c>
      <c r="J32" s="269" t="s">
        <v>1618</v>
      </c>
      <c r="K32" s="269" t="s">
        <v>450</v>
      </c>
      <c r="L32" s="270">
        <v>45700</v>
      </c>
      <c r="M32" s="269" t="s">
        <v>1952</v>
      </c>
      <c r="N32" s="269" t="s">
        <v>1954</v>
      </c>
      <c r="O32" s="270"/>
      <c r="P32" s="269" t="s">
        <v>1841</v>
      </c>
      <c r="Q32" s="269" t="s">
        <v>1529</v>
      </c>
      <c r="R32" s="271">
        <v>8531250</v>
      </c>
      <c r="S32" s="269" t="s">
        <v>89</v>
      </c>
      <c r="T32" s="272">
        <v>521.57000000000005</v>
      </c>
      <c r="U32" s="269" t="s">
        <v>308</v>
      </c>
      <c r="V32" s="269" t="s">
        <v>309</v>
      </c>
      <c r="W32" s="269" t="s">
        <v>1618</v>
      </c>
      <c r="X32" s="269" t="s">
        <v>1618</v>
      </c>
      <c r="Y32" s="269" t="s">
        <v>1618</v>
      </c>
      <c r="Z32" s="269" t="s">
        <v>1618</v>
      </c>
      <c r="AA32" s="269" t="s">
        <v>1842</v>
      </c>
      <c r="AB32" s="269" t="s">
        <v>1618</v>
      </c>
      <c r="AC32" s="270">
        <v>45700</v>
      </c>
      <c r="AD32" s="269"/>
      <c r="AE32" s="269"/>
      <c r="AF32" s="269" t="s">
        <v>1618</v>
      </c>
      <c r="AG32" s="269" t="s">
        <v>1881</v>
      </c>
      <c r="AH32" s="269" t="s">
        <v>1843</v>
      </c>
      <c r="AI32" s="269" t="s">
        <v>1844</v>
      </c>
      <c r="AJ32" s="271">
        <v>1</v>
      </c>
      <c r="AK32" s="269" t="s">
        <v>1903</v>
      </c>
      <c r="AL32" s="274" t="s">
        <v>1861</v>
      </c>
      <c r="AM32" s="269" t="s">
        <v>1618</v>
      </c>
      <c r="AN32" s="269" t="s">
        <v>1618</v>
      </c>
      <c r="AO32" s="269" t="s">
        <v>1618</v>
      </c>
      <c r="AP32" s="188" t="s">
        <v>1845</v>
      </c>
      <c r="AQ32" s="188" t="s">
        <v>1936</v>
      </c>
      <c r="AS32" s="188" t="s">
        <v>1626</v>
      </c>
      <c r="AT32" s="188" t="s">
        <v>1748</v>
      </c>
      <c r="AU32" s="188" t="str">
        <f t="shared" si="0"/>
        <v>SMS</v>
      </c>
      <c r="AV32" s="261">
        <f t="shared" si="1"/>
        <v>8531250</v>
      </c>
    </row>
    <row r="33" spans="1:48" hidden="1" x14ac:dyDescent="0.25">
      <c r="A33" s="269" t="s">
        <v>1836</v>
      </c>
      <c r="B33" s="269" t="s">
        <v>1802</v>
      </c>
      <c r="C33" s="269" t="s">
        <v>1837</v>
      </c>
      <c r="D33" s="269" t="s">
        <v>1863</v>
      </c>
      <c r="E33" s="270">
        <v>45701</v>
      </c>
      <c r="F33" s="269" t="s">
        <v>1618</v>
      </c>
      <c r="G33" s="269" t="s">
        <v>1618</v>
      </c>
      <c r="H33" s="269" t="s">
        <v>1864</v>
      </c>
      <c r="I33" s="269" t="s">
        <v>1955</v>
      </c>
      <c r="J33" s="269" t="s">
        <v>1618</v>
      </c>
      <c r="K33" s="269" t="s">
        <v>1620</v>
      </c>
      <c r="L33" s="270">
        <v>45701</v>
      </c>
      <c r="M33" s="269" t="s">
        <v>1956</v>
      </c>
      <c r="N33" s="269" t="s">
        <v>1618</v>
      </c>
      <c r="O33" s="270"/>
      <c r="P33" s="269" t="s">
        <v>1841</v>
      </c>
      <c r="Q33" s="269" t="s">
        <v>89</v>
      </c>
      <c r="R33" s="272">
        <v>11.25</v>
      </c>
      <c r="S33" s="269" t="s">
        <v>89</v>
      </c>
      <c r="T33" s="272">
        <v>11.25</v>
      </c>
      <c r="U33" s="269" t="s">
        <v>308</v>
      </c>
      <c r="V33" s="269" t="s">
        <v>309</v>
      </c>
      <c r="W33" s="269" t="s">
        <v>1618</v>
      </c>
      <c r="X33" s="269" t="s">
        <v>1618</v>
      </c>
      <c r="Y33" s="269" t="s">
        <v>1618</v>
      </c>
      <c r="Z33" s="269" t="s">
        <v>1618</v>
      </c>
      <c r="AA33" s="269" t="s">
        <v>1842</v>
      </c>
      <c r="AB33" s="269" t="s">
        <v>1618</v>
      </c>
      <c r="AC33" s="270">
        <v>45701</v>
      </c>
      <c r="AD33" s="269"/>
      <c r="AE33" s="269"/>
      <c r="AF33" s="269" t="s">
        <v>1618</v>
      </c>
      <c r="AG33" s="269" t="s">
        <v>1618</v>
      </c>
      <c r="AH33" s="269" t="s">
        <v>1843</v>
      </c>
      <c r="AI33" s="269" t="s">
        <v>1844</v>
      </c>
      <c r="AJ33" s="271">
        <v>16</v>
      </c>
      <c r="AK33" s="269" t="s">
        <v>1925</v>
      </c>
      <c r="AL33" s="274" t="s">
        <v>1861</v>
      </c>
      <c r="AM33" s="269" t="s">
        <v>1926</v>
      </c>
      <c r="AN33" s="269" t="s">
        <v>1927</v>
      </c>
      <c r="AO33" s="269" t="s">
        <v>1618</v>
      </c>
      <c r="AP33" s="188" t="s">
        <v>1845</v>
      </c>
      <c r="AQ33" s="188" t="s">
        <v>1936</v>
      </c>
      <c r="AS33" s="188" t="s">
        <v>1619</v>
      </c>
      <c r="AT33" s="188" t="s">
        <v>1748</v>
      </c>
      <c r="AU33" s="188" t="str">
        <f t="shared" si="0"/>
        <v>SMS</v>
      </c>
      <c r="AV33" s="261">
        <f t="shared" si="1"/>
        <v>185625</v>
      </c>
    </row>
    <row r="34" spans="1:48" hidden="1" x14ac:dyDescent="0.25">
      <c r="A34" s="269" t="s">
        <v>1836</v>
      </c>
      <c r="B34" s="269" t="s">
        <v>1802</v>
      </c>
      <c r="C34" s="269" t="s">
        <v>1837</v>
      </c>
      <c r="D34" s="269" t="s">
        <v>1863</v>
      </c>
      <c r="E34" s="270">
        <v>45701</v>
      </c>
      <c r="F34" s="269" t="s">
        <v>1618</v>
      </c>
      <c r="G34" s="269" t="s">
        <v>1618</v>
      </c>
      <c r="H34" s="269" t="s">
        <v>1864</v>
      </c>
      <c r="I34" s="269" t="s">
        <v>1955</v>
      </c>
      <c r="J34" s="269" t="s">
        <v>1618</v>
      </c>
      <c r="K34" s="269" t="s">
        <v>1620</v>
      </c>
      <c r="L34" s="270">
        <v>45701</v>
      </c>
      <c r="M34" s="269" t="s">
        <v>1956</v>
      </c>
      <c r="N34" s="269" t="s">
        <v>1618</v>
      </c>
      <c r="O34" s="270"/>
      <c r="P34" s="269" t="s">
        <v>1841</v>
      </c>
      <c r="Q34" s="269" t="s">
        <v>89</v>
      </c>
      <c r="R34" s="272">
        <v>0.22</v>
      </c>
      <c r="S34" s="269" t="s">
        <v>89</v>
      </c>
      <c r="T34" s="272">
        <v>0.22</v>
      </c>
      <c r="U34" s="269" t="s">
        <v>308</v>
      </c>
      <c r="V34" s="269" t="s">
        <v>309</v>
      </c>
      <c r="W34" s="269" t="s">
        <v>1618</v>
      </c>
      <c r="X34" s="269" t="s">
        <v>1618</v>
      </c>
      <c r="Y34" s="269" t="s">
        <v>1618</v>
      </c>
      <c r="Z34" s="269" t="s">
        <v>1618</v>
      </c>
      <c r="AA34" s="269" t="s">
        <v>1842</v>
      </c>
      <c r="AB34" s="269" t="s">
        <v>1618</v>
      </c>
      <c r="AC34" s="270">
        <v>45701</v>
      </c>
      <c r="AD34" s="269"/>
      <c r="AE34" s="269"/>
      <c r="AF34" s="269" t="s">
        <v>1618</v>
      </c>
      <c r="AG34" s="269" t="s">
        <v>1618</v>
      </c>
      <c r="AH34" s="269" t="s">
        <v>1843</v>
      </c>
      <c r="AI34" s="269" t="s">
        <v>1844</v>
      </c>
      <c r="AJ34" s="271">
        <v>2</v>
      </c>
      <c r="AK34" s="269" t="s">
        <v>1694</v>
      </c>
      <c r="AL34" s="274" t="s">
        <v>1861</v>
      </c>
      <c r="AM34" s="269" t="s">
        <v>1957</v>
      </c>
      <c r="AN34" s="269" t="s">
        <v>1958</v>
      </c>
      <c r="AO34" s="269" t="s">
        <v>1618</v>
      </c>
      <c r="AP34" s="188" t="s">
        <v>1845</v>
      </c>
      <c r="AQ34" s="188" t="s">
        <v>1936</v>
      </c>
      <c r="AS34" s="188" t="s">
        <v>1619</v>
      </c>
      <c r="AT34" s="188" t="s">
        <v>1748</v>
      </c>
      <c r="AU34" s="188" t="str">
        <f t="shared" si="0"/>
        <v>SMS</v>
      </c>
      <c r="AV34" s="261">
        <f t="shared" si="1"/>
        <v>3630</v>
      </c>
    </row>
    <row r="35" spans="1:48" hidden="1" x14ac:dyDescent="0.25">
      <c r="A35" s="269" t="s">
        <v>1836</v>
      </c>
      <c r="B35" s="269" t="s">
        <v>1802</v>
      </c>
      <c r="C35" s="269" t="s">
        <v>1837</v>
      </c>
      <c r="D35" s="269" t="s">
        <v>1863</v>
      </c>
      <c r="E35" s="270">
        <v>45701</v>
      </c>
      <c r="F35" s="269" t="s">
        <v>1618</v>
      </c>
      <c r="G35" s="269" t="s">
        <v>1618</v>
      </c>
      <c r="H35" s="269" t="s">
        <v>1864</v>
      </c>
      <c r="I35" s="269" t="s">
        <v>1955</v>
      </c>
      <c r="J35" s="269" t="s">
        <v>1618</v>
      </c>
      <c r="K35" s="269" t="s">
        <v>1620</v>
      </c>
      <c r="L35" s="270">
        <v>45701</v>
      </c>
      <c r="M35" s="269" t="s">
        <v>1956</v>
      </c>
      <c r="N35" s="269" t="s">
        <v>1618</v>
      </c>
      <c r="O35" s="270"/>
      <c r="P35" s="269" t="s">
        <v>1841</v>
      </c>
      <c r="Q35" s="269" t="s">
        <v>89</v>
      </c>
      <c r="R35" s="272">
        <v>1.01</v>
      </c>
      <c r="S35" s="269" t="s">
        <v>89</v>
      </c>
      <c r="T35" s="272">
        <v>1.01</v>
      </c>
      <c r="U35" s="269" t="s">
        <v>308</v>
      </c>
      <c r="V35" s="269" t="s">
        <v>309</v>
      </c>
      <c r="W35" s="269" t="s">
        <v>1618</v>
      </c>
      <c r="X35" s="269" t="s">
        <v>1618</v>
      </c>
      <c r="Y35" s="269" t="s">
        <v>1618</v>
      </c>
      <c r="Z35" s="269" t="s">
        <v>1618</v>
      </c>
      <c r="AA35" s="269" t="s">
        <v>1842</v>
      </c>
      <c r="AB35" s="269" t="s">
        <v>1618</v>
      </c>
      <c r="AC35" s="270">
        <v>45701</v>
      </c>
      <c r="AD35" s="269"/>
      <c r="AE35" s="269"/>
      <c r="AF35" s="269" t="s">
        <v>1618</v>
      </c>
      <c r="AG35" s="269" t="s">
        <v>1618</v>
      </c>
      <c r="AH35" s="269" t="s">
        <v>1843</v>
      </c>
      <c r="AI35" s="269" t="s">
        <v>1844</v>
      </c>
      <c r="AJ35" s="271">
        <v>3</v>
      </c>
      <c r="AK35" s="269" t="s">
        <v>1860</v>
      </c>
      <c r="AL35" s="274" t="s">
        <v>1861</v>
      </c>
      <c r="AM35" s="269" t="s">
        <v>1959</v>
      </c>
      <c r="AN35" s="269" t="s">
        <v>1960</v>
      </c>
      <c r="AO35" s="269" t="s">
        <v>1618</v>
      </c>
      <c r="AP35" s="188" t="s">
        <v>1845</v>
      </c>
      <c r="AQ35" s="188" t="s">
        <v>1936</v>
      </c>
      <c r="AS35" s="188" t="s">
        <v>1619</v>
      </c>
      <c r="AT35" s="188" t="s">
        <v>1748</v>
      </c>
      <c r="AU35" s="188" t="str">
        <f t="shared" si="0"/>
        <v>SMS</v>
      </c>
      <c r="AV35" s="261">
        <f t="shared" si="1"/>
        <v>16665</v>
      </c>
    </row>
    <row r="36" spans="1:48" hidden="1" x14ac:dyDescent="0.25">
      <c r="A36" s="269" t="s">
        <v>1836</v>
      </c>
      <c r="B36" s="269" t="s">
        <v>1802</v>
      </c>
      <c r="C36" s="269" t="s">
        <v>1837</v>
      </c>
      <c r="D36" s="269" t="s">
        <v>1854</v>
      </c>
      <c r="E36" s="270">
        <v>45705</v>
      </c>
      <c r="F36" s="269" t="s">
        <v>1618</v>
      </c>
      <c r="G36" s="269" t="s">
        <v>1618</v>
      </c>
      <c r="H36" s="269" t="s">
        <v>1889</v>
      </c>
      <c r="I36" s="269" t="s">
        <v>1961</v>
      </c>
      <c r="J36" s="269" t="s">
        <v>1618</v>
      </c>
      <c r="K36" s="269" t="s">
        <v>444</v>
      </c>
      <c r="L36" s="270">
        <v>45705</v>
      </c>
      <c r="M36" s="269" t="s">
        <v>1962</v>
      </c>
      <c r="N36" s="269" t="s">
        <v>1963</v>
      </c>
      <c r="O36" s="270"/>
      <c r="P36" s="269" t="s">
        <v>1841</v>
      </c>
      <c r="Q36" s="269" t="s">
        <v>1529</v>
      </c>
      <c r="R36" s="271">
        <v>145000</v>
      </c>
      <c r="S36" s="269" t="s">
        <v>89</v>
      </c>
      <c r="T36" s="272">
        <v>8.86</v>
      </c>
      <c r="U36" s="269" t="s">
        <v>308</v>
      </c>
      <c r="V36" s="269" t="s">
        <v>309</v>
      </c>
      <c r="W36" s="269" t="s">
        <v>1618</v>
      </c>
      <c r="X36" s="269" t="s">
        <v>1618</v>
      </c>
      <c r="Y36" s="269" t="s">
        <v>1618</v>
      </c>
      <c r="Z36" s="269" t="s">
        <v>1618</v>
      </c>
      <c r="AA36" s="269" t="s">
        <v>1842</v>
      </c>
      <c r="AB36" s="269" t="s">
        <v>1618</v>
      </c>
      <c r="AC36" s="270">
        <v>45705</v>
      </c>
      <c r="AD36" s="269"/>
      <c r="AE36" s="269"/>
      <c r="AF36" s="269" t="s">
        <v>1618</v>
      </c>
      <c r="AG36" s="269" t="s">
        <v>1964</v>
      </c>
      <c r="AH36" s="269" t="s">
        <v>1843</v>
      </c>
      <c r="AI36" s="269" t="s">
        <v>1844</v>
      </c>
      <c r="AJ36" s="271">
        <v>1</v>
      </c>
      <c r="AK36" s="269" t="s">
        <v>1867</v>
      </c>
      <c r="AL36" s="274" t="s">
        <v>1861</v>
      </c>
      <c r="AM36" s="269" t="s">
        <v>1618</v>
      </c>
      <c r="AN36" s="269" t="s">
        <v>1618</v>
      </c>
      <c r="AO36" s="269" t="s">
        <v>1618</v>
      </c>
      <c r="AP36" s="188" t="s">
        <v>1845</v>
      </c>
      <c r="AQ36" s="188" t="s">
        <v>1936</v>
      </c>
      <c r="AS36" s="188" t="s">
        <v>444</v>
      </c>
      <c r="AT36" s="188" t="s">
        <v>1748</v>
      </c>
      <c r="AU36" s="188" t="str">
        <f t="shared" si="0"/>
        <v>SMS</v>
      </c>
      <c r="AV36" s="261">
        <f t="shared" si="1"/>
        <v>145000</v>
      </c>
    </row>
    <row r="37" spans="1:48" hidden="1" x14ac:dyDescent="0.25">
      <c r="A37" s="269" t="s">
        <v>1836</v>
      </c>
      <c r="B37" s="269" t="s">
        <v>1802</v>
      </c>
      <c r="C37" s="269" t="s">
        <v>1837</v>
      </c>
      <c r="D37" s="269" t="s">
        <v>1854</v>
      </c>
      <c r="E37" s="270">
        <v>45705</v>
      </c>
      <c r="F37" s="269" t="s">
        <v>1618</v>
      </c>
      <c r="G37" s="269" t="s">
        <v>1618</v>
      </c>
      <c r="H37" s="269" t="s">
        <v>1889</v>
      </c>
      <c r="I37" s="269" t="s">
        <v>1965</v>
      </c>
      <c r="J37" s="269" t="s">
        <v>1618</v>
      </c>
      <c r="K37" s="269" t="s">
        <v>444</v>
      </c>
      <c r="L37" s="270">
        <v>45705</v>
      </c>
      <c r="M37" s="269" t="s">
        <v>1962</v>
      </c>
      <c r="N37" s="269" t="s">
        <v>1966</v>
      </c>
      <c r="O37" s="270"/>
      <c r="P37" s="269" t="s">
        <v>1841</v>
      </c>
      <c r="Q37" s="269" t="s">
        <v>1529</v>
      </c>
      <c r="R37" s="271">
        <v>960000</v>
      </c>
      <c r="S37" s="269" t="s">
        <v>89</v>
      </c>
      <c r="T37" s="272">
        <v>58.69</v>
      </c>
      <c r="U37" s="269" t="s">
        <v>308</v>
      </c>
      <c r="V37" s="269" t="s">
        <v>309</v>
      </c>
      <c r="W37" s="269" t="s">
        <v>1618</v>
      </c>
      <c r="X37" s="269" t="s">
        <v>1618</v>
      </c>
      <c r="Y37" s="269" t="s">
        <v>1618</v>
      </c>
      <c r="Z37" s="269" t="s">
        <v>1618</v>
      </c>
      <c r="AA37" s="269" t="s">
        <v>1842</v>
      </c>
      <c r="AB37" s="269" t="s">
        <v>1618</v>
      </c>
      <c r="AC37" s="270">
        <v>45705</v>
      </c>
      <c r="AD37" s="269"/>
      <c r="AE37" s="269"/>
      <c r="AF37" s="269" t="s">
        <v>1618</v>
      </c>
      <c r="AG37" s="269" t="s">
        <v>1967</v>
      </c>
      <c r="AH37" s="269" t="s">
        <v>1843</v>
      </c>
      <c r="AI37" s="269" t="s">
        <v>1844</v>
      </c>
      <c r="AJ37" s="271">
        <v>6</v>
      </c>
      <c r="AK37" s="269" t="s">
        <v>1694</v>
      </c>
      <c r="AL37" s="274" t="s">
        <v>1861</v>
      </c>
      <c r="AM37" s="269" t="s">
        <v>1618</v>
      </c>
      <c r="AN37" s="269" t="s">
        <v>1618</v>
      </c>
      <c r="AO37" s="269" t="s">
        <v>1618</v>
      </c>
      <c r="AP37" s="188" t="s">
        <v>1845</v>
      </c>
      <c r="AQ37" s="188" t="s">
        <v>1936</v>
      </c>
      <c r="AS37" s="188" t="s">
        <v>444</v>
      </c>
      <c r="AT37" s="188" t="s">
        <v>1748</v>
      </c>
      <c r="AU37" s="188" t="str">
        <f t="shared" si="0"/>
        <v>SMS</v>
      </c>
      <c r="AV37" s="261">
        <f t="shared" si="1"/>
        <v>960000</v>
      </c>
    </row>
    <row r="38" spans="1:48" hidden="1" x14ac:dyDescent="0.25">
      <c r="A38" s="269" t="s">
        <v>1836</v>
      </c>
      <c r="B38" s="269" t="s">
        <v>1802</v>
      </c>
      <c r="C38" s="269" t="s">
        <v>1837</v>
      </c>
      <c r="D38" s="269" t="s">
        <v>1854</v>
      </c>
      <c r="E38" s="270">
        <v>45705</v>
      </c>
      <c r="F38" s="269" t="s">
        <v>1618</v>
      </c>
      <c r="G38" s="269" t="s">
        <v>1618</v>
      </c>
      <c r="H38" s="269" t="s">
        <v>1941</v>
      </c>
      <c r="I38" s="269" t="s">
        <v>1968</v>
      </c>
      <c r="J38" s="269" t="s">
        <v>1618</v>
      </c>
      <c r="K38" s="269" t="s">
        <v>626</v>
      </c>
      <c r="L38" s="270">
        <v>45705</v>
      </c>
      <c r="M38" s="269" t="s">
        <v>1962</v>
      </c>
      <c r="N38" s="269" t="s">
        <v>1966</v>
      </c>
      <c r="O38" s="270"/>
      <c r="P38" s="269" t="s">
        <v>1841</v>
      </c>
      <c r="Q38" s="269" t="s">
        <v>1529</v>
      </c>
      <c r="R38" s="271">
        <v>50000</v>
      </c>
      <c r="S38" s="269" t="s">
        <v>89</v>
      </c>
      <c r="T38" s="272">
        <v>3.06</v>
      </c>
      <c r="U38" s="269" t="s">
        <v>308</v>
      </c>
      <c r="V38" s="269" t="s">
        <v>309</v>
      </c>
      <c r="W38" s="269" t="s">
        <v>1618</v>
      </c>
      <c r="X38" s="269" t="s">
        <v>1618</v>
      </c>
      <c r="Y38" s="269" t="s">
        <v>1618</v>
      </c>
      <c r="Z38" s="269" t="s">
        <v>1618</v>
      </c>
      <c r="AA38" s="269" t="s">
        <v>1842</v>
      </c>
      <c r="AB38" s="269" t="s">
        <v>1618</v>
      </c>
      <c r="AC38" s="270">
        <v>45705</v>
      </c>
      <c r="AD38" s="269"/>
      <c r="AE38" s="269"/>
      <c r="AF38" s="269" t="s">
        <v>1618</v>
      </c>
      <c r="AG38" s="269" t="s">
        <v>1967</v>
      </c>
      <c r="AH38" s="269" t="s">
        <v>1843</v>
      </c>
      <c r="AI38" s="269" t="s">
        <v>1844</v>
      </c>
      <c r="AJ38" s="271">
        <v>1</v>
      </c>
      <c r="AK38" s="269" t="s">
        <v>1694</v>
      </c>
      <c r="AL38" s="274" t="s">
        <v>1861</v>
      </c>
      <c r="AM38" s="269" t="s">
        <v>1618</v>
      </c>
      <c r="AN38" s="269" t="s">
        <v>1618</v>
      </c>
      <c r="AO38" s="269" t="s">
        <v>1618</v>
      </c>
      <c r="AP38" s="188" t="s">
        <v>1845</v>
      </c>
      <c r="AQ38" s="188" t="s">
        <v>1936</v>
      </c>
      <c r="AS38" s="188" t="s">
        <v>1629</v>
      </c>
      <c r="AT38" s="188" t="s">
        <v>1748</v>
      </c>
      <c r="AU38" s="188" t="str">
        <f t="shared" si="0"/>
        <v>SMS</v>
      </c>
      <c r="AV38" s="261">
        <f t="shared" si="1"/>
        <v>50000</v>
      </c>
    </row>
    <row r="39" spans="1:48" hidden="1" x14ac:dyDescent="0.25">
      <c r="A39" s="269" t="s">
        <v>1836</v>
      </c>
      <c r="B39" s="269" t="s">
        <v>1802</v>
      </c>
      <c r="C39" s="269" t="s">
        <v>1837</v>
      </c>
      <c r="D39" s="269" t="s">
        <v>1854</v>
      </c>
      <c r="E39" s="270">
        <v>45706</v>
      </c>
      <c r="F39" s="269" t="s">
        <v>1870</v>
      </c>
      <c r="G39" s="269" t="s">
        <v>1836</v>
      </c>
      <c r="H39" s="269" t="s">
        <v>1871</v>
      </c>
      <c r="I39" s="269" t="s">
        <v>1969</v>
      </c>
      <c r="J39" s="269" t="s">
        <v>1618</v>
      </c>
      <c r="K39" s="269" t="s">
        <v>1633</v>
      </c>
      <c r="L39" s="270">
        <v>45706</v>
      </c>
      <c r="M39" s="269" t="s">
        <v>1970</v>
      </c>
      <c r="N39" s="269" t="s">
        <v>1971</v>
      </c>
      <c r="O39" s="270"/>
      <c r="P39" s="269" t="s">
        <v>1841</v>
      </c>
      <c r="Q39" s="269" t="s">
        <v>1529</v>
      </c>
      <c r="R39" s="271">
        <v>204701</v>
      </c>
      <c r="S39" s="269" t="s">
        <v>89</v>
      </c>
      <c r="T39" s="272">
        <v>12.51</v>
      </c>
      <c r="U39" s="269" t="s">
        <v>308</v>
      </c>
      <c r="V39" s="269" t="s">
        <v>309</v>
      </c>
      <c r="W39" s="269" t="s">
        <v>1618</v>
      </c>
      <c r="X39" s="269" t="s">
        <v>1618</v>
      </c>
      <c r="Y39" s="269" t="s">
        <v>1618</v>
      </c>
      <c r="Z39" s="269" t="s">
        <v>1618</v>
      </c>
      <c r="AA39" s="269" t="s">
        <v>1842</v>
      </c>
      <c r="AB39" s="269" t="s">
        <v>1618</v>
      </c>
      <c r="AC39" s="270">
        <v>45706</v>
      </c>
      <c r="AD39" s="269"/>
      <c r="AE39" s="269"/>
      <c r="AF39" s="269" t="s">
        <v>1618</v>
      </c>
      <c r="AG39" s="269" t="s">
        <v>1972</v>
      </c>
      <c r="AH39" s="269" t="s">
        <v>1843</v>
      </c>
      <c r="AI39" s="269" t="s">
        <v>1844</v>
      </c>
      <c r="AJ39" s="271">
        <v>1</v>
      </c>
      <c r="AK39" s="269" t="s">
        <v>1876</v>
      </c>
      <c r="AL39" s="274" t="s">
        <v>1861</v>
      </c>
      <c r="AM39" s="269" t="s">
        <v>1618</v>
      </c>
      <c r="AN39" s="269" t="s">
        <v>1618</v>
      </c>
      <c r="AO39" s="269" t="s">
        <v>1618</v>
      </c>
      <c r="AP39" s="188" t="s">
        <v>1845</v>
      </c>
      <c r="AQ39" s="188" t="s">
        <v>1936</v>
      </c>
      <c r="AS39" s="188" t="s">
        <v>1630</v>
      </c>
      <c r="AT39" s="188" t="s">
        <v>1748</v>
      </c>
      <c r="AU39" s="188" t="str">
        <f t="shared" si="0"/>
        <v>SMS</v>
      </c>
      <c r="AV39" s="261">
        <f t="shared" si="1"/>
        <v>204701</v>
      </c>
    </row>
    <row r="40" spans="1:48" x14ac:dyDescent="0.25">
      <c r="A40" s="269" t="s">
        <v>1836</v>
      </c>
      <c r="B40" s="269" t="s">
        <v>1802</v>
      </c>
      <c r="C40" s="269" t="s">
        <v>1837</v>
      </c>
      <c r="D40" s="269" t="s">
        <v>1854</v>
      </c>
      <c r="E40" s="270">
        <v>45708</v>
      </c>
      <c r="F40" s="269" t="s">
        <v>1618</v>
      </c>
      <c r="G40" s="269" t="s">
        <v>1618</v>
      </c>
      <c r="H40" s="269" t="s">
        <v>1877</v>
      </c>
      <c r="I40" s="269" t="s">
        <v>1973</v>
      </c>
      <c r="J40" s="269" t="s">
        <v>1618</v>
      </c>
      <c r="K40" s="269" t="s">
        <v>450</v>
      </c>
      <c r="L40" s="270">
        <v>45708</v>
      </c>
      <c r="M40" s="269" t="s">
        <v>1974</v>
      </c>
      <c r="N40" s="269" t="s">
        <v>1975</v>
      </c>
      <c r="O40" s="270"/>
      <c r="P40" s="269" t="s">
        <v>1841</v>
      </c>
      <c r="Q40" s="269" t="s">
        <v>1529</v>
      </c>
      <c r="R40" s="271">
        <v>105675000</v>
      </c>
      <c r="S40" s="269" t="s">
        <v>89</v>
      </c>
      <c r="T40" s="272">
        <v>6463.7</v>
      </c>
      <c r="U40" s="269" t="s">
        <v>308</v>
      </c>
      <c r="V40" s="269" t="s">
        <v>309</v>
      </c>
      <c r="W40" s="269" t="s">
        <v>1618</v>
      </c>
      <c r="X40" s="269" t="s">
        <v>1618</v>
      </c>
      <c r="Y40" s="269" t="s">
        <v>1618</v>
      </c>
      <c r="Z40" s="269" t="s">
        <v>1618</v>
      </c>
      <c r="AA40" s="269" t="s">
        <v>1842</v>
      </c>
      <c r="AB40" s="269" t="s">
        <v>1618</v>
      </c>
      <c r="AC40" s="270">
        <v>45708</v>
      </c>
      <c r="AD40" s="269"/>
      <c r="AE40" s="269"/>
      <c r="AF40" s="269" t="s">
        <v>1618</v>
      </c>
      <c r="AG40" s="269" t="s">
        <v>1976</v>
      </c>
      <c r="AH40" s="269" t="s">
        <v>1843</v>
      </c>
      <c r="AI40" s="269" t="s">
        <v>1844</v>
      </c>
      <c r="AJ40" s="271">
        <v>3</v>
      </c>
      <c r="AK40" s="269" t="s">
        <v>1694</v>
      </c>
      <c r="AL40" s="274" t="s">
        <v>1861</v>
      </c>
      <c r="AM40" s="269" t="s">
        <v>1618</v>
      </c>
      <c r="AN40" s="269" t="s">
        <v>1618</v>
      </c>
      <c r="AO40" s="269" t="s">
        <v>1618</v>
      </c>
      <c r="AP40" s="188" t="s">
        <v>1845</v>
      </c>
      <c r="AQ40" s="188" t="s">
        <v>1936</v>
      </c>
      <c r="AS40" s="188" t="s">
        <v>1626</v>
      </c>
      <c r="AT40" s="188" t="s">
        <v>1748</v>
      </c>
      <c r="AU40" s="188" t="str">
        <f t="shared" si="0"/>
        <v>SMS</v>
      </c>
      <c r="AV40" s="261">
        <f t="shared" si="1"/>
        <v>105675000</v>
      </c>
    </row>
    <row r="41" spans="1:48" hidden="1" x14ac:dyDescent="0.25">
      <c r="A41" s="269" t="s">
        <v>1836</v>
      </c>
      <c r="B41" s="269" t="s">
        <v>1802</v>
      </c>
      <c r="C41" s="269" t="s">
        <v>1837</v>
      </c>
      <c r="D41" s="269" t="s">
        <v>1854</v>
      </c>
      <c r="E41" s="270">
        <v>45709</v>
      </c>
      <c r="F41" s="269" t="s">
        <v>1977</v>
      </c>
      <c r="G41" s="269" t="s">
        <v>1618</v>
      </c>
      <c r="H41" s="269" t="s">
        <v>1883</v>
      </c>
      <c r="I41" s="269" t="s">
        <v>1978</v>
      </c>
      <c r="J41" s="269" t="s">
        <v>1618</v>
      </c>
      <c r="K41" s="269" t="s">
        <v>1632</v>
      </c>
      <c r="L41" s="270">
        <v>45709</v>
      </c>
      <c r="M41" s="269" t="s">
        <v>1979</v>
      </c>
      <c r="N41" s="269" t="s">
        <v>1980</v>
      </c>
      <c r="O41" s="270"/>
      <c r="P41" s="269" t="s">
        <v>1841</v>
      </c>
      <c r="Q41" s="269" t="s">
        <v>1529</v>
      </c>
      <c r="R41" s="271">
        <v>400000</v>
      </c>
      <c r="S41" s="269" t="s">
        <v>89</v>
      </c>
      <c r="T41" s="272">
        <v>24.47</v>
      </c>
      <c r="U41" s="269" t="s">
        <v>308</v>
      </c>
      <c r="V41" s="269" t="s">
        <v>309</v>
      </c>
      <c r="W41" s="269" t="s">
        <v>1618</v>
      </c>
      <c r="X41" s="269" t="s">
        <v>1618</v>
      </c>
      <c r="Y41" s="269" t="s">
        <v>1618</v>
      </c>
      <c r="Z41" s="269" t="s">
        <v>1618</v>
      </c>
      <c r="AA41" s="269" t="s">
        <v>1842</v>
      </c>
      <c r="AB41" s="269" t="s">
        <v>1618</v>
      </c>
      <c r="AC41" s="270">
        <v>45709</v>
      </c>
      <c r="AD41" s="269"/>
      <c r="AE41" s="269"/>
      <c r="AF41" s="269" t="s">
        <v>1618</v>
      </c>
      <c r="AG41" s="269" t="s">
        <v>1981</v>
      </c>
      <c r="AH41" s="269" t="s">
        <v>1843</v>
      </c>
      <c r="AI41" s="269" t="s">
        <v>1844</v>
      </c>
      <c r="AJ41" s="271">
        <v>1</v>
      </c>
      <c r="AK41" s="269" t="s">
        <v>1694</v>
      </c>
      <c r="AL41" s="274" t="s">
        <v>1861</v>
      </c>
      <c r="AM41" s="269" t="s">
        <v>1618</v>
      </c>
      <c r="AN41" s="269" t="s">
        <v>1618</v>
      </c>
      <c r="AO41" s="269" t="s">
        <v>1618</v>
      </c>
      <c r="AP41" s="188" t="s">
        <v>1845</v>
      </c>
      <c r="AQ41" s="188" t="s">
        <v>1936</v>
      </c>
      <c r="AS41" s="188" t="s">
        <v>1630</v>
      </c>
      <c r="AT41" s="188" t="s">
        <v>1748</v>
      </c>
      <c r="AU41" s="188" t="str">
        <f t="shared" si="0"/>
        <v>SMS</v>
      </c>
      <c r="AV41" s="261">
        <f t="shared" si="1"/>
        <v>400000</v>
      </c>
    </row>
    <row r="42" spans="1:48" hidden="1" x14ac:dyDescent="0.25">
      <c r="A42" s="269" t="s">
        <v>1836</v>
      </c>
      <c r="B42" s="269" t="s">
        <v>1802</v>
      </c>
      <c r="C42" s="269" t="s">
        <v>1837</v>
      </c>
      <c r="D42" s="269" t="s">
        <v>1863</v>
      </c>
      <c r="E42" s="270">
        <v>45710</v>
      </c>
      <c r="F42" s="269" t="s">
        <v>1618</v>
      </c>
      <c r="G42" s="269" t="s">
        <v>1618</v>
      </c>
      <c r="H42" s="269" t="s">
        <v>1864</v>
      </c>
      <c r="I42" s="269" t="s">
        <v>1982</v>
      </c>
      <c r="J42" s="269" t="s">
        <v>1618</v>
      </c>
      <c r="K42" s="269" t="s">
        <v>1620</v>
      </c>
      <c r="L42" s="270">
        <v>45710</v>
      </c>
      <c r="M42" s="269" t="s">
        <v>1983</v>
      </c>
      <c r="N42" s="269" t="s">
        <v>1618</v>
      </c>
      <c r="O42" s="270"/>
      <c r="P42" s="269" t="s">
        <v>1841</v>
      </c>
      <c r="Q42" s="269" t="s">
        <v>89</v>
      </c>
      <c r="R42" s="272">
        <v>220.2</v>
      </c>
      <c r="S42" s="269" t="s">
        <v>89</v>
      </c>
      <c r="T42" s="272">
        <v>220.2</v>
      </c>
      <c r="U42" s="269" t="s">
        <v>308</v>
      </c>
      <c r="V42" s="269" t="s">
        <v>309</v>
      </c>
      <c r="W42" s="269" t="s">
        <v>1618</v>
      </c>
      <c r="X42" s="269" t="s">
        <v>1618</v>
      </c>
      <c r="Y42" s="269" t="s">
        <v>1618</v>
      </c>
      <c r="Z42" s="269" t="s">
        <v>1618</v>
      </c>
      <c r="AA42" s="269" t="s">
        <v>1842</v>
      </c>
      <c r="AB42" s="269" t="s">
        <v>1618</v>
      </c>
      <c r="AC42" s="270">
        <v>45710</v>
      </c>
      <c r="AD42" s="269"/>
      <c r="AE42" s="269"/>
      <c r="AF42" s="269" t="s">
        <v>1618</v>
      </c>
      <c r="AG42" s="269" t="s">
        <v>1618</v>
      </c>
      <c r="AH42" s="269" t="s">
        <v>1843</v>
      </c>
      <c r="AI42" s="269" t="s">
        <v>1844</v>
      </c>
      <c r="AJ42" s="271">
        <v>3</v>
      </c>
      <c r="AK42" s="269" t="s">
        <v>1867</v>
      </c>
      <c r="AL42" s="274" t="s">
        <v>1861</v>
      </c>
      <c r="AM42" s="269" t="s">
        <v>1868</v>
      </c>
      <c r="AN42" s="269" t="s">
        <v>1869</v>
      </c>
      <c r="AO42" s="269" t="s">
        <v>1618</v>
      </c>
      <c r="AP42" s="188" t="s">
        <v>1845</v>
      </c>
      <c r="AQ42" s="188" t="s">
        <v>1936</v>
      </c>
      <c r="AS42" s="188" t="s">
        <v>1619</v>
      </c>
      <c r="AT42" s="188" t="s">
        <v>1748</v>
      </c>
      <c r="AU42" s="188" t="str">
        <f t="shared" si="0"/>
        <v>SMS</v>
      </c>
      <c r="AV42" s="261">
        <f t="shared" si="1"/>
        <v>3633300</v>
      </c>
    </row>
    <row r="43" spans="1:48" hidden="1" x14ac:dyDescent="0.25">
      <c r="A43" s="269" t="s">
        <v>1836</v>
      </c>
      <c r="B43" s="269" t="s">
        <v>1802</v>
      </c>
      <c r="C43" s="269" t="s">
        <v>1837</v>
      </c>
      <c r="D43" s="269" t="s">
        <v>1854</v>
      </c>
      <c r="E43" s="270">
        <v>45716</v>
      </c>
      <c r="F43" s="269" t="s">
        <v>1618</v>
      </c>
      <c r="G43" s="269" t="s">
        <v>1618</v>
      </c>
      <c r="H43" s="269" t="s">
        <v>1941</v>
      </c>
      <c r="I43" s="269" t="s">
        <v>1985</v>
      </c>
      <c r="J43" s="269" t="s">
        <v>1618</v>
      </c>
      <c r="K43" s="269" t="s">
        <v>626</v>
      </c>
      <c r="L43" s="270">
        <v>45716</v>
      </c>
      <c r="M43" s="269" t="s">
        <v>1984</v>
      </c>
      <c r="N43" s="269" t="s">
        <v>1986</v>
      </c>
      <c r="O43" s="270"/>
      <c r="P43" s="269" t="s">
        <v>1841</v>
      </c>
      <c r="Q43" s="269" t="s">
        <v>1529</v>
      </c>
      <c r="R43" s="271">
        <v>24500000</v>
      </c>
      <c r="S43" s="269" t="s">
        <v>89</v>
      </c>
      <c r="T43" s="272">
        <v>1503.34</v>
      </c>
      <c r="U43" s="269" t="s">
        <v>308</v>
      </c>
      <c r="V43" s="269" t="s">
        <v>309</v>
      </c>
      <c r="W43" s="269" t="s">
        <v>1618</v>
      </c>
      <c r="X43" s="269" t="s">
        <v>1618</v>
      </c>
      <c r="Y43" s="269" t="s">
        <v>1618</v>
      </c>
      <c r="Z43" s="269" t="s">
        <v>1618</v>
      </c>
      <c r="AA43" s="269" t="s">
        <v>1842</v>
      </c>
      <c r="AB43" s="269" t="s">
        <v>1618</v>
      </c>
      <c r="AC43" s="270">
        <v>45716</v>
      </c>
      <c r="AD43" s="269"/>
      <c r="AE43" s="269"/>
      <c r="AF43" s="269" t="s">
        <v>1618</v>
      </c>
      <c r="AG43" s="269" t="s">
        <v>1987</v>
      </c>
      <c r="AH43" s="269" t="s">
        <v>1843</v>
      </c>
      <c r="AI43" s="269" t="s">
        <v>1844</v>
      </c>
      <c r="AJ43" s="271">
        <v>10</v>
      </c>
      <c r="AK43" s="269" t="s">
        <v>1694</v>
      </c>
      <c r="AL43" s="274" t="s">
        <v>1861</v>
      </c>
      <c r="AM43" s="269" t="s">
        <v>1618</v>
      </c>
      <c r="AN43" s="269" t="s">
        <v>1618</v>
      </c>
      <c r="AO43" s="269" t="s">
        <v>1618</v>
      </c>
      <c r="AP43" s="188" t="s">
        <v>1845</v>
      </c>
      <c r="AQ43" s="188" t="s">
        <v>1936</v>
      </c>
      <c r="AS43" s="188" t="s">
        <v>1629</v>
      </c>
      <c r="AT43" s="188" t="s">
        <v>1748</v>
      </c>
      <c r="AU43" s="188" t="str">
        <f t="shared" ref="AU43:AU76" si="2">LEFT(V43,3)</f>
        <v>SMS</v>
      </c>
      <c r="AV43" s="261">
        <f t="shared" ref="AV43:AV76" si="3">IF(Q43="USD",R43*16500,IF(Q43="IDR",R43,T43*16500))</f>
        <v>24500000</v>
      </c>
    </row>
    <row r="44" spans="1:48" hidden="1" x14ac:dyDescent="0.25">
      <c r="A44" s="269" t="s">
        <v>1836</v>
      </c>
      <c r="B44" s="269" t="s">
        <v>1802</v>
      </c>
      <c r="C44" s="269" t="s">
        <v>1837</v>
      </c>
      <c r="D44" s="269" t="s">
        <v>1854</v>
      </c>
      <c r="E44" s="270">
        <v>45716</v>
      </c>
      <c r="F44" s="269" t="s">
        <v>1870</v>
      </c>
      <c r="G44" s="269" t="s">
        <v>1618</v>
      </c>
      <c r="H44" s="269" t="s">
        <v>1871</v>
      </c>
      <c r="I44" s="269" t="s">
        <v>1988</v>
      </c>
      <c r="J44" s="269" t="s">
        <v>1618</v>
      </c>
      <c r="K44" s="269" t="s">
        <v>1633</v>
      </c>
      <c r="L44" s="270">
        <v>45716</v>
      </c>
      <c r="M44" s="269" t="s">
        <v>1984</v>
      </c>
      <c r="N44" s="269" t="s">
        <v>1989</v>
      </c>
      <c r="O44" s="270"/>
      <c r="P44" s="269" t="s">
        <v>1841</v>
      </c>
      <c r="Q44" s="269" t="s">
        <v>1529</v>
      </c>
      <c r="R44" s="271">
        <v>5957549</v>
      </c>
      <c r="S44" s="269" t="s">
        <v>89</v>
      </c>
      <c r="T44" s="272">
        <v>365.56</v>
      </c>
      <c r="U44" s="269" t="s">
        <v>308</v>
      </c>
      <c r="V44" s="269" t="s">
        <v>309</v>
      </c>
      <c r="W44" s="269" t="s">
        <v>1618</v>
      </c>
      <c r="X44" s="269" t="s">
        <v>1618</v>
      </c>
      <c r="Y44" s="269" t="s">
        <v>1618</v>
      </c>
      <c r="Z44" s="269" t="s">
        <v>1618</v>
      </c>
      <c r="AA44" s="269" t="s">
        <v>1842</v>
      </c>
      <c r="AB44" s="269" t="s">
        <v>1618</v>
      </c>
      <c r="AC44" s="270">
        <v>45716</v>
      </c>
      <c r="AD44" s="269"/>
      <c r="AE44" s="269"/>
      <c r="AF44" s="269" t="s">
        <v>1618</v>
      </c>
      <c r="AG44" s="269" t="s">
        <v>1990</v>
      </c>
      <c r="AH44" s="269" t="s">
        <v>1843</v>
      </c>
      <c r="AI44" s="269" t="s">
        <v>1844</v>
      </c>
      <c r="AJ44" s="271">
        <v>1</v>
      </c>
      <c r="AK44" s="269" t="s">
        <v>1876</v>
      </c>
      <c r="AL44" s="274" t="s">
        <v>1861</v>
      </c>
      <c r="AM44" s="269" t="s">
        <v>1618</v>
      </c>
      <c r="AN44" s="269" t="s">
        <v>1618</v>
      </c>
      <c r="AO44" s="269" t="s">
        <v>1618</v>
      </c>
      <c r="AP44" s="188" t="s">
        <v>1845</v>
      </c>
      <c r="AQ44" s="188" t="s">
        <v>1936</v>
      </c>
      <c r="AS44" s="188" t="s">
        <v>1630</v>
      </c>
      <c r="AT44" s="188" t="s">
        <v>1748</v>
      </c>
      <c r="AU44" s="188" t="str">
        <f t="shared" si="2"/>
        <v>SMS</v>
      </c>
      <c r="AV44" s="261">
        <f t="shared" si="3"/>
        <v>5957549</v>
      </c>
    </row>
    <row r="45" spans="1:48" hidden="1" x14ac:dyDescent="0.25">
      <c r="A45" s="269" t="s">
        <v>1836</v>
      </c>
      <c r="B45" s="269" t="s">
        <v>1802</v>
      </c>
      <c r="C45" s="269" t="s">
        <v>1837</v>
      </c>
      <c r="D45" s="269" t="s">
        <v>1854</v>
      </c>
      <c r="E45" s="270">
        <v>45716</v>
      </c>
      <c r="F45" s="269" t="s">
        <v>1870</v>
      </c>
      <c r="G45" s="269" t="s">
        <v>1618</v>
      </c>
      <c r="H45" s="269" t="s">
        <v>1871</v>
      </c>
      <c r="I45" s="269" t="s">
        <v>1991</v>
      </c>
      <c r="J45" s="269" t="s">
        <v>1618</v>
      </c>
      <c r="K45" s="269" t="s">
        <v>1633</v>
      </c>
      <c r="L45" s="270">
        <v>45716</v>
      </c>
      <c r="M45" s="269" t="s">
        <v>1984</v>
      </c>
      <c r="N45" s="269" t="s">
        <v>1989</v>
      </c>
      <c r="O45" s="270"/>
      <c r="P45" s="269" t="s">
        <v>1841</v>
      </c>
      <c r="Q45" s="269" t="s">
        <v>1529</v>
      </c>
      <c r="R45" s="271">
        <v>297877</v>
      </c>
      <c r="S45" s="269" t="s">
        <v>89</v>
      </c>
      <c r="T45" s="272">
        <v>18.28</v>
      </c>
      <c r="U45" s="269" t="s">
        <v>308</v>
      </c>
      <c r="V45" s="269" t="s">
        <v>309</v>
      </c>
      <c r="W45" s="269" t="s">
        <v>1618</v>
      </c>
      <c r="X45" s="269" t="s">
        <v>1618</v>
      </c>
      <c r="Y45" s="269" t="s">
        <v>1618</v>
      </c>
      <c r="Z45" s="269" t="s">
        <v>1618</v>
      </c>
      <c r="AA45" s="269" t="s">
        <v>1842</v>
      </c>
      <c r="AB45" s="269" t="s">
        <v>1618</v>
      </c>
      <c r="AC45" s="270">
        <v>45716</v>
      </c>
      <c r="AD45" s="269"/>
      <c r="AE45" s="269"/>
      <c r="AF45" s="269" t="s">
        <v>1618</v>
      </c>
      <c r="AG45" s="269" t="s">
        <v>1990</v>
      </c>
      <c r="AH45" s="269" t="s">
        <v>1843</v>
      </c>
      <c r="AI45" s="269" t="s">
        <v>1844</v>
      </c>
      <c r="AJ45" s="271">
        <v>1</v>
      </c>
      <c r="AK45" s="269" t="s">
        <v>1876</v>
      </c>
      <c r="AL45" s="274" t="s">
        <v>1861</v>
      </c>
      <c r="AM45" s="269" t="s">
        <v>1618</v>
      </c>
      <c r="AN45" s="269" t="s">
        <v>1618</v>
      </c>
      <c r="AO45" s="269" t="s">
        <v>1618</v>
      </c>
      <c r="AP45" s="188" t="s">
        <v>1845</v>
      </c>
      <c r="AQ45" s="188" t="s">
        <v>1936</v>
      </c>
      <c r="AS45" s="188" t="s">
        <v>1630</v>
      </c>
      <c r="AT45" s="188" t="s">
        <v>1748</v>
      </c>
      <c r="AU45" s="188" t="str">
        <f t="shared" si="2"/>
        <v>SMS</v>
      </c>
      <c r="AV45" s="261">
        <f t="shared" si="3"/>
        <v>297877</v>
      </c>
    </row>
    <row r="46" spans="1:48" hidden="1" x14ac:dyDescent="0.25">
      <c r="A46" s="269" t="s">
        <v>1836</v>
      </c>
      <c r="B46" s="269" t="s">
        <v>1802</v>
      </c>
      <c r="C46" s="269" t="s">
        <v>1837</v>
      </c>
      <c r="D46" s="269" t="s">
        <v>1847</v>
      </c>
      <c r="E46" s="270">
        <v>45716</v>
      </c>
      <c r="F46" s="269" t="s">
        <v>1848</v>
      </c>
      <c r="G46" s="269" t="s">
        <v>1849</v>
      </c>
      <c r="H46" s="269" t="s">
        <v>1850</v>
      </c>
      <c r="I46" s="269" t="s">
        <v>1992</v>
      </c>
      <c r="J46" s="269" t="s">
        <v>1618</v>
      </c>
      <c r="K46" s="269" t="s">
        <v>647</v>
      </c>
      <c r="L46" s="270">
        <v>45716</v>
      </c>
      <c r="M46" s="269" t="s">
        <v>1984</v>
      </c>
      <c r="N46" s="269" t="s">
        <v>1618</v>
      </c>
      <c r="O46" s="270"/>
      <c r="P46" s="269" t="s">
        <v>1841</v>
      </c>
      <c r="Q46" s="269" t="s">
        <v>89</v>
      </c>
      <c r="R46" s="272">
        <v>3164.39</v>
      </c>
      <c r="S46" s="269" t="s">
        <v>89</v>
      </c>
      <c r="T46" s="272">
        <v>3164.39</v>
      </c>
      <c r="U46" s="269" t="s">
        <v>308</v>
      </c>
      <c r="V46" s="269" t="s">
        <v>309</v>
      </c>
      <c r="W46" s="269" t="s">
        <v>1618</v>
      </c>
      <c r="X46" s="269" t="s">
        <v>1618</v>
      </c>
      <c r="Y46" s="269" t="s">
        <v>1618</v>
      </c>
      <c r="Z46" s="269" t="s">
        <v>1618</v>
      </c>
      <c r="AA46" s="269" t="s">
        <v>1842</v>
      </c>
      <c r="AB46" s="269" t="s">
        <v>1618</v>
      </c>
      <c r="AC46" s="270">
        <v>45722</v>
      </c>
      <c r="AD46" s="269"/>
      <c r="AE46" s="269"/>
      <c r="AF46" s="269" t="s">
        <v>1618</v>
      </c>
      <c r="AG46" s="269" t="s">
        <v>1618</v>
      </c>
      <c r="AH46" s="269" t="s">
        <v>1843</v>
      </c>
      <c r="AI46" s="269" t="s">
        <v>1844</v>
      </c>
      <c r="AJ46" s="273">
        <v>0</v>
      </c>
      <c r="AK46" s="269" t="s">
        <v>1618</v>
      </c>
      <c r="AL46" s="269" t="s">
        <v>1618</v>
      </c>
      <c r="AM46" s="269" t="s">
        <v>1618</v>
      </c>
      <c r="AN46" s="269" t="s">
        <v>1618</v>
      </c>
      <c r="AO46" s="269" t="s">
        <v>1618</v>
      </c>
      <c r="AP46" s="188" t="s">
        <v>1845</v>
      </c>
      <c r="AQ46" s="188" t="s">
        <v>1936</v>
      </c>
      <c r="AS46" s="188" t="s">
        <v>647</v>
      </c>
      <c r="AT46" s="188" t="s">
        <v>1748</v>
      </c>
      <c r="AU46" s="188" t="str">
        <f t="shared" si="2"/>
        <v>SMS</v>
      </c>
      <c r="AV46" s="261">
        <f t="shared" si="3"/>
        <v>52212435</v>
      </c>
    </row>
    <row r="47" spans="1:48" hidden="1" x14ac:dyDescent="0.25">
      <c r="A47" s="269" t="s">
        <v>1836</v>
      </c>
      <c r="B47" s="269" t="s">
        <v>1805</v>
      </c>
      <c r="C47" s="269" t="s">
        <v>1837</v>
      </c>
      <c r="D47" s="269" t="s">
        <v>1854</v>
      </c>
      <c r="E47" s="270">
        <v>45720</v>
      </c>
      <c r="F47" s="269" t="s">
        <v>1618</v>
      </c>
      <c r="G47" s="269" t="s">
        <v>1618</v>
      </c>
      <c r="H47" s="269" t="s">
        <v>1941</v>
      </c>
      <c r="I47" s="269" t="s">
        <v>1993</v>
      </c>
      <c r="J47" s="269" t="s">
        <v>1618</v>
      </c>
      <c r="K47" s="269" t="s">
        <v>626</v>
      </c>
      <c r="L47" s="270">
        <v>45720</v>
      </c>
      <c r="M47" s="269" t="s">
        <v>1994</v>
      </c>
      <c r="N47" s="269" t="s">
        <v>1995</v>
      </c>
      <c r="O47" s="270"/>
      <c r="P47" s="269" t="s">
        <v>1841</v>
      </c>
      <c r="Q47" s="269" t="s">
        <v>1529</v>
      </c>
      <c r="R47" s="271">
        <v>18500000</v>
      </c>
      <c r="S47" s="269" t="s">
        <v>89</v>
      </c>
      <c r="T47" s="272">
        <v>1135.18</v>
      </c>
      <c r="U47" s="269" t="s">
        <v>308</v>
      </c>
      <c r="V47" s="269" t="s">
        <v>309</v>
      </c>
      <c r="W47" s="269" t="s">
        <v>1618</v>
      </c>
      <c r="X47" s="269" t="s">
        <v>1618</v>
      </c>
      <c r="Y47" s="269" t="s">
        <v>1618</v>
      </c>
      <c r="Z47" s="269" t="s">
        <v>1618</v>
      </c>
      <c r="AA47" s="269" t="s">
        <v>1842</v>
      </c>
      <c r="AB47" s="269" t="s">
        <v>1618</v>
      </c>
      <c r="AC47" s="270">
        <v>45720</v>
      </c>
      <c r="AD47" s="269"/>
      <c r="AE47" s="269"/>
      <c r="AF47" s="269" t="s">
        <v>1618</v>
      </c>
      <c r="AG47" s="269" t="s">
        <v>1996</v>
      </c>
      <c r="AH47" s="269" t="s">
        <v>1843</v>
      </c>
      <c r="AI47" s="269" t="s">
        <v>1844</v>
      </c>
      <c r="AJ47" s="271">
        <v>10</v>
      </c>
      <c r="AK47" s="269" t="s">
        <v>1867</v>
      </c>
      <c r="AL47" s="274" t="s">
        <v>1861</v>
      </c>
      <c r="AM47" s="269" t="s">
        <v>1618</v>
      </c>
      <c r="AN47" s="269" t="s">
        <v>1618</v>
      </c>
      <c r="AO47" s="269" t="s">
        <v>1618</v>
      </c>
      <c r="AP47" s="188" t="s">
        <v>1845</v>
      </c>
      <c r="AQ47" s="188" t="s">
        <v>1936</v>
      </c>
      <c r="AS47" s="188" t="s">
        <v>1629</v>
      </c>
      <c r="AT47" s="188" t="s">
        <v>1748</v>
      </c>
      <c r="AU47" s="188" t="str">
        <f t="shared" si="2"/>
        <v>SMS</v>
      </c>
      <c r="AV47" s="261">
        <f t="shared" si="3"/>
        <v>18500000</v>
      </c>
    </row>
    <row r="48" spans="1:48" x14ac:dyDescent="0.25">
      <c r="A48" s="269" t="s">
        <v>1836</v>
      </c>
      <c r="B48" s="269" t="s">
        <v>1805</v>
      </c>
      <c r="C48" s="269" t="s">
        <v>1837</v>
      </c>
      <c r="D48" s="269" t="s">
        <v>1854</v>
      </c>
      <c r="E48" s="270">
        <v>45727</v>
      </c>
      <c r="F48" s="269" t="s">
        <v>1618</v>
      </c>
      <c r="G48" s="269" t="s">
        <v>1618</v>
      </c>
      <c r="H48" s="269" t="s">
        <v>1877</v>
      </c>
      <c r="I48" s="269" t="s">
        <v>1997</v>
      </c>
      <c r="J48" s="269" t="s">
        <v>1618</v>
      </c>
      <c r="K48" s="269" t="s">
        <v>450</v>
      </c>
      <c r="L48" s="270">
        <v>45727</v>
      </c>
      <c r="M48" s="269" t="s">
        <v>1998</v>
      </c>
      <c r="N48" s="269" t="s">
        <v>1999</v>
      </c>
      <c r="O48" s="270"/>
      <c r="P48" s="269" t="s">
        <v>1841</v>
      </c>
      <c r="Q48" s="269" t="s">
        <v>1529</v>
      </c>
      <c r="R48" s="271">
        <v>60000</v>
      </c>
      <c r="S48" s="269" t="s">
        <v>89</v>
      </c>
      <c r="T48" s="272">
        <v>3.66</v>
      </c>
      <c r="U48" s="269" t="s">
        <v>308</v>
      </c>
      <c r="V48" s="269" t="s">
        <v>309</v>
      </c>
      <c r="W48" s="269" t="s">
        <v>1618</v>
      </c>
      <c r="X48" s="269" t="s">
        <v>1618</v>
      </c>
      <c r="Y48" s="269" t="s">
        <v>1618</v>
      </c>
      <c r="Z48" s="269" t="s">
        <v>1618</v>
      </c>
      <c r="AA48" s="269" t="s">
        <v>1842</v>
      </c>
      <c r="AB48" s="269" t="s">
        <v>1618</v>
      </c>
      <c r="AC48" s="270">
        <v>45727</v>
      </c>
      <c r="AD48" s="269"/>
      <c r="AE48" s="269"/>
      <c r="AF48" s="269" t="s">
        <v>1618</v>
      </c>
      <c r="AG48" s="269" t="s">
        <v>2000</v>
      </c>
      <c r="AH48" s="269" t="s">
        <v>1843</v>
      </c>
      <c r="AI48" s="269" t="s">
        <v>1844</v>
      </c>
      <c r="AJ48" s="271">
        <v>4</v>
      </c>
      <c r="AK48" s="269" t="s">
        <v>1694</v>
      </c>
      <c r="AL48" s="274" t="s">
        <v>1861</v>
      </c>
      <c r="AM48" s="269" t="s">
        <v>1618</v>
      </c>
      <c r="AN48" s="269" t="s">
        <v>1618</v>
      </c>
      <c r="AO48" s="269" t="s">
        <v>1618</v>
      </c>
      <c r="AP48" s="188" t="s">
        <v>1845</v>
      </c>
      <c r="AQ48" s="188" t="s">
        <v>1936</v>
      </c>
      <c r="AS48" s="188" t="s">
        <v>1626</v>
      </c>
      <c r="AT48" s="188" t="s">
        <v>1748</v>
      </c>
      <c r="AU48" s="188" t="str">
        <f t="shared" si="2"/>
        <v>SMS</v>
      </c>
      <c r="AV48" s="261">
        <f t="shared" si="3"/>
        <v>60000</v>
      </c>
    </row>
    <row r="49" spans="1:48" hidden="1" x14ac:dyDescent="0.25">
      <c r="A49" s="269" t="s">
        <v>1836</v>
      </c>
      <c r="B49" s="269" t="s">
        <v>1805</v>
      </c>
      <c r="C49" s="269" t="s">
        <v>1837</v>
      </c>
      <c r="D49" s="269" t="s">
        <v>1854</v>
      </c>
      <c r="E49" s="270">
        <v>45728</v>
      </c>
      <c r="F49" s="269" t="s">
        <v>1870</v>
      </c>
      <c r="G49" s="269" t="s">
        <v>2001</v>
      </c>
      <c r="H49" s="269" t="s">
        <v>1871</v>
      </c>
      <c r="I49" s="269" t="s">
        <v>2002</v>
      </c>
      <c r="J49" s="269" t="s">
        <v>1618</v>
      </c>
      <c r="K49" s="269" t="s">
        <v>1633</v>
      </c>
      <c r="L49" s="270">
        <v>45728</v>
      </c>
      <c r="M49" s="269" t="s">
        <v>2003</v>
      </c>
      <c r="N49" s="269" t="s">
        <v>2004</v>
      </c>
      <c r="O49" s="270"/>
      <c r="P49" s="269" t="s">
        <v>1841</v>
      </c>
      <c r="Q49" s="269" t="s">
        <v>1529</v>
      </c>
      <c r="R49" s="271">
        <v>237303</v>
      </c>
      <c r="S49" s="269" t="s">
        <v>89</v>
      </c>
      <c r="T49" s="272">
        <v>14.47</v>
      </c>
      <c r="U49" s="269" t="s">
        <v>308</v>
      </c>
      <c r="V49" s="269" t="s">
        <v>309</v>
      </c>
      <c r="W49" s="269" t="s">
        <v>1618</v>
      </c>
      <c r="X49" s="269" t="s">
        <v>1618</v>
      </c>
      <c r="Y49" s="269" t="s">
        <v>1618</v>
      </c>
      <c r="Z49" s="269" t="s">
        <v>1618</v>
      </c>
      <c r="AA49" s="269" t="s">
        <v>1842</v>
      </c>
      <c r="AB49" s="269" t="s">
        <v>1618</v>
      </c>
      <c r="AC49" s="270">
        <v>45728</v>
      </c>
      <c r="AD49" s="269"/>
      <c r="AE49" s="269"/>
      <c r="AF49" s="269" t="s">
        <v>1618</v>
      </c>
      <c r="AG49" s="269" t="s">
        <v>2005</v>
      </c>
      <c r="AH49" s="269" t="s">
        <v>1843</v>
      </c>
      <c r="AI49" s="269" t="s">
        <v>1844</v>
      </c>
      <c r="AJ49" s="271">
        <v>1</v>
      </c>
      <c r="AK49" s="269" t="s">
        <v>1876</v>
      </c>
      <c r="AL49" s="274" t="s">
        <v>1861</v>
      </c>
      <c r="AM49" s="269" t="s">
        <v>1618</v>
      </c>
      <c r="AN49" s="269" t="s">
        <v>1618</v>
      </c>
      <c r="AO49" s="269" t="s">
        <v>1618</v>
      </c>
      <c r="AP49" s="188" t="s">
        <v>1845</v>
      </c>
      <c r="AQ49" s="188" t="s">
        <v>1936</v>
      </c>
      <c r="AS49" s="188" t="s">
        <v>1630</v>
      </c>
      <c r="AT49" s="188" t="s">
        <v>1748</v>
      </c>
      <c r="AU49" s="188" t="str">
        <f t="shared" si="2"/>
        <v>SMS</v>
      </c>
      <c r="AV49" s="261">
        <f t="shared" si="3"/>
        <v>237303</v>
      </c>
    </row>
    <row r="50" spans="1:48" hidden="1" x14ac:dyDescent="0.25">
      <c r="A50" s="269" t="s">
        <v>1836</v>
      </c>
      <c r="B50" s="269" t="s">
        <v>1805</v>
      </c>
      <c r="C50" s="269" t="s">
        <v>1837</v>
      </c>
      <c r="D50" s="269" t="s">
        <v>1854</v>
      </c>
      <c r="E50" s="270">
        <v>45729</v>
      </c>
      <c r="F50" s="269" t="s">
        <v>2006</v>
      </c>
      <c r="G50" s="269" t="s">
        <v>1618</v>
      </c>
      <c r="H50" s="269" t="s">
        <v>1883</v>
      </c>
      <c r="I50" s="269" t="s">
        <v>2007</v>
      </c>
      <c r="J50" s="269" t="s">
        <v>1618</v>
      </c>
      <c r="K50" s="269" t="s">
        <v>1632</v>
      </c>
      <c r="L50" s="270">
        <v>45729</v>
      </c>
      <c r="M50" s="269" t="s">
        <v>2008</v>
      </c>
      <c r="N50" s="269" t="s">
        <v>2009</v>
      </c>
      <c r="O50" s="270"/>
      <c r="P50" s="269" t="s">
        <v>1841</v>
      </c>
      <c r="Q50" s="269" t="s">
        <v>1529</v>
      </c>
      <c r="R50" s="271">
        <v>1415000</v>
      </c>
      <c r="S50" s="269" t="s">
        <v>89</v>
      </c>
      <c r="T50" s="272">
        <v>86.31</v>
      </c>
      <c r="U50" s="269" t="s">
        <v>308</v>
      </c>
      <c r="V50" s="269" t="s">
        <v>309</v>
      </c>
      <c r="W50" s="269" t="s">
        <v>1618</v>
      </c>
      <c r="X50" s="269" t="s">
        <v>1618</v>
      </c>
      <c r="Y50" s="269" t="s">
        <v>1618</v>
      </c>
      <c r="Z50" s="269" t="s">
        <v>1618</v>
      </c>
      <c r="AA50" s="269" t="s">
        <v>1842</v>
      </c>
      <c r="AB50" s="269" t="s">
        <v>1618</v>
      </c>
      <c r="AC50" s="270">
        <v>45729</v>
      </c>
      <c r="AD50" s="269"/>
      <c r="AE50" s="269"/>
      <c r="AF50" s="269" t="s">
        <v>1618</v>
      </c>
      <c r="AG50" s="269" t="s">
        <v>2010</v>
      </c>
      <c r="AH50" s="269" t="s">
        <v>1843</v>
      </c>
      <c r="AI50" s="269" t="s">
        <v>1844</v>
      </c>
      <c r="AJ50" s="271">
        <v>1</v>
      </c>
      <c r="AK50" s="269" t="s">
        <v>1900</v>
      </c>
      <c r="AL50" s="274" t="s">
        <v>1861</v>
      </c>
      <c r="AM50" s="269" t="s">
        <v>1618</v>
      </c>
      <c r="AN50" s="269" t="s">
        <v>1618</v>
      </c>
      <c r="AO50" s="269" t="s">
        <v>1618</v>
      </c>
      <c r="AP50" s="188" t="s">
        <v>1845</v>
      </c>
      <c r="AQ50" s="188" t="s">
        <v>1936</v>
      </c>
      <c r="AS50" s="188" t="s">
        <v>1630</v>
      </c>
      <c r="AT50" s="188" t="s">
        <v>1748</v>
      </c>
      <c r="AU50" s="188" t="str">
        <f t="shared" si="2"/>
        <v>SMS</v>
      </c>
      <c r="AV50" s="261">
        <f t="shared" si="3"/>
        <v>1415000</v>
      </c>
    </row>
    <row r="51" spans="1:48" hidden="1" x14ac:dyDescent="0.25">
      <c r="A51" s="269" t="s">
        <v>1836</v>
      </c>
      <c r="B51" s="269" t="s">
        <v>1805</v>
      </c>
      <c r="C51" s="269" t="s">
        <v>1837</v>
      </c>
      <c r="D51" s="269" t="s">
        <v>1854</v>
      </c>
      <c r="E51" s="270">
        <v>45729</v>
      </c>
      <c r="F51" s="269" t="s">
        <v>2011</v>
      </c>
      <c r="G51" s="269" t="s">
        <v>1618</v>
      </c>
      <c r="H51" s="269" t="s">
        <v>1883</v>
      </c>
      <c r="I51" s="269" t="s">
        <v>2012</v>
      </c>
      <c r="J51" s="269" t="s">
        <v>1618</v>
      </c>
      <c r="K51" s="269" t="s">
        <v>1632</v>
      </c>
      <c r="L51" s="270">
        <v>45729</v>
      </c>
      <c r="M51" s="269" t="s">
        <v>2008</v>
      </c>
      <c r="N51" s="269" t="s">
        <v>2013</v>
      </c>
      <c r="O51" s="270"/>
      <c r="P51" s="269" t="s">
        <v>1841</v>
      </c>
      <c r="Q51" s="269" t="s">
        <v>1529</v>
      </c>
      <c r="R51" s="271">
        <v>1415000</v>
      </c>
      <c r="S51" s="269" t="s">
        <v>89</v>
      </c>
      <c r="T51" s="272">
        <v>86.31</v>
      </c>
      <c r="U51" s="269" t="s">
        <v>308</v>
      </c>
      <c r="V51" s="269" t="s">
        <v>309</v>
      </c>
      <c r="W51" s="269" t="s">
        <v>1618</v>
      </c>
      <c r="X51" s="269" t="s">
        <v>1618</v>
      </c>
      <c r="Y51" s="269" t="s">
        <v>1618</v>
      </c>
      <c r="Z51" s="269" t="s">
        <v>1618</v>
      </c>
      <c r="AA51" s="269" t="s">
        <v>1842</v>
      </c>
      <c r="AB51" s="269" t="s">
        <v>1618</v>
      </c>
      <c r="AC51" s="270">
        <v>45729</v>
      </c>
      <c r="AD51" s="269"/>
      <c r="AE51" s="269"/>
      <c r="AF51" s="269" t="s">
        <v>1618</v>
      </c>
      <c r="AG51" s="269" t="s">
        <v>2010</v>
      </c>
      <c r="AH51" s="269" t="s">
        <v>1843</v>
      </c>
      <c r="AI51" s="269" t="s">
        <v>1844</v>
      </c>
      <c r="AJ51" s="271">
        <v>1</v>
      </c>
      <c r="AK51" s="269" t="s">
        <v>1900</v>
      </c>
      <c r="AL51" s="274" t="s">
        <v>1861</v>
      </c>
      <c r="AM51" s="269" t="s">
        <v>1618</v>
      </c>
      <c r="AN51" s="269" t="s">
        <v>1618</v>
      </c>
      <c r="AO51" s="269" t="s">
        <v>1618</v>
      </c>
      <c r="AP51" s="188" t="s">
        <v>1845</v>
      </c>
      <c r="AQ51" s="188" t="s">
        <v>1936</v>
      </c>
      <c r="AS51" s="188" t="s">
        <v>1630</v>
      </c>
      <c r="AT51" s="188" t="s">
        <v>1748</v>
      </c>
      <c r="AU51" s="188" t="str">
        <f t="shared" si="2"/>
        <v>SMS</v>
      </c>
      <c r="AV51" s="261">
        <f t="shared" si="3"/>
        <v>1415000</v>
      </c>
    </row>
    <row r="52" spans="1:48" x14ac:dyDescent="0.25">
      <c r="A52" s="269" t="s">
        <v>1836</v>
      </c>
      <c r="B52" s="269" t="s">
        <v>1805</v>
      </c>
      <c r="C52" s="269" t="s">
        <v>1837</v>
      </c>
      <c r="D52" s="269" t="s">
        <v>1854</v>
      </c>
      <c r="E52" s="270">
        <v>45730</v>
      </c>
      <c r="F52" s="269" t="s">
        <v>1618</v>
      </c>
      <c r="G52" s="269" t="s">
        <v>1618</v>
      </c>
      <c r="H52" s="269" t="s">
        <v>1877</v>
      </c>
      <c r="I52" s="269" t="s">
        <v>2014</v>
      </c>
      <c r="J52" s="269" t="s">
        <v>1618</v>
      </c>
      <c r="K52" s="269" t="s">
        <v>450</v>
      </c>
      <c r="L52" s="270">
        <v>45730</v>
      </c>
      <c r="M52" s="269" t="s">
        <v>2015</v>
      </c>
      <c r="N52" s="269" t="s">
        <v>2016</v>
      </c>
      <c r="O52" s="270"/>
      <c r="P52" s="269" t="s">
        <v>1841</v>
      </c>
      <c r="Q52" s="269" t="s">
        <v>1529</v>
      </c>
      <c r="R52" s="271">
        <v>39075000</v>
      </c>
      <c r="S52" s="269" t="s">
        <v>89</v>
      </c>
      <c r="T52" s="272">
        <v>2383.35</v>
      </c>
      <c r="U52" s="269" t="s">
        <v>308</v>
      </c>
      <c r="V52" s="269" t="s">
        <v>309</v>
      </c>
      <c r="W52" s="269" t="s">
        <v>1618</v>
      </c>
      <c r="X52" s="269" t="s">
        <v>1618</v>
      </c>
      <c r="Y52" s="269" t="s">
        <v>1618</v>
      </c>
      <c r="Z52" s="269" t="s">
        <v>1618</v>
      </c>
      <c r="AA52" s="269" t="s">
        <v>1842</v>
      </c>
      <c r="AB52" s="269" t="s">
        <v>1618</v>
      </c>
      <c r="AC52" s="270">
        <v>45730</v>
      </c>
      <c r="AD52" s="269"/>
      <c r="AE52" s="269"/>
      <c r="AF52" s="269" t="s">
        <v>1618</v>
      </c>
      <c r="AG52" s="269" t="s">
        <v>2017</v>
      </c>
      <c r="AH52" s="269" t="s">
        <v>1843</v>
      </c>
      <c r="AI52" s="269" t="s">
        <v>1844</v>
      </c>
      <c r="AJ52" s="271">
        <v>2</v>
      </c>
      <c r="AK52" s="269" t="s">
        <v>1694</v>
      </c>
      <c r="AL52" s="274" t="s">
        <v>1861</v>
      </c>
      <c r="AM52" s="269" t="s">
        <v>1618</v>
      </c>
      <c r="AN52" s="269" t="s">
        <v>1618</v>
      </c>
      <c r="AO52" s="269" t="s">
        <v>1618</v>
      </c>
      <c r="AP52" s="188" t="s">
        <v>1845</v>
      </c>
      <c r="AQ52" s="188" t="s">
        <v>1936</v>
      </c>
      <c r="AS52" s="188" t="s">
        <v>1626</v>
      </c>
      <c r="AT52" s="188" t="s">
        <v>1748</v>
      </c>
      <c r="AU52" s="188" t="str">
        <f t="shared" si="2"/>
        <v>SMS</v>
      </c>
      <c r="AV52" s="261">
        <f t="shared" si="3"/>
        <v>39075000</v>
      </c>
    </row>
    <row r="53" spans="1:48" hidden="1" x14ac:dyDescent="0.25">
      <c r="A53" s="269" t="s">
        <v>1836</v>
      </c>
      <c r="B53" s="269" t="s">
        <v>1805</v>
      </c>
      <c r="C53" s="269" t="s">
        <v>1837</v>
      </c>
      <c r="D53" s="269" t="s">
        <v>1854</v>
      </c>
      <c r="E53" s="270">
        <v>45730</v>
      </c>
      <c r="F53" s="269" t="s">
        <v>2018</v>
      </c>
      <c r="G53" s="269" t="s">
        <v>1618</v>
      </c>
      <c r="H53" s="269" t="s">
        <v>1871</v>
      </c>
      <c r="I53" s="269" t="s">
        <v>2019</v>
      </c>
      <c r="J53" s="269" t="s">
        <v>1618</v>
      </c>
      <c r="K53" s="269" t="s">
        <v>1633</v>
      </c>
      <c r="L53" s="270">
        <v>45730</v>
      </c>
      <c r="M53" s="269" t="s">
        <v>2015</v>
      </c>
      <c r="N53" s="269" t="s">
        <v>2020</v>
      </c>
      <c r="O53" s="270"/>
      <c r="P53" s="269" t="s">
        <v>1841</v>
      </c>
      <c r="Q53" s="269" t="s">
        <v>1529</v>
      </c>
      <c r="R53" s="271">
        <v>4910000</v>
      </c>
      <c r="S53" s="269" t="s">
        <v>89</v>
      </c>
      <c r="T53" s="272">
        <v>299.48</v>
      </c>
      <c r="U53" s="269" t="s">
        <v>308</v>
      </c>
      <c r="V53" s="269" t="s">
        <v>309</v>
      </c>
      <c r="W53" s="269" t="s">
        <v>1618</v>
      </c>
      <c r="X53" s="269" t="s">
        <v>1618</v>
      </c>
      <c r="Y53" s="269" t="s">
        <v>1618</v>
      </c>
      <c r="Z53" s="269" t="s">
        <v>1618</v>
      </c>
      <c r="AA53" s="269" t="s">
        <v>1842</v>
      </c>
      <c r="AB53" s="269" t="s">
        <v>1618</v>
      </c>
      <c r="AC53" s="270">
        <v>45730</v>
      </c>
      <c r="AD53" s="269"/>
      <c r="AE53" s="269"/>
      <c r="AF53" s="269" t="s">
        <v>1618</v>
      </c>
      <c r="AG53" s="269" t="s">
        <v>2021</v>
      </c>
      <c r="AH53" s="269" t="s">
        <v>1843</v>
      </c>
      <c r="AI53" s="269" t="s">
        <v>1844</v>
      </c>
      <c r="AJ53" s="271">
        <v>1</v>
      </c>
      <c r="AK53" s="269" t="s">
        <v>1876</v>
      </c>
      <c r="AL53" s="274" t="s">
        <v>1861</v>
      </c>
      <c r="AM53" s="269" t="s">
        <v>1618</v>
      </c>
      <c r="AN53" s="269" t="s">
        <v>1618</v>
      </c>
      <c r="AO53" s="269" t="s">
        <v>1618</v>
      </c>
      <c r="AP53" s="188" t="s">
        <v>1845</v>
      </c>
      <c r="AQ53" s="188" t="s">
        <v>1936</v>
      </c>
      <c r="AS53" s="188" t="s">
        <v>1630</v>
      </c>
      <c r="AT53" s="188" t="s">
        <v>1748</v>
      </c>
      <c r="AU53" s="188" t="str">
        <f t="shared" si="2"/>
        <v>SMS</v>
      </c>
      <c r="AV53" s="261">
        <f t="shared" si="3"/>
        <v>4910000</v>
      </c>
    </row>
    <row r="54" spans="1:48" hidden="1" x14ac:dyDescent="0.25">
      <c r="A54" s="269" t="s">
        <v>1836</v>
      </c>
      <c r="B54" s="269" t="s">
        <v>1805</v>
      </c>
      <c r="C54" s="269" t="s">
        <v>1837</v>
      </c>
      <c r="D54" s="269" t="s">
        <v>1854</v>
      </c>
      <c r="E54" s="270">
        <v>45730</v>
      </c>
      <c r="F54" s="269" t="s">
        <v>2018</v>
      </c>
      <c r="G54" s="269" t="s">
        <v>1836</v>
      </c>
      <c r="H54" s="269" t="s">
        <v>1871</v>
      </c>
      <c r="I54" s="269" t="s">
        <v>2022</v>
      </c>
      <c r="J54" s="269" t="s">
        <v>1618</v>
      </c>
      <c r="K54" s="269" t="s">
        <v>1633</v>
      </c>
      <c r="L54" s="270">
        <v>45730</v>
      </c>
      <c r="M54" s="269" t="s">
        <v>2015</v>
      </c>
      <c r="N54" s="269" t="s">
        <v>2020</v>
      </c>
      <c r="O54" s="270"/>
      <c r="P54" s="269" t="s">
        <v>1841</v>
      </c>
      <c r="Q54" s="269" t="s">
        <v>1529</v>
      </c>
      <c r="R54" s="271">
        <v>245500</v>
      </c>
      <c r="S54" s="269" t="s">
        <v>89</v>
      </c>
      <c r="T54" s="272">
        <v>14.97</v>
      </c>
      <c r="U54" s="269" t="s">
        <v>308</v>
      </c>
      <c r="V54" s="269" t="s">
        <v>309</v>
      </c>
      <c r="W54" s="269" t="s">
        <v>1618</v>
      </c>
      <c r="X54" s="269" t="s">
        <v>1618</v>
      </c>
      <c r="Y54" s="269" t="s">
        <v>1618</v>
      </c>
      <c r="Z54" s="269" t="s">
        <v>1618</v>
      </c>
      <c r="AA54" s="269" t="s">
        <v>1842</v>
      </c>
      <c r="AB54" s="269" t="s">
        <v>1618</v>
      </c>
      <c r="AC54" s="270">
        <v>45730</v>
      </c>
      <c r="AD54" s="269"/>
      <c r="AE54" s="269"/>
      <c r="AF54" s="269" t="s">
        <v>1618</v>
      </c>
      <c r="AG54" s="269" t="s">
        <v>2021</v>
      </c>
      <c r="AH54" s="269" t="s">
        <v>1843</v>
      </c>
      <c r="AI54" s="269" t="s">
        <v>1844</v>
      </c>
      <c r="AJ54" s="271">
        <v>1</v>
      </c>
      <c r="AK54" s="269" t="s">
        <v>1876</v>
      </c>
      <c r="AL54" s="274" t="s">
        <v>1861</v>
      </c>
      <c r="AM54" s="269" t="s">
        <v>1618</v>
      </c>
      <c r="AN54" s="269" t="s">
        <v>1618</v>
      </c>
      <c r="AO54" s="269" t="s">
        <v>1618</v>
      </c>
      <c r="AP54" s="188" t="s">
        <v>1845</v>
      </c>
      <c r="AQ54" s="188" t="s">
        <v>1936</v>
      </c>
      <c r="AS54" s="188" t="s">
        <v>1630</v>
      </c>
      <c r="AT54" s="188" t="s">
        <v>1748</v>
      </c>
      <c r="AU54" s="188" t="str">
        <f t="shared" si="2"/>
        <v>SMS</v>
      </c>
      <c r="AV54" s="261">
        <f t="shared" si="3"/>
        <v>245500</v>
      </c>
    </row>
    <row r="55" spans="1:48" hidden="1" x14ac:dyDescent="0.25">
      <c r="A55" s="269" t="s">
        <v>1836</v>
      </c>
      <c r="B55" s="269" t="s">
        <v>1805</v>
      </c>
      <c r="C55" s="269" t="s">
        <v>1837</v>
      </c>
      <c r="D55" s="269" t="s">
        <v>1854</v>
      </c>
      <c r="E55" s="270">
        <v>45741</v>
      </c>
      <c r="F55" s="269" t="s">
        <v>1870</v>
      </c>
      <c r="G55" s="269" t="s">
        <v>1618</v>
      </c>
      <c r="H55" s="269" t="s">
        <v>1871</v>
      </c>
      <c r="I55" s="269" t="s">
        <v>2026</v>
      </c>
      <c r="J55" s="269" t="s">
        <v>1618</v>
      </c>
      <c r="K55" s="269" t="s">
        <v>1633</v>
      </c>
      <c r="L55" s="270">
        <v>45741</v>
      </c>
      <c r="M55" s="269" t="s">
        <v>2027</v>
      </c>
      <c r="N55" s="269" t="s">
        <v>2028</v>
      </c>
      <c r="O55" s="270"/>
      <c r="P55" s="269" t="s">
        <v>1841</v>
      </c>
      <c r="Q55" s="269" t="s">
        <v>1529</v>
      </c>
      <c r="R55" s="271">
        <v>5830957</v>
      </c>
      <c r="S55" s="269" t="s">
        <v>89</v>
      </c>
      <c r="T55" s="272">
        <v>355.42</v>
      </c>
      <c r="U55" s="269" t="s">
        <v>308</v>
      </c>
      <c r="V55" s="269" t="s">
        <v>309</v>
      </c>
      <c r="W55" s="269" t="s">
        <v>1618</v>
      </c>
      <c r="X55" s="269" t="s">
        <v>1618</v>
      </c>
      <c r="Y55" s="269" t="s">
        <v>1618</v>
      </c>
      <c r="Z55" s="269" t="s">
        <v>1618</v>
      </c>
      <c r="AA55" s="269" t="s">
        <v>1842</v>
      </c>
      <c r="AB55" s="269" t="s">
        <v>1618</v>
      </c>
      <c r="AC55" s="270">
        <v>45741</v>
      </c>
      <c r="AD55" s="269"/>
      <c r="AE55" s="269"/>
      <c r="AF55" s="269" t="s">
        <v>1618</v>
      </c>
      <c r="AG55" s="269" t="s">
        <v>2029</v>
      </c>
      <c r="AH55" s="269" t="s">
        <v>1843</v>
      </c>
      <c r="AI55" s="269" t="s">
        <v>1844</v>
      </c>
      <c r="AJ55" s="271">
        <v>1</v>
      </c>
      <c r="AK55" s="269" t="s">
        <v>1876</v>
      </c>
      <c r="AL55" s="274" t="s">
        <v>1861</v>
      </c>
      <c r="AM55" s="269" t="s">
        <v>1618</v>
      </c>
      <c r="AN55" s="269" t="s">
        <v>1618</v>
      </c>
      <c r="AO55" s="269" t="s">
        <v>1618</v>
      </c>
      <c r="AP55" s="188" t="s">
        <v>1845</v>
      </c>
      <c r="AQ55" s="188" t="s">
        <v>1936</v>
      </c>
      <c r="AS55" s="188" t="s">
        <v>1630</v>
      </c>
      <c r="AT55" s="188" t="s">
        <v>1748</v>
      </c>
      <c r="AU55" s="188" t="str">
        <f t="shared" si="2"/>
        <v>SMS</v>
      </c>
      <c r="AV55" s="261">
        <f t="shared" si="3"/>
        <v>5830957</v>
      </c>
    </row>
    <row r="56" spans="1:48" hidden="1" x14ac:dyDescent="0.25">
      <c r="A56" s="269" t="s">
        <v>1836</v>
      </c>
      <c r="B56" s="269" t="s">
        <v>1805</v>
      </c>
      <c r="C56" s="269" t="s">
        <v>1837</v>
      </c>
      <c r="D56" s="269" t="s">
        <v>1854</v>
      </c>
      <c r="E56" s="270">
        <v>45741</v>
      </c>
      <c r="F56" s="269" t="s">
        <v>1870</v>
      </c>
      <c r="G56" s="269" t="s">
        <v>1618</v>
      </c>
      <c r="H56" s="269" t="s">
        <v>1871</v>
      </c>
      <c r="I56" s="269" t="s">
        <v>2030</v>
      </c>
      <c r="J56" s="269" t="s">
        <v>1618</v>
      </c>
      <c r="K56" s="269" t="s">
        <v>1633</v>
      </c>
      <c r="L56" s="270">
        <v>45741</v>
      </c>
      <c r="M56" s="269" t="s">
        <v>2027</v>
      </c>
      <c r="N56" s="269" t="s">
        <v>2028</v>
      </c>
      <c r="O56" s="270"/>
      <c r="P56" s="269" t="s">
        <v>1841</v>
      </c>
      <c r="Q56" s="269" t="s">
        <v>1529</v>
      </c>
      <c r="R56" s="271">
        <v>291548</v>
      </c>
      <c r="S56" s="269" t="s">
        <v>89</v>
      </c>
      <c r="T56" s="272">
        <v>17.77</v>
      </c>
      <c r="U56" s="269" t="s">
        <v>308</v>
      </c>
      <c r="V56" s="269" t="s">
        <v>309</v>
      </c>
      <c r="W56" s="269" t="s">
        <v>1618</v>
      </c>
      <c r="X56" s="269" t="s">
        <v>1618</v>
      </c>
      <c r="Y56" s="269" t="s">
        <v>1618</v>
      </c>
      <c r="Z56" s="269" t="s">
        <v>1618</v>
      </c>
      <c r="AA56" s="269" t="s">
        <v>1842</v>
      </c>
      <c r="AB56" s="269" t="s">
        <v>1618</v>
      </c>
      <c r="AC56" s="270">
        <v>45741</v>
      </c>
      <c r="AD56" s="269"/>
      <c r="AE56" s="269"/>
      <c r="AF56" s="269" t="s">
        <v>1618</v>
      </c>
      <c r="AG56" s="269" t="s">
        <v>2029</v>
      </c>
      <c r="AH56" s="269" t="s">
        <v>1843</v>
      </c>
      <c r="AI56" s="269" t="s">
        <v>1844</v>
      </c>
      <c r="AJ56" s="271">
        <v>1</v>
      </c>
      <c r="AK56" s="269" t="s">
        <v>1876</v>
      </c>
      <c r="AL56" s="274" t="s">
        <v>1861</v>
      </c>
      <c r="AM56" s="269" t="s">
        <v>1618</v>
      </c>
      <c r="AN56" s="269" t="s">
        <v>1618</v>
      </c>
      <c r="AO56" s="269" t="s">
        <v>1618</v>
      </c>
      <c r="AP56" s="188" t="s">
        <v>1845</v>
      </c>
      <c r="AQ56" s="188" t="s">
        <v>1936</v>
      </c>
      <c r="AS56" s="188" t="s">
        <v>1630</v>
      </c>
      <c r="AT56" s="188" t="s">
        <v>1748</v>
      </c>
      <c r="AU56" s="188" t="str">
        <f t="shared" si="2"/>
        <v>SMS</v>
      </c>
      <c r="AV56" s="261">
        <f t="shared" si="3"/>
        <v>291548</v>
      </c>
    </row>
    <row r="57" spans="1:48" hidden="1" x14ac:dyDescent="0.25">
      <c r="A57" s="269" t="s">
        <v>1836</v>
      </c>
      <c r="B57" s="269" t="s">
        <v>1805</v>
      </c>
      <c r="C57" s="269" t="s">
        <v>1837</v>
      </c>
      <c r="D57" s="269" t="s">
        <v>1854</v>
      </c>
      <c r="E57" s="270">
        <v>45742</v>
      </c>
      <c r="F57" s="269" t="s">
        <v>1870</v>
      </c>
      <c r="G57" s="269" t="s">
        <v>1618</v>
      </c>
      <c r="H57" s="269" t="s">
        <v>1871</v>
      </c>
      <c r="I57" s="269" t="s">
        <v>2031</v>
      </c>
      <c r="J57" s="269" t="s">
        <v>1618</v>
      </c>
      <c r="K57" s="269" t="s">
        <v>1633</v>
      </c>
      <c r="L57" s="270">
        <v>45742</v>
      </c>
      <c r="M57" s="269" t="s">
        <v>2032</v>
      </c>
      <c r="N57" s="269" t="s">
        <v>2033</v>
      </c>
      <c r="O57" s="270"/>
      <c r="P57" s="269" t="s">
        <v>1841</v>
      </c>
      <c r="Q57" s="269" t="s">
        <v>1529</v>
      </c>
      <c r="R57" s="271">
        <v>207554</v>
      </c>
      <c r="S57" s="269" t="s">
        <v>89</v>
      </c>
      <c r="T57" s="272">
        <v>12.61</v>
      </c>
      <c r="U57" s="269" t="s">
        <v>308</v>
      </c>
      <c r="V57" s="269" t="s">
        <v>309</v>
      </c>
      <c r="W57" s="269" t="s">
        <v>1618</v>
      </c>
      <c r="X57" s="269" t="s">
        <v>1618</v>
      </c>
      <c r="Y57" s="269" t="s">
        <v>1618</v>
      </c>
      <c r="Z57" s="269" t="s">
        <v>1618</v>
      </c>
      <c r="AA57" s="269" t="s">
        <v>1842</v>
      </c>
      <c r="AB57" s="269" t="s">
        <v>1618</v>
      </c>
      <c r="AC57" s="270">
        <v>45742</v>
      </c>
      <c r="AD57" s="269"/>
      <c r="AE57" s="269"/>
      <c r="AF57" s="269" t="s">
        <v>1618</v>
      </c>
      <c r="AG57" s="269" t="s">
        <v>2034</v>
      </c>
      <c r="AH57" s="269" t="s">
        <v>1843</v>
      </c>
      <c r="AI57" s="269" t="s">
        <v>1844</v>
      </c>
      <c r="AJ57" s="271">
        <v>1</v>
      </c>
      <c r="AK57" s="269" t="s">
        <v>1876</v>
      </c>
      <c r="AL57" s="274" t="s">
        <v>1861</v>
      </c>
      <c r="AM57" s="269" t="s">
        <v>1618</v>
      </c>
      <c r="AN57" s="269" t="s">
        <v>1618</v>
      </c>
      <c r="AO57" s="269" t="s">
        <v>1618</v>
      </c>
      <c r="AP57" s="188" t="s">
        <v>1845</v>
      </c>
      <c r="AQ57" s="188" t="s">
        <v>1936</v>
      </c>
      <c r="AS57" s="188" t="s">
        <v>1630</v>
      </c>
      <c r="AT57" s="188" t="s">
        <v>1748</v>
      </c>
      <c r="AU57" s="188" t="str">
        <f t="shared" si="2"/>
        <v>SMS</v>
      </c>
      <c r="AV57" s="261">
        <f t="shared" si="3"/>
        <v>207554</v>
      </c>
    </row>
    <row r="58" spans="1:48" hidden="1" x14ac:dyDescent="0.25">
      <c r="A58" s="269" t="s">
        <v>1836</v>
      </c>
      <c r="B58" s="269" t="s">
        <v>1805</v>
      </c>
      <c r="C58" s="269" t="s">
        <v>1837</v>
      </c>
      <c r="D58" s="269" t="s">
        <v>1854</v>
      </c>
      <c r="E58" s="270">
        <v>45742</v>
      </c>
      <c r="F58" s="269" t="s">
        <v>2035</v>
      </c>
      <c r="G58" s="269" t="s">
        <v>1618</v>
      </c>
      <c r="H58" s="269" t="s">
        <v>1883</v>
      </c>
      <c r="I58" s="269" t="s">
        <v>2036</v>
      </c>
      <c r="J58" s="269" t="s">
        <v>1618</v>
      </c>
      <c r="K58" s="269" t="s">
        <v>1632</v>
      </c>
      <c r="L58" s="270">
        <v>45742</v>
      </c>
      <c r="M58" s="269" t="s">
        <v>2032</v>
      </c>
      <c r="N58" s="269" t="s">
        <v>2037</v>
      </c>
      <c r="O58" s="270"/>
      <c r="P58" s="269" t="s">
        <v>1841</v>
      </c>
      <c r="Q58" s="269" t="s">
        <v>1529</v>
      </c>
      <c r="R58" s="271">
        <v>3350000</v>
      </c>
      <c r="S58" s="269" t="s">
        <v>89</v>
      </c>
      <c r="T58" s="272">
        <v>203.46</v>
      </c>
      <c r="U58" s="269" t="s">
        <v>308</v>
      </c>
      <c r="V58" s="269" t="s">
        <v>309</v>
      </c>
      <c r="W58" s="269" t="s">
        <v>1618</v>
      </c>
      <c r="X58" s="269" t="s">
        <v>1618</v>
      </c>
      <c r="Y58" s="269" t="s">
        <v>1618</v>
      </c>
      <c r="Z58" s="269" t="s">
        <v>1618</v>
      </c>
      <c r="AA58" s="269" t="s">
        <v>1842</v>
      </c>
      <c r="AB58" s="269" t="s">
        <v>1618</v>
      </c>
      <c r="AC58" s="270">
        <v>45742</v>
      </c>
      <c r="AD58" s="269"/>
      <c r="AE58" s="269"/>
      <c r="AF58" s="269" t="s">
        <v>1618</v>
      </c>
      <c r="AG58" s="269" t="s">
        <v>2038</v>
      </c>
      <c r="AH58" s="269" t="s">
        <v>1843</v>
      </c>
      <c r="AI58" s="269" t="s">
        <v>1844</v>
      </c>
      <c r="AJ58" s="271">
        <v>1</v>
      </c>
      <c r="AK58" s="269" t="s">
        <v>1900</v>
      </c>
      <c r="AL58" s="274" t="s">
        <v>1861</v>
      </c>
      <c r="AM58" s="269" t="s">
        <v>1618</v>
      </c>
      <c r="AN58" s="269" t="s">
        <v>1618</v>
      </c>
      <c r="AO58" s="269" t="s">
        <v>1618</v>
      </c>
      <c r="AP58" s="188" t="s">
        <v>1845</v>
      </c>
      <c r="AQ58" s="188" t="s">
        <v>1936</v>
      </c>
      <c r="AS58" s="188" t="s">
        <v>1630</v>
      </c>
      <c r="AT58" s="188" t="s">
        <v>1748</v>
      </c>
      <c r="AU58" s="188" t="str">
        <f t="shared" si="2"/>
        <v>SMS</v>
      </c>
      <c r="AV58" s="261">
        <f t="shared" si="3"/>
        <v>3350000</v>
      </c>
    </row>
    <row r="59" spans="1:48" hidden="1" x14ac:dyDescent="0.25">
      <c r="A59" s="269" t="s">
        <v>1836</v>
      </c>
      <c r="B59" s="269" t="s">
        <v>1805</v>
      </c>
      <c r="C59" s="269" t="s">
        <v>1837</v>
      </c>
      <c r="D59" s="269" t="s">
        <v>1854</v>
      </c>
      <c r="E59" s="270">
        <v>45742</v>
      </c>
      <c r="F59" s="269" t="s">
        <v>2035</v>
      </c>
      <c r="G59" s="269" t="s">
        <v>1618</v>
      </c>
      <c r="H59" s="269" t="s">
        <v>1883</v>
      </c>
      <c r="I59" s="269" t="s">
        <v>2039</v>
      </c>
      <c r="J59" s="269" t="s">
        <v>1618</v>
      </c>
      <c r="K59" s="269" t="s">
        <v>1632</v>
      </c>
      <c r="L59" s="270">
        <v>45742</v>
      </c>
      <c r="M59" s="269" t="s">
        <v>2032</v>
      </c>
      <c r="N59" s="269" t="s">
        <v>2040</v>
      </c>
      <c r="O59" s="270"/>
      <c r="P59" s="269" t="s">
        <v>1841</v>
      </c>
      <c r="Q59" s="269" t="s">
        <v>1529</v>
      </c>
      <c r="R59" s="271">
        <v>3350000</v>
      </c>
      <c r="S59" s="269" t="s">
        <v>89</v>
      </c>
      <c r="T59" s="272">
        <v>203.46</v>
      </c>
      <c r="U59" s="269" t="s">
        <v>308</v>
      </c>
      <c r="V59" s="269" t="s">
        <v>309</v>
      </c>
      <c r="W59" s="269" t="s">
        <v>1618</v>
      </c>
      <c r="X59" s="269" t="s">
        <v>1618</v>
      </c>
      <c r="Y59" s="269" t="s">
        <v>1618</v>
      </c>
      <c r="Z59" s="269" t="s">
        <v>1618</v>
      </c>
      <c r="AA59" s="269" t="s">
        <v>1842</v>
      </c>
      <c r="AB59" s="269" t="s">
        <v>1618</v>
      </c>
      <c r="AC59" s="270">
        <v>45742</v>
      </c>
      <c r="AD59" s="269"/>
      <c r="AE59" s="269"/>
      <c r="AF59" s="269" t="s">
        <v>1618</v>
      </c>
      <c r="AG59" s="269" t="s">
        <v>2038</v>
      </c>
      <c r="AH59" s="269" t="s">
        <v>1843</v>
      </c>
      <c r="AI59" s="269" t="s">
        <v>1844</v>
      </c>
      <c r="AJ59" s="271">
        <v>1</v>
      </c>
      <c r="AK59" s="269" t="s">
        <v>1900</v>
      </c>
      <c r="AL59" s="274" t="s">
        <v>1861</v>
      </c>
      <c r="AM59" s="269" t="s">
        <v>1618</v>
      </c>
      <c r="AN59" s="269" t="s">
        <v>1618</v>
      </c>
      <c r="AO59" s="269" t="s">
        <v>1618</v>
      </c>
      <c r="AP59" s="188" t="s">
        <v>1845</v>
      </c>
      <c r="AQ59" s="188" t="s">
        <v>1936</v>
      </c>
      <c r="AS59" s="188" t="s">
        <v>1630</v>
      </c>
      <c r="AT59" s="188" t="s">
        <v>1748</v>
      </c>
      <c r="AU59" s="188" t="str">
        <f t="shared" si="2"/>
        <v>SMS</v>
      </c>
      <c r="AV59" s="261">
        <f t="shared" si="3"/>
        <v>3350000</v>
      </c>
    </row>
    <row r="60" spans="1:48" hidden="1" x14ac:dyDescent="0.25">
      <c r="A60" s="269" t="s">
        <v>1836</v>
      </c>
      <c r="B60" s="269" t="s">
        <v>1805</v>
      </c>
      <c r="C60" s="269" t="s">
        <v>1837</v>
      </c>
      <c r="D60" s="269" t="s">
        <v>1854</v>
      </c>
      <c r="E60" s="270">
        <v>45742</v>
      </c>
      <c r="F60" s="269" t="s">
        <v>2035</v>
      </c>
      <c r="G60" s="269" t="s">
        <v>1618</v>
      </c>
      <c r="H60" s="269" t="s">
        <v>1883</v>
      </c>
      <c r="I60" s="269" t="s">
        <v>2041</v>
      </c>
      <c r="J60" s="269" t="s">
        <v>1618</v>
      </c>
      <c r="K60" s="269" t="s">
        <v>1632</v>
      </c>
      <c r="L60" s="270">
        <v>45742</v>
      </c>
      <c r="M60" s="269" t="s">
        <v>2032</v>
      </c>
      <c r="N60" s="269" t="s">
        <v>2042</v>
      </c>
      <c r="O60" s="270"/>
      <c r="P60" s="269" t="s">
        <v>1841</v>
      </c>
      <c r="Q60" s="269" t="s">
        <v>1529</v>
      </c>
      <c r="R60" s="271">
        <v>3350000</v>
      </c>
      <c r="S60" s="269" t="s">
        <v>89</v>
      </c>
      <c r="T60" s="272">
        <v>203.46</v>
      </c>
      <c r="U60" s="269" t="s">
        <v>308</v>
      </c>
      <c r="V60" s="269" t="s">
        <v>309</v>
      </c>
      <c r="W60" s="269" t="s">
        <v>1618</v>
      </c>
      <c r="X60" s="269" t="s">
        <v>1618</v>
      </c>
      <c r="Y60" s="269" t="s">
        <v>1618</v>
      </c>
      <c r="Z60" s="269" t="s">
        <v>1618</v>
      </c>
      <c r="AA60" s="269" t="s">
        <v>1842</v>
      </c>
      <c r="AB60" s="269" t="s">
        <v>1618</v>
      </c>
      <c r="AC60" s="270">
        <v>45742</v>
      </c>
      <c r="AD60" s="269"/>
      <c r="AE60" s="269"/>
      <c r="AF60" s="269" t="s">
        <v>1618</v>
      </c>
      <c r="AG60" s="269" t="s">
        <v>2038</v>
      </c>
      <c r="AH60" s="269" t="s">
        <v>1843</v>
      </c>
      <c r="AI60" s="269" t="s">
        <v>1844</v>
      </c>
      <c r="AJ60" s="271">
        <v>1</v>
      </c>
      <c r="AK60" s="269" t="s">
        <v>1900</v>
      </c>
      <c r="AL60" s="274" t="s">
        <v>1861</v>
      </c>
      <c r="AM60" s="269" t="s">
        <v>1618</v>
      </c>
      <c r="AN60" s="269" t="s">
        <v>1618</v>
      </c>
      <c r="AO60" s="269" t="s">
        <v>1618</v>
      </c>
      <c r="AP60" s="188" t="s">
        <v>1845</v>
      </c>
      <c r="AQ60" s="188" t="s">
        <v>1936</v>
      </c>
      <c r="AS60" s="188" t="s">
        <v>1630</v>
      </c>
      <c r="AT60" s="188" t="s">
        <v>1748</v>
      </c>
      <c r="AU60" s="188" t="str">
        <f t="shared" si="2"/>
        <v>SMS</v>
      </c>
      <c r="AV60" s="261">
        <f t="shared" si="3"/>
        <v>3350000</v>
      </c>
    </row>
    <row r="61" spans="1:48" hidden="1" x14ac:dyDescent="0.25">
      <c r="A61" s="269" t="s">
        <v>1836</v>
      </c>
      <c r="B61" s="269" t="s">
        <v>1805</v>
      </c>
      <c r="C61" s="269" t="s">
        <v>1837</v>
      </c>
      <c r="D61" s="269" t="s">
        <v>1854</v>
      </c>
      <c r="E61" s="270">
        <v>45742</v>
      </c>
      <c r="F61" s="269" t="s">
        <v>2035</v>
      </c>
      <c r="G61" s="269" t="s">
        <v>1618</v>
      </c>
      <c r="H61" s="269" t="s">
        <v>1883</v>
      </c>
      <c r="I61" s="269" t="s">
        <v>2043</v>
      </c>
      <c r="J61" s="269" t="s">
        <v>1618</v>
      </c>
      <c r="K61" s="269" t="s">
        <v>1632</v>
      </c>
      <c r="L61" s="270">
        <v>45742</v>
      </c>
      <c r="M61" s="269" t="s">
        <v>2032</v>
      </c>
      <c r="N61" s="269" t="s">
        <v>2044</v>
      </c>
      <c r="O61" s="270"/>
      <c r="P61" s="269" t="s">
        <v>1841</v>
      </c>
      <c r="Q61" s="269" t="s">
        <v>1529</v>
      </c>
      <c r="R61" s="271">
        <v>3350000</v>
      </c>
      <c r="S61" s="269" t="s">
        <v>89</v>
      </c>
      <c r="T61" s="272">
        <v>203.46</v>
      </c>
      <c r="U61" s="269" t="s">
        <v>308</v>
      </c>
      <c r="V61" s="269" t="s">
        <v>309</v>
      </c>
      <c r="W61" s="269" t="s">
        <v>1618</v>
      </c>
      <c r="X61" s="269" t="s">
        <v>1618</v>
      </c>
      <c r="Y61" s="269" t="s">
        <v>1618</v>
      </c>
      <c r="Z61" s="269" t="s">
        <v>1618</v>
      </c>
      <c r="AA61" s="269" t="s">
        <v>1842</v>
      </c>
      <c r="AB61" s="269" t="s">
        <v>1618</v>
      </c>
      <c r="AC61" s="270">
        <v>45742</v>
      </c>
      <c r="AD61" s="269"/>
      <c r="AE61" s="269"/>
      <c r="AF61" s="269" t="s">
        <v>1618</v>
      </c>
      <c r="AG61" s="269" t="s">
        <v>2038</v>
      </c>
      <c r="AH61" s="269" t="s">
        <v>1843</v>
      </c>
      <c r="AI61" s="269" t="s">
        <v>1844</v>
      </c>
      <c r="AJ61" s="271">
        <v>1</v>
      </c>
      <c r="AK61" s="269" t="s">
        <v>1900</v>
      </c>
      <c r="AL61" s="274" t="s">
        <v>1861</v>
      </c>
      <c r="AM61" s="269" t="s">
        <v>1618</v>
      </c>
      <c r="AN61" s="269" t="s">
        <v>1618</v>
      </c>
      <c r="AO61" s="269" t="s">
        <v>1618</v>
      </c>
      <c r="AP61" s="188" t="s">
        <v>1845</v>
      </c>
      <c r="AQ61" s="188" t="s">
        <v>1936</v>
      </c>
      <c r="AS61" s="188" t="s">
        <v>1630</v>
      </c>
      <c r="AT61" s="188" t="s">
        <v>1748</v>
      </c>
      <c r="AU61" s="188" t="str">
        <f t="shared" si="2"/>
        <v>SMS</v>
      </c>
      <c r="AV61" s="261">
        <f t="shared" si="3"/>
        <v>3350000</v>
      </c>
    </row>
    <row r="62" spans="1:48" hidden="1" x14ac:dyDescent="0.25">
      <c r="A62" s="269" t="s">
        <v>1836</v>
      </c>
      <c r="B62" s="269" t="s">
        <v>1805</v>
      </c>
      <c r="C62" s="269" t="s">
        <v>1837</v>
      </c>
      <c r="D62" s="269" t="s">
        <v>1854</v>
      </c>
      <c r="E62" s="270">
        <v>45742</v>
      </c>
      <c r="F62" s="269" t="s">
        <v>2045</v>
      </c>
      <c r="G62" s="269" t="s">
        <v>1618</v>
      </c>
      <c r="H62" s="269" t="s">
        <v>1883</v>
      </c>
      <c r="I62" s="269" t="s">
        <v>2046</v>
      </c>
      <c r="J62" s="269" t="s">
        <v>1618</v>
      </c>
      <c r="K62" s="269" t="s">
        <v>1632</v>
      </c>
      <c r="L62" s="270">
        <v>45742</v>
      </c>
      <c r="M62" s="269" t="s">
        <v>2032</v>
      </c>
      <c r="N62" s="269" t="s">
        <v>2047</v>
      </c>
      <c r="O62" s="270"/>
      <c r="P62" s="269" t="s">
        <v>1841</v>
      </c>
      <c r="Q62" s="269" t="s">
        <v>1529</v>
      </c>
      <c r="R62" s="271">
        <v>3350000</v>
      </c>
      <c r="S62" s="269" t="s">
        <v>89</v>
      </c>
      <c r="T62" s="272">
        <v>203.46</v>
      </c>
      <c r="U62" s="269" t="s">
        <v>308</v>
      </c>
      <c r="V62" s="269" t="s">
        <v>309</v>
      </c>
      <c r="W62" s="269" t="s">
        <v>1618</v>
      </c>
      <c r="X62" s="269" t="s">
        <v>1618</v>
      </c>
      <c r="Y62" s="269" t="s">
        <v>1618</v>
      </c>
      <c r="Z62" s="269" t="s">
        <v>1618</v>
      </c>
      <c r="AA62" s="269" t="s">
        <v>1842</v>
      </c>
      <c r="AB62" s="269" t="s">
        <v>1618</v>
      </c>
      <c r="AC62" s="270">
        <v>45742</v>
      </c>
      <c r="AD62" s="269"/>
      <c r="AE62" s="269"/>
      <c r="AF62" s="269" t="s">
        <v>1618</v>
      </c>
      <c r="AG62" s="269" t="s">
        <v>2048</v>
      </c>
      <c r="AH62" s="269" t="s">
        <v>1843</v>
      </c>
      <c r="AI62" s="269" t="s">
        <v>1844</v>
      </c>
      <c r="AJ62" s="271">
        <v>1</v>
      </c>
      <c r="AK62" s="269" t="s">
        <v>1900</v>
      </c>
      <c r="AL62" s="274" t="s">
        <v>1861</v>
      </c>
      <c r="AM62" s="269" t="s">
        <v>1618</v>
      </c>
      <c r="AN62" s="269" t="s">
        <v>1618</v>
      </c>
      <c r="AO62" s="269" t="s">
        <v>1618</v>
      </c>
      <c r="AP62" s="188" t="s">
        <v>1845</v>
      </c>
      <c r="AQ62" s="188" t="s">
        <v>1936</v>
      </c>
      <c r="AS62" s="188" t="s">
        <v>1630</v>
      </c>
      <c r="AT62" s="188" t="s">
        <v>1748</v>
      </c>
      <c r="AU62" s="188" t="str">
        <f t="shared" si="2"/>
        <v>SMS</v>
      </c>
      <c r="AV62" s="261">
        <f t="shared" si="3"/>
        <v>3350000</v>
      </c>
    </row>
    <row r="63" spans="1:48" hidden="1" x14ac:dyDescent="0.25">
      <c r="A63" s="269" t="s">
        <v>1836</v>
      </c>
      <c r="B63" s="269" t="s">
        <v>1805</v>
      </c>
      <c r="C63" s="269" t="s">
        <v>1837</v>
      </c>
      <c r="D63" s="269" t="s">
        <v>1854</v>
      </c>
      <c r="E63" s="270">
        <v>45742</v>
      </c>
      <c r="F63" s="269" t="s">
        <v>2045</v>
      </c>
      <c r="G63" s="269" t="s">
        <v>1618</v>
      </c>
      <c r="H63" s="269" t="s">
        <v>1883</v>
      </c>
      <c r="I63" s="269" t="s">
        <v>2049</v>
      </c>
      <c r="J63" s="269" t="s">
        <v>1618</v>
      </c>
      <c r="K63" s="269" t="s">
        <v>1632</v>
      </c>
      <c r="L63" s="270">
        <v>45742</v>
      </c>
      <c r="M63" s="269" t="s">
        <v>2032</v>
      </c>
      <c r="N63" s="269" t="s">
        <v>2050</v>
      </c>
      <c r="O63" s="270"/>
      <c r="P63" s="269" t="s">
        <v>1841</v>
      </c>
      <c r="Q63" s="269" t="s">
        <v>1529</v>
      </c>
      <c r="R63" s="271">
        <v>3350000</v>
      </c>
      <c r="S63" s="269" t="s">
        <v>89</v>
      </c>
      <c r="T63" s="272">
        <v>203.46</v>
      </c>
      <c r="U63" s="269" t="s">
        <v>308</v>
      </c>
      <c r="V63" s="269" t="s">
        <v>309</v>
      </c>
      <c r="W63" s="269" t="s">
        <v>1618</v>
      </c>
      <c r="X63" s="269" t="s">
        <v>1618</v>
      </c>
      <c r="Y63" s="269" t="s">
        <v>1618</v>
      </c>
      <c r="Z63" s="269" t="s">
        <v>1618</v>
      </c>
      <c r="AA63" s="269" t="s">
        <v>1842</v>
      </c>
      <c r="AB63" s="269" t="s">
        <v>1618</v>
      </c>
      <c r="AC63" s="270">
        <v>45742</v>
      </c>
      <c r="AD63" s="269"/>
      <c r="AE63" s="269"/>
      <c r="AF63" s="269" t="s">
        <v>1618</v>
      </c>
      <c r="AG63" s="269" t="s">
        <v>2048</v>
      </c>
      <c r="AH63" s="269" t="s">
        <v>1843</v>
      </c>
      <c r="AI63" s="269" t="s">
        <v>1844</v>
      </c>
      <c r="AJ63" s="271">
        <v>1</v>
      </c>
      <c r="AK63" s="269" t="s">
        <v>1900</v>
      </c>
      <c r="AL63" s="274" t="s">
        <v>1861</v>
      </c>
      <c r="AM63" s="269" t="s">
        <v>1618</v>
      </c>
      <c r="AN63" s="269" t="s">
        <v>1618</v>
      </c>
      <c r="AO63" s="269" t="s">
        <v>1618</v>
      </c>
      <c r="AP63" s="188" t="s">
        <v>1845</v>
      </c>
      <c r="AQ63" s="188" t="s">
        <v>1936</v>
      </c>
      <c r="AS63" s="188" t="s">
        <v>1630</v>
      </c>
      <c r="AT63" s="188" t="s">
        <v>1748</v>
      </c>
      <c r="AU63" s="188" t="str">
        <f t="shared" si="2"/>
        <v>SMS</v>
      </c>
      <c r="AV63" s="261">
        <f t="shared" si="3"/>
        <v>3350000</v>
      </c>
    </row>
    <row r="64" spans="1:48" hidden="1" x14ac:dyDescent="0.25">
      <c r="A64" s="269" t="s">
        <v>1836</v>
      </c>
      <c r="B64" s="269" t="s">
        <v>1805</v>
      </c>
      <c r="C64" s="269" t="s">
        <v>1837</v>
      </c>
      <c r="D64" s="269" t="s">
        <v>1854</v>
      </c>
      <c r="E64" s="270">
        <v>45742</v>
      </c>
      <c r="F64" s="269" t="s">
        <v>2045</v>
      </c>
      <c r="G64" s="269" t="s">
        <v>1618</v>
      </c>
      <c r="H64" s="269" t="s">
        <v>1883</v>
      </c>
      <c r="I64" s="269" t="s">
        <v>2051</v>
      </c>
      <c r="J64" s="269" t="s">
        <v>1618</v>
      </c>
      <c r="K64" s="269" t="s">
        <v>1632</v>
      </c>
      <c r="L64" s="270">
        <v>45742</v>
      </c>
      <c r="M64" s="269" t="s">
        <v>2032</v>
      </c>
      <c r="N64" s="269" t="s">
        <v>2052</v>
      </c>
      <c r="O64" s="270"/>
      <c r="P64" s="269" t="s">
        <v>1841</v>
      </c>
      <c r="Q64" s="269" t="s">
        <v>1529</v>
      </c>
      <c r="R64" s="271">
        <v>3350000</v>
      </c>
      <c r="S64" s="269" t="s">
        <v>89</v>
      </c>
      <c r="T64" s="272">
        <v>203.46</v>
      </c>
      <c r="U64" s="269" t="s">
        <v>308</v>
      </c>
      <c r="V64" s="269" t="s">
        <v>309</v>
      </c>
      <c r="W64" s="269" t="s">
        <v>1618</v>
      </c>
      <c r="X64" s="269" t="s">
        <v>1618</v>
      </c>
      <c r="Y64" s="269" t="s">
        <v>1618</v>
      </c>
      <c r="Z64" s="269" t="s">
        <v>1618</v>
      </c>
      <c r="AA64" s="269" t="s">
        <v>1842</v>
      </c>
      <c r="AB64" s="269" t="s">
        <v>1618</v>
      </c>
      <c r="AC64" s="270">
        <v>45742</v>
      </c>
      <c r="AD64" s="269"/>
      <c r="AE64" s="269"/>
      <c r="AF64" s="269" t="s">
        <v>1618</v>
      </c>
      <c r="AG64" s="269" t="s">
        <v>2048</v>
      </c>
      <c r="AH64" s="269" t="s">
        <v>1843</v>
      </c>
      <c r="AI64" s="269" t="s">
        <v>1844</v>
      </c>
      <c r="AJ64" s="271">
        <v>1</v>
      </c>
      <c r="AK64" s="269" t="s">
        <v>1900</v>
      </c>
      <c r="AL64" s="274" t="s">
        <v>1861</v>
      </c>
      <c r="AM64" s="269" t="s">
        <v>1618</v>
      </c>
      <c r="AN64" s="269" t="s">
        <v>1618</v>
      </c>
      <c r="AO64" s="269" t="s">
        <v>1618</v>
      </c>
      <c r="AP64" s="188" t="s">
        <v>1845</v>
      </c>
      <c r="AQ64" s="188" t="s">
        <v>1936</v>
      </c>
      <c r="AS64" s="188" t="s">
        <v>1630</v>
      </c>
      <c r="AT64" s="188" t="s">
        <v>1748</v>
      </c>
      <c r="AU64" s="188" t="str">
        <f t="shared" si="2"/>
        <v>SMS</v>
      </c>
      <c r="AV64" s="261">
        <f t="shared" si="3"/>
        <v>3350000</v>
      </c>
    </row>
    <row r="65" spans="1:48" hidden="1" x14ac:dyDescent="0.25">
      <c r="A65" s="269" t="s">
        <v>1836</v>
      </c>
      <c r="B65" s="269" t="s">
        <v>1805</v>
      </c>
      <c r="C65" s="269" t="s">
        <v>1837</v>
      </c>
      <c r="D65" s="269" t="s">
        <v>1847</v>
      </c>
      <c r="E65" s="270">
        <v>45747</v>
      </c>
      <c r="F65" s="269" t="s">
        <v>1848</v>
      </c>
      <c r="G65" s="269" t="s">
        <v>1849</v>
      </c>
      <c r="H65" s="269" t="s">
        <v>1850</v>
      </c>
      <c r="I65" s="269" t="s">
        <v>2054</v>
      </c>
      <c r="J65" s="269" t="s">
        <v>1618</v>
      </c>
      <c r="K65" s="269" t="s">
        <v>647</v>
      </c>
      <c r="L65" s="270">
        <v>45747</v>
      </c>
      <c r="M65" s="269" t="s">
        <v>2025</v>
      </c>
      <c r="N65" s="269" t="s">
        <v>1618</v>
      </c>
      <c r="O65" s="270"/>
      <c r="P65" s="269" t="s">
        <v>1841</v>
      </c>
      <c r="Q65" s="269" t="s">
        <v>89</v>
      </c>
      <c r="R65" s="272">
        <v>2270.4</v>
      </c>
      <c r="S65" s="269" t="s">
        <v>89</v>
      </c>
      <c r="T65" s="272">
        <v>2270.4</v>
      </c>
      <c r="U65" s="269" t="s">
        <v>308</v>
      </c>
      <c r="V65" s="269" t="s">
        <v>309</v>
      </c>
      <c r="W65" s="269" t="s">
        <v>2055</v>
      </c>
      <c r="X65" s="269" t="s">
        <v>1618</v>
      </c>
      <c r="Y65" s="269" t="s">
        <v>1618</v>
      </c>
      <c r="Z65" s="269" t="s">
        <v>1618</v>
      </c>
      <c r="AA65" s="269" t="s">
        <v>1842</v>
      </c>
      <c r="AB65" s="269" t="s">
        <v>1618</v>
      </c>
      <c r="AC65" s="270">
        <v>45757</v>
      </c>
      <c r="AD65" s="269"/>
      <c r="AE65" s="269"/>
      <c r="AF65" s="269" t="s">
        <v>1618</v>
      </c>
      <c r="AG65" s="269" t="s">
        <v>1618</v>
      </c>
      <c r="AH65" s="269" t="s">
        <v>1843</v>
      </c>
      <c r="AI65" s="269" t="s">
        <v>1844</v>
      </c>
      <c r="AJ65" s="273">
        <v>0</v>
      </c>
      <c r="AK65" s="269" t="s">
        <v>1618</v>
      </c>
      <c r="AL65" s="269" t="s">
        <v>1618</v>
      </c>
      <c r="AM65" s="269" t="s">
        <v>1618</v>
      </c>
      <c r="AN65" s="269" t="s">
        <v>1618</v>
      </c>
      <c r="AO65" s="269" t="s">
        <v>1618</v>
      </c>
      <c r="AP65" s="188" t="s">
        <v>1845</v>
      </c>
      <c r="AQ65" s="188" t="s">
        <v>1936</v>
      </c>
      <c r="AS65" s="188" t="s">
        <v>647</v>
      </c>
      <c r="AT65" s="188" t="s">
        <v>1748</v>
      </c>
      <c r="AU65" s="188" t="str">
        <f t="shared" si="2"/>
        <v>SMS</v>
      </c>
      <c r="AV65" s="261">
        <f t="shared" si="3"/>
        <v>37461600</v>
      </c>
    </row>
    <row r="66" spans="1:48" hidden="1" x14ac:dyDescent="0.25">
      <c r="A66" s="269" t="s">
        <v>1836</v>
      </c>
      <c r="B66" s="269" t="s">
        <v>1805</v>
      </c>
      <c r="C66" s="269" t="s">
        <v>1837</v>
      </c>
      <c r="D66" s="269" t="s">
        <v>1847</v>
      </c>
      <c r="E66" s="270">
        <v>45747</v>
      </c>
      <c r="F66" s="269" t="s">
        <v>1848</v>
      </c>
      <c r="G66" s="269" t="s">
        <v>1849</v>
      </c>
      <c r="H66" s="269" t="s">
        <v>1850</v>
      </c>
      <c r="I66" s="269" t="s">
        <v>2055</v>
      </c>
      <c r="J66" s="269" t="s">
        <v>1618</v>
      </c>
      <c r="K66" s="269" t="s">
        <v>647</v>
      </c>
      <c r="L66" s="270">
        <v>45747</v>
      </c>
      <c r="M66" s="269" t="s">
        <v>2025</v>
      </c>
      <c r="N66" s="269" t="s">
        <v>1618</v>
      </c>
      <c r="O66" s="270"/>
      <c r="P66" s="269" t="s">
        <v>1841</v>
      </c>
      <c r="Q66" s="269" t="s">
        <v>89</v>
      </c>
      <c r="R66" s="272">
        <v>-2270.4</v>
      </c>
      <c r="S66" s="269" t="s">
        <v>89</v>
      </c>
      <c r="T66" s="272">
        <v>-2270.4</v>
      </c>
      <c r="U66" s="269" t="s">
        <v>308</v>
      </c>
      <c r="V66" s="269" t="s">
        <v>309</v>
      </c>
      <c r="W66" s="269" t="s">
        <v>2054</v>
      </c>
      <c r="X66" s="269" t="s">
        <v>1618</v>
      </c>
      <c r="Y66" s="269" t="s">
        <v>1618</v>
      </c>
      <c r="Z66" s="269" t="s">
        <v>1618</v>
      </c>
      <c r="AA66" s="269" t="s">
        <v>1842</v>
      </c>
      <c r="AB66" s="269" t="s">
        <v>1618</v>
      </c>
      <c r="AC66" s="270">
        <v>45757</v>
      </c>
      <c r="AD66" s="269"/>
      <c r="AE66" s="269"/>
      <c r="AF66" s="269" t="s">
        <v>1618</v>
      </c>
      <c r="AG66" s="269" t="s">
        <v>1618</v>
      </c>
      <c r="AH66" s="269" t="s">
        <v>1843</v>
      </c>
      <c r="AI66" s="269" t="s">
        <v>1844</v>
      </c>
      <c r="AJ66" s="273">
        <v>0</v>
      </c>
      <c r="AK66" s="269" t="s">
        <v>1618</v>
      </c>
      <c r="AL66" s="269" t="s">
        <v>1618</v>
      </c>
      <c r="AM66" s="269" t="s">
        <v>1618</v>
      </c>
      <c r="AN66" s="269" t="s">
        <v>1618</v>
      </c>
      <c r="AO66" s="269" t="s">
        <v>1618</v>
      </c>
      <c r="AP66" s="188" t="s">
        <v>1845</v>
      </c>
      <c r="AQ66" s="188" t="s">
        <v>1936</v>
      </c>
      <c r="AS66" s="188" t="s">
        <v>647</v>
      </c>
      <c r="AT66" s="188" t="s">
        <v>1748</v>
      </c>
      <c r="AU66" s="188" t="str">
        <f t="shared" si="2"/>
        <v>SMS</v>
      </c>
      <c r="AV66" s="261">
        <f t="shared" si="3"/>
        <v>-37461600</v>
      </c>
    </row>
    <row r="67" spans="1:48" hidden="1" x14ac:dyDescent="0.25">
      <c r="A67" s="269" t="s">
        <v>1836</v>
      </c>
      <c r="B67" s="269" t="s">
        <v>1805</v>
      </c>
      <c r="C67" s="269" t="s">
        <v>1837</v>
      </c>
      <c r="D67" s="269" t="s">
        <v>1853</v>
      </c>
      <c r="E67" s="270">
        <v>45747</v>
      </c>
      <c r="F67" s="269" t="s">
        <v>2056</v>
      </c>
      <c r="G67" s="269" t="s">
        <v>2057</v>
      </c>
      <c r="H67" s="269" t="s">
        <v>1889</v>
      </c>
      <c r="I67" s="269" t="s">
        <v>2058</v>
      </c>
      <c r="J67" s="269" t="s">
        <v>1618</v>
      </c>
      <c r="K67" s="269" t="s">
        <v>444</v>
      </c>
      <c r="L67" s="270">
        <v>45747</v>
      </c>
      <c r="M67" s="269" t="s">
        <v>2025</v>
      </c>
      <c r="N67" s="269" t="s">
        <v>2059</v>
      </c>
      <c r="O67" s="270"/>
      <c r="P67" s="269" t="s">
        <v>1841</v>
      </c>
      <c r="Q67" s="269" t="s">
        <v>1529</v>
      </c>
      <c r="R67" s="271">
        <v>913551</v>
      </c>
      <c r="S67" s="269" t="s">
        <v>89</v>
      </c>
      <c r="T67" s="272">
        <v>55.85</v>
      </c>
      <c r="U67" s="269" t="s">
        <v>308</v>
      </c>
      <c r="V67" s="269" t="s">
        <v>309</v>
      </c>
      <c r="W67" s="269" t="s">
        <v>1618</v>
      </c>
      <c r="X67" s="269" t="s">
        <v>1618</v>
      </c>
      <c r="Y67" s="269" t="s">
        <v>1618</v>
      </c>
      <c r="Z67" s="269" t="s">
        <v>1618</v>
      </c>
      <c r="AA67" s="269" t="s">
        <v>1842</v>
      </c>
      <c r="AB67" s="269" t="s">
        <v>1618</v>
      </c>
      <c r="AC67" s="270">
        <v>45757</v>
      </c>
      <c r="AD67" s="269"/>
      <c r="AE67" s="269"/>
      <c r="AF67" s="269" t="s">
        <v>1618</v>
      </c>
      <c r="AG67" s="269" t="s">
        <v>1618</v>
      </c>
      <c r="AH67" s="269" t="s">
        <v>1843</v>
      </c>
      <c r="AI67" s="269" t="s">
        <v>1844</v>
      </c>
      <c r="AJ67" s="273">
        <v>0</v>
      </c>
      <c r="AK67" s="269" t="s">
        <v>1618</v>
      </c>
      <c r="AL67" s="269" t="s">
        <v>1618</v>
      </c>
      <c r="AM67" s="269" t="s">
        <v>1618</v>
      </c>
      <c r="AN67" s="269" t="s">
        <v>1618</v>
      </c>
      <c r="AO67" s="269" t="s">
        <v>1618</v>
      </c>
      <c r="AP67" s="188" t="s">
        <v>1845</v>
      </c>
      <c r="AQ67" s="188" t="s">
        <v>1936</v>
      </c>
      <c r="AS67" s="188" t="s">
        <v>444</v>
      </c>
      <c r="AT67" s="188" t="s">
        <v>1748</v>
      </c>
      <c r="AU67" s="188" t="str">
        <f t="shared" si="2"/>
        <v>SMS</v>
      </c>
      <c r="AV67" s="261">
        <f t="shared" si="3"/>
        <v>913551</v>
      </c>
    </row>
    <row r="68" spans="1:48" hidden="1" x14ac:dyDescent="0.25">
      <c r="A68" s="269" t="s">
        <v>1836</v>
      </c>
      <c r="B68" s="269" t="s">
        <v>1805</v>
      </c>
      <c r="C68" s="269" t="s">
        <v>1837</v>
      </c>
      <c r="D68" s="269" t="s">
        <v>1847</v>
      </c>
      <c r="E68" s="270">
        <v>45747</v>
      </c>
      <c r="F68" s="269" t="s">
        <v>1848</v>
      </c>
      <c r="G68" s="269" t="s">
        <v>1849</v>
      </c>
      <c r="H68" s="269" t="s">
        <v>1850</v>
      </c>
      <c r="I68" s="269" t="s">
        <v>2060</v>
      </c>
      <c r="J68" s="269" t="s">
        <v>1618</v>
      </c>
      <c r="K68" s="269" t="s">
        <v>647</v>
      </c>
      <c r="L68" s="270">
        <v>45747</v>
      </c>
      <c r="M68" s="269" t="s">
        <v>2025</v>
      </c>
      <c r="N68" s="269" t="s">
        <v>1618</v>
      </c>
      <c r="O68" s="270"/>
      <c r="P68" s="269" t="s">
        <v>1841</v>
      </c>
      <c r="Q68" s="269" t="s">
        <v>89</v>
      </c>
      <c r="R68" s="272">
        <v>2391.58</v>
      </c>
      <c r="S68" s="269" t="s">
        <v>89</v>
      </c>
      <c r="T68" s="272">
        <v>2391.58</v>
      </c>
      <c r="U68" s="269" t="s">
        <v>308</v>
      </c>
      <c r="V68" s="269" t="s">
        <v>309</v>
      </c>
      <c r="W68" s="269" t="s">
        <v>1618</v>
      </c>
      <c r="X68" s="269" t="s">
        <v>1618</v>
      </c>
      <c r="Y68" s="269" t="s">
        <v>1618</v>
      </c>
      <c r="Z68" s="269" t="s">
        <v>1618</v>
      </c>
      <c r="AA68" s="269" t="s">
        <v>1842</v>
      </c>
      <c r="AB68" s="269" t="s">
        <v>1618</v>
      </c>
      <c r="AC68" s="270">
        <v>45757</v>
      </c>
      <c r="AD68" s="269"/>
      <c r="AE68" s="269"/>
      <c r="AF68" s="269" t="s">
        <v>1618</v>
      </c>
      <c r="AG68" s="269" t="s">
        <v>1618</v>
      </c>
      <c r="AH68" s="269" t="s">
        <v>1843</v>
      </c>
      <c r="AI68" s="269" t="s">
        <v>1844</v>
      </c>
      <c r="AJ68" s="273">
        <v>0</v>
      </c>
      <c r="AK68" s="269" t="s">
        <v>1618</v>
      </c>
      <c r="AL68" s="269" t="s">
        <v>1618</v>
      </c>
      <c r="AM68" s="269" t="s">
        <v>1618</v>
      </c>
      <c r="AN68" s="269" t="s">
        <v>1618</v>
      </c>
      <c r="AO68" s="269" t="s">
        <v>1618</v>
      </c>
      <c r="AP68" s="188" t="s">
        <v>1845</v>
      </c>
      <c r="AQ68" s="188" t="s">
        <v>1936</v>
      </c>
      <c r="AS68" s="188" t="s">
        <v>647</v>
      </c>
      <c r="AT68" s="188" t="s">
        <v>1748</v>
      </c>
      <c r="AU68" s="188" t="str">
        <f t="shared" si="2"/>
        <v>SMS</v>
      </c>
      <c r="AV68" s="261">
        <f t="shared" si="3"/>
        <v>39461070</v>
      </c>
    </row>
    <row r="69" spans="1:48" hidden="1" x14ac:dyDescent="0.25">
      <c r="A69" s="269" t="s">
        <v>1836</v>
      </c>
      <c r="B69" s="269" t="s">
        <v>1808</v>
      </c>
      <c r="C69" s="269" t="s">
        <v>1837</v>
      </c>
      <c r="D69" s="269" t="s">
        <v>1863</v>
      </c>
      <c r="E69" s="270">
        <v>45757</v>
      </c>
      <c r="F69" s="269" t="s">
        <v>1618</v>
      </c>
      <c r="G69" s="269" t="s">
        <v>1618</v>
      </c>
      <c r="H69" s="269" t="s">
        <v>1864</v>
      </c>
      <c r="I69" s="269" t="s">
        <v>2061</v>
      </c>
      <c r="J69" s="269" t="s">
        <v>1618</v>
      </c>
      <c r="K69" s="269" t="s">
        <v>1620</v>
      </c>
      <c r="L69" s="270">
        <v>45757</v>
      </c>
      <c r="M69" s="269" t="s">
        <v>2062</v>
      </c>
      <c r="N69" s="269" t="s">
        <v>1618</v>
      </c>
      <c r="O69" s="270"/>
      <c r="P69" s="269" t="s">
        <v>1841</v>
      </c>
      <c r="Q69" s="269" t="s">
        <v>89</v>
      </c>
      <c r="R69" s="272">
        <v>3.06</v>
      </c>
      <c r="S69" s="269" t="s">
        <v>89</v>
      </c>
      <c r="T69" s="272">
        <v>3.06</v>
      </c>
      <c r="U69" s="269" t="s">
        <v>308</v>
      </c>
      <c r="V69" s="269" t="s">
        <v>309</v>
      </c>
      <c r="W69" s="269" t="s">
        <v>1618</v>
      </c>
      <c r="X69" s="269" t="s">
        <v>1618</v>
      </c>
      <c r="Y69" s="269" t="s">
        <v>1618</v>
      </c>
      <c r="Z69" s="269" t="s">
        <v>1618</v>
      </c>
      <c r="AA69" s="269" t="s">
        <v>1842</v>
      </c>
      <c r="AB69" s="269" t="s">
        <v>1618</v>
      </c>
      <c r="AC69" s="270">
        <v>45757</v>
      </c>
      <c r="AD69" s="269"/>
      <c r="AE69" s="269"/>
      <c r="AF69" s="269" t="s">
        <v>1618</v>
      </c>
      <c r="AG69" s="269" t="s">
        <v>1618</v>
      </c>
      <c r="AH69" s="269" t="s">
        <v>1843</v>
      </c>
      <c r="AI69" s="269" t="s">
        <v>1844</v>
      </c>
      <c r="AJ69" s="271">
        <v>2</v>
      </c>
      <c r="AK69" s="269" t="s">
        <v>1694</v>
      </c>
      <c r="AL69" s="274" t="s">
        <v>1861</v>
      </c>
      <c r="AM69" s="269" t="s">
        <v>2063</v>
      </c>
      <c r="AN69" s="269" t="s">
        <v>2064</v>
      </c>
      <c r="AO69" s="269" t="s">
        <v>1618</v>
      </c>
      <c r="AP69" s="188" t="s">
        <v>1845</v>
      </c>
      <c r="AQ69" s="188" t="s">
        <v>1936</v>
      </c>
      <c r="AS69" s="188" t="s">
        <v>1619</v>
      </c>
      <c r="AT69" s="188" t="s">
        <v>1748</v>
      </c>
      <c r="AU69" s="188" t="str">
        <f t="shared" si="2"/>
        <v>SMS</v>
      </c>
      <c r="AV69" s="261">
        <f t="shared" si="3"/>
        <v>50490</v>
      </c>
    </row>
    <row r="70" spans="1:48" hidden="1" x14ac:dyDescent="0.25">
      <c r="A70" s="269" t="s">
        <v>1836</v>
      </c>
      <c r="B70" s="269" t="s">
        <v>1808</v>
      </c>
      <c r="C70" s="269" t="s">
        <v>1837</v>
      </c>
      <c r="D70" s="269" t="s">
        <v>1863</v>
      </c>
      <c r="E70" s="270">
        <v>45761</v>
      </c>
      <c r="F70" s="269" t="s">
        <v>1618</v>
      </c>
      <c r="G70" s="269" t="s">
        <v>1618</v>
      </c>
      <c r="H70" s="269" t="s">
        <v>2065</v>
      </c>
      <c r="I70" s="269" t="s">
        <v>2066</v>
      </c>
      <c r="J70" s="269" t="s">
        <v>1618</v>
      </c>
      <c r="K70" s="269" t="s">
        <v>639</v>
      </c>
      <c r="L70" s="270">
        <v>45761</v>
      </c>
      <c r="M70" s="269" t="s">
        <v>2067</v>
      </c>
      <c r="N70" s="269" t="s">
        <v>1618</v>
      </c>
      <c r="O70" s="270"/>
      <c r="P70" s="269" t="s">
        <v>1841</v>
      </c>
      <c r="Q70" s="269" t="s">
        <v>89</v>
      </c>
      <c r="R70" s="272">
        <v>5.14</v>
      </c>
      <c r="S70" s="269" t="s">
        <v>89</v>
      </c>
      <c r="T70" s="272">
        <v>5.14</v>
      </c>
      <c r="U70" s="269" t="s">
        <v>308</v>
      </c>
      <c r="V70" s="269" t="s">
        <v>309</v>
      </c>
      <c r="W70" s="269" t="s">
        <v>1618</v>
      </c>
      <c r="X70" s="269" t="s">
        <v>1618</v>
      </c>
      <c r="Y70" s="269" t="s">
        <v>1618</v>
      </c>
      <c r="Z70" s="269" t="s">
        <v>1618</v>
      </c>
      <c r="AA70" s="269" t="s">
        <v>1842</v>
      </c>
      <c r="AB70" s="269" t="s">
        <v>1618</v>
      </c>
      <c r="AC70" s="270">
        <v>45761</v>
      </c>
      <c r="AD70" s="269"/>
      <c r="AE70" s="269"/>
      <c r="AF70" s="269" t="s">
        <v>1618</v>
      </c>
      <c r="AG70" s="269" t="s">
        <v>1618</v>
      </c>
      <c r="AH70" s="269" t="s">
        <v>1843</v>
      </c>
      <c r="AI70" s="269" t="s">
        <v>1844</v>
      </c>
      <c r="AJ70" s="271">
        <v>4</v>
      </c>
      <c r="AK70" s="269" t="s">
        <v>1694</v>
      </c>
      <c r="AL70" s="274" t="s">
        <v>1861</v>
      </c>
      <c r="AM70" s="269" t="s">
        <v>2068</v>
      </c>
      <c r="AN70" s="269" t="s">
        <v>2069</v>
      </c>
      <c r="AO70" s="269" t="s">
        <v>1618</v>
      </c>
      <c r="AP70" s="188" t="s">
        <v>1845</v>
      </c>
      <c r="AQ70" s="188" t="s">
        <v>1936</v>
      </c>
      <c r="AS70" s="188" t="s">
        <v>1626</v>
      </c>
      <c r="AT70" s="188" t="s">
        <v>1748</v>
      </c>
      <c r="AU70" s="188" t="str">
        <f t="shared" si="2"/>
        <v>SMS</v>
      </c>
      <c r="AV70" s="261">
        <f t="shared" si="3"/>
        <v>84810</v>
      </c>
    </row>
    <row r="71" spans="1:48" hidden="1" x14ac:dyDescent="0.25">
      <c r="A71" s="269" t="s">
        <v>1836</v>
      </c>
      <c r="B71" s="269" t="s">
        <v>1808</v>
      </c>
      <c r="C71" s="269" t="s">
        <v>1837</v>
      </c>
      <c r="D71" s="269" t="s">
        <v>1863</v>
      </c>
      <c r="E71" s="270">
        <v>45771</v>
      </c>
      <c r="F71" s="269" t="s">
        <v>1618</v>
      </c>
      <c r="G71" s="269" t="s">
        <v>1618</v>
      </c>
      <c r="H71" s="269" t="s">
        <v>2065</v>
      </c>
      <c r="I71" s="269" t="s">
        <v>2070</v>
      </c>
      <c r="J71" s="269" t="s">
        <v>1618</v>
      </c>
      <c r="K71" s="269" t="s">
        <v>639</v>
      </c>
      <c r="L71" s="270">
        <v>45771</v>
      </c>
      <c r="M71" s="269" t="s">
        <v>2071</v>
      </c>
      <c r="N71" s="269" t="s">
        <v>1618</v>
      </c>
      <c r="O71" s="270"/>
      <c r="P71" s="269" t="s">
        <v>1841</v>
      </c>
      <c r="Q71" s="269" t="s">
        <v>89</v>
      </c>
      <c r="R71" s="272">
        <v>0.16</v>
      </c>
      <c r="S71" s="269" t="s">
        <v>89</v>
      </c>
      <c r="T71" s="272">
        <v>0.16</v>
      </c>
      <c r="U71" s="269" t="s">
        <v>308</v>
      </c>
      <c r="V71" s="269" t="s">
        <v>309</v>
      </c>
      <c r="W71" s="269" t="s">
        <v>1618</v>
      </c>
      <c r="X71" s="269" t="s">
        <v>1618</v>
      </c>
      <c r="Y71" s="269" t="s">
        <v>1618</v>
      </c>
      <c r="Z71" s="269" t="s">
        <v>1618</v>
      </c>
      <c r="AA71" s="269" t="s">
        <v>1842</v>
      </c>
      <c r="AB71" s="269" t="s">
        <v>1618</v>
      </c>
      <c r="AC71" s="270">
        <v>45771</v>
      </c>
      <c r="AD71" s="269"/>
      <c r="AE71" s="269"/>
      <c r="AF71" s="269" t="s">
        <v>1618</v>
      </c>
      <c r="AG71" s="269" t="s">
        <v>1618</v>
      </c>
      <c r="AH71" s="269" t="s">
        <v>1843</v>
      </c>
      <c r="AI71" s="269" t="s">
        <v>1844</v>
      </c>
      <c r="AJ71" s="271">
        <v>5</v>
      </c>
      <c r="AK71" s="269" t="s">
        <v>1694</v>
      </c>
      <c r="AL71" s="274" t="s">
        <v>1861</v>
      </c>
      <c r="AM71" s="269" t="s">
        <v>2072</v>
      </c>
      <c r="AN71" s="269" t="s">
        <v>2073</v>
      </c>
      <c r="AO71" s="269" t="s">
        <v>1618</v>
      </c>
      <c r="AP71" s="188" t="s">
        <v>1845</v>
      </c>
      <c r="AQ71" s="188" t="s">
        <v>1936</v>
      </c>
      <c r="AS71" s="188" t="s">
        <v>1626</v>
      </c>
      <c r="AT71" s="188" t="s">
        <v>1748</v>
      </c>
      <c r="AU71" s="188" t="str">
        <f t="shared" si="2"/>
        <v>SMS</v>
      </c>
      <c r="AV71" s="261">
        <f t="shared" si="3"/>
        <v>2640</v>
      </c>
    </row>
    <row r="72" spans="1:48" hidden="1" x14ac:dyDescent="0.25">
      <c r="A72" s="269" t="s">
        <v>1836</v>
      </c>
      <c r="B72" s="269" t="s">
        <v>1808</v>
      </c>
      <c r="C72" s="269" t="s">
        <v>1837</v>
      </c>
      <c r="D72" s="269" t="s">
        <v>1863</v>
      </c>
      <c r="E72" s="270">
        <v>45758</v>
      </c>
      <c r="F72" s="269" t="s">
        <v>1618</v>
      </c>
      <c r="G72" s="269" t="s">
        <v>1618</v>
      </c>
      <c r="H72" s="269" t="s">
        <v>1864</v>
      </c>
      <c r="I72" s="269" t="s">
        <v>2074</v>
      </c>
      <c r="J72" s="269" t="s">
        <v>1618</v>
      </c>
      <c r="K72" s="269" t="s">
        <v>1620</v>
      </c>
      <c r="L72" s="270">
        <v>45758</v>
      </c>
      <c r="M72" s="269" t="s">
        <v>2075</v>
      </c>
      <c r="N72" s="269" t="s">
        <v>1618</v>
      </c>
      <c r="O72" s="270"/>
      <c r="P72" s="269" t="s">
        <v>1841</v>
      </c>
      <c r="Q72" s="269" t="s">
        <v>89</v>
      </c>
      <c r="R72" s="272">
        <v>0.86</v>
      </c>
      <c r="S72" s="269" t="s">
        <v>89</v>
      </c>
      <c r="T72" s="272">
        <v>0.86</v>
      </c>
      <c r="U72" s="269" t="s">
        <v>308</v>
      </c>
      <c r="V72" s="269" t="s">
        <v>309</v>
      </c>
      <c r="W72" s="269" t="s">
        <v>1618</v>
      </c>
      <c r="X72" s="269" t="s">
        <v>1618</v>
      </c>
      <c r="Y72" s="269" t="s">
        <v>1618</v>
      </c>
      <c r="Z72" s="269" t="s">
        <v>1618</v>
      </c>
      <c r="AA72" s="269" t="s">
        <v>1842</v>
      </c>
      <c r="AB72" s="269" t="s">
        <v>1618</v>
      </c>
      <c r="AC72" s="270">
        <v>45758</v>
      </c>
      <c r="AD72" s="269"/>
      <c r="AE72" s="269"/>
      <c r="AF72" s="269" t="s">
        <v>1618</v>
      </c>
      <c r="AG72" s="269" t="s">
        <v>1618</v>
      </c>
      <c r="AH72" s="269" t="s">
        <v>1843</v>
      </c>
      <c r="AI72" s="269" t="s">
        <v>1844</v>
      </c>
      <c r="AJ72" s="271">
        <v>3</v>
      </c>
      <c r="AK72" s="269" t="s">
        <v>1694</v>
      </c>
      <c r="AL72" s="274" t="s">
        <v>1861</v>
      </c>
      <c r="AM72" s="269" t="s">
        <v>2076</v>
      </c>
      <c r="AN72" s="269" t="s">
        <v>2077</v>
      </c>
      <c r="AO72" s="269" t="s">
        <v>1618</v>
      </c>
      <c r="AP72" s="188" t="s">
        <v>1845</v>
      </c>
      <c r="AQ72" s="188" t="s">
        <v>1936</v>
      </c>
      <c r="AS72" s="188" t="s">
        <v>1619</v>
      </c>
      <c r="AT72" s="188" t="s">
        <v>1748</v>
      </c>
      <c r="AU72" s="188" t="str">
        <f t="shared" si="2"/>
        <v>SMS</v>
      </c>
      <c r="AV72" s="261">
        <f t="shared" si="3"/>
        <v>14190</v>
      </c>
    </row>
    <row r="73" spans="1:48" hidden="1" x14ac:dyDescent="0.25">
      <c r="A73" s="269" t="s">
        <v>1836</v>
      </c>
      <c r="B73" s="269" t="s">
        <v>1808</v>
      </c>
      <c r="C73" s="269" t="s">
        <v>1837</v>
      </c>
      <c r="D73" s="269" t="s">
        <v>1863</v>
      </c>
      <c r="E73" s="270">
        <v>45758</v>
      </c>
      <c r="F73" s="269" t="s">
        <v>1618</v>
      </c>
      <c r="G73" s="269" t="s">
        <v>1618</v>
      </c>
      <c r="H73" s="269" t="s">
        <v>1864</v>
      </c>
      <c r="I73" s="269" t="s">
        <v>2074</v>
      </c>
      <c r="J73" s="269" t="s">
        <v>1618</v>
      </c>
      <c r="K73" s="269" t="s">
        <v>1620</v>
      </c>
      <c r="L73" s="270">
        <v>45758</v>
      </c>
      <c r="M73" s="269" t="s">
        <v>2075</v>
      </c>
      <c r="N73" s="269" t="s">
        <v>1618</v>
      </c>
      <c r="O73" s="270"/>
      <c r="P73" s="269" t="s">
        <v>1841</v>
      </c>
      <c r="Q73" s="269" t="s">
        <v>89</v>
      </c>
      <c r="R73" s="272">
        <v>0.56000000000000005</v>
      </c>
      <c r="S73" s="269" t="s">
        <v>89</v>
      </c>
      <c r="T73" s="272">
        <v>0.56000000000000005</v>
      </c>
      <c r="U73" s="269" t="s">
        <v>308</v>
      </c>
      <c r="V73" s="269" t="s">
        <v>309</v>
      </c>
      <c r="W73" s="269" t="s">
        <v>1618</v>
      </c>
      <c r="X73" s="269" t="s">
        <v>1618</v>
      </c>
      <c r="Y73" s="269" t="s">
        <v>1618</v>
      </c>
      <c r="Z73" s="269" t="s">
        <v>1618</v>
      </c>
      <c r="AA73" s="269" t="s">
        <v>1842</v>
      </c>
      <c r="AB73" s="269" t="s">
        <v>1618</v>
      </c>
      <c r="AC73" s="270">
        <v>45758</v>
      </c>
      <c r="AD73" s="269"/>
      <c r="AE73" s="269"/>
      <c r="AF73" s="269" t="s">
        <v>1618</v>
      </c>
      <c r="AG73" s="269" t="s">
        <v>1618</v>
      </c>
      <c r="AH73" s="269" t="s">
        <v>1843</v>
      </c>
      <c r="AI73" s="269" t="s">
        <v>1844</v>
      </c>
      <c r="AJ73" s="271">
        <v>3</v>
      </c>
      <c r="AK73" s="269" t="s">
        <v>1694</v>
      </c>
      <c r="AL73" s="274" t="s">
        <v>1861</v>
      </c>
      <c r="AM73" s="269" t="s">
        <v>2078</v>
      </c>
      <c r="AN73" s="269" t="s">
        <v>2079</v>
      </c>
      <c r="AO73" s="269" t="s">
        <v>1618</v>
      </c>
      <c r="AP73" s="188" t="s">
        <v>1845</v>
      </c>
      <c r="AQ73" s="188" t="s">
        <v>1936</v>
      </c>
      <c r="AS73" s="188" t="s">
        <v>1619</v>
      </c>
      <c r="AT73" s="188" t="s">
        <v>1748</v>
      </c>
      <c r="AU73" s="188" t="str">
        <f t="shared" si="2"/>
        <v>SMS</v>
      </c>
      <c r="AV73" s="261">
        <f t="shared" si="3"/>
        <v>9240</v>
      </c>
    </row>
    <row r="74" spans="1:48" hidden="1" x14ac:dyDescent="0.25">
      <c r="A74" s="269" t="s">
        <v>1836</v>
      </c>
      <c r="B74" s="269" t="s">
        <v>1808</v>
      </c>
      <c r="C74" s="269" t="s">
        <v>1837</v>
      </c>
      <c r="D74" s="269" t="s">
        <v>1863</v>
      </c>
      <c r="E74" s="270">
        <v>45771</v>
      </c>
      <c r="F74" s="269" t="s">
        <v>1618</v>
      </c>
      <c r="G74" s="269" t="s">
        <v>1618</v>
      </c>
      <c r="H74" s="269" t="s">
        <v>1864</v>
      </c>
      <c r="I74" s="269" t="s">
        <v>2070</v>
      </c>
      <c r="J74" s="269" t="s">
        <v>1618</v>
      </c>
      <c r="K74" s="269" t="s">
        <v>1620</v>
      </c>
      <c r="L74" s="270">
        <v>45771</v>
      </c>
      <c r="M74" s="269" t="s">
        <v>2071</v>
      </c>
      <c r="N74" s="269" t="s">
        <v>1618</v>
      </c>
      <c r="O74" s="270"/>
      <c r="P74" s="269" t="s">
        <v>1841</v>
      </c>
      <c r="Q74" s="269" t="s">
        <v>89</v>
      </c>
      <c r="R74" s="272">
        <v>0.98</v>
      </c>
      <c r="S74" s="269" t="s">
        <v>89</v>
      </c>
      <c r="T74" s="272">
        <v>0.98</v>
      </c>
      <c r="U74" s="269" t="s">
        <v>308</v>
      </c>
      <c r="V74" s="269" t="s">
        <v>309</v>
      </c>
      <c r="W74" s="269" t="s">
        <v>1618</v>
      </c>
      <c r="X74" s="269" t="s">
        <v>1618</v>
      </c>
      <c r="Y74" s="269" t="s">
        <v>1618</v>
      </c>
      <c r="Z74" s="269" t="s">
        <v>1618</v>
      </c>
      <c r="AA74" s="269" t="s">
        <v>1842</v>
      </c>
      <c r="AB74" s="269" t="s">
        <v>1618</v>
      </c>
      <c r="AC74" s="270">
        <v>45771</v>
      </c>
      <c r="AD74" s="269"/>
      <c r="AE74" s="269"/>
      <c r="AF74" s="269" t="s">
        <v>1618</v>
      </c>
      <c r="AG74" s="269" t="s">
        <v>1618</v>
      </c>
      <c r="AH74" s="269" t="s">
        <v>1843</v>
      </c>
      <c r="AI74" s="269" t="s">
        <v>1844</v>
      </c>
      <c r="AJ74" s="271">
        <v>3</v>
      </c>
      <c r="AK74" s="269" t="s">
        <v>1860</v>
      </c>
      <c r="AL74" s="274" t="s">
        <v>1861</v>
      </c>
      <c r="AM74" s="269" t="s">
        <v>1959</v>
      </c>
      <c r="AN74" s="269" t="s">
        <v>1960</v>
      </c>
      <c r="AO74" s="269" t="s">
        <v>1618</v>
      </c>
      <c r="AP74" s="188" t="s">
        <v>1845</v>
      </c>
      <c r="AQ74" s="188" t="s">
        <v>1936</v>
      </c>
      <c r="AS74" s="188" t="s">
        <v>1619</v>
      </c>
      <c r="AT74" s="188" t="s">
        <v>1748</v>
      </c>
      <c r="AU74" s="188" t="str">
        <f t="shared" si="2"/>
        <v>SMS</v>
      </c>
      <c r="AV74" s="261">
        <f t="shared" si="3"/>
        <v>16170</v>
      </c>
    </row>
    <row r="75" spans="1:48" hidden="1" x14ac:dyDescent="0.25">
      <c r="A75" s="269" t="s">
        <v>1836</v>
      </c>
      <c r="B75" s="269" t="s">
        <v>1808</v>
      </c>
      <c r="C75" s="269" t="s">
        <v>1837</v>
      </c>
      <c r="D75" s="269" t="s">
        <v>1863</v>
      </c>
      <c r="E75" s="270">
        <v>45757</v>
      </c>
      <c r="F75" s="269" t="s">
        <v>1618</v>
      </c>
      <c r="G75" s="269" t="s">
        <v>1618</v>
      </c>
      <c r="H75" s="269" t="s">
        <v>1864</v>
      </c>
      <c r="I75" s="269" t="s">
        <v>2061</v>
      </c>
      <c r="J75" s="269" t="s">
        <v>1618</v>
      </c>
      <c r="K75" s="269" t="s">
        <v>1620</v>
      </c>
      <c r="L75" s="270">
        <v>45757</v>
      </c>
      <c r="M75" s="269" t="s">
        <v>2062</v>
      </c>
      <c r="N75" s="269" t="s">
        <v>1618</v>
      </c>
      <c r="O75" s="270"/>
      <c r="P75" s="269" t="s">
        <v>1841</v>
      </c>
      <c r="Q75" s="269" t="s">
        <v>89</v>
      </c>
      <c r="R75" s="272">
        <v>11.25</v>
      </c>
      <c r="S75" s="269" t="s">
        <v>89</v>
      </c>
      <c r="T75" s="272">
        <v>11.25</v>
      </c>
      <c r="U75" s="269" t="s">
        <v>308</v>
      </c>
      <c r="V75" s="269" t="s">
        <v>309</v>
      </c>
      <c r="W75" s="269" t="s">
        <v>1618</v>
      </c>
      <c r="X75" s="269" t="s">
        <v>1618</v>
      </c>
      <c r="Y75" s="269" t="s">
        <v>1618</v>
      </c>
      <c r="Z75" s="269" t="s">
        <v>1618</v>
      </c>
      <c r="AA75" s="269" t="s">
        <v>1842</v>
      </c>
      <c r="AB75" s="269" t="s">
        <v>1618</v>
      </c>
      <c r="AC75" s="270">
        <v>45757</v>
      </c>
      <c r="AD75" s="269"/>
      <c r="AE75" s="269"/>
      <c r="AF75" s="269" t="s">
        <v>1618</v>
      </c>
      <c r="AG75" s="269" t="s">
        <v>1618</v>
      </c>
      <c r="AH75" s="269" t="s">
        <v>1843</v>
      </c>
      <c r="AI75" s="269" t="s">
        <v>1844</v>
      </c>
      <c r="AJ75" s="271">
        <v>16</v>
      </c>
      <c r="AK75" s="269" t="s">
        <v>1925</v>
      </c>
      <c r="AL75" s="274" t="s">
        <v>1861</v>
      </c>
      <c r="AM75" s="269" t="s">
        <v>1926</v>
      </c>
      <c r="AN75" s="269" t="s">
        <v>1927</v>
      </c>
      <c r="AO75" s="269" t="s">
        <v>1618</v>
      </c>
      <c r="AP75" s="188" t="s">
        <v>1845</v>
      </c>
      <c r="AQ75" s="188" t="s">
        <v>1936</v>
      </c>
      <c r="AS75" s="188" t="s">
        <v>1619</v>
      </c>
      <c r="AT75" s="188" t="s">
        <v>1748</v>
      </c>
      <c r="AU75" s="188" t="str">
        <f t="shared" si="2"/>
        <v>SMS</v>
      </c>
      <c r="AV75" s="261">
        <f t="shared" si="3"/>
        <v>185625</v>
      </c>
    </row>
    <row r="76" spans="1:48" hidden="1" x14ac:dyDescent="0.25">
      <c r="A76" s="269" t="s">
        <v>1836</v>
      </c>
      <c r="B76" s="269" t="s">
        <v>1808</v>
      </c>
      <c r="C76" s="269" t="s">
        <v>1837</v>
      </c>
      <c r="D76" s="269" t="s">
        <v>1863</v>
      </c>
      <c r="E76" s="270">
        <v>45757</v>
      </c>
      <c r="F76" s="269" t="s">
        <v>1618</v>
      </c>
      <c r="G76" s="269" t="s">
        <v>1618</v>
      </c>
      <c r="H76" s="269" t="s">
        <v>1864</v>
      </c>
      <c r="I76" s="269" t="s">
        <v>2061</v>
      </c>
      <c r="J76" s="269" t="s">
        <v>1618</v>
      </c>
      <c r="K76" s="269" t="s">
        <v>1620</v>
      </c>
      <c r="L76" s="270">
        <v>45757</v>
      </c>
      <c r="M76" s="269" t="s">
        <v>2062</v>
      </c>
      <c r="N76" s="269" t="s">
        <v>1618</v>
      </c>
      <c r="O76" s="270"/>
      <c r="P76" s="269" t="s">
        <v>1841</v>
      </c>
      <c r="Q76" s="269" t="s">
        <v>89</v>
      </c>
      <c r="R76" s="272">
        <v>2.2400000000000002</v>
      </c>
      <c r="S76" s="269" t="s">
        <v>89</v>
      </c>
      <c r="T76" s="272">
        <v>2.2400000000000002</v>
      </c>
      <c r="U76" s="269" t="s">
        <v>308</v>
      </c>
      <c r="V76" s="269" t="s">
        <v>309</v>
      </c>
      <c r="W76" s="269" t="s">
        <v>1618</v>
      </c>
      <c r="X76" s="269" t="s">
        <v>1618</v>
      </c>
      <c r="Y76" s="269" t="s">
        <v>1618</v>
      </c>
      <c r="Z76" s="269" t="s">
        <v>1618</v>
      </c>
      <c r="AA76" s="269" t="s">
        <v>1842</v>
      </c>
      <c r="AB76" s="269" t="s">
        <v>1618</v>
      </c>
      <c r="AC76" s="270">
        <v>45757</v>
      </c>
      <c r="AD76" s="269"/>
      <c r="AE76" s="269"/>
      <c r="AF76" s="269" t="s">
        <v>1618</v>
      </c>
      <c r="AG76" s="269" t="s">
        <v>1618</v>
      </c>
      <c r="AH76" s="269" t="s">
        <v>1843</v>
      </c>
      <c r="AI76" s="269" t="s">
        <v>1844</v>
      </c>
      <c r="AJ76" s="271">
        <v>16</v>
      </c>
      <c r="AK76" s="269" t="s">
        <v>1694</v>
      </c>
      <c r="AL76" s="274" t="s">
        <v>1861</v>
      </c>
      <c r="AM76" s="269" t="s">
        <v>1930</v>
      </c>
      <c r="AN76" s="269" t="s">
        <v>1931</v>
      </c>
      <c r="AO76" s="269" t="s">
        <v>1618</v>
      </c>
      <c r="AP76" s="188" t="s">
        <v>1845</v>
      </c>
      <c r="AQ76" s="188" t="s">
        <v>1936</v>
      </c>
      <c r="AS76" s="188" t="s">
        <v>1619</v>
      </c>
      <c r="AT76" s="188" t="s">
        <v>1748</v>
      </c>
      <c r="AU76" s="188" t="str">
        <f t="shared" si="2"/>
        <v>SMS</v>
      </c>
      <c r="AV76" s="261">
        <f t="shared" si="3"/>
        <v>36960</v>
      </c>
    </row>
    <row r="77" spans="1:48" hidden="1" x14ac:dyDescent="0.25">
      <c r="A77" s="269" t="s">
        <v>1836</v>
      </c>
      <c r="B77" s="269" t="s">
        <v>1808</v>
      </c>
      <c r="C77" s="269" t="s">
        <v>1837</v>
      </c>
      <c r="D77" s="269" t="s">
        <v>1854</v>
      </c>
      <c r="E77" s="270">
        <v>45757</v>
      </c>
      <c r="F77" s="269" t="s">
        <v>2080</v>
      </c>
      <c r="G77" s="269" t="s">
        <v>1618</v>
      </c>
      <c r="H77" s="269" t="s">
        <v>1889</v>
      </c>
      <c r="I77" s="269" t="s">
        <v>2081</v>
      </c>
      <c r="J77" s="269" t="s">
        <v>1618</v>
      </c>
      <c r="K77" s="269" t="s">
        <v>444</v>
      </c>
      <c r="L77" s="270">
        <v>45757</v>
      </c>
      <c r="M77" s="269" t="s">
        <v>2062</v>
      </c>
      <c r="N77" s="269" t="s">
        <v>2082</v>
      </c>
      <c r="O77" s="270"/>
      <c r="P77" s="269" t="s">
        <v>1841</v>
      </c>
      <c r="Q77" s="269" t="s">
        <v>1529</v>
      </c>
      <c r="R77" s="271">
        <v>2407088</v>
      </c>
      <c r="S77" s="269" t="s">
        <v>89</v>
      </c>
      <c r="T77" s="272">
        <v>145.13999999999999</v>
      </c>
      <c r="U77" s="269" t="s">
        <v>308</v>
      </c>
      <c r="V77" s="269" t="s">
        <v>309</v>
      </c>
      <c r="W77" s="269" t="s">
        <v>1618</v>
      </c>
      <c r="X77" s="269" t="s">
        <v>1618</v>
      </c>
      <c r="Y77" s="269" t="s">
        <v>1618</v>
      </c>
      <c r="Z77" s="269" t="s">
        <v>1618</v>
      </c>
      <c r="AA77" s="269" t="s">
        <v>1842</v>
      </c>
      <c r="AB77" s="269" t="s">
        <v>1618</v>
      </c>
      <c r="AC77" s="270">
        <v>45757</v>
      </c>
      <c r="AD77" s="269"/>
      <c r="AE77" s="269"/>
      <c r="AF77" s="269" t="s">
        <v>1618</v>
      </c>
      <c r="AG77" s="269" t="s">
        <v>2083</v>
      </c>
      <c r="AH77" s="269" t="s">
        <v>1843</v>
      </c>
      <c r="AI77" s="269" t="s">
        <v>1844</v>
      </c>
      <c r="AJ77" s="271">
        <v>1</v>
      </c>
      <c r="AK77" s="269" t="s">
        <v>1888</v>
      </c>
      <c r="AL77" s="274" t="s">
        <v>1861</v>
      </c>
      <c r="AM77" s="269" t="s">
        <v>1618</v>
      </c>
      <c r="AN77" s="269" t="s">
        <v>1618</v>
      </c>
      <c r="AO77" s="269" t="s">
        <v>1618</v>
      </c>
      <c r="AP77" s="188" t="s">
        <v>1845</v>
      </c>
      <c r="AQ77" s="188" t="s">
        <v>1936</v>
      </c>
      <c r="AS77" s="188" t="s">
        <v>444</v>
      </c>
      <c r="AT77" s="188" t="s">
        <v>1748</v>
      </c>
      <c r="AU77" s="188" t="str">
        <f t="shared" ref="AU77:AU109" si="4">LEFT(V77,3)</f>
        <v>SMS</v>
      </c>
      <c r="AV77" s="261">
        <f t="shared" ref="AV77:AV109" si="5">IF(Q77="USD",R77*16500,IF(Q77="IDR",R77,T77*16500))</f>
        <v>2407088</v>
      </c>
    </row>
    <row r="78" spans="1:48" hidden="1" x14ac:dyDescent="0.25">
      <c r="A78" s="269" t="s">
        <v>1836</v>
      </c>
      <c r="B78" s="269" t="s">
        <v>1808</v>
      </c>
      <c r="C78" s="269" t="s">
        <v>1837</v>
      </c>
      <c r="D78" s="269" t="s">
        <v>1854</v>
      </c>
      <c r="E78" s="270">
        <v>45757</v>
      </c>
      <c r="F78" s="269" t="s">
        <v>2084</v>
      </c>
      <c r="G78" s="269" t="s">
        <v>1618</v>
      </c>
      <c r="H78" s="269" t="s">
        <v>1889</v>
      </c>
      <c r="I78" s="269" t="s">
        <v>2085</v>
      </c>
      <c r="J78" s="269" t="s">
        <v>1618</v>
      </c>
      <c r="K78" s="269" t="s">
        <v>444</v>
      </c>
      <c r="L78" s="270">
        <v>45757</v>
      </c>
      <c r="M78" s="269" t="s">
        <v>2062</v>
      </c>
      <c r="N78" s="269" t="s">
        <v>2082</v>
      </c>
      <c r="O78" s="270"/>
      <c r="P78" s="269" t="s">
        <v>1841</v>
      </c>
      <c r="Q78" s="269" t="s">
        <v>1529</v>
      </c>
      <c r="R78" s="271">
        <v>72213</v>
      </c>
      <c r="S78" s="269" t="s">
        <v>89</v>
      </c>
      <c r="T78" s="272">
        <v>4.3499999999999996</v>
      </c>
      <c r="U78" s="269" t="s">
        <v>308</v>
      </c>
      <c r="V78" s="269" t="s">
        <v>309</v>
      </c>
      <c r="W78" s="269" t="s">
        <v>1618</v>
      </c>
      <c r="X78" s="269" t="s">
        <v>1618</v>
      </c>
      <c r="Y78" s="269" t="s">
        <v>1618</v>
      </c>
      <c r="Z78" s="269" t="s">
        <v>1618</v>
      </c>
      <c r="AA78" s="269" t="s">
        <v>1842</v>
      </c>
      <c r="AB78" s="269" t="s">
        <v>1618</v>
      </c>
      <c r="AC78" s="270">
        <v>45757</v>
      </c>
      <c r="AD78" s="269"/>
      <c r="AE78" s="269"/>
      <c r="AF78" s="269" t="s">
        <v>1618</v>
      </c>
      <c r="AG78" s="269" t="s">
        <v>2083</v>
      </c>
      <c r="AH78" s="269" t="s">
        <v>1843</v>
      </c>
      <c r="AI78" s="269" t="s">
        <v>1844</v>
      </c>
      <c r="AJ78" s="271">
        <v>1</v>
      </c>
      <c r="AK78" s="269" t="s">
        <v>1888</v>
      </c>
      <c r="AL78" s="274" t="s">
        <v>1861</v>
      </c>
      <c r="AM78" s="269" t="s">
        <v>1618</v>
      </c>
      <c r="AN78" s="269" t="s">
        <v>1618</v>
      </c>
      <c r="AO78" s="269" t="s">
        <v>1618</v>
      </c>
      <c r="AP78" s="188" t="s">
        <v>1845</v>
      </c>
      <c r="AQ78" s="188" t="s">
        <v>1936</v>
      </c>
      <c r="AS78" s="188" t="s">
        <v>444</v>
      </c>
      <c r="AT78" s="188" t="s">
        <v>1748</v>
      </c>
      <c r="AU78" s="188" t="str">
        <f t="shared" si="4"/>
        <v>SMS</v>
      </c>
      <c r="AV78" s="261">
        <f t="shared" si="5"/>
        <v>72213</v>
      </c>
    </row>
    <row r="79" spans="1:48" x14ac:dyDescent="0.25">
      <c r="A79" s="269" t="s">
        <v>1836</v>
      </c>
      <c r="B79" s="269" t="s">
        <v>1808</v>
      </c>
      <c r="C79" s="269" t="s">
        <v>1837</v>
      </c>
      <c r="D79" s="269" t="s">
        <v>1854</v>
      </c>
      <c r="E79" s="270">
        <v>45761</v>
      </c>
      <c r="F79" s="269" t="s">
        <v>1618</v>
      </c>
      <c r="G79" s="269" t="s">
        <v>1618</v>
      </c>
      <c r="H79" s="269" t="s">
        <v>1877</v>
      </c>
      <c r="I79" s="269" t="s">
        <v>2086</v>
      </c>
      <c r="J79" s="269" t="s">
        <v>1618</v>
      </c>
      <c r="K79" s="269" t="s">
        <v>450</v>
      </c>
      <c r="L79" s="270">
        <v>45761</v>
      </c>
      <c r="M79" s="269" t="s">
        <v>2067</v>
      </c>
      <c r="N79" s="269" t="s">
        <v>2087</v>
      </c>
      <c r="O79" s="270"/>
      <c r="P79" s="269" t="s">
        <v>1841</v>
      </c>
      <c r="Q79" s="269" t="s">
        <v>1529</v>
      </c>
      <c r="R79" s="271">
        <v>32572500</v>
      </c>
      <c r="S79" s="269" t="s">
        <v>89</v>
      </c>
      <c r="T79" s="272">
        <v>1963.97</v>
      </c>
      <c r="U79" s="269" t="s">
        <v>308</v>
      </c>
      <c r="V79" s="269" t="s">
        <v>309</v>
      </c>
      <c r="W79" s="269" t="s">
        <v>1618</v>
      </c>
      <c r="X79" s="269" t="s">
        <v>1618</v>
      </c>
      <c r="Y79" s="269" t="s">
        <v>1618</v>
      </c>
      <c r="Z79" s="269" t="s">
        <v>1618</v>
      </c>
      <c r="AA79" s="269" t="s">
        <v>1842</v>
      </c>
      <c r="AB79" s="269" t="s">
        <v>1618</v>
      </c>
      <c r="AC79" s="270">
        <v>45761</v>
      </c>
      <c r="AD79" s="269"/>
      <c r="AE79" s="269"/>
      <c r="AF79" s="269" t="s">
        <v>1618</v>
      </c>
      <c r="AG79" s="269" t="s">
        <v>2088</v>
      </c>
      <c r="AH79" s="269" t="s">
        <v>1843</v>
      </c>
      <c r="AI79" s="269" t="s">
        <v>1844</v>
      </c>
      <c r="AJ79" s="271">
        <v>4</v>
      </c>
      <c r="AK79" s="269" t="s">
        <v>1694</v>
      </c>
      <c r="AL79" s="274" t="s">
        <v>1861</v>
      </c>
      <c r="AM79" s="269" t="s">
        <v>1618</v>
      </c>
      <c r="AN79" s="269" t="s">
        <v>1618</v>
      </c>
      <c r="AO79" s="269" t="s">
        <v>1618</v>
      </c>
      <c r="AP79" s="188" t="s">
        <v>1845</v>
      </c>
      <c r="AQ79" s="188" t="s">
        <v>1936</v>
      </c>
      <c r="AS79" s="188" t="s">
        <v>1626</v>
      </c>
      <c r="AT79" s="188" t="s">
        <v>1748</v>
      </c>
      <c r="AU79" s="188" t="str">
        <f t="shared" si="4"/>
        <v>SMS</v>
      </c>
      <c r="AV79" s="261">
        <f t="shared" si="5"/>
        <v>32572500</v>
      </c>
    </row>
    <row r="80" spans="1:48" hidden="1" x14ac:dyDescent="0.25">
      <c r="A80" s="269" t="s">
        <v>1836</v>
      </c>
      <c r="B80" s="269" t="s">
        <v>1808</v>
      </c>
      <c r="C80" s="269" t="s">
        <v>1837</v>
      </c>
      <c r="D80" s="269" t="s">
        <v>1854</v>
      </c>
      <c r="E80" s="270">
        <v>45775</v>
      </c>
      <c r="F80" s="269" t="s">
        <v>1870</v>
      </c>
      <c r="G80" s="269" t="s">
        <v>2089</v>
      </c>
      <c r="H80" s="269" t="s">
        <v>1871</v>
      </c>
      <c r="I80" s="269" t="s">
        <v>2090</v>
      </c>
      <c r="J80" s="269" t="s">
        <v>1618</v>
      </c>
      <c r="K80" s="269" t="s">
        <v>1633</v>
      </c>
      <c r="L80" s="270">
        <v>45775</v>
      </c>
      <c r="M80" s="269" t="s">
        <v>2091</v>
      </c>
      <c r="N80" s="269" t="s">
        <v>2092</v>
      </c>
      <c r="O80" s="270"/>
      <c r="P80" s="269" t="s">
        <v>1841</v>
      </c>
      <c r="Q80" s="269" t="s">
        <v>1529</v>
      </c>
      <c r="R80" s="271">
        <v>5556444</v>
      </c>
      <c r="S80" s="269" t="s">
        <v>89</v>
      </c>
      <c r="T80" s="272">
        <v>330.41</v>
      </c>
      <c r="U80" s="269" t="s">
        <v>308</v>
      </c>
      <c r="V80" s="269" t="s">
        <v>309</v>
      </c>
      <c r="W80" s="269" t="s">
        <v>1618</v>
      </c>
      <c r="X80" s="269" t="s">
        <v>1618</v>
      </c>
      <c r="Y80" s="269" t="s">
        <v>1618</v>
      </c>
      <c r="Z80" s="269" t="s">
        <v>1618</v>
      </c>
      <c r="AA80" s="269" t="s">
        <v>1842</v>
      </c>
      <c r="AB80" s="269" t="s">
        <v>1618</v>
      </c>
      <c r="AC80" s="270">
        <v>45775</v>
      </c>
      <c r="AD80" s="269"/>
      <c r="AE80" s="269"/>
      <c r="AF80" s="269" t="s">
        <v>1618</v>
      </c>
      <c r="AG80" s="269" t="s">
        <v>2093</v>
      </c>
      <c r="AH80" s="269" t="s">
        <v>1843</v>
      </c>
      <c r="AI80" s="269" t="s">
        <v>1844</v>
      </c>
      <c r="AJ80" s="271">
        <v>1</v>
      </c>
      <c r="AK80" s="269" t="s">
        <v>1876</v>
      </c>
      <c r="AL80" s="274" t="s">
        <v>1861</v>
      </c>
      <c r="AM80" s="269" t="s">
        <v>1618</v>
      </c>
      <c r="AN80" s="269" t="s">
        <v>1618</v>
      </c>
      <c r="AO80" s="269" t="s">
        <v>1618</v>
      </c>
      <c r="AP80" s="188" t="s">
        <v>1845</v>
      </c>
      <c r="AQ80" s="188" t="s">
        <v>1936</v>
      </c>
      <c r="AS80" s="188" t="s">
        <v>1630</v>
      </c>
      <c r="AT80" s="188" t="s">
        <v>1748</v>
      </c>
      <c r="AU80" s="188" t="str">
        <f t="shared" si="4"/>
        <v>SMS</v>
      </c>
      <c r="AV80" s="261">
        <f t="shared" si="5"/>
        <v>5556444</v>
      </c>
    </row>
    <row r="81" spans="1:48" hidden="1" x14ac:dyDescent="0.25">
      <c r="A81" s="269" t="s">
        <v>1836</v>
      </c>
      <c r="B81" s="269" t="s">
        <v>1808</v>
      </c>
      <c r="C81" s="269" t="s">
        <v>1837</v>
      </c>
      <c r="D81" s="269" t="s">
        <v>1854</v>
      </c>
      <c r="E81" s="270">
        <v>45775</v>
      </c>
      <c r="F81" s="269" t="s">
        <v>1870</v>
      </c>
      <c r="G81" s="269" t="s">
        <v>2089</v>
      </c>
      <c r="H81" s="269" t="s">
        <v>1871</v>
      </c>
      <c r="I81" s="269" t="s">
        <v>2094</v>
      </c>
      <c r="J81" s="269" t="s">
        <v>1618</v>
      </c>
      <c r="K81" s="269" t="s">
        <v>1633</v>
      </c>
      <c r="L81" s="270">
        <v>45775</v>
      </c>
      <c r="M81" s="269" t="s">
        <v>2091</v>
      </c>
      <c r="N81" s="269" t="s">
        <v>2092</v>
      </c>
      <c r="O81" s="270"/>
      <c r="P81" s="269" t="s">
        <v>1841</v>
      </c>
      <c r="Q81" s="269" t="s">
        <v>1529</v>
      </c>
      <c r="R81" s="272">
        <v>277823</v>
      </c>
      <c r="S81" s="269" t="s">
        <v>89</v>
      </c>
      <c r="T81" s="272">
        <v>16.52</v>
      </c>
      <c r="U81" s="269" t="s">
        <v>308</v>
      </c>
      <c r="V81" s="269" t="s">
        <v>309</v>
      </c>
      <c r="W81" s="269" t="s">
        <v>1618</v>
      </c>
      <c r="X81" s="269" t="s">
        <v>1618</v>
      </c>
      <c r="Y81" s="269" t="s">
        <v>1618</v>
      </c>
      <c r="Z81" s="269" t="s">
        <v>1618</v>
      </c>
      <c r="AA81" s="269" t="s">
        <v>1842</v>
      </c>
      <c r="AB81" s="269" t="s">
        <v>1618</v>
      </c>
      <c r="AC81" s="270">
        <v>45775</v>
      </c>
      <c r="AD81" s="269"/>
      <c r="AE81" s="269"/>
      <c r="AF81" s="269" t="s">
        <v>1618</v>
      </c>
      <c r="AG81" s="269" t="s">
        <v>2093</v>
      </c>
      <c r="AH81" s="269" t="s">
        <v>1843</v>
      </c>
      <c r="AI81" s="269" t="s">
        <v>1844</v>
      </c>
      <c r="AJ81" s="271">
        <v>1</v>
      </c>
      <c r="AK81" s="269" t="s">
        <v>1876</v>
      </c>
      <c r="AL81" s="274" t="s">
        <v>1861</v>
      </c>
      <c r="AM81" s="269" t="s">
        <v>1618</v>
      </c>
      <c r="AN81" s="269" t="s">
        <v>1618</v>
      </c>
      <c r="AO81" s="269" t="s">
        <v>1618</v>
      </c>
      <c r="AP81" s="188" t="s">
        <v>1845</v>
      </c>
      <c r="AQ81" s="188" t="s">
        <v>1936</v>
      </c>
      <c r="AS81" s="188" t="s">
        <v>1630</v>
      </c>
      <c r="AT81" s="188" t="s">
        <v>1748</v>
      </c>
      <c r="AU81" s="188" t="str">
        <f t="shared" si="4"/>
        <v>SMS</v>
      </c>
      <c r="AV81" s="261">
        <f t="shared" si="5"/>
        <v>277823</v>
      </c>
    </row>
    <row r="82" spans="1:48" hidden="1" x14ac:dyDescent="0.25">
      <c r="A82" s="269" t="s">
        <v>1836</v>
      </c>
      <c r="B82" s="269" t="s">
        <v>1808</v>
      </c>
      <c r="C82" s="269" t="s">
        <v>1837</v>
      </c>
      <c r="D82" s="269" t="s">
        <v>1854</v>
      </c>
      <c r="E82" s="270">
        <v>45755</v>
      </c>
      <c r="F82" s="269" t="s">
        <v>1618</v>
      </c>
      <c r="G82" s="269" t="s">
        <v>1618</v>
      </c>
      <c r="H82" s="269" t="s">
        <v>1889</v>
      </c>
      <c r="I82" s="269" t="s">
        <v>2095</v>
      </c>
      <c r="J82" s="269" t="s">
        <v>1618</v>
      </c>
      <c r="K82" s="269" t="s">
        <v>444</v>
      </c>
      <c r="L82" s="270">
        <v>45755</v>
      </c>
      <c r="M82" s="269" t="s">
        <v>2096</v>
      </c>
      <c r="N82" s="269" t="s">
        <v>2097</v>
      </c>
      <c r="O82" s="270"/>
      <c r="P82" s="269" t="s">
        <v>1841</v>
      </c>
      <c r="Q82" s="269" t="s">
        <v>1529</v>
      </c>
      <c r="R82" s="271">
        <v>190000</v>
      </c>
      <c r="S82" s="269" t="s">
        <v>89</v>
      </c>
      <c r="T82" s="272">
        <v>11.54</v>
      </c>
      <c r="U82" s="269" t="s">
        <v>308</v>
      </c>
      <c r="V82" s="269" t="s">
        <v>309</v>
      </c>
      <c r="W82" s="269" t="s">
        <v>1618</v>
      </c>
      <c r="X82" s="269" t="s">
        <v>1618</v>
      </c>
      <c r="Y82" s="269" t="s">
        <v>1618</v>
      </c>
      <c r="Z82" s="269" t="s">
        <v>1618</v>
      </c>
      <c r="AA82" s="269" t="s">
        <v>1842</v>
      </c>
      <c r="AB82" s="269" t="s">
        <v>1618</v>
      </c>
      <c r="AC82" s="270">
        <v>45755</v>
      </c>
      <c r="AD82" s="269"/>
      <c r="AE82" s="269"/>
      <c r="AF82" s="269" t="s">
        <v>1618</v>
      </c>
      <c r="AG82" s="269" t="s">
        <v>2098</v>
      </c>
      <c r="AH82" s="269" t="s">
        <v>1843</v>
      </c>
      <c r="AI82" s="269" t="s">
        <v>1844</v>
      </c>
      <c r="AJ82" s="271">
        <v>2</v>
      </c>
      <c r="AK82" s="269" t="s">
        <v>2099</v>
      </c>
      <c r="AL82" s="274" t="s">
        <v>1861</v>
      </c>
      <c r="AM82" s="269" t="s">
        <v>1618</v>
      </c>
      <c r="AN82" s="269" t="s">
        <v>1618</v>
      </c>
      <c r="AO82" s="269" t="s">
        <v>1618</v>
      </c>
      <c r="AP82" s="188" t="s">
        <v>1845</v>
      </c>
      <c r="AQ82" s="188" t="s">
        <v>1936</v>
      </c>
      <c r="AS82" s="188" t="s">
        <v>444</v>
      </c>
      <c r="AT82" s="188" t="s">
        <v>1748</v>
      </c>
      <c r="AU82" s="188" t="str">
        <f t="shared" si="4"/>
        <v>SMS</v>
      </c>
      <c r="AV82" s="261">
        <f t="shared" si="5"/>
        <v>190000</v>
      </c>
    </row>
    <row r="83" spans="1:48" hidden="1" x14ac:dyDescent="0.25">
      <c r="A83" s="269" t="s">
        <v>1836</v>
      </c>
      <c r="B83" s="269" t="s">
        <v>1808</v>
      </c>
      <c r="C83" s="269" t="s">
        <v>1837</v>
      </c>
      <c r="D83" s="269" t="s">
        <v>1854</v>
      </c>
      <c r="E83" s="270">
        <v>45768</v>
      </c>
      <c r="F83" s="269" t="s">
        <v>1618</v>
      </c>
      <c r="G83" s="269" t="s">
        <v>1618</v>
      </c>
      <c r="H83" s="269" t="s">
        <v>1941</v>
      </c>
      <c r="I83" s="269" t="s">
        <v>2100</v>
      </c>
      <c r="J83" s="269" t="s">
        <v>1618</v>
      </c>
      <c r="K83" s="269" t="s">
        <v>626</v>
      </c>
      <c r="L83" s="270">
        <v>45768</v>
      </c>
      <c r="M83" s="269" t="s">
        <v>2101</v>
      </c>
      <c r="N83" s="269" t="s">
        <v>2102</v>
      </c>
      <c r="O83" s="270"/>
      <c r="P83" s="269" t="s">
        <v>1841</v>
      </c>
      <c r="Q83" s="269" t="s">
        <v>1529</v>
      </c>
      <c r="R83" s="271">
        <v>1080000</v>
      </c>
      <c r="S83" s="269" t="s">
        <v>89</v>
      </c>
      <c r="T83" s="272">
        <v>64.12</v>
      </c>
      <c r="U83" s="269" t="s">
        <v>308</v>
      </c>
      <c r="V83" s="269" t="s">
        <v>309</v>
      </c>
      <c r="W83" s="269" t="s">
        <v>1618</v>
      </c>
      <c r="X83" s="269" t="s">
        <v>1618</v>
      </c>
      <c r="Y83" s="269" t="s">
        <v>1618</v>
      </c>
      <c r="Z83" s="269" t="s">
        <v>1618</v>
      </c>
      <c r="AA83" s="269" t="s">
        <v>1842</v>
      </c>
      <c r="AB83" s="269" t="s">
        <v>1618</v>
      </c>
      <c r="AC83" s="270">
        <v>45768</v>
      </c>
      <c r="AD83" s="269"/>
      <c r="AE83" s="269"/>
      <c r="AF83" s="269" t="s">
        <v>1618</v>
      </c>
      <c r="AG83" s="269" t="s">
        <v>2103</v>
      </c>
      <c r="AH83" s="269" t="s">
        <v>1843</v>
      </c>
      <c r="AI83" s="269" t="s">
        <v>1844</v>
      </c>
      <c r="AJ83" s="271">
        <v>40</v>
      </c>
      <c r="AK83" s="269" t="s">
        <v>1860</v>
      </c>
      <c r="AL83" s="274" t="s">
        <v>1861</v>
      </c>
      <c r="AM83" s="269" t="s">
        <v>1618</v>
      </c>
      <c r="AN83" s="269" t="s">
        <v>1618</v>
      </c>
      <c r="AO83" s="269" t="s">
        <v>1618</v>
      </c>
      <c r="AP83" s="188" t="s">
        <v>1845</v>
      </c>
      <c r="AQ83" s="188" t="s">
        <v>1936</v>
      </c>
      <c r="AS83" s="188" t="s">
        <v>1629</v>
      </c>
      <c r="AT83" s="188" t="s">
        <v>1748</v>
      </c>
      <c r="AU83" s="188" t="str">
        <f t="shared" si="4"/>
        <v>SMS</v>
      </c>
      <c r="AV83" s="261">
        <f t="shared" si="5"/>
        <v>1080000</v>
      </c>
    </row>
    <row r="84" spans="1:48" x14ac:dyDescent="0.25">
      <c r="A84" s="269" t="s">
        <v>1836</v>
      </c>
      <c r="B84" s="269" t="s">
        <v>1808</v>
      </c>
      <c r="C84" s="269" t="s">
        <v>1837</v>
      </c>
      <c r="D84" s="269" t="s">
        <v>1854</v>
      </c>
      <c r="E84" s="270">
        <v>45761</v>
      </c>
      <c r="F84" s="269" t="s">
        <v>1618</v>
      </c>
      <c r="G84" s="269" t="s">
        <v>1618</v>
      </c>
      <c r="H84" s="269" t="s">
        <v>2104</v>
      </c>
      <c r="I84" s="269" t="s">
        <v>2105</v>
      </c>
      <c r="J84" s="269" t="s">
        <v>1618</v>
      </c>
      <c r="K84" s="269" t="s">
        <v>458</v>
      </c>
      <c r="L84" s="270">
        <v>45761</v>
      </c>
      <c r="M84" s="269" t="s">
        <v>2067</v>
      </c>
      <c r="N84" s="269" t="s">
        <v>2106</v>
      </c>
      <c r="O84" s="270"/>
      <c r="P84" s="269" t="s">
        <v>1841</v>
      </c>
      <c r="Q84" s="269" t="s">
        <v>1529</v>
      </c>
      <c r="R84" s="271">
        <v>1500000</v>
      </c>
      <c r="S84" s="269" t="s">
        <v>89</v>
      </c>
      <c r="T84" s="272">
        <v>90.44</v>
      </c>
      <c r="U84" s="269" t="s">
        <v>308</v>
      </c>
      <c r="V84" s="269" t="s">
        <v>309</v>
      </c>
      <c r="W84" s="269" t="s">
        <v>1618</v>
      </c>
      <c r="X84" s="269" t="s">
        <v>1618</v>
      </c>
      <c r="Y84" s="269" t="s">
        <v>1618</v>
      </c>
      <c r="Z84" s="269" t="s">
        <v>1618</v>
      </c>
      <c r="AA84" s="269" t="s">
        <v>1842</v>
      </c>
      <c r="AB84" s="269" t="s">
        <v>1618</v>
      </c>
      <c r="AC84" s="270">
        <v>45761</v>
      </c>
      <c r="AD84" s="269"/>
      <c r="AE84" s="269"/>
      <c r="AF84" s="269" t="s">
        <v>1618</v>
      </c>
      <c r="AG84" s="269" t="s">
        <v>2107</v>
      </c>
      <c r="AH84" s="269" t="s">
        <v>1843</v>
      </c>
      <c r="AI84" s="269" t="s">
        <v>1844</v>
      </c>
      <c r="AJ84" s="275">
        <v>15</v>
      </c>
      <c r="AK84" s="269" t="s">
        <v>2108</v>
      </c>
      <c r="AL84" s="274" t="s">
        <v>1861</v>
      </c>
      <c r="AM84" s="269" t="s">
        <v>1618</v>
      </c>
      <c r="AN84" s="269" t="s">
        <v>1618</v>
      </c>
      <c r="AO84" s="269" t="s">
        <v>1618</v>
      </c>
      <c r="AP84" s="188" t="s">
        <v>1845</v>
      </c>
      <c r="AQ84" s="188" t="s">
        <v>1936</v>
      </c>
      <c r="AS84" s="188" t="s">
        <v>1626</v>
      </c>
      <c r="AT84" s="188" t="s">
        <v>1748</v>
      </c>
      <c r="AU84" s="188" t="str">
        <f t="shared" si="4"/>
        <v>SMS</v>
      </c>
      <c r="AV84" s="261">
        <f t="shared" si="5"/>
        <v>1500000</v>
      </c>
    </row>
    <row r="85" spans="1:48" hidden="1" x14ac:dyDescent="0.25">
      <c r="A85" s="269" t="s">
        <v>1836</v>
      </c>
      <c r="B85" s="269" t="s">
        <v>1808</v>
      </c>
      <c r="C85" s="269" t="s">
        <v>1837</v>
      </c>
      <c r="D85" s="269" t="s">
        <v>1854</v>
      </c>
      <c r="E85" s="270">
        <v>45776</v>
      </c>
      <c r="F85" s="269" t="s">
        <v>1870</v>
      </c>
      <c r="G85" s="269" t="s">
        <v>1618</v>
      </c>
      <c r="H85" s="269" t="s">
        <v>1871</v>
      </c>
      <c r="I85" s="269" t="s">
        <v>2109</v>
      </c>
      <c r="J85" s="269" t="s">
        <v>1618</v>
      </c>
      <c r="K85" s="269" t="s">
        <v>1633</v>
      </c>
      <c r="L85" s="270">
        <v>45776</v>
      </c>
      <c r="M85" s="269" t="s">
        <v>2110</v>
      </c>
      <c r="N85" s="269" t="s">
        <v>2111</v>
      </c>
      <c r="O85" s="270"/>
      <c r="P85" s="269" t="s">
        <v>1841</v>
      </c>
      <c r="Q85" s="269" t="s">
        <v>1529</v>
      </c>
      <c r="R85" s="271">
        <v>181473</v>
      </c>
      <c r="S85" s="269" t="s">
        <v>89</v>
      </c>
      <c r="T85" s="272">
        <v>10.79</v>
      </c>
      <c r="U85" s="269" t="s">
        <v>308</v>
      </c>
      <c r="V85" s="269" t="s">
        <v>309</v>
      </c>
      <c r="W85" s="269" t="s">
        <v>1618</v>
      </c>
      <c r="X85" s="269" t="s">
        <v>1618</v>
      </c>
      <c r="Y85" s="269" t="s">
        <v>1618</v>
      </c>
      <c r="Z85" s="269" t="s">
        <v>1618</v>
      </c>
      <c r="AA85" s="269" t="s">
        <v>1842</v>
      </c>
      <c r="AB85" s="269" t="s">
        <v>1618</v>
      </c>
      <c r="AC85" s="270">
        <v>45776</v>
      </c>
      <c r="AD85" s="269"/>
      <c r="AE85" s="269"/>
      <c r="AF85" s="269" t="s">
        <v>1618</v>
      </c>
      <c r="AG85" s="269" t="s">
        <v>2112</v>
      </c>
      <c r="AH85" s="269" t="s">
        <v>1843</v>
      </c>
      <c r="AI85" s="269" t="s">
        <v>1844</v>
      </c>
      <c r="AJ85" s="273">
        <v>1</v>
      </c>
      <c r="AK85" s="269" t="s">
        <v>1876</v>
      </c>
      <c r="AL85" s="269" t="s">
        <v>1861</v>
      </c>
      <c r="AM85" s="269" t="s">
        <v>1618</v>
      </c>
      <c r="AN85" s="269" t="s">
        <v>1618</v>
      </c>
      <c r="AO85" s="269" t="s">
        <v>1618</v>
      </c>
      <c r="AP85" s="188" t="s">
        <v>1845</v>
      </c>
      <c r="AQ85" s="188" t="s">
        <v>1936</v>
      </c>
      <c r="AS85" s="188" t="s">
        <v>1630</v>
      </c>
      <c r="AT85" s="188" t="s">
        <v>1748</v>
      </c>
      <c r="AU85" s="188" t="str">
        <f t="shared" si="4"/>
        <v>SMS</v>
      </c>
      <c r="AV85" s="261">
        <f t="shared" si="5"/>
        <v>181473</v>
      </c>
    </row>
    <row r="86" spans="1:48" hidden="1" x14ac:dyDescent="0.25">
      <c r="A86" s="269" t="s">
        <v>1836</v>
      </c>
      <c r="B86" s="269" t="s">
        <v>1808</v>
      </c>
      <c r="C86" s="269" t="s">
        <v>1837</v>
      </c>
      <c r="D86" s="269" t="s">
        <v>1854</v>
      </c>
      <c r="E86" s="270">
        <v>45776</v>
      </c>
      <c r="F86" s="269" t="s">
        <v>1618</v>
      </c>
      <c r="G86" s="269" t="s">
        <v>1618</v>
      </c>
      <c r="H86" s="269" t="s">
        <v>1941</v>
      </c>
      <c r="I86" s="269" t="s">
        <v>2113</v>
      </c>
      <c r="J86" s="269" t="s">
        <v>1618</v>
      </c>
      <c r="K86" s="269" t="s">
        <v>626</v>
      </c>
      <c r="L86" s="270">
        <v>45776</v>
      </c>
      <c r="M86" s="269" t="s">
        <v>2110</v>
      </c>
      <c r="N86" s="269" t="s">
        <v>2114</v>
      </c>
      <c r="O86" s="270"/>
      <c r="P86" s="269" t="s">
        <v>1841</v>
      </c>
      <c r="Q86" s="269" t="s">
        <v>1529</v>
      </c>
      <c r="R86" s="271">
        <v>300000</v>
      </c>
      <c r="S86" s="269" t="s">
        <v>89</v>
      </c>
      <c r="T86" s="272">
        <v>17.84</v>
      </c>
      <c r="U86" s="269" t="s">
        <v>308</v>
      </c>
      <c r="V86" s="269" t="s">
        <v>309</v>
      </c>
      <c r="W86" s="269" t="s">
        <v>1618</v>
      </c>
      <c r="X86" s="269" t="s">
        <v>1618</v>
      </c>
      <c r="Y86" s="269" t="s">
        <v>1618</v>
      </c>
      <c r="Z86" s="269" t="s">
        <v>1618</v>
      </c>
      <c r="AA86" s="269" t="s">
        <v>1842</v>
      </c>
      <c r="AB86" s="269" t="s">
        <v>1618</v>
      </c>
      <c r="AC86" s="270">
        <v>45776</v>
      </c>
      <c r="AD86" s="269"/>
      <c r="AE86" s="269"/>
      <c r="AF86" s="269" t="s">
        <v>1618</v>
      </c>
      <c r="AG86" s="269" t="s">
        <v>2115</v>
      </c>
      <c r="AH86" s="269" t="s">
        <v>1843</v>
      </c>
      <c r="AI86" s="269" t="s">
        <v>1844</v>
      </c>
      <c r="AJ86" s="271">
        <v>4</v>
      </c>
      <c r="AK86" s="269" t="s">
        <v>2116</v>
      </c>
      <c r="AL86" s="269" t="s">
        <v>1861</v>
      </c>
      <c r="AM86" s="269" t="s">
        <v>1618</v>
      </c>
      <c r="AN86" s="269" t="s">
        <v>1618</v>
      </c>
      <c r="AO86" s="269" t="s">
        <v>1618</v>
      </c>
      <c r="AP86" s="188" t="s">
        <v>1845</v>
      </c>
      <c r="AQ86" s="188" t="s">
        <v>1936</v>
      </c>
      <c r="AS86" s="188" t="s">
        <v>1629</v>
      </c>
      <c r="AT86" s="188" t="s">
        <v>1748</v>
      </c>
      <c r="AU86" s="188" t="str">
        <f t="shared" si="4"/>
        <v>SMS</v>
      </c>
      <c r="AV86" s="261">
        <f t="shared" si="5"/>
        <v>300000</v>
      </c>
    </row>
    <row r="87" spans="1:48" hidden="1" x14ac:dyDescent="0.25">
      <c r="A87" s="269" t="s">
        <v>1836</v>
      </c>
      <c r="B87" s="269" t="s">
        <v>1808</v>
      </c>
      <c r="C87" s="269" t="s">
        <v>1837</v>
      </c>
      <c r="D87" s="269" t="s">
        <v>1854</v>
      </c>
      <c r="E87" s="270">
        <v>45777</v>
      </c>
      <c r="F87" s="269" t="s">
        <v>2117</v>
      </c>
      <c r="G87" s="269" t="s">
        <v>1618</v>
      </c>
      <c r="H87" s="269" t="s">
        <v>1889</v>
      </c>
      <c r="I87" s="269" t="s">
        <v>2118</v>
      </c>
      <c r="J87" s="269" t="s">
        <v>1618</v>
      </c>
      <c r="K87" s="269" t="s">
        <v>444</v>
      </c>
      <c r="L87" s="270">
        <v>45777</v>
      </c>
      <c r="M87" s="269" t="s">
        <v>2119</v>
      </c>
      <c r="N87" s="269" t="s">
        <v>2120</v>
      </c>
      <c r="O87" s="270"/>
      <c r="P87" s="269" t="s">
        <v>1841</v>
      </c>
      <c r="Q87" s="269" t="s">
        <v>1529</v>
      </c>
      <c r="R87" s="271">
        <v>734940</v>
      </c>
      <c r="S87" s="269" t="s">
        <v>89</v>
      </c>
      <c r="T87" s="272">
        <v>43.61</v>
      </c>
      <c r="U87" s="269" t="s">
        <v>308</v>
      </c>
      <c r="V87" s="269" t="s">
        <v>309</v>
      </c>
      <c r="W87" s="269" t="s">
        <v>1618</v>
      </c>
      <c r="X87" s="269" t="s">
        <v>1618</v>
      </c>
      <c r="Y87" s="269" t="s">
        <v>1618</v>
      </c>
      <c r="Z87" s="269" t="s">
        <v>1618</v>
      </c>
      <c r="AA87" s="269" t="s">
        <v>1842</v>
      </c>
      <c r="AB87" s="269" t="s">
        <v>1618</v>
      </c>
      <c r="AC87" s="270">
        <v>45777</v>
      </c>
      <c r="AD87" s="269"/>
      <c r="AE87" s="269"/>
      <c r="AF87" s="269" t="s">
        <v>1618</v>
      </c>
      <c r="AG87" s="269" t="s">
        <v>2121</v>
      </c>
      <c r="AH87" s="269" t="s">
        <v>1843</v>
      </c>
      <c r="AI87" s="269" t="s">
        <v>1844</v>
      </c>
      <c r="AJ87" s="271">
        <v>1</v>
      </c>
      <c r="AK87" s="269" t="s">
        <v>1888</v>
      </c>
      <c r="AL87" s="274" t="s">
        <v>1861</v>
      </c>
      <c r="AM87" s="269" t="s">
        <v>1618</v>
      </c>
      <c r="AN87" s="269" t="s">
        <v>1618</v>
      </c>
      <c r="AO87" s="269" t="s">
        <v>1618</v>
      </c>
      <c r="AP87" s="188" t="s">
        <v>1845</v>
      </c>
      <c r="AQ87" s="188" t="s">
        <v>1936</v>
      </c>
      <c r="AS87" s="188" t="s">
        <v>444</v>
      </c>
      <c r="AT87" s="188" t="s">
        <v>1748</v>
      </c>
      <c r="AU87" s="188" t="str">
        <f t="shared" si="4"/>
        <v>SMS</v>
      </c>
      <c r="AV87" s="261">
        <f t="shared" si="5"/>
        <v>734940</v>
      </c>
    </row>
    <row r="88" spans="1:48" hidden="1" x14ac:dyDescent="0.25">
      <c r="A88" s="269" t="s">
        <v>1836</v>
      </c>
      <c r="B88" s="269" t="s">
        <v>1808</v>
      </c>
      <c r="C88" s="269" t="s">
        <v>1837</v>
      </c>
      <c r="D88" s="269" t="s">
        <v>1854</v>
      </c>
      <c r="E88" s="270">
        <v>45777</v>
      </c>
      <c r="F88" s="269" t="s">
        <v>2122</v>
      </c>
      <c r="G88" s="269" t="s">
        <v>1618</v>
      </c>
      <c r="H88" s="269" t="s">
        <v>1889</v>
      </c>
      <c r="I88" s="269" t="s">
        <v>2123</v>
      </c>
      <c r="J88" s="269" t="s">
        <v>1618</v>
      </c>
      <c r="K88" s="269" t="s">
        <v>444</v>
      </c>
      <c r="L88" s="270">
        <v>45777</v>
      </c>
      <c r="M88" s="269" t="s">
        <v>2119</v>
      </c>
      <c r="N88" s="269" t="s">
        <v>2120</v>
      </c>
      <c r="O88" s="270"/>
      <c r="P88" s="269" t="s">
        <v>1841</v>
      </c>
      <c r="Q88" s="269" t="s">
        <v>1529</v>
      </c>
      <c r="R88" s="272">
        <v>22048</v>
      </c>
      <c r="S88" s="269" t="s">
        <v>89</v>
      </c>
      <c r="T88" s="272">
        <v>1.31</v>
      </c>
      <c r="U88" s="269" t="s">
        <v>308</v>
      </c>
      <c r="V88" s="269" t="s">
        <v>309</v>
      </c>
      <c r="W88" s="269" t="s">
        <v>1618</v>
      </c>
      <c r="X88" s="269" t="s">
        <v>1618</v>
      </c>
      <c r="Y88" s="269" t="s">
        <v>1618</v>
      </c>
      <c r="Z88" s="269" t="s">
        <v>1618</v>
      </c>
      <c r="AA88" s="269" t="s">
        <v>1842</v>
      </c>
      <c r="AB88" s="269" t="s">
        <v>1618</v>
      </c>
      <c r="AC88" s="270">
        <v>45777</v>
      </c>
      <c r="AD88" s="269"/>
      <c r="AE88" s="269"/>
      <c r="AF88" s="269" t="s">
        <v>1618</v>
      </c>
      <c r="AG88" s="269" t="s">
        <v>2121</v>
      </c>
      <c r="AH88" s="269" t="s">
        <v>1843</v>
      </c>
      <c r="AI88" s="269" t="s">
        <v>1844</v>
      </c>
      <c r="AJ88" s="273">
        <v>1</v>
      </c>
      <c r="AK88" s="269" t="s">
        <v>1888</v>
      </c>
      <c r="AL88" s="274" t="s">
        <v>1861</v>
      </c>
      <c r="AM88" s="269" t="s">
        <v>1618</v>
      </c>
      <c r="AN88" s="269" t="s">
        <v>1618</v>
      </c>
      <c r="AO88" s="269" t="s">
        <v>1618</v>
      </c>
      <c r="AP88" s="188" t="s">
        <v>1845</v>
      </c>
      <c r="AQ88" s="188" t="s">
        <v>1936</v>
      </c>
      <c r="AS88" s="188" t="s">
        <v>444</v>
      </c>
      <c r="AT88" s="188" t="s">
        <v>1748</v>
      </c>
      <c r="AU88" s="188" t="str">
        <f t="shared" si="4"/>
        <v>SMS</v>
      </c>
      <c r="AV88" s="261">
        <f t="shared" si="5"/>
        <v>22048</v>
      </c>
    </row>
    <row r="89" spans="1:48" hidden="1" x14ac:dyDescent="0.25">
      <c r="A89" s="269" t="s">
        <v>1836</v>
      </c>
      <c r="B89" s="269" t="s">
        <v>1808</v>
      </c>
      <c r="C89" s="269" t="s">
        <v>1837</v>
      </c>
      <c r="D89" s="269" t="s">
        <v>1854</v>
      </c>
      <c r="E89" s="270">
        <v>45777</v>
      </c>
      <c r="F89" s="269" t="s">
        <v>1618</v>
      </c>
      <c r="G89" s="269" t="s">
        <v>1618</v>
      </c>
      <c r="H89" s="269" t="s">
        <v>1941</v>
      </c>
      <c r="I89" s="269" t="s">
        <v>2124</v>
      </c>
      <c r="J89" s="269" t="s">
        <v>1618</v>
      </c>
      <c r="K89" s="269" t="s">
        <v>626</v>
      </c>
      <c r="L89" s="270">
        <v>45777</v>
      </c>
      <c r="M89" s="269" t="s">
        <v>2119</v>
      </c>
      <c r="N89" s="269" t="s">
        <v>2125</v>
      </c>
      <c r="O89" s="270"/>
      <c r="P89" s="269" t="s">
        <v>1841</v>
      </c>
      <c r="Q89" s="269" t="s">
        <v>1529</v>
      </c>
      <c r="R89" s="272">
        <v>495000</v>
      </c>
      <c r="S89" s="269" t="s">
        <v>89</v>
      </c>
      <c r="T89" s="272">
        <v>29.37</v>
      </c>
      <c r="U89" s="269" t="s">
        <v>308</v>
      </c>
      <c r="V89" s="269" t="s">
        <v>309</v>
      </c>
      <c r="W89" s="269" t="s">
        <v>1618</v>
      </c>
      <c r="X89" s="269" t="s">
        <v>1618</v>
      </c>
      <c r="Y89" s="269" t="s">
        <v>1618</v>
      </c>
      <c r="Z89" s="269" t="s">
        <v>1618</v>
      </c>
      <c r="AA89" s="269" t="s">
        <v>1842</v>
      </c>
      <c r="AB89" s="269" t="s">
        <v>1618</v>
      </c>
      <c r="AC89" s="270">
        <v>45777</v>
      </c>
      <c r="AD89" s="269"/>
      <c r="AE89" s="269"/>
      <c r="AF89" s="269" t="s">
        <v>1618</v>
      </c>
      <c r="AG89" s="269" t="s">
        <v>2126</v>
      </c>
      <c r="AH89" s="269" t="s">
        <v>1843</v>
      </c>
      <c r="AI89" s="269" t="s">
        <v>1844</v>
      </c>
      <c r="AJ89" s="271">
        <v>3</v>
      </c>
      <c r="AK89" s="269" t="s">
        <v>1694</v>
      </c>
      <c r="AL89" s="274" t="s">
        <v>1861</v>
      </c>
      <c r="AM89" s="269" t="s">
        <v>1618</v>
      </c>
      <c r="AN89" s="269" t="s">
        <v>1618</v>
      </c>
      <c r="AO89" s="269" t="s">
        <v>1618</v>
      </c>
      <c r="AP89" s="188" t="s">
        <v>1845</v>
      </c>
      <c r="AQ89" s="188" t="s">
        <v>1936</v>
      </c>
      <c r="AS89" s="188" t="s">
        <v>1629</v>
      </c>
      <c r="AT89" s="188" t="s">
        <v>1748</v>
      </c>
      <c r="AU89" s="188" t="str">
        <f t="shared" si="4"/>
        <v>SMS</v>
      </c>
      <c r="AV89" s="261">
        <f t="shared" si="5"/>
        <v>495000</v>
      </c>
    </row>
    <row r="90" spans="1:48" hidden="1" x14ac:dyDescent="0.25">
      <c r="A90" s="269" t="s">
        <v>1836</v>
      </c>
      <c r="B90" s="269" t="s">
        <v>1808</v>
      </c>
      <c r="C90" s="269" t="s">
        <v>1837</v>
      </c>
      <c r="D90" s="269" t="s">
        <v>1847</v>
      </c>
      <c r="E90" s="270">
        <v>45777</v>
      </c>
      <c r="F90" s="269" t="s">
        <v>1848</v>
      </c>
      <c r="G90" s="269" t="s">
        <v>1849</v>
      </c>
      <c r="H90" s="269" t="s">
        <v>1850</v>
      </c>
      <c r="I90" s="269" t="s">
        <v>2127</v>
      </c>
      <c r="J90" s="269" t="s">
        <v>1618</v>
      </c>
      <c r="K90" s="269" t="s">
        <v>647</v>
      </c>
      <c r="L90" s="270">
        <v>45777</v>
      </c>
      <c r="M90" s="269" t="s">
        <v>2119</v>
      </c>
      <c r="N90" s="269" t="s">
        <v>1618</v>
      </c>
      <c r="O90" s="270"/>
      <c r="P90" s="269" t="s">
        <v>1841</v>
      </c>
      <c r="Q90" s="269" t="s">
        <v>89</v>
      </c>
      <c r="R90" s="272">
        <v>1515.4</v>
      </c>
      <c r="S90" s="269" t="s">
        <v>89</v>
      </c>
      <c r="T90" s="272">
        <v>1515.4</v>
      </c>
      <c r="U90" s="269" t="s">
        <v>308</v>
      </c>
      <c r="V90" s="269" t="s">
        <v>309</v>
      </c>
      <c r="W90" s="269" t="s">
        <v>2128</v>
      </c>
      <c r="X90" s="269" t="s">
        <v>1618</v>
      </c>
      <c r="Y90" s="269" t="s">
        <v>1618</v>
      </c>
      <c r="Z90" s="269" t="s">
        <v>1618</v>
      </c>
      <c r="AA90" s="269" t="s">
        <v>1842</v>
      </c>
      <c r="AB90" s="269" t="s">
        <v>1618</v>
      </c>
      <c r="AC90" s="270">
        <v>45784</v>
      </c>
      <c r="AD90" s="269"/>
      <c r="AE90" s="269"/>
      <c r="AF90" s="269" t="s">
        <v>1618</v>
      </c>
      <c r="AG90" s="269" t="s">
        <v>1618</v>
      </c>
      <c r="AH90" s="269" t="s">
        <v>1843</v>
      </c>
      <c r="AI90" s="269" t="s">
        <v>1844</v>
      </c>
      <c r="AJ90" s="273">
        <v>0</v>
      </c>
      <c r="AK90" s="269" t="s">
        <v>1618</v>
      </c>
      <c r="AL90" s="269" t="s">
        <v>1618</v>
      </c>
      <c r="AM90" s="269" t="s">
        <v>1618</v>
      </c>
      <c r="AN90" s="269" t="s">
        <v>1618</v>
      </c>
      <c r="AO90" s="269" t="s">
        <v>1618</v>
      </c>
      <c r="AP90" s="188" t="s">
        <v>1845</v>
      </c>
      <c r="AQ90" s="188" t="s">
        <v>1936</v>
      </c>
      <c r="AS90" s="188" t="s">
        <v>647</v>
      </c>
      <c r="AT90" s="188" t="s">
        <v>1748</v>
      </c>
      <c r="AU90" s="188" t="str">
        <f t="shared" si="4"/>
        <v>SMS</v>
      </c>
      <c r="AV90" s="261">
        <f t="shared" si="5"/>
        <v>25004100</v>
      </c>
    </row>
    <row r="91" spans="1:48" hidden="1" x14ac:dyDescent="0.25">
      <c r="A91" s="269" t="s">
        <v>1836</v>
      </c>
      <c r="B91" s="269" t="s">
        <v>1808</v>
      </c>
      <c r="C91" s="269" t="s">
        <v>1837</v>
      </c>
      <c r="D91" s="269" t="s">
        <v>1847</v>
      </c>
      <c r="E91" s="270">
        <v>45777</v>
      </c>
      <c r="F91" s="269" t="s">
        <v>1848</v>
      </c>
      <c r="G91" s="269" t="s">
        <v>1849</v>
      </c>
      <c r="H91" s="269" t="s">
        <v>1850</v>
      </c>
      <c r="I91" s="269" t="s">
        <v>2128</v>
      </c>
      <c r="J91" s="269" t="s">
        <v>1618</v>
      </c>
      <c r="K91" s="269" t="s">
        <v>647</v>
      </c>
      <c r="L91" s="270">
        <v>45777</v>
      </c>
      <c r="M91" s="269" t="s">
        <v>2119</v>
      </c>
      <c r="N91" s="269" t="s">
        <v>1618</v>
      </c>
      <c r="O91" s="270"/>
      <c r="P91" s="269" t="s">
        <v>1841</v>
      </c>
      <c r="Q91" s="269" t="s">
        <v>89</v>
      </c>
      <c r="R91" s="271">
        <v>-1515.4</v>
      </c>
      <c r="S91" s="269" t="s">
        <v>89</v>
      </c>
      <c r="T91" s="272">
        <v>-1515.4</v>
      </c>
      <c r="U91" s="269" t="s">
        <v>308</v>
      </c>
      <c r="V91" s="269" t="s">
        <v>309</v>
      </c>
      <c r="W91" s="269" t="s">
        <v>2127</v>
      </c>
      <c r="X91" s="269" t="s">
        <v>1618</v>
      </c>
      <c r="Y91" s="269" t="s">
        <v>1618</v>
      </c>
      <c r="Z91" s="269" t="s">
        <v>1618</v>
      </c>
      <c r="AA91" s="269" t="s">
        <v>1842</v>
      </c>
      <c r="AB91" s="269" t="s">
        <v>1618</v>
      </c>
      <c r="AC91" s="270">
        <v>45785</v>
      </c>
      <c r="AD91" s="269"/>
      <c r="AE91" s="269"/>
      <c r="AF91" s="269" t="s">
        <v>1618</v>
      </c>
      <c r="AG91" s="269" t="s">
        <v>1618</v>
      </c>
      <c r="AH91" s="269" t="s">
        <v>1843</v>
      </c>
      <c r="AI91" s="269" t="s">
        <v>1844</v>
      </c>
      <c r="AJ91" s="273">
        <v>0</v>
      </c>
      <c r="AK91" s="269" t="s">
        <v>1618</v>
      </c>
      <c r="AL91" s="269" t="s">
        <v>1618</v>
      </c>
      <c r="AM91" s="269" t="s">
        <v>1618</v>
      </c>
      <c r="AN91" s="269" t="s">
        <v>1618</v>
      </c>
      <c r="AO91" s="269" t="s">
        <v>1618</v>
      </c>
      <c r="AP91" s="188" t="s">
        <v>1845</v>
      </c>
      <c r="AQ91" s="188" t="s">
        <v>1936</v>
      </c>
      <c r="AS91" s="188" t="s">
        <v>647</v>
      </c>
      <c r="AT91" s="188" t="s">
        <v>1748</v>
      </c>
      <c r="AU91" s="188" t="str">
        <f t="shared" si="4"/>
        <v>SMS</v>
      </c>
      <c r="AV91" s="261">
        <f t="shared" si="5"/>
        <v>-25004100</v>
      </c>
    </row>
    <row r="92" spans="1:48" hidden="1" x14ac:dyDescent="0.25">
      <c r="A92" s="269" t="s">
        <v>1836</v>
      </c>
      <c r="B92" s="269" t="s">
        <v>1808</v>
      </c>
      <c r="C92" s="269" t="s">
        <v>1837</v>
      </c>
      <c r="D92" s="269" t="s">
        <v>1847</v>
      </c>
      <c r="E92" s="270">
        <v>45777</v>
      </c>
      <c r="F92" s="269" t="s">
        <v>1848</v>
      </c>
      <c r="G92" s="269" t="s">
        <v>1849</v>
      </c>
      <c r="H92" s="269" t="s">
        <v>1850</v>
      </c>
      <c r="I92" s="269" t="s">
        <v>2129</v>
      </c>
      <c r="J92" s="269" t="s">
        <v>1618</v>
      </c>
      <c r="K92" s="269" t="s">
        <v>647</v>
      </c>
      <c r="L92" s="270">
        <v>45777</v>
      </c>
      <c r="M92" s="269" t="s">
        <v>2119</v>
      </c>
      <c r="N92" s="269" t="s">
        <v>1618</v>
      </c>
      <c r="O92" s="270"/>
      <c r="P92" s="269" t="s">
        <v>1841</v>
      </c>
      <c r="Q92" s="269" t="s">
        <v>89</v>
      </c>
      <c r="R92" s="272">
        <v>1515.4</v>
      </c>
      <c r="S92" s="269" t="s">
        <v>89</v>
      </c>
      <c r="T92" s="272">
        <v>1515.4</v>
      </c>
      <c r="U92" s="269" t="s">
        <v>308</v>
      </c>
      <c r="V92" s="269" t="s">
        <v>309</v>
      </c>
      <c r="W92" s="269" t="s">
        <v>1618</v>
      </c>
      <c r="X92" s="269" t="s">
        <v>1618</v>
      </c>
      <c r="Y92" s="269" t="s">
        <v>1618</v>
      </c>
      <c r="Z92" s="269" t="s">
        <v>1618</v>
      </c>
      <c r="AA92" s="269" t="s">
        <v>1842</v>
      </c>
      <c r="AB92" s="269" t="s">
        <v>1618</v>
      </c>
      <c r="AC92" s="270">
        <v>45785</v>
      </c>
      <c r="AD92" s="269"/>
      <c r="AE92" s="269"/>
      <c r="AF92" s="269" t="s">
        <v>1618</v>
      </c>
      <c r="AG92" s="269" t="s">
        <v>1618</v>
      </c>
      <c r="AH92" s="269" t="s">
        <v>1843</v>
      </c>
      <c r="AI92" s="269" t="s">
        <v>1844</v>
      </c>
      <c r="AJ92" s="273">
        <v>0</v>
      </c>
      <c r="AK92" s="269" t="s">
        <v>1618</v>
      </c>
      <c r="AL92" s="269" t="s">
        <v>1618</v>
      </c>
      <c r="AM92" s="269" t="s">
        <v>1618</v>
      </c>
      <c r="AN92" s="269" t="s">
        <v>1618</v>
      </c>
      <c r="AO92" s="269" t="s">
        <v>1618</v>
      </c>
      <c r="AP92" s="188" t="s">
        <v>1845</v>
      </c>
      <c r="AQ92" s="188" t="s">
        <v>1936</v>
      </c>
      <c r="AS92" s="188" t="s">
        <v>647</v>
      </c>
      <c r="AT92" s="188" t="s">
        <v>1748</v>
      </c>
      <c r="AU92" s="188" t="str">
        <f t="shared" si="4"/>
        <v>SMS</v>
      </c>
      <c r="AV92" s="261">
        <f t="shared" si="5"/>
        <v>25004100</v>
      </c>
    </row>
    <row r="93" spans="1:48" hidden="1" x14ac:dyDescent="0.25">
      <c r="A93" s="269" t="s">
        <v>1836</v>
      </c>
      <c r="B93" s="269" t="s">
        <v>1811</v>
      </c>
      <c r="C93" s="269" t="s">
        <v>1837</v>
      </c>
      <c r="D93" s="269" t="s">
        <v>1863</v>
      </c>
      <c r="E93" s="270">
        <v>45785</v>
      </c>
      <c r="F93" s="269" t="s">
        <v>1618</v>
      </c>
      <c r="G93" s="269" t="s">
        <v>1618</v>
      </c>
      <c r="H93" s="269" t="s">
        <v>1864</v>
      </c>
      <c r="I93" s="269" t="s">
        <v>2130</v>
      </c>
      <c r="J93" s="269" t="s">
        <v>1618</v>
      </c>
      <c r="K93" s="269" t="s">
        <v>1620</v>
      </c>
      <c r="L93" s="270">
        <v>45785</v>
      </c>
      <c r="M93" s="269" t="s">
        <v>2131</v>
      </c>
      <c r="N93" s="269" t="s">
        <v>1618</v>
      </c>
      <c r="O93" s="270"/>
      <c r="P93" s="269" t="s">
        <v>1841</v>
      </c>
      <c r="Q93" s="269" t="s">
        <v>89</v>
      </c>
      <c r="R93" s="272">
        <v>214.07</v>
      </c>
      <c r="S93" s="269" t="s">
        <v>89</v>
      </c>
      <c r="T93" s="272">
        <v>214.07</v>
      </c>
      <c r="U93" s="269" t="s">
        <v>308</v>
      </c>
      <c r="V93" s="269" t="s">
        <v>309</v>
      </c>
      <c r="W93" s="269" t="s">
        <v>1618</v>
      </c>
      <c r="X93" s="269" t="s">
        <v>1618</v>
      </c>
      <c r="Y93" s="269" t="s">
        <v>1618</v>
      </c>
      <c r="Z93" s="269" t="s">
        <v>1618</v>
      </c>
      <c r="AA93" s="269" t="s">
        <v>1842</v>
      </c>
      <c r="AB93" s="269" t="s">
        <v>1618</v>
      </c>
      <c r="AC93" s="270">
        <v>45785</v>
      </c>
      <c r="AD93" s="269"/>
      <c r="AE93" s="269"/>
      <c r="AF93" s="269" t="s">
        <v>1618</v>
      </c>
      <c r="AG93" s="269" t="s">
        <v>1618</v>
      </c>
      <c r="AH93" s="269" t="s">
        <v>1843</v>
      </c>
      <c r="AI93" s="269" t="s">
        <v>1844</v>
      </c>
      <c r="AJ93" s="271">
        <v>3</v>
      </c>
      <c r="AK93" s="269" t="s">
        <v>1867</v>
      </c>
      <c r="AL93" s="274" t="s">
        <v>1861</v>
      </c>
      <c r="AM93" s="269" t="s">
        <v>1868</v>
      </c>
      <c r="AN93" s="269" t="s">
        <v>1869</v>
      </c>
      <c r="AO93" s="269" t="s">
        <v>1618</v>
      </c>
      <c r="AP93" s="188" t="s">
        <v>2132</v>
      </c>
      <c r="AQ93" s="188" t="s">
        <v>1936</v>
      </c>
      <c r="AS93" s="188" t="s">
        <v>1619</v>
      </c>
      <c r="AT93" s="188" t="s">
        <v>1748</v>
      </c>
      <c r="AU93" s="188" t="str">
        <f t="shared" si="4"/>
        <v>SMS</v>
      </c>
      <c r="AV93" s="261">
        <f t="shared" si="5"/>
        <v>3532155</v>
      </c>
    </row>
    <row r="94" spans="1:48" hidden="1" x14ac:dyDescent="0.25">
      <c r="A94" s="269" t="s">
        <v>1836</v>
      </c>
      <c r="B94" s="269" t="s">
        <v>1811</v>
      </c>
      <c r="C94" s="269" t="s">
        <v>1837</v>
      </c>
      <c r="D94" s="269" t="s">
        <v>1863</v>
      </c>
      <c r="E94" s="270">
        <v>45790</v>
      </c>
      <c r="F94" s="269" t="s">
        <v>1618</v>
      </c>
      <c r="G94" s="269" t="s">
        <v>1618</v>
      </c>
      <c r="H94" s="269" t="s">
        <v>1864</v>
      </c>
      <c r="I94" s="269" t="s">
        <v>2133</v>
      </c>
      <c r="J94" s="269" t="s">
        <v>1618</v>
      </c>
      <c r="K94" s="269" t="s">
        <v>1620</v>
      </c>
      <c r="L94" s="270">
        <v>45790</v>
      </c>
      <c r="M94" s="269" t="s">
        <v>2134</v>
      </c>
      <c r="N94" s="269" t="s">
        <v>1618</v>
      </c>
      <c r="O94" s="270"/>
      <c r="P94" s="269" t="s">
        <v>1841</v>
      </c>
      <c r="Q94" s="269" t="s">
        <v>89</v>
      </c>
      <c r="R94" s="272">
        <v>11.09</v>
      </c>
      <c r="S94" s="269" t="s">
        <v>89</v>
      </c>
      <c r="T94" s="272">
        <v>11.09</v>
      </c>
      <c r="U94" s="269" t="s">
        <v>308</v>
      </c>
      <c r="V94" s="269" t="s">
        <v>309</v>
      </c>
      <c r="W94" s="269" t="s">
        <v>1618</v>
      </c>
      <c r="X94" s="269" t="s">
        <v>1618</v>
      </c>
      <c r="Y94" s="269" t="s">
        <v>1618</v>
      </c>
      <c r="Z94" s="269" t="s">
        <v>1618</v>
      </c>
      <c r="AA94" s="269" t="s">
        <v>1842</v>
      </c>
      <c r="AB94" s="269" t="s">
        <v>1618</v>
      </c>
      <c r="AC94" s="270">
        <v>45790</v>
      </c>
      <c r="AD94" s="269"/>
      <c r="AE94" s="269"/>
      <c r="AF94" s="269" t="s">
        <v>1618</v>
      </c>
      <c r="AG94" s="269" t="s">
        <v>1618</v>
      </c>
      <c r="AH94" s="269" t="s">
        <v>1843</v>
      </c>
      <c r="AI94" s="269" t="s">
        <v>1844</v>
      </c>
      <c r="AJ94" s="271">
        <v>16</v>
      </c>
      <c r="AK94" s="269" t="s">
        <v>1925</v>
      </c>
      <c r="AL94" s="274" t="s">
        <v>1861</v>
      </c>
      <c r="AM94" s="269" t="s">
        <v>1926</v>
      </c>
      <c r="AN94" s="269" t="s">
        <v>1927</v>
      </c>
      <c r="AO94" s="269" t="s">
        <v>1618</v>
      </c>
      <c r="AP94" s="188" t="s">
        <v>2132</v>
      </c>
      <c r="AQ94" s="188" t="s">
        <v>1936</v>
      </c>
      <c r="AS94" s="188" t="s">
        <v>1619</v>
      </c>
      <c r="AT94" s="188" t="s">
        <v>1748</v>
      </c>
      <c r="AU94" s="188" t="str">
        <f t="shared" si="4"/>
        <v>SMS</v>
      </c>
      <c r="AV94" s="261">
        <f t="shared" si="5"/>
        <v>182985</v>
      </c>
    </row>
    <row r="95" spans="1:48" hidden="1" x14ac:dyDescent="0.25">
      <c r="A95" s="269" t="s">
        <v>1836</v>
      </c>
      <c r="B95" s="269" t="s">
        <v>1811</v>
      </c>
      <c r="C95" s="269" t="s">
        <v>1837</v>
      </c>
      <c r="D95" s="269" t="s">
        <v>1863</v>
      </c>
      <c r="E95" s="270">
        <v>45790</v>
      </c>
      <c r="F95" s="269" t="s">
        <v>1618</v>
      </c>
      <c r="G95" s="269" t="s">
        <v>1618</v>
      </c>
      <c r="H95" s="269" t="s">
        <v>1864</v>
      </c>
      <c r="I95" s="269" t="s">
        <v>2133</v>
      </c>
      <c r="J95" s="269" t="s">
        <v>1618</v>
      </c>
      <c r="K95" s="269" t="s">
        <v>1620</v>
      </c>
      <c r="L95" s="270">
        <v>45790</v>
      </c>
      <c r="M95" s="269" t="s">
        <v>2134</v>
      </c>
      <c r="N95" s="269" t="s">
        <v>1618</v>
      </c>
      <c r="O95" s="270"/>
      <c r="P95" s="269" t="s">
        <v>1841</v>
      </c>
      <c r="Q95" s="269" t="s">
        <v>89</v>
      </c>
      <c r="R95" s="272">
        <v>0.53</v>
      </c>
      <c r="S95" s="269" t="s">
        <v>89</v>
      </c>
      <c r="T95" s="272">
        <v>0.53</v>
      </c>
      <c r="U95" s="269" t="s">
        <v>308</v>
      </c>
      <c r="V95" s="269" t="s">
        <v>309</v>
      </c>
      <c r="W95" s="269" t="s">
        <v>1618</v>
      </c>
      <c r="X95" s="269" t="s">
        <v>1618</v>
      </c>
      <c r="Y95" s="269" t="s">
        <v>1618</v>
      </c>
      <c r="Z95" s="269" t="s">
        <v>1618</v>
      </c>
      <c r="AA95" s="269" t="s">
        <v>1842</v>
      </c>
      <c r="AB95" s="269" t="s">
        <v>1618</v>
      </c>
      <c r="AC95" s="270">
        <v>45790</v>
      </c>
      <c r="AD95" s="269"/>
      <c r="AE95" s="269"/>
      <c r="AF95" s="269" t="s">
        <v>1618</v>
      </c>
      <c r="AG95" s="269" t="s">
        <v>1618</v>
      </c>
      <c r="AH95" s="269" t="s">
        <v>1843</v>
      </c>
      <c r="AI95" s="269" t="s">
        <v>1844</v>
      </c>
      <c r="AJ95" s="271">
        <v>5</v>
      </c>
      <c r="AK95" s="269" t="s">
        <v>1925</v>
      </c>
      <c r="AL95" s="274" t="s">
        <v>1861</v>
      </c>
      <c r="AM95" s="269" t="s">
        <v>2135</v>
      </c>
      <c r="AN95" s="269" t="s">
        <v>2136</v>
      </c>
      <c r="AO95" s="269" t="s">
        <v>1618</v>
      </c>
      <c r="AP95" s="188" t="s">
        <v>2132</v>
      </c>
      <c r="AQ95" s="188" t="s">
        <v>1936</v>
      </c>
      <c r="AS95" s="188" t="s">
        <v>1619</v>
      </c>
      <c r="AT95" s="188" t="s">
        <v>1748</v>
      </c>
      <c r="AU95" s="188" t="str">
        <f t="shared" si="4"/>
        <v>SMS</v>
      </c>
      <c r="AV95" s="261">
        <f t="shared" si="5"/>
        <v>8745</v>
      </c>
    </row>
    <row r="96" spans="1:48" hidden="1" x14ac:dyDescent="0.25">
      <c r="A96" s="269" t="s">
        <v>1836</v>
      </c>
      <c r="B96" s="269" t="s">
        <v>1811</v>
      </c>
      <c r="C96" s="269" t="s">
        <v>1837</v>
      </c>
      <c r="D96" s="269" t="s">
        <v>1854</v>
      </c>
      <c r="E96" s="270">
        <v>45804</v>
      </c>
      <c r="F96" s="269" t="s">
        <v>1870</v>
      </c>
      <c r="G96" s="269" t="s">
        <v>1618</v>
      </c>
      <c r="H96" s="269" t="s">
        <v>1871</v>
      </c>
      <c r="I96" s="269" t="s">
        <v>2137</v>
      </c>
      <c r="J96" s="269" t="s">
        <v>1618</v>
      </c>
      <c r="K96" s="269" t="s">
        <v>1633</v>
      </c>
      <c r="L96" s="270">
        <v>45804</v>
      </c>
      <c r="M96" s="269" t="s">
        <v>2138</v>
      </c>
      <c r="N96" s="269" t="s">
        <v>2139</v>
      </c>
      <c r="O96" s="270"/>
      <c r="P96" s="269" t="s">
        <v>1841</v>
      </c>
      <c r="Q96" s="269" t="s">
        <v>1529</v>
      </c>
      <c r="R96" s="271">
        <v>5676274</v>
      </c>
      <c r="S96" s="269" t="s">
        <v>89</v>
      </c>
      <c r="T96" s="272">
        <v>343.83</v>
      </c>
      <c r="U96" s="269" t="s">
        <v>308</v>
      </c>
      <c r="V96" s="269" t="s">
        <v>309</v>
      </c>
      <c r="W96" s="269" t="s">
        <v>1618</v>
      </c>
      <c r="X96" s="269" t="s">
        <v>1618</v>
      </c>
      <c r="Y96" s="269" t="s">
        <v>1618</v>
      </c>
      <c r="Z96" s="269" t="s">
        <v>1618</v>
      </c>
      <c r="AA96" s="269" t="s">
        <v>1842</v>
      </c>
      <c r="AB96" s="269" t="s">
        <v>1618</v>
      </c>
      <c r="AC96" s="270">
        <v>45804</v>
      </c>
      <c r="AD96" s="269"/>
      <c r="AE96" s="269"/>
      <c r="AF96" s="269" t="s">
        <v>1618</v>
      </c>
      <c r="AG96" s="269" t="s">
        <v>2140</v>
      </c>
      <c r="AH96" s="269" t="s">
        <v>1843</v>
      </c>
      <c r="AI96" s="269" t="s">
        <v>1844</v>
      </c>
      <c r="AJ96" s="271">
        <v>1</v>
      </c>
      <c r="AK96" s="269" t="s">
        <v>1876</v>
      </c>
      <c r="AL96" s="274" t="s">
        <v>1861</v>
      </c>
      <c r="AM96" s="269" t="s">
        <v>1618</v>
      </c>
      <c r="AN96" s="269" t="s">
        <v>1618</v>
      </c>
      <c r="AO96" s="269" t="s">
        <v>1618</v>
      </c>
      <c r="AP96" s="188" t="s">
        <v>1845</v>
      </c>
      <c r="AQ96" s="188" t="s">
        <v>1936</v>
      </c>
      <c r="AS96" s="188" t="s">
        <v>1630</v>
      </c>
      <c r="AT96" s="188" t="s">
        <v>1748</v>
      </c>
      <c r="AU96" s="188" t="str">
        <f t="shared" si="4"/>
        <v>SMS</v>
      </c>
      <c r="AV96" s="261">
        <f t="shared" si="5"/>
        <v>5676274</v>
      </c>
    </row>
    <row r="97" spans="1:48" hidden="1" x14ac:dyDescent="0.25">
      <c r="A97" s="269" t="s">
        <v>1836</v>
      </c>
      <c r="B97" s="269" t="s">
        <v>1811</v>
      </c>
      <c r="C97" s="269" t="s">
        <v>1837</v>
      </c>
      <c r="D97" s="269" t="s">
        <v>1854</v>
      </c>
      <c r="E97" s="270">
        <v>45804</v>
      </c>
      <c r="F97" s="269" t="s">
        <v>1870</v>
      </c>
      <c r="G97" s="269" t="s">
        <v>1618</v>
      </c>
      <c r="H97" s="269" t="s">
        <v>1871</v>
      </c>
      <c r="I97" s="269" t="s">
        <v>2141</v>
      </c>
      <c r="J97" s="269" t="s">
        <v>1618</v>
      </c>
      <c r="K97" s="269" t="s">
        <v>1633</v>
      </c>
      <c r="L97" s="270">
        <v>45804</v>
      </c>
      <c r="M97" s="269" t="s">
        <v>2138</v>
      </c>
      <c r="N97" s="269" t="s">
        <v>2139</v>
      </c>
      <c r="O97" s="270"/>
      <c r="P97" s="269" t="s">
        <v>1841</v>
      </c>
      <c r="Q97" s="269" t="s">
        <v>1529</v>
      </c>
      <c r="R97" s="271">
        <v>283814</v>
      </c>
      <c r="S97" s="269" t="s">
        <v>89</v>
      </c>
      <c r="T97" s="272">
        <v>17.190000000000001</v>
      </c>
      <c r="U97" s="269" t="s">
        <v>308</v>
      </c>
      <c r="V97" s="269" t="s">
        <v>309</v>
      </c>
      <c r="W97" s="269" t="s">
        <v>1618</v>
      </c>
      <c r="X97" s="269" t="s">
        <v>1618</v>
      </c>
      <c r="Y97" s="269" t="s">
        <v>1618</v>
      </c>
      <c r="Z97" s="269" t="s">
        <v>1618</v>
      </c>
      <c r="AA97" s="269" t="s">
        <v>1842</v>
      </c>
      <c r="AB97" s="269" t="s">
        <v>1618</v>
      </c>
      <c r="AC97" s="270">
        <v>45804</v>
      </c>
      <c r="AD97" s="269"/>
      <c r="AE97" s="269"/>
      <c r="AF97" s="269" t="s">
        <v>1618</v>
      </c>
      <c r="AG97" s="269" t="s">
        <v>2140</v>
      </c>
      <c r="AH97" s="269" t="s">
        <v>1843</v>
      </c>
      <c r="AI97" s="269" t="s">
        <v>1844</v>
      </c>
      <c r="AJ97" s="271">
        <v>1</v>
      </c>
      <c r="AK97" s="269" t="s">
        <v>1876</v>
      </c>
      <c r="AL97" s="274" t="s">
        <v>1861</v>
      </c>
      <c r="AM97" s="269" t="s">
        <v>1618</v>
      </c>
      <c r="AN97" s="269" t="s">
        <v>1618</v>
      </c>
      <c r="AO97" s="269" t="s">
        <v>1618</v>
      </c>
      <c r="AP97" s="188" t="s">
        <v>1845</v>
      </c>
      <c r="AQ97" s="188" t="s">
        <v>1936</v>
      </c>
      <c r="AS97" s="188" t="s">
        <v>1630</v>
      </c>
      <c r="AT97" s="188" t="s">
        <v>1748</v>
      </c>
      <c r="AU97" s="188" t="str">
        <f t="shared" si="4"/>
        <v>SMS</v>
      </c>
      <c r="AV97" s="261">
        <f t="shared" si="5"/>
        <v>283814</v>
      </c>
    </row>
    <row r="98" spans="1:48" hidden="1" x14ac:dyDescent="0.25">
      <c r="A98" s="269" t="s">
        <v>1836</v>
      </c>
      <c r="B98" s="269" t="s">
        <v>1811</v>
      </c>
      <c r="C98" s="269" t="s">
        <v>1837</v>
      </c>
      <c r="D98" s="269" t="s">
        <v>1854</v>
      </c>
      <c r="E98" s="270">
        <v>45804</v>
      </c>
      <c r="F98" s="269" t="s">
        <v>1618</v>
      </c>
      <c r="G98" s="269" t="s">
        <v>1618</v>
      </c>
      <c r="H98" s="269" t="s">
        <v>1941</v>
      </c>
      <c r="I98" s="269" t="s">
        <v>2142</v>
      </c>
      <c r="J98" s="269" t="s">
        <v>1618</v>
      </c>
      <c r="K98" s="269" t="s">
        <v>626</v>
      </c>
      <c r="L98" s="270">
        <v>45804</v>
      </c>
      <c r="M98" s="269" t="s">
        <v>2138</v>
      </c>
      <c r="N98" s="269" t="s">
        <v>2143</v>
      </c>
      <c r="O98" s="270"/>
      <c r="P98" s="269" t="s">
        <v>1841</v>
      </c>
      <c r="Q98" s="269" t="s">
        <v>1529</v>
      </c>
      <c r="R98" s="271">
        <v>1200000</v>
      </c>
      <c r="S98" s="269" t="s">
        <v>89</v>
      </c>
      <c r="T98" s="272">
        <v>72.69</v>
      </c>
      <c r="U98" s="269" t="s">
        <v>308</v>
      </c>
      <c r="V98" s="269" t="s">
        <v>309</v>
      </c>
      <c r="W98" s="269" t="s">
        <v>1618</v>
      </c>
      <c r="X98" s="269" t="s">
        <v>1618</v>
      </c>
      <c r="Y98" s="269" t="s">
        <v>1618</v>
      </c>
      <c r="Z98" s="269" t="s">
        <v>1618</v>
      </c>
      <c r="AA98" s="269" t="s">
        <v>1842</v>
      </c>
      <c r="AB98" s="269" t="s">
        <v>1618</v>
      </c>
      <c r="AC98" s="270">
        <v>45804</v>
      </c>
      <c r="AD98" s="269"/>
      <c r="AE98" s="269"/>
      <c r="AF98" s="269" t="s">
        <v>1618</v>
      </c>
      <c r="AG98" s="269" t="s">
        <v>2144</v>
      </c>
      <c r="AH98" s="269" t="s">
        <v>1843</v>
      </c>
      <c r="AI98" s="269" t="s">
        <v>1844</v>
      </c>
      <c r="AJ98" s="271">
        <v>4</v>
      </c>
      <c r="AK98" s="269" t="s">
        <v>2116</v>
      </c>
      <c r="AL98" s="274" t="s">
        <v>1861</v>
      </c>
      <c r="AM98" s="269" t="s">
        <v>1618</v>
      </c>
      <c r="AN98" s="269" t="s">
        <v>1618</v>
      </c>
      <c r="AO98" s="269" t="s">
        <v>1618</v>
      </c>
      <c r="AP98" s="188" t="s">
        <v>1845</v>
      </c>
      <c r="AQ98" s="188" t="s">
        <v>1936</v>
      </c>
      <c r="AS98" s="188" t="s">
        <v>1629</v>
      </c>
      <c r="AT98" s="188" t="s">
        <v>1748</v>
      </c>
      <c r="AU98" s="188" t="str">
        <f t="shared" si="4"/>
        <v>SMS</v>
      </c>
      <c r="AV98" s="261">
        <f t="shared" si="5"/>
        <v>1200000</v>
      </c>
    </row>
    <row r="99" spans="1:48" hidden="1" x14ac:dyDescent="0.25">
      <c r="A99" s="269" t="s">
        <v>1836</v>
      </c>
      <c r="B99" s="269" t="s">
        <v>1811</v>
      </c>
      <c r="C99" s="269" t="s">
        <v>1837</v>
      </c>
      <c r="D99" s="269" t="s">
        <v>1854</v>
      </c>
      <c r="E99" s="270">
        <v>45805</v>
      </c>
      <c r="F99" s="269" t="s">
        <v>2145</v>
      </c>
      <c r="G99" s="269" t="s">
        <v>1618</v>
      </c>
      <c r="H99" s="269" t="s">
        <v>1889</v>
      </c>
      <c r="I99" s="269" t="s">
        <v>2146</v>
      </c>
      <c r="J99" s="269" t="s">
        <v>1618</v>
      </c>
      <c r="K99" s="269" t="s">
        <v>444</v>
      </c>
      <c r="L99" s="270">
        <v>45805</v>
      </c>
      <c r="M99" s="269" t="s">
        <v>2147</v>
      </c>
      <c r="N99" s="269" t="s">
        <v>2148</v>
      </c>
      <c r="O99" s="270"/>
      <c r="P99" s="269" t="s">
        <v>1841</v>
      </c>
      <c r="Q99" s="269" t="s">
        <v>1529</v>
      </c>
      <c r="R99" s="271">
        <v>2049909</v>
      </c>
      <c r="S99" s="269" t="s">
        <v>89</v>
      </c>
      <c r="T99" s="272">
        <v>125.18</v>
      </c>
      <c r="U99" s="269" t="s">
        <v>308</v>
      </c>
      <c r="V99" s="269" t="s">
        <v>309</v>
      </c>
      <c r="W99" s="269" t="s">
        <v>1618</v>
      </c>
      <c r="X99" s="269" t="s">
        <v>1618</v>
      </c>
      <c r="Y99" s="269" t="s">
        <v>1618</v>
      </c>
      <c r="Z99" s="269" t="s">
        <v>1618</v>
      </c>
      <c r="AA99" s="269" t="s">
        <v>1842</v>
      </c>
      <c r="AB99" s="269" t="s">
        <v>1618</v>
      </c>
      <c r="AC99" s="270">
        <v>45805</v>
      </c>
      <c r="AD99" s="269"/>
      <c r="AE99" s="269"/>
      <c r="AF99" s="269" t="s">
        <v>1618</v>
      </c>
      <c r="AG99" s="269" t="s">
        <v>2149</v>
      </c>
      <c r="AH99" s="269" t="s">
        <v>1843</v>
      </c>
      <c r="AI99" s="269" t="s">
        <v>1844</v>
      </c>
      <c r="AJ99" s="271">
        <v>1</v>
      </c>
      <c r="AK99" s="269" t="s">
        <v>1888</v>
      </c>
      <c r="AL99" s="274" t="s">
        <v>1861</v>
      </c>
      <c r="AM99" s="269" t="s">
        <v>1618</v>
      </c>
      <c r="AN99" s="269" t="s">
        <v>1618</v>
      </c>
      <c r="AO99" s="269" t="s">
        <v>1618</v>
      </c>
      <c r="AP99" s="188" t="s">
        <v>1845</v>
      </c>
      <c r="AQ99" s="188" t="s">
        <v>1936</v>
      </c>
      <c r="AS99" s="188" t="s">
        <v>444</v>
      </c>
      <c r="AT99" s="188" t="s">
        <v>1748</v>
      </c>
      <c r="AU99" s="188" t="str">
        <f t="shared" si="4"/>
        <v>SMS</v>
      </c>
      <c r="AV99" s="261">
        <f t="shared" si="5"/>
        <v>2049909</v>
      </c>
    </row>
    <row r="100" spans="1:48" hidden="1" x14ac:dyDescent="0.25">
      <c r="A100" s="269" t="s">
        <v>1836</v>
      </c>
      <c r="B100" s="269" t="s">
        <v>1811</v>
      </c>
      <c r="C100" s="269" t="s">
        <v>1837</v>
      </c>
      <c r="D100" s="269" t="s">
        <v>1854</v>
      </c>
      <c r="E100" s="270">
        <v>45805</v>
      </c>
      <c r="F100" s="269" t="s">
        <v>2150</v>
      </c>
      <c r="G100" s="269" t="s">
        <v>1618</v>
      </c>
      <c r="H100" s="269" t="s">
        <v>1889</v>
      </c>
      <c r="I100" s="269" t="s">
        <v>2151</v>
      </c>
      <c r="J100" s="269" t="s">
        <v>1618</v>
      </c>
      <c r="K100" s="269" t="s">
        <v>444</v>
      </c>
      <c r="L100" s="270">
        <v>45805</v>
      </c>
      <c r="M100" s="269" t="s">
        <v>2147</v>
      </c>
      <c r="N100" s="269" t="s">
        <v>2148</v>
      </c>
      <c r="O100" s="270"/>
      <c r="P100" s="269" t="s">
        <v>1841</v>
      </c>
      <c r="Q100" s="269" t="s">
        <v>1529</v>
      </c>
      <c r="R100" s="271">
        <v>61497</v>
      </c>
      <c r="S100" s="269" t="s">
        <v>89</v>
      </c>
      <c r="T100" s="272">
        <v>3.76</v>
      </c>
      <c r="U100" s="269" t="s">
        <v>308</v>
      </c>
      <c r="V100" s="269" t="s">
        <v>309</v>
      </c>
      <c r="W100" s="269" t="s">
        <v>1618</v>
      </c>
      <c r="X100" s="269" t="s">
        <v>1618</v>
      </c>
      <c r="Y100" s="269" t="s">
        <v>1618</v>
      </c>
      <c r="Z100" s="269" t="s">
        <v>1618</v>
      </c>
      <c r="AA100" s="269" t="s">
        <v>1842</v>
      </c>
      <c r="AB100" s="269" t="s">
        <v>1618</v>
      </c>
      <c r="AC100" s="270">
        <v>45805</v>
      </c>
      <c r="AD100" s="269"/>
      <c r="AE100" s="269"/>
      <c r="AF100" s="269" t="s">
        <v>1618</v>
      </c>
      <c r="AG100" s="269" t="s">
        <v>2149</v>
      </c>
      <c r="AH100" s="269" t="s">
        <v>1843</v>
      </c>
      <c r="AI100" s="269" t="s">
        <v>1844</v>
      </c>
      <c r="AJ100" s="271">
        <v>1</v>
      </c>
      <c r="AK100" s="269" t="s">
        <v>1888</v>
      </c>
      <c r="AL100" s="274" t="s">
        <v>1861</v>
      </c>
      <c r="AM100" s="269" t="s">
        <v>1618</v>
      </c>
      <c r="AN100" s="269" t="s">
        <v>1618</v>
      </c>
      <c r="AO100" s="269" t="s">
        <v>1618</v>
      </c>
      <c r="AP100" s="188" t="s">
        <v>1845</v>
      </c>
      <c r="AQ100" s="188" t="s">
        <v>1936</v>
      </c>
      <c r="AS100" s="188" t="s">
        <v>444</v>
      </c>
      <c r="AT100" s="188" t="s">
        <v>1748</v>
      </c>
      <c r="AU100" s="188" t="str">
        <f t="shared" si="4"/>
        <v>SMS</v>
      </c>
      <c r="AV100" s="261">
        <f t="shared" si="5"/>
        <v>61497</v>
      </c>
    </row>
    <row r="101" spans="1:48" x14ac:dyDescent="0.25">
      <c r="A101" s="269" t="s">
        <v>1836</v>
      </c>
      <c r="B101" s="269" t="s">
        <v>1811</v>
      </c>
      <c r="C101" s="269" t="s">
        <v>1837</v>
      </c>
      <c r="D101" s="269" t="s">
        <v>1854</v>
      </c>
      <c r="E101" s="270">
        <v>45807</v>
      </c>
      <c r="F101" s="269" t="s">
        <v>1618</v>
      </c>
      <c r="G101" s="269" t="s">
        <v>1618</v>
      </c>
      <c r="H101" s="269" t="s">
        <v>1877</v>
      </c>
      <c r="I101" s="269" t="s">
        <v>2152</v>
      </c>
      <c r="J101" s="269" t="s">
        <v>1618</v>
      </c>
      <c r="K101" s="269" t="s">
        <v>450</v>
      </c>
      <c r="L101" s="270">
        <v>45807</v>
      </c>
      <c r="M101" s="269" t="s">
        <v>2153</v>
      </c>
      <c r="N101" s="269" t="s">
        <v>2154</v>
      </c>
      <c r="O101" s="270"/>
      <c r="P101" s="269" t="s">
        <v>1841</v>
      </c>
      <c r="Q101" s="269" t="s">
        <v>1529</v>
      </c>
      <c r="R101" s="271">
        <v>795000</v>
      </c>
      <c r="S101" s="269" t="s">
        <v>89</v>
      </c>
      <c r="T101" s="272">
        <v>48.55</v>
      </c>
      <c r="U101" s="269" t="s">
        <v>308</v>
      </c>
      <c r="V101" s="269" t="s">
        <v>309</v>
      </c>
      <c r="W101" s="269" t="s">
        <v>1618</v>
      </c>
      <c r="X101" s="269" t="s">
        <v>1618</v>
      </c>
      <c r="Y101" s="269" t="s">
        <v>1618</v>
      </c>
      <c r="Z101" s="269" t="s">
        <v>1618</v>
      </c>
      <c r="AA101" s="269" t="s">
        <v>1842</v>
      </c>
      <c r="AB101" s="269" t="s">
        <v>1618</v>
      </c>
      <c r="AC101" s="270">
        <v>45807</v>
      </c>
      <c r="AD101" s="269"/>
      <c r="AE101" s="269"/>
      <c r="AF101" s="269" t="s">
        <v>1618</v>
      </c>
      <c r="AG101" s="269" t="s">
        <v>2155</v>
      </c>
      <c r="AH101" s="269" t="s">
        <v>1843</v>
      </c>
      <c r="AI101" s="269" t="s">
        <v>1844</v>
      </c>
      <c r="AJ101" s="271">
        <v>1</v>
      </c>
      <c r="AK101" s="269" t="s">
        <v>1694</v>
      </c>
      <c r="AL101" s="274" t="s">
        <v>1861</v>
      </c>
      <c r="AM101" s="269" t="s">
        <v>1618</v>
      </c>
      <c r="AN101" s="269" t="s">
        <v>1618</v>
      </c>
      <c r="AO101" s="269" t="s">
        <v>1618</v>
      </c>
      <c r="AP101" s="188" t="s">
        <v>1845</v>
      </c>
      <c r="AQ101" s="188" t="s">
        <v>1936</v>
      </c>
      <c r="AS101" s="188" t="s">
        <v>1626</v>
      </c>
      <c r="AT101" s="188" t="s">
        <v>1748</v>
      </c>
      <c r="AU101" s="188" t="str">
        <f t="shared" si="4"/>
        <v>SMS</v>
      </c>
      <c r="AV101" s="261">
        <f t="shared" si="5"/>
        <v>795000</v>
      </c>
    </row>
    <row r="102" spans="1:48" hidden="1" x14ac:dyDescent="0.25">
      <c r="A102" s="269" t="s">
        <v>1836</v>
      </c>
      <c r="B102" s="269" t="s">
        <v>1811</v>
      </c>
      <c r="C102" s="269" t="s">
        <v>1837</v>
      </c>
      <c r="D102" s="269" t="s">
        <v>1854</v>
      </c>
      <c r="E102" s="270">
        <v>45807</v>
      </c>
      <c r="F102" s="269" t="s">
        <v>1870</v>
      </c>
      <c r="G102" s="269" t="s">
        <v>1618</v>
      </c>
      <c r="H102" s="269" t="s">
        <v>1871</v>
      </c>
      <c r="I102" s="269" t="s">
        <v>2156</v>
      </c>
      <c r="J102" s="269" t="s">
        <v>1618</v>
      </c>
      <c r="K102" s="269" t="s">
        <v>1633</v>
      </c>
      <c r="L102" s="270">
        <v>45807</v>
      </c>
      <c r="M102" s="269" t="s">
        <v>2153</v>
      </c>
      <c r="N102" s="269" t="s">
        <v>2157</v>
      </c>
      <c r="O102" s="270"/>
      <c r="P102" s="269" t="s">
        <v>1841</v>
      </c>
      <c r="Q102" s="269" t="s">
        <v>1529</v>
      </c>
      <c r="R102" s="271">
        <v>228118</v>
      </c>
      <c r="S102" s="269" t="s">
        <v>89</v>
      </c>
      <c r="T102" s="272">
        <v>13.93</v>
      </c>
      <c r="U102" s="269" t="s">
        <v>308</v>
      </c>
      <c r="V102" s="269" t="s">
        <v>309</v>
      </c>
      <c r="W102" s="269" t="s">
        <v>1618</v>
      </c>
      <c r="X102" s="269" t="s">
        <v>1618</v>
      </c>
      <c r="Y102" s="269" t="s">
        <v>1618</v>
      </c>
      <c r="Z102" s="269" t="s">
        <v>1618</v>
      </c>
      <c r="AA102" s="269" t="s">
        <v>1842</v>
      </c>
      <c r="AB102" s="269" t="s">
        <v>1618</v>
      </c>
      <c r="AC102" s="270">
        <v>45807</v>
      </c>
      <c r="AD102" s="269"/>
      <c r="AE102" s="269"/>
      <c r="AF102" s="269" t="s">
        <v>1618</v>
      </c>
      <c r="AG102" s="269" t="s">
        <v>2158</v>
      </c>
      <c r="AH102" s="269" t="s">
        <v>1843</v>
      </c>
      <c r="AI102" s="269" t="s">
        <v>1844</v>
      </c>
      <c r="AJ102" s="271">
        <v>1</v>
      </c>
      <c r="AK102" s="269" t="s">
        <v>1876</v>
      </c>
      <c r="AL102" s="274" t="s">
        <v>1861</v>
      </c>
      <c r="AM102" s="269" t="s">
        <v>1618</v>
      </c>
      <c r="AN102" s="269" t="s">
        <v>1618</v>
      </c>
      <c r="AO102" s="269" t="s">
        <v>1618</v>
      </c>
      <c r="AP102" s="188" t="s">
        <v>1845</v>
      </c>
      <c r="AQ102" s="188" t="s">
        <v>1936</v>
      </c>
      <c r="AS102" s="188" t="s">
        <v>1630</v>
      </c>
      <c r="AT102" s="188" t="s">
        <v>1748</v>
      </c>
      <c r="AU102" s="188" t="str">
        <f t="shared" si="4"/>
        <v>SMS</v>
      </c>
      <c r="AV102" s="261">
        <f t="shared" si="5"/>
        <v>228118</v>
      </c>
    </row>
    <row r="103" spans="1:48" hidden="1" x14ac:dyDescent="0.25">
      <c r="A103" s="269" t="s">
        <v>1836</v>
      </c>
      <c r="B103" s="269" t="s">
        <v>1811</v>
      </c>
      <c r="C103" s="269" t="s">
        <v>1837</v>
      </c>
      <c r="D103" s="269" t="s">
        <v>1847</v>
      </c>
      <c r="E103" s="270">
        <v>45808</v>
      </c>
      <c r="F103" s="269" t="s">
        <v>1848</v>
      </c>
      <c r="G103" s="269" t="s">
        <v>1849</v>
      </c>
      <c r="H103" s="269" t="s">
        <v>1850</v>
      </c>
      <c r="I103" s="269" t="s">
        <v>2160</v>
      </c>
      <c r="J103" s="269" t="s">
        <v>1618</v>
      </c>
      <c r="K103" s="269" t="s">
        <v>647</v>
      </c>
      <c r="L103" s="270">
        <v>45808</v>
      </c>
      <c r="M103" s="269" t="s">
        <v>2159</v>
      </c>
      <c r="N103" s="269" t="s">
        <v>1618</v>
      </c>
      <c r="O103" s="270"/>
      <c r="P103" s="269" t="s">
        <v>1841</v>
      </c>
      <c r="Q103" s="269" t="s">
        <v>89</v>
      </c>
      <c r="R103" s="272">
        <v>1932.88</v>
      </c>
      <c r="S103" s="269" t="s">
        <v>89</v>
      </c>
      <c r="T103" s="272">
        <v>1932.88</v>
      </c>
      <c r="U103" s="269" t="s">
        <v>308</v>
      </c>
      <c r="V103" s="269" t="s">
        <v>309</v>
      </c>
      <c r="W103" s="269" t="s">
        <v>1618</v>
      </c>
      <c r="X103" s="269" t="s">
        <v>1618</v>
      </c>
      <c r="Y103" s="269" t="s">
        <v>1618</v>
      </c>
      <c r="Z103" s="269" t="s">
        <v>1618</v>
      </c>
      <c r="AA103" s="269" t="s">
        <v>1842</v>
      </c>
      <c r="AB103" s="269" t="s">
        <v>1618</v>
      </c>
      <c r="AC103" s="270">
        <v>45813</v>
      </c>
      <c r="AD103" s="269"/>
      <c r="AE103" s="269"/>
      <c r="AF103" s="269" t="s">
        <v>1618</v>
      </c>
      <c r="AG103" s="269" t="s">
        <v>1618</v>
      </c>
      <c r="AH103" s="269" t="s">
        <v>1843</v>
      </c>
      <c r="AI103" s="269" t="s">
        <v>1844</v>
      </c>
      <c r="AJ103" s="273">
        <v>0</v>
      </c>
      <c r="AK103" s="269" t="s">
        <v>1618</v>
      </c>
      <c r="AL103" s="269" t="s">
        <v>1618</v>
      </c>
      <c r="AM103" s="269" t="s">
        <v>1618</v>
      </c>
      <c r="AN103" s="269" t="s">
        <v>1618</v>
      </c>
      <c r="AO103" s="269" t="s">
        <v>1618</v>
      </c>
      <c r="AP103" s="188" t="s">
        <v>1845</v>
      </c>
      <c r="AQ103" s="188" t="s">
        <v>1936</v>
      </c>
      <c r="AS103" s="188" t="s">
        <v>647</v>
      </c>
      <c r="AT103" s="188" t="s">
        <v>1748</v>
      </c>
      <c r="AU103" s="188" t="str">
        <f t="shared" si="4"/>
        <v>SMS</v>
      </c>
      <c r="AV103" s="261">
        <f t="shared" si="5"/>
        <v>31892520</v>
      </c>
    </row>
    <row r="104" spans="1:48" hidden="1" x14ac:dyDescent="0.25">
      <c r="A104" s="269" t="s">
        <v>1836</v>
      </c>
      <c r="B104" s="269" t="s">
        <v>1814</v>
      </c>
      <c r="C104" s="269" t="s">
        <v>1837</v>
      </c>
      <c r="D104" s="269" t="s">
        <v>1863</v>
      </c>
      <c r="E104" s="270">
        <v>45824</v>
      </c>
      <c r="F104" s="269" t="s">
        <v>1618</v>
      </c>
      <c r="G104" s="269" t="s">
        <v>1618</v>
      </c>
      <c r="H104" s="269" t="s">
        <v>1864</v>
      </c>
      <c r="I104" s="269" t="s">
        <v>2161</v>
      </c>
      <c r="J104" s="269" t="s">
        <v>1618</v>
      </c>
      <c r="K104" s="269" t="s">
        <v>1620</v>
      </c>
      <c r="L104" s="270">
        <v>45824</v>
      </c>
      <c r="M104" s="269" t="s">
        <v>2162</v>
      </c>
      <c r="N104" s="269" t="s">
        <v>1618</v>
      </c>
      <c r="O104" s="270"/>
      <c r="P104" s="269" t="s">
        <v>1841</v>
      </c>
      <c r="Q104" s="269" t="s">
        <v>89</v>
      </c>
      <c r="R104" s="272">
        <v>36.700000000000003</v>
      </c>
      <c r="S104" s="269" t="s">
        <v>89</v>
      </c>
      <c r="T104" s="272">
        <v>36.700000000000003</v>
      </c>
      <c r="U104" s="269" t="s">
        <v>308</v>
      </c>
      <c r="V104" s="269" t="s">
        <v>309</v>
      </c>
      <c r="W104" s="269" t="s">
        <v>1618</v>
      </c>
      <c r="X104" s="269" t="s">
        <v>1618</v>
      </c>
      <c r="Y104" s="269" t="s">
        <v>1618</v>
      </c>
      <c r="Z104" s="269" t="s">
        <v>1618</v>
      </c>
      <c r="AA104" s="269" t="s">
        <v>1842</v>
      </c>
      <c r="AB104" s="269" t="s">
        <v>1618</v>
      </c>
      <c r="AC104" s="270">
        <v>45824</v>
      </c>
      <c r="AD104" s="269"/>
      <c r="AE104" s="269"/>
      <c r="AF104" s="269" t="s">
        <v>1618</v>
      </c>
      <c r="AG104" s="269" t="s">
        <v>1618</v>
      </c>
      <c r="AH104" s="269" t="s">
        <v>1843</v>
      </c>
      <c r="AI104" s="269" t="s">
        <v>1844</v>
      </c>
      <c r="AJ104" s="271">
        <v>20</v>
      </c>
      <c r="AK104" s="269" t="s">
        <v>1694</v>
      </c>
      <c r="AL104" s="274" t="s">
        <v>1861</v>
      </c>
      <c r="AM104" s="269" t="s">
        <v>2163</v>
      </c>
      <c r="AN104" s="269" t="s">
        <v>2164</v>
      </c>
      <c r="AO104" s="269" t="s">
        <v>1618</v>
      </c>
      <c r="AP104" s="188" t="b">
        <v>0</v>
      </c>
      <c r="AQ104" s="188" t="s">
        <v>1936</v>
      </c>
      <c r="AS104" s="188" t="s">
        <v>1619</v>
      </c>
      <c r="AT104" s="188" t="s">
        <v>1748</v>
      </c>
      <c r="AU104" s="188" t="str">
        <f t="shared" si="4"/>
        <v>SMS</v>
      </c>
      <c r="AV104" s="261">
        <f t="shared" si="5"/>
        <v>605550</v>
      </c>
    </row>
    <row r="105" spans="1:48" hidden="1" x14ac:dyDescent="0.25">
      <c r="A105" s="269" t="s">
        <v>1836</v>
      </c>
      <c r="B105" s="269" t="s">
        <v>1814</v>
      </c>
      <c r="C105" s="269" t="s">
        <v>1837</v>
      </c>
      <c r="D105" s="269" t="s">
        <v>1863</v>
      </c>
      <c r="E105" s="270">
        <v>45824</v>
      </c>
      <c r="F105" s="269" t="s">
        <v>1618</v>
      </c>
      <c r="G105" s="269" t="s">
        <v>1618</v>
      </c>
      <c r="H105" s="269" t="s">
        <v>1864</v>
      </c>
      <c r="I105" s="269" t="s">
        <v>2161</v>
      </c>
      <c r="J105" s="269" t="s">
        <v>1618</v>
      </c>
      <c r="K105" s="269" t="s">
        <v>1620</v>
      </c>
      <c r="L105" s="270">
        <v>45824</v>
      </c>
      <c r="M105" s="269" t="s">
        <v>2162</v>
      </c>
      <c r="N105" s="269" t="s">
        <v>1618</v>
      </c>
      <c r="O105" s="270"/>
      <c r="P105" s="269" t="s">
        <v>1841</v>
      </c>
      <c r="Q105" s="269" t="s">
        <v>89</v>
      </c>
      <c r="R105" s="272">
        <v>4.53</v>
      </c>
      <c r="S105" s="269" t="s">
        <v>89</v>
      </c>
      <c r="T105" s="272">
        <v>4.53</v>
      </c>
      <c r="U105" s="269" t="s">
        <v>308</v>
      </c>
      <c r="V105" s="269" t="s">
        <v>309</v>
      </c>
      <c r="W105" s="269" t="s">
        <v>1618</v>
      </c>
      <c r="X105" s="269" t="s">
        <v>1618</v>
      </c>
      <c r="Y105" s="269" t="s">
        <v>1618</v>
      </c>
      <c r="Z105" s="269" t="s">
        <v>1618</v>
      </c>
      <c r="AA105" s="269" t="s">
        <v>1842</v>
      </c>
      <c r="AB105" s="269" t="s">
        <v>1618</v>
      </c>
      <c r="AC105" s="270">
        <v>45824</v>
      </c>
      <c r="AD105" s="269"/>
      <c r="AE105" s="269"/>
      <c r="AF105" s="269" t="s">
        <v>1618</v>
      </c>
      <c r="AG105" s="269" t="s">
        <v>1618</v>
      </c>
      <c r="AH105" s="269" t="s">
        <v>1843</v>
      </c>
      <c r="AI105" s="269" t="s">
        <v>1844</v>
      </c>
      <c r="AJ105" s="271">
        <v>32</v>
      </c>
      <c r="AK105" s="269" t="s">
        <v>1694</v>
      </c>
      <c r="AL105" s="274" t="s">
        <v>1861</v>
      </c>
      <c r="AM105" s="269" t="s">
        <v>1930</v>
      </c>
      <c r="AN105" s="269" t="s">
        <v>1931</v>
      </c>
      <c r="AO105" s="269" t="s">
        <v>1618</v>
      </c>
      <c r="AP105" s="188" t="b">
        <v>0</v>
      </c>
      <c r="AQ105" s="188" t="s">
        <v>1936</v>
      </c>
      <c r="AS105" s="188" t="s">
        <v>1619</v>
      </c>
      <c r="AT105" s="188" t="s">
        <v>1748</v>
      </c>
      <c r="AU105" s="188" t="str">
        <f t="shared" si="4"/>
        <v>SMS</v>
      </c>
      <c r="AV105" s="261">
        <f t="shared" si="5"/>
        <v>74745</v>
      </c>
    </row>
    <row r="106" spans="1:48" hidden="1" x14ac:dyDescent="0.25">
      <c r="A106" s="269" t="s">
        <v>1836</v>
      </c>
      <c r="B106" s="269" t="s">
        <v>1814</v>
      </c>
      <c r="C106" s="269" t="s">
        <v>1837</v>
      </c>
      <c r="D106" s="269" t="s">
        <v>1863</v>
      </c>
      <c r="E106" s="270">
        <v>45824</v>
      </c>
      <c r="F106" s="269" t="s">
        <v>1618</v>
      </c>
      <c r="G106" s="269" t="s">
        <v>1618</v>
      </c>
      <c r="H106" s="269" t="s">
        <v>1864</v>
      </c>
      <c r="I106" s="269" t="s">
        <v>2161</v>
      </c>
      <c r="J106" s="269" t="s">
        <v>1618</v>
      </c>
      <c r="K106" s="269" t="s">
        <v>1620</v>
      </c>
      <c r="L106" s="270">
        <v>45824</v>
      </c>
      <c r="M106" s="269" t="s">
        <v>2162</v>
      </c>
      <c r="N106" s="269" t="s">
        <v>1618</v>
      </c>
      <c r="O106" s="270"/>
      <c r="P106" s="269" t="s">
        <v>1841</v>
      </c>
      <c r="Q106" s="269" t="s">
        <v>89</v>
      </c>
      <c r="R106" s="272">
        <v>0.37</v>
      </c>
      <c r="S106" s="269" t="s">
        <v>89</v>
      </c>
      <c r="T106" s="272">
        <v>0.37</v>
      </c>
      <c r="U106" s="269" t="s">
        <v>308</v>
      </c>
      <c r="V106" s="269" t="s">
        <v>309</v>
      </c>
      <c r="W106" s="269" t="s">
        <v>1618</v>
      </c>
      <c r="X106" s="269" t="s">
        <v>1618</v>
      </c>
      <c r="Y106" s="269" t="s">
        <v>1618</v>
      </c>
      <c r="Z106" s="269" t="s">
        <v>1618</v>
      </c>
      <c r="AA106" s="269" t="s">
        <v>1842</v>
      </c>
      <c r="AB106" s="269" t="s">
        <v>1618</v>
      </c>
      <c r="AC106" s="270">
        <v>45824</v>
      </c>
      <c r="AD106" s="269"/>
      <c r="AE106" s="269"/>
      <c r="AF106" s="269" t="s">
        <v>1618</v>
      </c>
      <c r="AG106" s="269" t="s">
        <v>1618</v>
      </c>
      <c r="AH106" s="269" t="s">
        <v>1843</v>
      </c>
      <c r="AI106" s="269" t="s">
        <v>1844</v>
      </c>
      <c r="AJ106" s="271">
        <v>2</v>
      </c>
      <c r="AK106" s="269" t="s">
        <v>1694</v>
      </c>
      <c r="AL106" s="274" t="s">
        <v>1861</v>
      </c>
      <c r="AM106" s="269" t="s">
        <v>2078</v>
      </c>
      <c r="AN106" s="269" t="s">
        <v>2079</v>
      </c>
      <c r="AO106" s="269" t="s">
        <v>1618</v>
      </c>
      <c r="AP106" s="188" t="b">
        <v>0</v>
      </c>
      <c r="AQ106" s="188" t="s">
        <v>1936</v>
      </c>
      <c r="AS106" s="188" t="s">
        <v>1619</v>
      </c>
      <c r="AT106" s="188" t="s">
        <v>1748</v>
      </c>
      <c r="AU106" s="188" t="str">
        <f t="shared" si="4"/>
        <v>SMS</v>
      </c>
      <c r="AV106" s="261">
        <f t="shared" si="5"/>
        <v>6105</v>
      </c>
    </row>
    <row r="107" spans="1:48" hidden="1" x14ac:dyDescent="0.25">
      <c r="A107" s="269" t="s">
        <v>1836</v>
      </c>
      <c r="B107" s="269" t="s">
        <v>1814</v>
      </c>
      <c r="C107" s="269" t="s">
        <v>1837</v>
      </c>
      <c r="D107" s="269" t="s">
        <v>1854</v>
      </c>
      <c r="E107" s="270">
        <v>45826</v>
      </c>
      <c r="F107" s="269" t="s">
        <v>1618</v>
      </c>
      <c r="G107" s="269" t="s">
        <v>1618</v>
      </c>
      <c r="H107" s="269" t="s">
        <v>1889</v>
      </c>
      <c r="I107" s="269" t="s">
        <v>2165</v>
      </c>
      <c r="J107" s="269" t="s">
        <v>1618</v>
      </c>
      <c r="K107" s="269" t="s">
        <v>444</v>
      </c>
      <c r="L107" s="270">
        <v>45826</v>
      </c>
      <c r="M107" s="269" t="s">
        <v>2166</v>
      </c>
      <c r="N107" s="269" t="s">
        <v>2167</v>
      </c>
      <c r="O107" s="270"/>
      <c r="P107" s="269" t="s">
        <v>1841</v>
      </c>
      <c r="Q107" s="269" t="s">
        <v>1529</v>
      </c>
      <c r="R107" s="271">
        <v>2400000</v>
      </c>
      <c r="S107" s="269" t="s">
        <v>89</v>
      </c>
      <c r="T107" s="272">
        <v>147.53</v>
      </c>
      <c r="U107" s="269" t="s">
        <v>308</v>
      </c>
      <c r="V107" s="269" t="s">
        <v>309</v>
      </c>
      <c r="W107" s="269" t="s">
        <v>1618</v>
      </c>
      <c r="X107" s="269" t="s">
        <v>1618</v>
      </c>
      <c r="Y107" s="269" t="s">
        <v>1618</v>
      </c>
      <c r="Z107" s="269" t="s">
        <v>1618</v>
      </c>
      <c r="AA107" s="269" t="s">
        <v>1842</v>
      </c>
      <c r="AB107" s="269" t="s">
        <v>1618</v>
      </c>
      <c r="AC107" s="270">
        <v>45826</v>
      </c>
      <c r="AD107" s="269"/>
      <c r="AE107" s="269"/>
      <c r="AF107" s="269" t="s">
        <v>1618</v>
      </c>
      <c r="AG107" s="269" t="s">
        <v>2168</v>
      </c>
      <c r="AH107" s="269" t="s">
        <v>1843</v>
      </c>
      <c r="AI107" s="269" t="s">
        <v>1844</v>
      </c>
      <c r="AJ107" s="271">
        <v>6</v>
      </c>
      <c r="AK107" s="269" t="s">
        <v>1694</v>
      </c>
      <c r="AL107" s="274" t="s">
        <v>1861</v>
      </c>
      <c r="AM107" s="269" t="s">
        <v>1618</v>
      </c>
      <c r="AN107" s="269" t="s">
        <v>1618</v>
      </c>
      <c r="AO107" s="269" t="s">
        <v>1618</v>
      </c>
      <c r="AP107" s="188" t="b">
        <v>0</v>
      </c>
      <c r="AQ107" s="188" t="s">
        <v>1936</v>
      </c>
      <c r="AS107" s="188" t="s">
        <v>444</v>
      </c>
      <c r="AT107" s="188" t="s">
        <v>1748</v>
      </c>
      <c r="AU107" s="188" t="str">
        <f t="shared" si="4"/>
        <v>SMS</v>
      </c>
      <c r="AV107" s="261">
        <f t="shared" si="5"/>
        <v>2400000</v>
      </c>
    </row>
    <row r="108" spans="1:48" hidden="1" x14ac:dyDescent="0.25">
      <c r="A108" s="269" t="s">
        <v>1836</v>
      </c>
      <c r="B108" s="269" t="s">
        <v>1814</v>
      </c>
      <c r="C108" s="269" t="s">
        <v>1837</v>
      </c>
      <c r="D108" s="269" t="s">
        <v>1854</v>
      </c>
      <c r="E108" s="270">
        <v>45828</v>
      </c>
      <c r="F108" s="269" t="s">
        <v>2169</v>
      </c>
      <c r="G108" s="269" t="s">
        <v>1618</v>
      </c>
      <c r="H108" s="269" t="s">
        <v>1889</v>
      </c>
      <c r="I108" s="269" t="s">
        <v>2170</v>
      </c>
      <c r="J108" s="269" t="s">
        <v>1618</v>
      </c>
      <c r="K108" s="269" t="s">
        <v>444</v>
      </c>
      <c r="L108" s="270">
        <v>45828</v>
      </c>
      <c r="M108" s="269" t="s">
        <v>2171</v>
      </c>
      <c r="N108" s="269" t="s">
        <v>2172</v>
      </c>
      <c r="O108" s="270"/>
      <c r="P108" s="269" t="s">
        <v>1841</v>
      </c>
      <c r="Q108" s="269" t="s">
        <v>1529</v>
      </c>
      <c r="R108" s="271">
        <v>2824009</v>
      </c>
      <c r="S108" s="269" t="s">
        <v>89</v>
      </c>
      <c r="T108" s="272">
        <v>173.59</v>
      </c>
      <c r="U108" s="269" t="s">
        <v>308</v>
      </c>
      <c r="V108" s="269" t="s">
        <v>309</v>
      </c>
      <c r="W108" s="269" t="s">
        <v>1618</v>
      </c>
      <c r="X108" s="269" t="s">
        <v>1618</v>
      </c>
      <c r="Y108" s="269" t="s">
        <v>1618</v>
      </c>
      <c r="Z108" s="269" t="s">
        <v>1618</v>
      </c>
      <c r="AA108" s="269" t="s">
        <v>1842</v>
      </c>
      <c r="AB108" s="269" t="s">
        <v>1618</v>
      </c>
      <c r="AC108" s="270">
        <v>45828</v>
      </c>
      <c r="AD108" s="269"/>
      <c r="AE108" s="269"/>
      <c r="AF108" s="269" t="s">
        <v>1618</v>
      </c>
      <c r="AG108" s="269" t="s">
        <v>2173</v>
      </c>
      <c r="AH108" s="269" t="s">
        <v>1843</v>
      </c>
      <c r="AI108" s="269" t="s">
        <v>1844</v>
      </c>
      <c r="AJ108" s="271">
        <v>1</v>
      </c>
      <c r="AK108" s="269" t="s">
        <v>1888</v>
      </c>
      <c r="AL108" s="274" t="s">
        <v>1861</v>
      </c>
      <c r="AM108" s="269" t="s">
        <v>1618</v>
      </c>
      <c r="AN108" s="269" t="s">
        <v>1618</v>
      </c>
      <c r="AO108" s="269" t="s">
        <v>1618</v>
      </c>
      <c r="AP108" s="188" t="s">
        <v>1845</v>
      </c>
      <c r="AQ108" s="188" t="s">
        <v>1936</v>
      </c>
      <c r="AS108" s="188" t="s">
        <v>444</v>
      </c>
      <c r="AT108" s="188" t="s">
        <v>1748</v>
      </c>
      <c r="AU108" s="188" t="str">
        <f t="shared" si="4"/>
        <v>SMS</v>
      </c>
      <c r="AV108" s="261">
        <f t="shared" si="5"/>
        <v>2824009</v>
      </c>
    </row>
    <row r="109" spans="1:48" hidden="1" x14ac:dyDescent="0.25">
      <c r="A109" s="269" t="s">
        <v>1836</v>
      </c>
      <c r="B109" s="269" t="s">
        <v>1814</v>
      </c>
      <c r="C109" s="269" t="s">
        <v>1837</v>
      </c>
      <c r="D109" s="269" t="s">
        <v>1854</v>
      </c>
      <c r="E109" s="270">
        <v>45828</v>
      </c>
      <c r="F109" s="269" t="s">
        <v>2174</v>
      </c>
      <c r="G109" s="269" t="s">
        <v>1618</v>
      </c>
      <c r="H109" s="269" t="s">
        <v>1889</v>
      </c>
      <c r="I109" s="269" t="s">
        <v>2175</v>
      </c>
      <c r="J109" s="269" t="s">
        <v>1618</v>
      </c>
      <c r="K109" s="269" t="s">
        <v>444</v>
      </c>
      <c r="L109" s="270">
        <v>45828</v>
      </c>
      <c r="M109" s="269" t="s">
        <v>2171</v>
      </c>
      <c r="N109" s="269" t="s">
        <v>2172</v>
      </c>
      <c r="O109" s="270"/>
      <c r="P109" s="269" t="s">
        <v>1841</v>
      </c>
      <c r="Q109" s="269" t="s">
        <v>1529</v>
      </c>
      <c r="R109" s="271">
        <v>84720</v>
      </c>
      <c r="S109" s="269" t="s">
        <v>89</v>
      </c>
      <c r="T109" s="272">
        <v>5.21</v>
      </c>
      <c r="U109" s="269" t="s">
        <v>308</v>
      </c>
      <c r="V109" s="269" t="s">
        <v>309</v>
      </c>
      <c r="W109" s="269" t="s">
        <v>1618</v>
      </c>
      <c r="X109" s="269" t="s">
        <v>1618</v>
      </c>
      <c r="Y109" s="269" t="s">
        <v>1618</v>
      </c>
      <c r="Z109" s="269" t="s">
        <v>1618</v>
      </c>
      <c r="AA109" s="269" t="s">
        <v>1842</v>
      </c>
      <c r="AB109" s="269" t="s">
        <v>1618</v>
      </c>
      <c r="AC109" s="270">
        <v>45828</v>
      </c>
      <c r="AD109" s="269"/>
      <c r="AE109" s="269"/>
      <c r="AF109" s="269" t="s">
        <v>1618</v>
      </c>
      <c r="AG109" s="269" t="s">
        <v>2173</v>
      </c>
      <c r="AH109" s="269" t="s">
        <v>1843</v>
      </c>
      <c r="AI109" s="269" t="s">
        <v>1844</v>
      </c>
      <c r="AJ109" s="271">
        <v>1</v>
      </c>
      <c r="AK109" s="269" t="s">
        <v>1888</v>
      </c>
      <c r="AL109" s="274" t="s">
        <v>1861</v>
      </c>
      <c r="AM109" s="269" t="s">
        <v>1618</v>
      </c>
      <c r="AN109" s="269" t="s">
        <v>1618</v>
      </c>
      <c r="AO109" s="269" t="s">
        <v>1618</v>
      </c>
      <c r="AP109" s="188" t="s">
        <v>1845</v>
      </c>
      <c r="AQ109" s="188" t="s">
        <v>1936</v>
      </c>
      <c r="AS109" s="188" t="s">
        <v>444</v>
      </c>
      <c r="AT109" s="188" t="s">
        <v>1748</v>
      </c>
      <c r="AU109" s="188" t="str">
        <f t="shared" si="4"/>
        <v>SMS</v>
      </c>
      <c r="AV109" s="261">
        <f t="shared" si="5"/>
        <v>84720</v>
      </c>
    </row>
    <row r="110" spans="1:48" hidden="1" x14ac:dyDescent="0.25">
      <c r="A110" s="269" t="s">
        <v>1836</v>
      </c>
      <c r="B110" s="269" t="s">
        <v>1814</v>
      </c>
      <c r="C110" s="269" t="s">
        <v>1837</v>
      </c>
      <c r="D110" s="269" t="s">
        <v>1854</v>
      </c>
      <c r="E110" s="270">
        <v>45832</v>
      </c>
      <c r="F110" s="269" t="s">
        <v>1618</v>
      </c>
      <c r="G110" s="269" t="s">
        <v>1618</v>
      </c>
      <c r="H110" s="269" t="s">
        <v>1941</v>
      </c>
      <c r="I110" s="269" t="s">
        <v>2176</v>
      </c>
      <c r="J110" s="269" t="s">
        <v>1618</v>
      </c>
      <c r="K110" s="269" t="s">
        <v>626</v>
      </c>
      <c r="L110" s="270">
        <v>45832</v>
      </c>
      <c r="M110" s="269" t="s">
        <v>2177</v>
      </c>
      <c r="N110" s="269" t="s">
        <v>2178</v>
      </c>
      <c r="O110" s="270"/>
      <c r="P110" s="269" t="s">
        <v>1841</v>
      </c>
      <c r="Q110" s="269" t="s">
        <v>1529</v>
      </c>
      <c r="R110" s="271">
        <v>50000</v>
      </c>
      <c r="S110" s="269" t="s">
        <v>89</v>
      </c>
      <c r="T110" s="272">
        <v>3.07</v>
      </c>
      <c r="U110" s="269" t="s">
        <v>308</v>
      </c>
      <c r="V110" s="269" t="s">
        <v>309</v>
      </c>
      <c r="W110" s="269" t="s">
        <v>1618</v>
      </c>
      <c r="X110" s="269" t="s">
        <v>1618</v>
      </c>
      <c r="Y110" s="269" t="s">
        <v>1618</v>
      </c>
      <c r="Z110" s="269" t="s">
        <v>1618</v>
      </c>
      <c r="AA110" s="269" t="s">
        <v>1842</v>
      </c>
      <c r="AB110" s="269" t="s">
        <v>1618</v>
      </c>
      <c r="AC110" s="270">
        <v>45832</v>
      </c>
      <c r="AD110" s="269"/>
      <c r="AE110" s="269"/>
      <c r="AF110" s="269" t="s">
        <v>1618</v>
      </c>
      <c r="AG110" s="269" t="s">
        <v>2179</v>
      </c>
      <c r="AH110" s="269" t="s">
        <v>1843</v>
      </c>
      <c r="AI110" s="269" t="s">
        <v>1844</v>
      </c>
      <c r="AJ110" s="271">
        <v>1</v>
      </c>
      <c r="AK110" s="269" t="s">
        <v>1694</v>
      </c>
      <c r="AL110" s="274" t="s">
        <v>1861</v>
      </c>
      <c r="AM110" s="269" t="s">
        <v>1618</v>
      </c>
      <c r="AN110" s="269" t="s">
        <v>1618</v>
      </c>
      <c r="AO110" s="269" t="s">
        <v>1618</v>
      </c>
      <c r="AP110" s="188" t="s">
        <v>1845</v>
      </c>
      <c r="AQ110" s="188" t="s">
        <v>1936</v>
      </c>
      <c r="AS110" s="188" t="s">
        <v>1629</v>
      </c>
      <c r="AT110" s="188" t="s">
        <v>1748</v>
      </c>
      <c r="AU110" s="188" t="str">
        <f t="shared" ref="AU110:AU138" si="6">LEFT(V110,3)</f>
        <v>SMS</v>
      </c>
      <c r="AV110" s="261">
        <f t="shared" ref="AV110:AV138" si="7">IF(Q110="USD",R110*16500,IF(Q110="IDR",R110,T110*16500))</f>
        <v>50000</v>
      </c>
    </row>
    <row r="111" spans="1:48" hidden="1" x14ac:dyDescent="0.25">
      <c r="A111" s="269" t="s">
        <v>1836</v>
      </c>
      <c r="B111" s="269" t="s">
        <v>1814</v>
      </c>
      <c r="C111" s="269" t="s">
        <v>1837</v>
      </c>
      <c r="D111" s="269" t="s">
        <v>1863</v>
      </c>
      <c r="E111" s="270">
        <v>45834</v>
      </c>
      <c r="F111" s="269" t="s">
        <v>1618</v>
      </c>
      <c r="G111" s="269" t="s">
        <v>1618</v>
      </c>
      <c r="H111" s="269" t="s">
        <v>1864</v>
      </c>
      <c r="I111" s="269" t="s">
        <v>2180</v>
      </c>
      <c r="J111" s="269" t="s">
        <v>1618</v>
      </c>
      <c r="K111" s="269" t="s">
        <v>1620</v>
      </c>
      <c r="L111" s="270">
        <v>45834</v>
      </c>
      <c r="M111" s="269" t="s">
        <v>2181</v>
      </c>
      <c r="N111" s="269" t="s">
        <v>1618</v>
      </c>
      <c r="O111" s="270"/>
      <c r="P111" s="269" t="s">
        <v>1841</v>
      </c>
      <c r="Q111" s="269" t="s">
        <v>89</v>
      </c>
      <c r="R111" s="272">
        <v>220.97</v>
      </c>
      <c r="S111" s="269" t="s">
        <v>89</v>
      </c>
      <c r="T111" s="272">
        <v>220.97</v>
      </c>
      <c r="U111" s="269" t="s">
        <v>308</v>
      </c>
      <c r="V111" s="269" t="s">
        <v>309</v>
      </c>
      <c r="W111" s="269" t="s">
        <v>1618</v>
      </c>
      <c r="X111" s="269" t="s">
        <v>1618</v>
      </c>
      <c r="Y111" s="269" t="s">
        <v>1618</v>
      </c>
      <c r="Z111" s="269" t="s">
        <v>1618</v>
      </c>
      <c r="AA111" s="269" t="s">
        <v>1842</v>
      </c>
      <c r="AB111" s="269" t="s">
        <v>1618</v>
      </c>
      <c r="AC111" s="270">
        <v>45834</v>
      </c>
      <c r="AD111" s="269"/>
      <c r="AE111" s="269"/>
      <c r="AF111" s="269" t="s">
        <v>1618</v>
      </c>
      <c r="AG111" s="269" t="s">
        <v>1618</v>
      </c>
      <c r="AH111" s="269" t="s">
        <v>1843</v>
      </c>
      <c r="AI111" s="269" t="s">
        <v>1844</v>
      </c>
      <c r="AJ111" s="271">
        <v>3</v>
      </c>
      <c r="AK111" s="269" t="s">
        <v>1867</v>
      </c>
      <c r="AL111" s="274" t="s">
        <v>1861</v>
      </c>
      <c r="AM111" s="269" t="s">
        <v>1868</v>
      </c>
      <c r="AN111" s="269" t="s">
        <v>1869</v>
      </c>
      <c r="AO111" s="269" t="s">
        <v>1618</v>
      </c>
      <c r="AP111" s="188" t="s">
        <v>2132</v>
      </c>
      <c r="AQ111" s="188" t="s">
        <v>1936</v>
      </c>
      <c r="AS111" s="188" t="s">
        <v>1619</v>
      </c>
      <c r="AT111" s="188" t="s">
        <v>1748</v>
      </c>
      <c r="AU111" s="188" t="str">
        <f t="shared" si="6"/>
        <v>SMS</v>
      </c>
      <c r="AV111" s="261">
        <f t="shared" si="7"/>
        <v>3646005</v>
      </c>
    </row>
    <row r="112" spans="1:48" hidden="1" x14ac:dyDescent="0.25">
      <c r="A112" s="269" t="s">
        <v>1836</v>
      </c>
      <c r="B112" s="269" t="s">
        <v>1814</v>
      </c>
      <c r="C112" s="269" t="s">
        <v>1837</v>
      </c>
      <c r="D112" s="269" t="s">
        <v>1863</v>
      </c>
      <c r="E112" s="270">
        <v>45834</v>
      </c>
      <c r="F112" s="269" t="s">
        <v>1618</v>
      </c>
      <c r="G112" s="269" t="s">
        <v>1618</v>
      </c>
      <c r="H112" s="269" t="s">
        <v>1864</v>
      </c>
      <c r="I112" s="269" t="s">
        <v>2180</v>
      </c>
      <c r="J112" s="269" t="s">
        <v>1618</v>
      </c>
      <c r="K112" s="269" t="s">
        <v>1620</v>
      </c>
      <c r="L112" s="270">
        <v>45834</v>
      </c>
      <c r="M112" s="269" t="s">
        <v>2181</v>
      </c>
      <c r="N112" s="269" t="s">
        <v>1618</v>
      </c>
      <c r="O112" s="270"/>
      <c r="P112" s="269" t="s">
        <v>1841</v>
      </c>
      <c r="Q112" s="269" t="s">
        <v>89</v>
      </c>
      <c r="R112" s="272">
        <v>222.35</v>
      </c>
      <c r="S112" s="269" t="s">
        <v>89</v>
      </c>
      <c r="T112" s="272">
        <v>222.35</v>
      </c>
      <c r="U112" s="269" t="s">
        <v>308</v>
      </c>
      <c r="V112" s="269" t="s">
        <v>309</v>
      </c>
      <c r="W112" s="269" t="s">
        <v>1618</v>
      </c>
      <c r="X112" s="269" t="s">
        <v>1618</v>
      </c>
      <c r="Y112" s="269" t="s">
        <v>1618</v>
      </c>
      <c r="Z112" s="269" t="s">
        <v>1618</v>
      </c>
      <c r="AA112" s="269" t="s">
        <v>1842</v>
      </c>
      <c r="AB112" s="269" t="s">
        <v>1618</v>
      </c>
      <c r="AC112" s="270">
        <v>45834</v>
      </c>
      <c r="AD112" s="269"/>
      <c r="AE112" s="269"/>
      <c r="AF112" s="269" t="s">
        <v>1618</v>
      </c>
      <c r="AG112" s="269" t="s">
        <v>1618</v>
      </c>
      <c r="AH112" s="269" t="s">
        <v>1843</v>
      </c>
      <c r="AI112" s="269" t="s">
        <v>1844</v>
      </c>
      <c r="AJ112" s="271">
        <v>1</v>
      </c>
      <c r="AK112" s="269" t="s">
        <v>1867</v>
      </c>
      <c r="AL112" s="274" t="s">
        <v>1861</v>
      </c>
      <c r="AM112" s="269" t="s">
        <v>2182</v>
      </c>
      <c r="AN112" s="269" t="s">
        <v>2183</v>
      </c>
      <c r="AO112" s="269" t="s">
        <v>1618</v>
      </c>
      <c r="AP112" s="188" t="s">
        <v>2132</v>
      </c>
      <c r="AQ112" s="188" t="s">
        <v>1936</v>
      </c>
      <c r="AS112" s="188" t="s">
        <v>1619</v>
      </c>
      <c r="AT112" s="188" t="s">
        <v>1748</v>
      </c>
      <c r="AU112" s="188" t="str">
        <f t="shared" si="6"/>
        <v>SMS</v>
      </c>
      <c r="AV112" s="261">
        <f t="shared" si="7"/>
        <v>3668775</v>
      </c>
    </row>
    <row r="113" spans="1:48" hidden="1" x14ac:dyDescent="0.25">
      <c r="A113" s="269" t="s">
        <v>1836</v>
      </c>
      <c r="B113" s="269" t="s">
        <v>1814</v>
      </c>
      <c r="C113" s="269" t="s">
        <v>1837</v>
      </c>
      <c r="D113" s="269" t="s">
        <v>1854</v>
      </c>
      <c r="E113" s="270">
        <v>45834</v>
      </c>
      <c r="F113" s="269" t="s">
        <v>1870</v>
      </c>
      <c r="G113" s="269" t="s">
        <v>1836</v>
      </c>
      <c r="H113" s="269" t="s">
        <v>1871</v>
      </c>
      <c r="I113" s="269" t="s">
        <v>2184</v>
      </c>
      <c r="J113" s="269" t="s">
        <v>1618</v>
      </c>
      <c r="K113" s="269" t="s">
        <v>1633</v>
      </c>
      <c r="L113" s="270">
        <v>45834</v>
      </c>
      <c r="M113" s="269" t="s">
        <v>2181</v>
      </c>
      <c r="N113" s="269" t="s">
        <v>2185</v>
      </c>
      <c r="O113" s="270"/>
      <c r="P113" s="269" t="s">
        <v>1841</v>
      </c>
      <c r="Q113" s="269" t="s">
        <v>1529</v>
      </c>
      <c r="R113" s="271">
        <v>6487325</v>
      </c>
      <c r="S113" s="269" t="s">
        <v>89</v>
      </c>
      <c r="T113" s="272">
        <v>397.14</v>
      </c>
      <c r="U113" s="269" t="s">
        <v>308</v>
      </c>
      <c r="V113" s="269" t="s">
        <v>309</v>
      </c>
      <c r="W113" s="269" t="s">
        <v>1618</v>
      </c>
      <c r="X113" s="269" t="s">
        <v>1618</v>
      </c>
      <c r="Y113" s="269" t="s">
        <v>1618</v>
      </c>
      <c r="Z113" s="269" t="s">
        <v>1618</v>
      </c>
      <c r="AA113" s="269" t="s">
        <v>1842</v>
      </c>
      <c r="AB113" s="269" t="s">
        <v>1618</v>
      </c>
      <c r="AC113" s="270">
        <v>45834</v>
      </c>
      <c r="AD113" s="269"/>
      <c r="AE113" s="269"/>
      <c r="AF113" s="269" t="s">
        <v>1618</v>
      </c>
      <c r="AG113" s="269" t="s">
        <v>2186</v>
      </c>
      <c r="AH113" s="269" t="s">
        <v>1843</v>
      </c>
      <c r="AI113" s="269" t="s">
        <v>1844</v>
      </c>
      <c r="AJ113" s="271">
        <v>1</v>
      </c>
      <c r="AK113" s="269" t="s">
        <v>1876</v>
      </c>
      <c r="AL113" s="274" t="s">
        <v>1861</v>
      </c>
      <c r="AM113" s="269" t="s">
        <v>1618</v>
      </c>
      <c r="AN113" s="269" t="s">
        <v>1618</v>
      </c>
      <c r="AO113" s="269" t="s">
        <v>1618</v>
      </c>
      <c r="AP113" s="188" t="s">
        <v>1845</v>
      </c>
      <c r="AQ113" s="188" t="s">
        <v>1936</v>
      </c>
      <c r="AS113" s="188" t="s">
        <v>1630</v>
      </c>
      <c r="AT113" s="188" t="s">
        <v>1748</v>
      </c>
      <c r="AU113" s="188" t="str">
        <f t="shared" si="6"/>
        <v>SMS</v>
      </c>
      <c r="AV113" s="261">
        <f t="shared" si="7"/>
        <v>6487325</v>
      </c>
    </row>
    <row r="114" spans="1:48" hidden="1" x14ac:dyDescent="0.25">
      <c r="A114" s="269" t="s">
        <v>1836</v>
      </c>
      <c r="B114" s="269" t="s">
        <v>1814</v>
      </c>
      <c r="C114" s="269" t="s">
        <v>1837</v>
      </c>
      <c r="D114" s="269" t="s">
        <v>1854</v>
      </c>
      <c r="E114" s="270">
        <v>45834</v>
      </c>
      <c r="F114" s="269" t="s">
        <v>1870</v>
      </c>
      <c r="G114" s="269" t="s">
        <v>1836</v>
      </c>
      <c r="H114" s="269" t="s">
        <v>1871</v>
      </c>
      <c r="I114" s="269" t="s">
        <v>2187</v>
      </c>
      <c r="J114" s="269" t="s">
        <v>1618</v>
      </c>
      <c r="K114" s="269" t="s">
        <v>1633</v>
      </c>
      <c r="L114" s="270">
        <v>45834</v>
      </c>
      <c r="M114" s="269" t="s">
        <v>2181</v>
      </c>
      <c r="N114" s="269" t="s">
        <v>2185</v>
      </c>
      <c r="O114" s="270"/>
      <c r="P114" s="269" t="s">
        <v>1841</v>
      </c>
      <c r="Q114" s="269" t="s">
        <v>1529</v>
      </c>
      <c r="R114" s="271">
        <v>324366</v>
      </c>
      <c r="S114" s="269" t="s">
        <v>89</v>
      </c>
      <c r="T114" s="272">
        <v>19.86</v>
      </c>
      <c r="U114" s="269" t="s">
        <v>308</v>
      </c>
      <c r="V114" s="269" t="s">
        <v>309</v>
      </c>
      <c r="W114" s="269" t="s">
        <v>1618</v>
      </c>
      <c r="X114" s="269" t="s">
        <v>1618</v>
      </c>
      <c r="Y114" s="269" t="s">
        <v>1618</v>
      </c>
      <c r="Z114" s="269" t="s">
        <v>1618</v>
      </c>
      <c r="AA114" s="269" t="s">
        <v>1842</v>
      </c>
      <c r="AB114" s="269" t="s">
        <v>1618</v>
      </c>
      <c r="AC114" s="270">
        <v>45834</v>
      </c>
      <c r="AD114" s="269"/>
      <c r="AE114" s="269"/>
      <c r="AF114" s="269" t="s">
        <v>1618</v>
      </c>
      <c r="AG114" s="269" t="s">
        <v>2186</v>
      </c>
      <c r="AH114" s="269" t="s">
        <v>1843</v>
      </c>
      <c r="AI114" s="269" t="s">
        <v>1844</v>
      </c>
      <c r="AJ114" s="271">
        <v>1</v>
      </c>
      <c r="AK114" s="269" t="s">
        <v>1876</v>
      </c>
      <c r="AL114" s="274" t="s">
        <v>1861</v>
      </c>
      <c r="AM114" s="269" t="s">
        <v>1618</v>
      </c>
      <c r="AN114" s="269" t="s">
        <v>1618</v>
      </c>
      <c r="AO114" s="269" t="s">
        <v>1618</v>
      </c>
      <c r="AP114" s="188" t="s">
        <v>1845</v>
      </c>
      <c r="AQ114" s="188" t="s">
        <v>1936</v>
      </c>
      <c r="AS114" s="188" t="s">
        <v>1630</v>
      </c>
      <c r="AT114" s="188" t="s">
        <v>1748</v>
      </c>
      <c r="AU114" s="188" t="str">
        <f t="shared" si="6"/>
        <v>SMS</v>
      </c>
      <c r="AV114" s="261">
        <f t="shared" si="7"/>
        <v>324366</v>
      </c>
    </row>
    <row r="115" spans="1:48" hidden="1" x14ac:dyDescent="0.25">
      <c r="A115" s="269" t="s">
        <v>1836</v>
      </c>
      <c r="B115" s="269" t="s">
        <v>1814</v>
      </c>
      <c r="C115" s="269" t="s">
        <v>1837</v>
      </c>
      <c r="D115" s="269" t="s">
        <v>1847</v>
      </c>
      <c r="E115" s="270">
        <v>45838</v>
      </c>
      <c r="F115" s="269" t="s">
        <v>1848</v>
      </c>
      <c r="G115" s="269" t="s">
        <v>1849</v>
      </c>
      <c r="H115" s="269" t="s">
        <v>1850</v>
      </c>
      <c r="I115" s="269" t="s">
        <v>2189</v>
      </c>
      <c r="J115" s="269" t="s">
        <v>1618</v>
      </c>
      <c r="K115" s="269" t="s">
        <v>647</v>
      </c>
      <c r="L115" s="270">
        <v>45838</v>
      </c>
      <c r="M115" s="269" t="s">
        <v>2188</v>
      </c>
      <c r="N115" s="269" t="s">
        <v>1618</v>
      </c>
      <c r="O115" s="270"/>
      <c r="P115" s="269" t="s">
        <v>1841</v>
      </c>
      <c r="Q115" s="269" t="s">
        <v>89</v>
      </c>
      <c r="R115" s="272">
        <v>1962.8</v>
      </c>
      <c r="S115" s="269" t="s">
        <v>89</v>
      </c>
      <c r="T115" s="272">
        <v>1962.8</v>
      </c>
      <c r="U115" s="269" t="s">
        <v>308</v>
      </c>
      <c r="V115" s="269" t="s">
        <v>309</v>
      </c>
      <c r="W115" s="269" t="s">
        <v>1618</v>
      </c>
      <c r="X115" s="269" t="s">
        <v>1618</v>
      </c>
      <c r="Y115" s="269" t="s">
        <v>1618</v>
      </c>
      <c r="Z115" s="269" t="s">
        <v>1618</v>
      </c>
      <c r="AA115" s="269" t="s">
        <v>1842</v>
      </c>
      <c r="AB115" s="269" t="s">
        <v>1618</v>
      </c>
      <c r="AC115" s="270">
        <v>45842</v>
      </c>
      <c r="AD115" s="269"/>
      <c r="AE115" s="269"/>
      <c r="AF115" s="269" t="s">
        <v>1618</v>
      </c>
      <c r="AG115" s="269" t="s">
        <v>1618</v>
      </c>
      <c r="AH115" s="269" t="s">
        <v>1843</v>
      </c>
      <c r="AI115" s="269" t="s">
        <v>1844</v>
      </c>
      <c r="AJ115" s="273">
        <v>0</v>
      </c>
      <c r="AK115" s="269" t="s">
        <v>1618</v>
      </c>
      <c r="AL115" s="269" t="s">
        <v>1618</v>
      </c>
      <c r="AM115" s="269" t="s">
        <v>1618</v>
      </c>
      <c r="AN115" s="269" t="s">
        <v>1618</v>
      </c>
      <c r="AO115" s="269" t="s">
        <v>1618</v>
      </c>
      <c r="AP115" s="188" t="b">
        <v>0</v>
      </c>
      <c r="AQ115" s="188" t="s">
        <v>1936</v>
      </c>
      <c r="AS115" s="188" t="s">
        <v>647</v>
      </c>
      <c r="AT115" s="188" t="s">
        <v>1748</v>
      </c>
      <c r="AU115" s="188" t="str">
        <f t="shared" si="6"/>
        <v>SMS</v>
      </c>
      <c r="AV115" s="261">
        <f t="shared" si="7"/>
        <v>32386200</v>
      </c>
    </row>
    <row r="116" spans="1:48" hidden="1" x14ac:dyDescent="0.25">
      <c r="A116" s="188" t="s">
        <v>1836</v>
      </c>
      <c r="B116" s="188" t="s">
        <v>1795</v>
      </c>
      <c r="C116" s="188" t="s">
        <v>1837</v>
      </c>
      <c r="D116" s="188" t="s">
        <v>1854</v>
      </c>
      <c r="E116" s="276">
        <v>45687</v>
      </c>
      <c r="F116" s="188" t="s">
        <v>2193</v>
      </c>
      <c r="G116" s="188" t="s">
        <v>1618</v>
      </c>
      <c r="H116" s="188" t="s">
        <v>1871</v>
      </c>
      <c r="I116" s="188" t="s">
        <v>1872</v>
      </c>
      <c r="J116" s="188" t="s">
        <v>1618</v>
      </c>
      <c r="K116" s="188" t="s">
        <v>1633</v>
      </c>
      <c r="L116" s="276">
        <v>45687</v>
      </c>
      <c r="M116" s="188" t="s">
        <v>1873</v>
      </c>
      <c r="N116" s="188" t="s">
        <v>1874</v>
      </c>
      <c r="P116" s="188" t="s">
        <v>2190</v>
      </c>
      <c r="Q116" s="188" t="s">
        <v>1529</v>
      </c>
      <c r="R116" s="261">
        <v>20236548</v>
      </c>
      <c r="S116" s="188" t="s">
        <v>89</v>
      </c>
      <c r="T116" s="261">
        <v>1237.18</v>
      </c>
      <c r="U116" s="188" t="s">
        <v>284</v>
      </c>
      <c r="V116" s="188" t="s">
        <v>1720</v>
      </c>
      <c r="W116" s="188" t="s">
        <v>1618</v>
      </c>
      <c r="X116" s="188" t="s">
        <v>1618</v>
      </c>
      <c r="Y116" s="188" t="s">
        <v>1618</v>
      </c>
      <c r="Z116" s="188" t="s">
        <v>1618</v>
      </c>
      <c r="AA116" s="188" t="s">
        <v>1842</v>
      </c>
      <c r="AB116" s="188" t="s">
        <v>1618</v>
      </c>
      <c r="AC116" s="276">
        <v>45687</v>
      </c>
      <c r="AF116" s="188" t="s">
        <v>1618</v>
      </c>
      <c r="AG116" s="188" t="s">
        <v>1875</v>
      </c>
      <c r="AH116" s="188" t="s">
        <v>2191</v>
      </c>
      <c r="AI116" s="188" t="s">
        <v>2192</v>
      </c>
      <c r="AJ116" s="188">
        <v>1</v>
      </c>
      <c r="AK116" s="188" t="s">
        <v>1876</v>
      </c>
      <c r="AL116" s="188" t="s">
        <v>1861</v>
      </c>
      <c r="AM116" s="188" t="s">
        <v>1618</v>
      </c>
      <c r="AN116" s="188" t="s">
        <v>1618</v>
      </c>
      <c r="AO116" s="188" t="s">
        <v>1618</v>
      </c>
      <c r="AP116" s="188" t="s">
        <v>1845</v>
      </c>
      <c r="AQ116" s="188" t="s">
        <v>1618</v>
      </c>
      <c r="AR116" s="188" t="s">
        <v>1846</v>
      </c>
      <c r="AS116" s="188" t="s">
        <v>1630</v>
      </c>
      <c r="AT116" s="188" t="s">
        <v>1748</v>
      </c>
      <c r="AU116" s="188" t="str">
        <f t="shared" si="6"/>
        <v>LSM</v>
      </c>
      <c r="AV116" s="261">
        <f t="shared" si="7"/>
        <v>20236548</v>
      </c>
    </row>
    <row r="117" spans="1:48" hidden="1" x14ac:dyDescent="0.25">
      <c r="A117" s="188" t="s">
        <v>1836</v>
      </c>
      <c r="B117" s="188" t="s">
        <v>1795</v>
      </c>
      <c r="C117" s="188" t="s">
        <v>1837</v>
      </c>
      <c r="D117" s="188" t="s">
        <v>1847</v>
      </c>
      <c r="E117" s="276">
        <v>45688</v>
      </c>
      <c r="F117" s="188" t="s">
        <v>2194</v>
      </c>
      <c r="G117" s="188" t="s">
        <v>1849</v>
      </c>
      <c r="H117" s="188" t="s">
        <v>1850</v>
      </c>
      <c r="I117" s="188" t="s">
        <v>1851</v>
      </c>
      <c r="J117" s="188" t="s">
        <v>1618</v>
      </c>
      <c r="K117" s="188" t="s">
        <v>647</v>
      </c>
      <c r="L117" s="276">
        <v>45688</v>
      </c>
      <c r="M117" s="188" t="s">
        <v>1852</v>
      </c>
      <c r="N117" s="188" t="s">
        <v>1618</v>
      </c>
      <c r="P117" s="188" t="s">
        <v>2190</v>
      </c>
      <c r="Q117" s="188" t="s">
        <v>89</v>
      </c>
      <c r="R117" s="261">
        <v>865.93</v>
      </c>
      <c r="S117" s="188" t="s">
        <v>89</v>
      </c>
      <c r="T117" s="261">
        <v>865.93</v>
      </c>
      <c r="U117" s="188" t="s">
        <v>284</v>
      </c>
      <c r="V117" s="188" t="s">
        <v>1720</v>
      </c>
      <c r="W117" s="188" t="s">
        <v>1618</v>
      </c>
      <c r="X117" s="188" t="s">
        <v>1618</v>
      </c>
      <c r="Y117" s="188" t="s">
        <v>1618</v>
      </c>
      <c r="Z117" s="188" t="s">
        <v>1618</v>
      </c>
      <c r="AA117" s="188" t="s">
        <v>1842</v>
      </c>
      <c r="AB117" s="188" t="s">
        <v>1618</v>
      </c>
      <c r="AC117" s="276">
        <v>45694</v>
      </c>
      <c r="AF117" s="188" t="s">
        <v>1618</v>
      </c>
      <c r="AG117" s="188" t="s">
        <v>1618</v>
      </c>
      <c r="AH117" s="188" t="s">
        <v>2191</v>
      </c>
      <c r="AI117" s="188" t="s">
        <v>2192</v>
      </c>
      <c r="AJ117" s="188">
        <v>0</v>
      </c>
      <c r="AK117" s="188" t="s">
        <v>1618</v>
      </c>
      <c r="AL117" s="188" t="s">
        <v>1618</v>
      </c>
      <c r="AM117" s="188" t="s">
        <v>1618</v>
      </c>
      <c r="AN117" s="188" t="s">
        <v>1618</v>
      </c>
      <c r="AO117" s="188" t="s">
        <v>1618</v>
      </c>
      <c r="AP117" s="188" t="s">
        <v>1845</v>
      </c>
      <c r="AQ117" s="188" t="s">
        <v>1618</v>
      </c>
      <c r="AR117" s="188" t="s">
        <v>1846</v>
      </c>
      <c r="AS117" s="188" t="s">
        <v>647</v>
      </c>
      <c r="AT117" s="188" t="s">
        <v>1748</v>
      </c>
      <c r="AU117" s="188" t="str">
        <f t="shared" si="6"/>
        <v>LSM</v>
      </c>
      <c r="AV117" s="261">
        <f t="shared" si="7"/>
        <v>14287845</v>
      </c>
    </row>
    <row r="118" spans="1:48" hidden="1" x14ac:dyDescent="0.25">
      <c r="A118" s="188" t="s">
        <v>1836</v>
      </c>
      <c r="B118" s="188" t="s">
        <v>1795</v>
      </c>
      <c r="C118" s="188" t="s">
        <v>1837</v>
      </c>
      <c r="D118" s="188" t="s">
        <v>1863</v>
      </c>
      <c r="E118" s="276">
        <v>45674</v>
      </c>
      <c r="F118" s="188" t="s">
        <v>2195</v>
      </c>
      <c r="G118" s="188" t="s">
        <v>1618</v>
      </c>
      <c r="H118" s="188" t="s">
        <v>1864</v>
      </c>
      <c r="I118" s="188" t="s">
        <v>2196</v>
      </c>
      <c r="J118" s="188" t="s">
        <v>1618</v>
      </c>
      <c r="K118" s="188" t="s">
        <v>1620</v>
      </c>
      <c r="L118" s="276">
        <v>45674</v>
      </c>
      <c r="M118" s="188" t="s">
        <v>1866</v>
      </c>
      <c r="N118" s="188" t="s">
        <v>1618</v>
      </c>
      <c r="P118" s="188" t="s">
        <v>2190</v>
      </c>
      <c r="Q118" s="188" t="s">
        <v>89</v>
      </c>
      <c r="R118" s="261">
        <v>134.84</v>
      </c>
      <c r="S118" s="188" t="s">
        <v>89</v>
      </c>
      <c r="T118" s="261">
        <v>134.84</v>
      </c>
      <c r="U118" s="188" t="s">
        <v>284</v>
      </c>
      <c r="V118" s="188" t="s">
        <v>1720</v>
      </c>
      <c r="W118" s="188" t="s">
        <v>1618</v>
      </c>
      <c r="X118" s="188" t="s">
        <v>1618</v>
      </c>
      <c r="Y118" s="188" t="s">
        <v>1618</v>
      </c>
      <c r="Z118" s="188" t="s">
        <v>1618</v>
      </c>
      <c r="AA118" s="188" t="s">
        <v>1842</v>
      </c>
      <c r="AB118" s="188" t="s">
        <v>1618</v>
      </c>
      <c r="AC118" s="276">
        <v>45674</v>
      </c>
      <c r="AF118" s="188" t="s">
        <v>1618</v>
      </c>
      <c r="AG118" s="188" t="s">
        <v>1618</v>
      </c>
      <c r="AH118" s="188" t="s">
        <v>2191</v>
      </c>
      <c r="AI118" s="188" t="s">
        <v>2192</v>
      </c>
      <c r="AJ118" s="188">
        <v>60</v>
      </c>
      <c r="AK118" s="188" t="s">
        <v>2116</v>
      </c>
      <c r="AL118" s="188" t="s">
        <v>1861</v>
      </c>
      <c r="AM118" s="188" t="s">
        <v>2197</v>
      </c>
      <c r="AN118" s="188" t="s">
        <v>2198</v>
      </c>
      <c r="AO118" s="188" t="s">
        <v>1618</v>
      </c>
      <c r="AP118" s="188" t="s">
        <v>1845</v>
      </c>
      <c r="AQ118" s="188" t="s">
        <v>1618</v>
      </c>
      <c r="AR118" s="188" t="s">
        <v>1846</v>
      </c>
      <c r="AS118" s="188" t="s">
        <v>1619</v>
      </c>
      <c r="AT118" s="188" t="s">
        <v>1748</v>
      </c>
      <c r="AU118" s="188" t="str">
        <f t="shared" si="6"/>
        <v>LSM</v>
      </c>
      <c r="AV118" s="261">
        <f t="shared" si="7"/>
        <v>2224860</v>
      </c>
    </row>
    <row r="119" spans="1:48" hidden="1" x14ac:dyDescent="0.25">
      <c r="A119" s="188" t="s">
        <v>1836</v>
      </c>
      <c r="B119" s="188" t="s">
        <v>1795</v>
      </c>
      <c r="C119" s="188" t="s">
        <v>1837</v>
      </c>
      <c r="D119" s="188" t="s">
        <v>1863</v>
      </c>
      <c r="E119" s="276">
        <v>45674</v>
      </c>
      <c r="F119" s="188" t="s">
        <v>2195</v>
      </c>
      <c r="G119" s="188" t="s">
        <v>1618</v>
      </c>
      <c r="H119" s="188" t="s">
        <v>1864</v>
      </c>
      <c r="I119" s="188" t="s">
        <v>2196</v>
      </c>
      <c r="J119" s="188" t="s">
        <v>1618</v>
      </c>
      <c r="K119" s="188" t="s">
        <v>1620</v>
      </c>
      <c r="L119" s="276">
        <v>45674</v>
      </c>
      <c r="M119" s="188" t="s">
        <v>1866</v>
      </c>
      <c r="N119" s="188" t="s">
        <v>1618</v>
      </c>
      <c r="P119" s="188" t="s">
        <v>2190</v>
      </c>
      <c r="Q119" s="188" t="s">
        <v>89</v>
      </c>
      <c r="R119" s="261">
        <v>118.51</v>
      </c>
      <c r="S119" s="188" t="s">
        <v>89</v>
      </c>
      <c r="T119" s="261">
        <v>118.51</v>
      </c>
      <c r="U119" s="188" t="s">
        <v>284</v>
      </c>
      <c r="V119" s="188" t="s">
        <v>1720</v>
      </c>
      <c r="W119" s="188" t="s">
        <v>1618</v>
      </c>
      <c r="X119" s="188" t="s">
        <v>1618</v>
      </c>
      <c r="Y119" s="188" t="s">
        <v>1618</v>
      </c>
      <c r="Z119" s="188" t="s">
        <v>1618</v>
      </c>
      <c r="AA119" s="188" t="s">
        <v>1842</v>
      </c>
      <c r="AB119" s="188" t="s">
        <v>1618</v>
      </c>
      <c r="AC119" s="276">
        <v>45674</v>
      </c>
      <c r="AF119" s="188" t="s">
        <v>1618</v>
      </c>
      <c r="AG119" s="188" t="s">
        <v>1618</v>
      </c>
      <c r="AH119" s="188" t="s">
        <v>2191</v>
      </c>
      <c r="AI119" s="188" t="s">
        <v>2192</v>
      </c>
      <c r="AJ119" s="188">
        <v>60</v>
      </c>
      <c r="AK119" s="188" t="s">
        <v>2116</v>
      </c>
      <c r="AL119" s="188" t="s">
        <v>1861</v>
      </c>
      <c r="AM119" s="188" t="s">
        <v>2199</v>
      </c>
      <c r="AN119" s="188" t="s">
        <v>2200</v>
      </c>
      <c r="AO119" s="188" t="s">
        <v>1618</v>
      </c>
      <c r="AP119" s="188" t="s">
        <v>1845</v>
      </c>
      <c r="AQ119" s="188" t="s">
        <v>1618</v>
      </c>
      <c r="AR119" s="188" t="s">
        <v>1846</v>
      </c>
      <c r="AS119" s="188" t="s">
        <v>1619</v>
      </c>
      <c r="AT119" s="188" t="s">
        <v>1748</v>
      </c>
      <c r="AU119" s="188" t="str">
        <f t="shared" si="6"/>
        <v>LSM</v>
      </c>
      <c r="AV119" s="261">
        <f t="shared" si="7"/>
        <v>1955415</v>
      </c>
    </row>
    <row r="120" spans="1:48" hidden="1" x14ac:dyDescent="0.25">
      <c r="A120" s="188" t="s">
        <v>1836</v>
      </c>
      <c r="B120" s="188" t="s">
        <v>1795</v>
      </c>
      <c r="C120" s="188" t="s">
        <v>1837</v>
      </c>
      <c r="D120" s="188" t="s">
        <v>1863</v>
      </c>
      <c r="E120" s="276">
        <v>45674</v>
      </c>
      <c r="F120" s="188" t="s">
        <v>2195</v>
      </c>
      <c r="G120" s="188" t="s">
        <v>1618</v>
      </c>
      <c r="H120" s="188" t="s">
        <v>1864</v>
      </c>
      <c r="I120" s="188" t="s">
        <v>2196</v>
      </c>
      <c r="J120" s="188" t="s">
        <v>1618</v>
      </c>
      <c r="K120" s="188" t="s">
        <v>1620</v>
      </c>
      <c r="L120" s="276">
        <v>45674</v>
      </c>
      <c r="M120" s="188" t="s">
        <v>1866</v>
      </c>
      <c r="N120" s="188" t="s">
        <v>1618</v>
      </c>
      <c r="P120" s="188" t="s">
        <v>2190</v>
      </c>
      <c r="Q120" s="188" t="s">
        <v>89</v>
      </c>
      <c r="R120" s="261">
        <v>98.17</v>
      </c>
      <c r="S120" s="188" t="s">
        <v>89</v>
      </c>
      <c r="T120" s="261">
        <v>98.17</v>
      </c>
      <c r="U120" s="188" t="s">
        <v>284</v>
      </c>
      <c r="V120" s="188" t="s">
        <v>1720</v>
      </c>
      <c r="W120" s="188" t="s">
        <v>1618</v>
      </c>
      <c r="X120" s="188" t="s">
        <v>1618</v>
      </c>
      <c r="Y120" s="188" t="s">
        <v>1618</v>
      </c>
      <c r="Z120" s="188" t="s">
        <v>1618</v>
      </c>
      <c r="AA120" s="188" t="s">
        <v>1842</v>
      </c>
      <c r="AB120" s="188" t="s">
        <v>1618</v>
      </c>
      <c r="AC120" s="276">
        <v>45674</v>
      </c>
      <c r="AF120" s="188" t="s">
        <v>1618</v>
      </c>
      <c r="AG120" s="188" t="s">
        <v>1618</v>
      </c>
      <c r="AH120" s="188" t="s">
        <v>2191</v>
      </c>
      <c r="AI120" s="188" t="s">
        <v>2192</v>
      </c>
      <c r="AJ120" s="188">
        <v>60</v>
      </c>
      <c r="AK120" s="188" t="s">
        <v>1860</v>
      </c>
      <c r="AL120" s="188" t="s">
        <v>1861</v>
      </c>
      <c r="AM120" s="188" t="s">
        <v>2201</v>
      </c>
      <c r="AN120" s="188" t="s">
        <v>2202</v>
      </c>
      <c r="AO120" s="188" t="s">
        <v>1618</v>
      </c>
      <c r="AP120" s="188" t="s">
        <v>1845</v>
      </c>
      <c r="AQ120" s="188" t="s">
        <v>1618</v>
      </c>
      <c r="AR120" s="188" t="s">
        <v>1846</v>
      </c>
      <c r="AS120" s="188" t="s">
        <v>1619</v>
      </c>
      <c r="AT120" s="188" t="s">
        <v>1748</v>
      </c>
      <c r="AU120" s="188" t="str">
        <f t="shared" si="6"/>
        <v>LSM</v>
      </c>
      <c r="AV120" s="261">
        <f t="shared" si="7"/>
        <v>1619805</v>
      </c>
    </row>
    <row r="121" spans="1:48" hidden="1" x14ac:dyDescent="0.25">
      <c r="A121" s="188" t="s">
        <v>1836</v>
      </c>
      <c r="B121" s="188" t="s">
        <v>1795</v>
      </c>
      <c r="C121" s="188" t="s">
        <v>1837</v>
      </c>
      <c r="D121" s="188" t="s">
        <v>1863</v>
      </c>
      <c r="E121" s="276">
        <v>45674</v>
      </c>
      <c r="F121" s="188" t="s">
        <v>2195</v>
      </c>
      <c r="G121" s="188" t="s">
        <v>1618</v>
      </c>
      <c r="H121" s="188" t="s">
        <v>1864</v>
      </c>
      <c r="I121" s="188" t="s">
        <v>2196</v>
      </c>
      <c r="J121" s="188" t="s">
        <v>1618</v>
      </c>
      <c r="K121" s="188" t="s">
        <v>1620</v>
      </c>
      <c r="L121" s="276">
        <v>45674</v>
      </c>
      <c r="M121" s="188" t="s">
        <v>1866</v>
      </c>
      <c r="N121" s="188" t="s">
        <v>1618</v>
      </c>
      <c r="P121" s="188" t="s">
        <v>2190</v>
      </c>
      <c r="Q121" s="188" t="s">
        <v>89</v>
      </c>
      <c r="R121" s="261">
        <v>97.78</v>
      </c>
      <c r="S121" s="188" t="s">
        <v>89</v>
      </c>
      <c r="T121" s="261">
        <v>97.78</v>
      </c>
      <c r="U121" s="188" t="s">
        <v>284</v>
      </c>
      <c r="V121" s="188" t="s">
        <v>1720</v>
      </c>
      <c r="W121" s="188" t="s">
        <v>1618</v>
      </c>
      <c r="X121" s="188" t="s">
        <v>1618</v>
      </c>
      <c r="Y121" s="188" t="s">
        <v>1618</v>
      </c>
      <c r="Z121" s="188" t="s">
        <v>1618</v>
      </c>
      <c r="AA121" s="188" t="s">
        <v>1842</v>
      </c>
      <c r="AB121" s="188" t="s">
        <v>1618</v>
      </c>
      <c r="AC121" s="276">
        <v>45674</v>
      </c>
      <c r="AF121" s="188" t="s">
        <v>1618</v>
      </c>
      <c r="AG121" s="188" t="s">
        <v>1618</v>
      </c>
      <c r="AH121" s="188" t="s">
        <v>2191</v>
      </c>
      <c r="AI121" s="188" t="s">
        <v>2192</v>
      </c>
      <c r="AJ121" s="188">
        <v>60</v>
      </c>
      <c r="AK121" s="188" t="s">
        <v>1860</v>
      </c>
      <c r="AL121" s="188" t="s">
        <v>1861</v>
      </c>
      <c r="AM121" s="188" t="s">
        <v>2203</v>
      </c>
      <c r="AN121" s="188" t="s">
        <v>2204</v>
      </c>
      <c r="AO121" s="188" t="s">
        <v>1618</v>
      </c>
      <c r="AP121" s="188" t="s">
        <v>1845</v>
      </c>
      <c r="AQ121" s="188" t="s">
        <v>1618</v>
      </c>
      <c r="AR121" s="188" t="s">
        <v>1846</v>
      </c>
      <c r="AS121" s="188" t="s">
        <v>1619</v>
      </c>
      <c r="AT121" s="188" t="s">
        <v>1748</v>
      </c>
      <c r="AU121" s="188" t="str">
        <f t="shared" si="6"/>
        <v>LSM</v>
      </c>
      <c r="AV121" s="261">
        <f t="shared" si="7"/>
        <v>1613370</v>
      </c>
    </row>
    <row r="122" spans="1:48" hidden="1" x14ac:dyDescent="0.25">
      <c r="A122" s="188" t="s">
        <v>1836</v>
      </c>
      <c r="B122" s="188" t="s">
        <v>1795</v>
      </c>
      <c r="C122" s="188" t="s">
        <v>1837</v>
      </c>
      <c r="D122" s="188" t="s">
        <v>1863</v>
      </c>
      <c r="E122" s="276">
        <v>45674</v>
      </c>
      <c r="F122" s="188" t="s">
        <v>2195</v>
      </c>
      <c r="G122" s="188" t="s">
        <v>1618</v>
      </c>
      <c r="H122" s="188" t="s">
        <v>1864</v>
      </c>
      <c r="I122" s="188" t="s">
        <v>2196</v>
      </c>
      <c r="J122" s="188" t="s">
        <v>1618</v>
      </c>
      <c r="K122" s="188" t="s">
        <v>1620</v>
      </c>
      <c r="L122" s="276">
        <v>45674</v>
      </c>
      <c r="M122" s="188" t="s">
        <v>1866</v>
      </c>
      <c r="N122" s="188" t="s">
        <v>1618</v>
      </c>
      <c r="P122" s="188" t="s">
        <v>2190</v>
      </c>
      <c r="Q122" s="188" t="s">
        <v>89</v>
      </c>
      <c r="R122" s="261">
        <v>93.97</v>
      </c>
      <c r="S122" s="188" t="s">
        <v>89</v>
      </c>
      <c r="T122" s="261">
        <v>93.97</v>
      </c>
      <c r="U122" s="188" t="s">
        <v>284</v>
      </c>
      <c r="V122" s="188" t="s">
        <v>1720</v>
      </c>
      <c r="W122" s="188" t="s">
        <v>1618</v>
      </c>
      <c r="X122" s="188" t="s">
        <v>1618</v>
      </c>
      <c r="Y122" s="188" t="s">
        <v>1618</v>
      </c>
      <c r="Z122" s="188" t="s">
        <v>1618</v>
      </c>
      <c r="AA122" s="188" t="s">
        <v>1842</v>
      </c>
      <c r="AB122" s="188" t="s">
        <v>1618</v>
      </c>
      <c r="AC122" s="276">
        <v>45674</v>
      </c>
      <c r="AF122" s="188" t="s">
        <v>1618</v>
      </c>
      <c r="AG122" s="188" t="s">
        <v>1618</v>
      </c>
      <c r="AH122" s="188" t="s">
        <v>2191</v>
      </c>
      <c r="AI122" s="188" t="s">
        <v>2192</v>
      </c>
      <c r="AJ122" s="188">
        <v>60</v>
      </c>
      <c r="AK122" s="188" t="s">
        <v>1860</v>
      </c>
      <c r="AL122" s="188" t="s">
        <v>1861</v>
      </c>
      <c r="AM122" s="188" t="s">
        <v>2205</v>
      </c>
      <c r="AN122" s="188" t="s">
        <v>2206</v>
      </c>
      <c r="AO122" s="188" t="s">
        <v>1618</v>
      </c>
      <c r="AP122" s="188" t="s">
        <v>1845</v>
      </c>
      <c r="AQ122" s="188" t="s">
        <v>1618</v>
      </c>
      <c r="AR122" s="188" t="s">
        <v>1846</v>
      </c>
      <c r="AS122" s="188" t="s">
        <v>1619</v>
      </c>
      <c r="AT122" s="188" t="s">
        <v>1748</v>
      </c>
      <c r="AU122" s="188" t="str">
        <f t="shared" si="6"/>
        <v>LSM</v>
      </c>
      <c r="AV122" s="261">
        <f t="shared" si="7"/>
        <v>1550505</v>
      </c>
    </row>
    <row r="123" spans="1:48" hidden="1" x14ac:dyDescent="0.25">
      <c r="A123" s="188" t="s">
        <v>1836</v>
      </c>
      <c r="B123" s="188" t="s">
        <v>1795</v>
      </c>
      <c r="C123" s="188" t="s">
        <v>1837</v>
      </c>
      <c r="D123" s="188" t="s">
        <v>1863</v>
      </c>
      <c r="E123" s="276">
        <v>45674</v>
      </c>
      <c r="F123" s="188" t="s">
        <v>2195</v>
      </c>
      <c r="G123" s="188" t="s">
        <v>1618</v>
      </c>
      <c r="H123" s="188" t="s">
        <v>1864</v>
      </c>
      <c r="I123" s="188" t="s">
        <v>2196</v>
      </c>
      <c r="J123" s="188" t="s">
        <v>1618</v>
      </c>
      <c r="K123" s="188" t="s">
        <v>1620</v>
      </c>
      <c r="L123" s="276">
        <v>45674</v>
      </c>
      <c r="M123" s="188" t="s">
        <v>1866</v>
      </c>
      <c r="N123" s="188" t="s">
        <v>1618</v>
      </c>
      <c r="P123" s="188" t="s">
        <v>2190</v>
      </c>
      <c r="Q123" s="188" t="s">
        <v>89</v>
      </c>
      <c r="R123" s="261">
        <v>71.37</v>
      </c>
      <c r="S123" s="188" t="s">
        <v>89</v>
      </c>
      <c r="T123" s="261">
        <v>71.37</v>
      </c>
      <c r="U123" s="188" t="s">
        <v>284</v>
      </c>
      <c r="V123" s="188" t="s">
        <v>1720</v>
      </c>
      <c r="W123" s="188" t="s">
        <v>1618</v>
      </c>
      <c r="X123" s="188" t="s">
        <v>1618</v>
      </c>
      <c r="Y123" s="188" t="s">
        <v>1618</v>
      </c>
      <c r="Z123" s="188" t="s">
        <v>1618</v>
      </c>
      <c r="AA123" s="188" t="s">
        <v>1842</v>
      </c>
      <c r="AB123" s="188" t="s">
        <v>1618</v>
      </c>
      <c r="AC123" s="276">
        <v>45674</v>
      </c>
      <c r="AF123" s="188" t="s">
        <v>1618</v>
      </c>
      <c r="AG123" s="188" t="s">
        <v>1618</v>
      </c>
      <c r="AH123" s="188" t="s">
        <v>2191</v>
      </c>
      <c r="AI123" s="188" t="s">
        <v>2192</v>
      </c>
      <c r="AJ123" s="188">
        <v>36</v>
      </c>
      <c r="AK123" s="188" t="s">
        <v>2116</v>
      </c>
      <c r="AL123" s="188" t="s">
        <v>1861</v>
      </c>
      <c r="AM123" s="188" t="s">
        <v>2207</v>
      </c>
      <c r="AN123" s="188" t="s">
        <v>2208</v>
      </c>
      <c r="AO123" s="188" t="s">
        <v>1618</v>
      </c>
      <c r="AP123" s="188" t="s">
        <v>1845</v>
      </c>
      <c r="AQ123" s="188" t="s">
        <v>1618</v>
      </c>
      <c r="AR123" s="188" t="s">
        <v>1846</v>
      </c>
      <c r="AS123" s="188" t="s">
        <v>1619</v>
      </c>
      <c r="AT123" s="188" t="s">
        <v>1748</v>
      </c>
      <c r="AU123" s="188" t="str">
        <f t="shared" si="6"/>
        <v>LSM</v>
      </c>
      <c r="AV123" s="261">
        <f t="shared" si="7"/>
        <v>1177605</v>
      </c>
    </row>
    <row r="124" spans="1:48" hidden="1" x14ac:dyDescent="0.25">
      <c r="A124" s="188" t="s">
        <v>1836</v>
      </c>
      <c r="B124" s="188" t="s">
        <v>1795</v>
      </c>
      <c r="C124" s="188" t="s">
        <v>1837</v>
      </c>
      <c r="D124" s="188" t="s">
        <v>1854</v>
      </c>
      <c r="E124" s="276">
        <v>45687</v>
      </c>
      <c r="F124" s="188" t="s">
        <v>2193</v>
      </c>
      <c r="G124" s="188" t="s">
        <v>1618</v>
      </c>
      <c r="H124" s="188" t="s">
        <v>1871</v>
      </c>
      <c r="I124" s="188" t="s">
        <v>1922</v>
      </c>
      <c r="J124" s="188" t="s">
        <v>1618</v>
      </c>
      <c r="K124" s="188" t="s">
        <v>1633</v>
      </c>
      <c r="L124" s="276">
        <v>45687</v>
      </c>
      <c r="M124" s="188" t="s">
        <v>1873</v>
      </c>
      <c r="N124" s="188" t="s">
        <v>1874</v>
      </c>
      <c r="P124" s="188" t="s">
        <v>2190</v>
      </c>
      <c r="Q124" s="188" t="s">
        <v>1529</v>
      </c>
      <c r="R124" s="261">
        <v>1011827</v>
      </c>
      <c r="S124" s="188" t="s">
        <v>89</v>
      </c>
      <c r="T124" s="261">
        <v>61.86</v>
      </c>
      <c r="U124" s="188" t="s">
        <v>284</v>
      </c>
      <c r="V124" s="188" t="s">
        <v>1720</v>
      </c>
      <c r="W124" s="188" t="s">
        <v>1618</v>
      </c>
      <c r="X124" s="188" t="s">
        <v>1618</v>
      </c>
      <c r="Y124" s="188" t="s">
        <v>1618</v>
      </c>
      <c r="Z124" s="188" t="s">
        <v>1618</v>
      </c>
      <c r="AA124" s="188" t="s">
        <v>1842</v>
      </c>
      <c r="AB124" s="188" t="s">
        <v>1618</v>
      </c>
      <c r="AC124" s="276">
        <v>45687</v>
      </c>
      <c r="AF124" s="188" t="s">
        <v>1618</v>
      </c>
      <c r="AG124" s="188" t="s">
        <v>1875</v>
      </c>
      <c r="AH124" s="188" t="s">
        <v>2191</v>
      </c>
      <c r="AI124" s="188" t="s">
        <v>2192</v>
      </c>
      <c r="AJ124" s="188">
        <v>1</v>
      </c>
      <c r="AK124" s="188" t="s">
        <v>1876</v>
      </c>
      <c r="AL124" s="188" t="s">
        <v>1861</v>
      </c>
      <c r="AM124" s="188" t="s">
        <v>1618</v>
      </c>
      <c r="AN124" s="188" t="s">
        <v>1618</v>
      </c>
      <c r="AO124" s="188" t="s">
        <v>1618</v>
      </c>
      <c r="AP124" s="188" t="s">
        <v>1845</v>
      </c>
      <c r="AQ124" s="188" t="s">
        <v>1618</v>
      </c>
      <c r="AR124" s="188" t="s">
        <v>1846</v>
      </c>
      <c r="AS124" s="188" t="s">
        <v>1630</v>
      </c>
      <c r="AT124" s="188" t="s">
        <v>1748</v>
      </c>
      <c r="AU124" s="188" t="str">
        <f t="shared" si="6"/>
        <v>LSM</v>
      </c>
      <c r="AV124" s="261">
        <f t="shared" si="7"/>
        <v>1011827</v>
      </c>
    </row>
    <row r="125" spans="1:48" hidden="1" x14ac:dyDescent="0.25">
      <c r="A125" s="188" t="s">
        <v>1836</v>
      </c>
      <c r="B125" s="188" t="s">
        <v>1795</v>
      </c>
      <c r="C125" s="188" t="s">
        <v>1837</v>
      </c>
      <c r="D125" s="188" t="s">
        <v>1863</v>
      </c>
      <c r="E125" s="276">
        <v>45674</v>
      </c>
      <c r="F125" s="188" t="s">
        <v>2195</v>
      </c>
      <c r="G125" s="188" t="s">
        <v>1618</v>
      </c>
      <c r="H125" s="188" t="s">
        <v>1864</v>
      </c>
      <c r="I125" s="188" t="s">
        <v>2196</v>
      </c>
      <c r="J125" s="188" t="s">
        <v>1618</v>
      </c>
      <c r="K125" s="188" t="s">
        <v>1620</v>
      </c>
      <c r="L125" s="276">
        <v>45674</v>
      </c>
      <c r="M125" s="188" t="s">
        <v>1866</v>
      </c>
      <c r="N125" s="188" t="s">
        <v>1618</v>
      </c>
      <c r="P125" s="188" t="s">
        <v>2190</v>
      </c>
      <c r="Q125" s="188" t="s">
        <v>89</v>
      </c>
      <c r="R125" s="261">
        <v>43.12</v>
      </c>
      <c r="S125" s="188" t="s">
        <v>89</v>
      </c>
      <c r="T125" s="261">
        <v>43.12</v>
      </c>
      <c r="U125" s="188" t="s">
        <v>284</v>
      </c>
      <c r="V125" s="188" t="s">
        <v>1720</v>
      </c>
      <c r="W125" s="188" t="s">
        <v>1618</v>
      </c>
      <c r="X125" s="188" t="s">
        <v>1618</v>
      </c>
      <c r="Y125" s="188" t="s">
        <v>1618</v>
      </c>
      <c r="Z125" s="188" t="s">
        <v>1618</v>
      </c>
      <c r="AA125" s="188" t="s">
        <v>1842</v>
      </c>
      <c r="AB125" s="188" t="s">
        <v>1618</v>
      </c>
      <c r="AC125" s="276">
        <v>45674</v>
      </c>
      <c r="AF125" s="188" t="s">
        <v>1618</v>
      </c>
      <c r="AG125" s="188" t="s">
        <v>1618</v>
      </c>
      <c r="AH125" s="188" t="s">
        <v>2191</v>
      </c>
      <c r="AI125" s="188" t="s">
        <v>2192</v>
      </c>
      <c r="AJ125" s="188">
        <v>35</v>
      </c>
      <c r="AK125" s="188" t="s">
        <v>1860</v>
      </c>
      <c r="AL125" s="188" t="s">
        <v>1861</v>
      </c>
      <c r="AM125" s="188" t="s">
        <v>2209</v>
      </c>
      <c r="AN125" s="188" t="s">
        <v>2210</v>
      </c>
      <c r="AO125" s="188" t="s">
        <v>1618</v>
      </c>
      <c r="AP125" s="188" t="s">
        <v>1845</v>
      </c>
      <c r="AQ125" s="188" t="s">
        <v>1618</v>
      </c>
      <c r="AR125" s="188" t="s">
        <v>1846</v>
      </c>
      <c r="AS125" s="188" t="s">
        <v>1619</v>
      </c>
      <c r="AT125" s="188" t="s">
        <v>1748</v>
      </c>
      <c r="AU125" s="188" t="str">
        <f t="shared" si="6"/>
        <v>LSM</v>
      </c>
      <c r="AV125" s="261">
        <f t="shared" si="7"/>
        <v>711480</v>
      </c>
    </row>
    <row r="126" spans="1:48" hidden="1" x14ac:dyDescent="0.25">
      <c r="A126" s="188" t="s">
        <v>1836</v>
      </c>
      <c r="B126" s="188" t="s">
        <v>1795</v>
      </c>
      <c r="C126" s="188" t="s">
        <v>1837</v>
      </c>
      <c r="D126" s="188" t="s">
        <v>1863</v>
      </c>
      <c r="E126" s="276">
        <v>45674</v>
      </c>
      <c r="F126" s="188" t="s">
        <v>2211</v>
      </c>
      <c r="G126" s="188" t="s">
        <v>1618</v>
      </c>
      <c r="H126" s="188" t="s">
        <v>1864</v>
      </c>
      <c r="I126" s="188" t="s">
        <v>2196</v>
      </c>
      <c r="J126" s="188" t="s">
        <v>1618</v>
      </c>
      <c r="K126" s="188" t="s">
        <v>1620</v>
      </c>
      <c r="L126" s="276">
        <v>45674</v>
      </c>
      <c r="M126" s="188" t="s">
        <v>1866</v>
      </c>
      <c r="N126" s="188" t="s">
        <v>1618</v>
      </c>
      <c r="P126" s="188" t="s">
        <v>2190</v>
      </c>
      <c r="Q126" s="188" t="s">
        <v>89</v>
      </c>
      <c r="R126" s="261">
        <v>20.8</v>
      </c>
      <c r="S126" s="188" t="s">
        <v>89</v>
      </c>
      <c r="T126" s="261">
        <v>20.8</v>
      </c>
      <c r="U126" s="188" t="s">
        <v>284</v>
      </c>
      <c r="V126" s="188" t="s">
        <v>1720</v>
      </c>
      <c r="W126" s="188" t="s">
        <v>1618</v>
      </c>
      <c r="X126" s="188" t="s">
        <v>1618</v>
      </c>
      <c r="Y126" s="188" t="s">
        <v>1618</v>
      </c>
      <c r="Z126" s="188" t="s">
        <v>1618</v>
      </c>
      <c r="AA126" s="188" t="s">
        <v>1842</v>
      </c>
      <c r="AB126" s="188" t="s">
        <v>1618</v>
      </c>
      <c r="AC126" s="276">
        <v>45674</v>
      </c>
      <c r="AF126" s="188" t="s">
        <v>1618</v>
      </c>
      <c r="AG126" s="188" t="s">
        <v>1618</v>
      </c>
      <c r="AH126" s="188" t="s">
        <v>2191</v>
      </c>
      <c r="AI126" s="188" t="s">
        <v>2192</v>
      </c>
      <c r="AJ126" s="188">
        <v>20</v>
      </c>
      <c r="AK126" s="188" t="s">
        <v>2212</v>
      </c>
      <c r="AL126" s="188" t="s">
        <v>1861</v>
      </c>
      <c r="AM126" s="188" t="s">
        <v>2213</v>
      </c>
      <c r="AN126" s="188" t="s">
        <v>2214</v>
      </c>
      <c r="AO126" s="188" t="s">
        <v>1618</v>
      </c>
      <c r="AP126" s="188" t="s">
        <v>1845</v>
      </c>
      <c r="AQ126" s="188" t="s">
        <v>1618</v>
      </c>
      <c r="AR126" s="188" t="s">
        <v>1846</v>
      </c>
      <c r="AS126" s="188" t="s">
        <v>1619</v>
      </c>
      <c r="AT126" s="188" t="s">
        <v>1748</v>
      </c>
      <c r="AU126" s="188" t="str">
        <f t="shared" si="6"/>
        <v>LSM</v>
      </c>
      <c r="AV126" s="261">
        <f t="shared" si="7"/>
        <v>343200</v>
      </c>
    </row>
    <row r="127" spans="1:48" hidden="1" x14ac:dyDescent="0.25">
      <c r="A127" s="269" t="s">
        <v>1836</v>
      </c>
      <c r="B127" s="269" t="s">
        <v>1802</v>
      </c>
      <c r="C127" s="269" t="s">
        <v>1837</v>
      </c>
      <c r="D127" s="269" t="s">
        <v>1854</v>
      </c>
      <c r="E127" s="270">
        <v>45692</v>
      </c>
      <c r="F127" s="269" t="s">
        <v>1618</v>
      </c>
      <c r="G127" s="269" t="s">
        <v>1618</v>
      </c>
      <c r="H127" s="269" t="s">
        <v>2215</v>
      </c>
      <c r="I127" s="269" t="s">
        <v>2216</v>
      </c>
      <c r="J127" s="269" t="s">
        <v>1618</v>
      </c>
      <c r="K127" s="269" t="s">
        <v>624</v>
      </c>
      <c r="L127" s="270">
        <v>45692</v>
      </c>
      <c r="M127" s="269" t="s">
        <v>2217</v>
      </c>
      <c r="N127" s="269" t="s">
        <v>2218</v>
      </c>
      <c r="O127" s="270"/>
      <c r="P127" s="269" t="s">
        <v>2190</v>
      </c>
      <c r="Q127" s="269" t="s">
        <v>1529</v>
      </c>
      <c r="R127" s="271">
        <v>188600</v>
      </c>
      <c r="S127" s="269" t="s">
        <v>89</v>
      </c>
      <c r="T127" s="272">
        <v>11.53</v>
      </c>
      <c r="U127" s="269" t="s">
        <v>284</v>
      </c>
      <c r="V127" s="269" t="s">
        <v>1720</v>
      </c>
      <c r="W127" s="269" t="s">
        <v>1618</v>
      </c>
      <c r="X127" s="269" t="s">
        <v>1618</v>
      </c>
      <c r="Y127" s="269" t="s">
        <v>1618</v>
      </c>
      <c r="Z127" s="269" t="s">
        <v>1618</v>
      </c>
      <c r="AA127" s="269" t="s">
        <v>1842</v>
      </c>
      <c r="AB127" s="269" t="s">
        <v>1618</v>
      </c>
      <c r="AC127" s="270">
        <v>45692</v>
      </c>
      <c r="AD127" s="269"/>
      <c r="AE127" s="269"/>
      <c r="AF127" s="269" t="s">
        <v>1618</v>
      </c>
      <c r="AG127" s="269" t="s">
        <v>2219</v>
      </c>
      <c r="AH127" s="269" t="s">
        <v>2191</v>
      </c>
      <c r="AI127" s="269" t="s">
        <v>2192</v>
      </c>
      <c r="AJ127" s="271">
        <v>3</v>
      </c>
      <c r="AK127" s="269" t="s">
        <v>1694</v>
      </c>
      <c r="AL127" s="274" t="s">
        <v>1861</v>
      </c>
      <c r="AM127" s="269" t="s">
        <v>1618</v>
      </c>
      <c r="AN127" s="269" t="s">
        <v>1618</v>
      </c>
      <c r="AO127" s="269" t="s">
        <v>1618</v>
      </c>
      <c r="AP127" s="188" t="s">
        <v>1845</v>
      </c>
      <c r="AQ127" s="188" t="s">
        <v>1936</v>
      </c>
      <c r="AS127" s="188" t="s">
        <v>1629</v>
      </c>
      <c r="AT127" s="188" t="s">
        <v>1748</v>
      </c>
      <c r="AU127" s="188" t="str">
        <f t="shared" si="6"/>
        <v>LSM</v>
      </c>
      <c r="AV127" s="261">
        <f t="shared" si="7"/>
        <v>188600</v>
      </c>
    </row>
    <row r="128" spans="1:48" hidden="1" x14ac:dyDescent="0.25">
      <c r="A128" s="269" t="s">
        <v>1836</v>
      </c>
      <c r="B128" s="269" t="s">
        <v>1802</v>
      </c>
      <c r="C128" s="269" t="s">
        <v>1837</v>
      </c>
      <c r="D128" s="269" t="s">
        <v>1854</v>
      </c>
      <c r="E128" s="270">
        <v>45702</v>
      </c>
      <c r="F128" s="269" t="s">
        <v>2220</v>
      </c>
      <c r="G128" s="269" t="s">
        <v>1618</v>
      </c>
      <c r="H128" s="269" t="s">
        <v>1871</v>
      </c>
      <c r="I128" s="269" t="s">
        <v>2221</v>
      </c>
      <c r="J128" s="269" t="s">
        <v>1618</v>
      </c>
      <c r="K128" s="269" t="s">
        <v>1633</v>
      </c>
      <c r="L128" s="270">
        <v>45702</v>
      </c>
      <c r="M128" s="269" t="s">
        <v>2222</v>
      </c>
      <c r="N128" s="269" t="s">
        <v>1618</v>
      </c>
      <c r="O128" s="270"/>
      <c r="P128" s="269" t="s">
        <v>2190</v>
      </c>
      <c r="Q128" s="269" t="s">
        <v>1529</v>
      </c>
      <c r="R128" s="271">
        <v>3648000</v>
      </c>
      <c r="S128" s="269" t="s">
        <v>89</v>
      </c>
      <c r="T128" s="272">
        <v>223.02</v>
      </c>
      <c r="U128" s="269" t="s">
        <v>284</v>
      </c>
      <c r="V128" s="269" t="s">
        <v>1720</v>
      </c>
      <c r="W128" s="269" t="s">
        <v>1618</v>
      </c>
      <c r="X128" s="269" t="s">
        <v>1618</v>
      </c>
      <c r="Y128" s="269" t="s">
        <v>1618</v>
      </c>
      <c r="Z128" s="269" t="s">
        <v>1618</v>
      </c>
      <c r="AA128" s="269" t="s">
        <v>1842</v>
      </c>
      <c r="AB128" s="269" t="s">
        <v>1618</v>
      </c>
      <c r="AC128" s="270">
        <v>45702</v>
      </c>
      <c r="AD128" s="269"/>
      <c r="AE128" s="269"/>
      <c r="AF128" s="269" t="s">
        <v>1618</v>
      </c>
      <c r="AG128" s="269" t="s">
        <v>2223</v>
      </c>
      <c r="AH128" s="269" t="s">
        <v>2191</v>
      </c>
      <c r="AI128" s="269" t="s">
        <v>2192</v>
      </c>
      <c r="AJ128" s="271">
        <v>4</v>
      </c>
      <c r="AK128" s="269" t="s">
        <v>1888</v>
      </c>
      <c r="AL128" s="274" t="s">
        <v>1861</v>
      </c>
      <c r="AM128" s="269" t="s">
        <v>1618</v>
      </c>
      <c r="AN128" s="269" t="s">
        <v>1618</v>
      </c>
      <c r="AO128" s="269" t="s">
        <v>1618</v>
      </c>
      <c r="AP128" s="188" t="s">
        <v>1845</v>
      </c>
      <c r="AQ128" s="188" t="s">
        <v>1936</v>
      </c>
      <c r="AS128" s="188" t="s">
        <v>1630</v>
      </c>
      <c r="AT128" s="188" t="s">
        <v>1748</v>
      </c>
      <c r="AU128" s="188" t="str">
        <f t="shared" si="6"/>
        <v>LSM</v>
      </c>
      <c r="AV128" s="261">
        <f t="shared" si="7"/>
        <v>3648000</v>
      </c>
    </row>
    <row r="129" spans="1:48" hidden="1" x14ac:dyDescent="0.25">
      <c r="A129" s="269" t="s">
        <v>1836</v>
      </c>
      <c r="B129" s="269" t="s">
        <v>1802</v>
      </c>
      <c r="C129" s="269" t="s">
        <v>1837</v>
      </c>
      <c r="D129" s="269" t="s">
        <v>1854</v>
      </c>
      <c r="E129" s="270">
        <v>45702</v>
      </c>
      <c r="F129" s="269" t="s">
        <v>2224</v>
      </c>
      <c r="G129" s="269" t="s">
        <v>1618</v>
      </c>
      <c r="H129" s="269" t="s">
        <v>1871</v>
      </c>
      <c r="I129" s="269" t="s">
        <v>2225</v>
      </c>
      <c r="J129" s="269" t="s">
        <v>1618</v>
      </c>
      <c r="K129" s="269" t="s">
        <v>1633</v>
      </c>
      <c r="L129" s="270">
        <v>45702</v>
      </c>
      <c r="M129" s="269" t="s">
        <v>2222</v>
      </c>
      <c r="N129" s="269" t="s">
        <v>1618</v>
      </c>
      <c r="O129" s="270"/>
      <c r="P129" s="269" t="s">
        <v>2190</v>
      </c>
      <c r="Q129" s="269" t="s">
        <v>1529</v>
      </c>
      <c r="R129" s="271">
        <v>1824000</v>
      </c>
      <c r="S129" s="269" t="s">
        <v>89</v>
      </c>
      <c r="T129" s="272">
        <v>111.51</v>
      </c>
      <c r="U129" s="269" t="s">
        <v>284</v>
      </c>
      <c r="V129" s="269" t="s">
        <v>1720</v>
      </c>
      <c r="W129" s="269" t="s">
        <v>1618</v>
      </c>
      <c r="X129" s="269" t="s">
        <v>1618</v>
      </c>
      <c r="Y129" s="269" t="s">
        <v>1618</v>
      </c>
      <c r="Z129" s="269" t="s">
        <v>1618</v>
      </c>
      <c r="AA129" s="269" t="s">
        <v>1842</v>
      </c>
      <c r="AB129" s="269" t="s">
        <v>1618</v>
      </c>
      <c r="AC129" s="270">
        <v>45702</v>
      </c>
      <c r="AD129" s="269"/>
      <c r="AE129" s="269"/>
      <c r="AF129" s="269" t="s">
        <v>1618</v>
      </c>
      <c r="AG129" s="269" t="s">
        <v>2223</v>
      </c>
      <c r="AH129" s="269" t="s">
        <v>2191</v>
      </c>
      <c r="AI129" s="269" t="s">
        <v>2192</v>
      </c>
      <c r="AJ129" s="271">
        <v>4</v>
      </c>
      <c r="AK129" s="269" t="s">
        <v>1888</v>
      </c>
      <c r="AL129" s="274" t="s">
        <v>1861</v>
      </c>
      <c r="AM129" s="269" t="s">
        <v>1618</v>
      </c>
      <c r="AN129" s="269" t="s">
        <v>1618</v>
      </c>
      <c r="AO129" s="269" t="s">
        <v>1618</v>
      </c>
      <c r="AP129" s="188" t="s">
        <v>1845</v>
      </c>
      <c r="AQ129" s="188" t="s">
        <v>1936</v>
      </c>
      <c r="AS129" s="188" t="s">
        <v>1630</v>
      </c>
      <c r="AT129" s="188" t="s">
        <v>1748</v>
      </c>
      <c r="AU129" s="188" t="str">
        <f t="shared" si="6"/>
        <v>LSM</v>
      </c>
      <c r="AV129" s="261">
        <f t="shared" si="7"/>
        <v>1824000</v>
      </c>
    </row>
    <row r="130" spans="1:48" hidden="1" x14ac:dyDescent="0.25">
      <c r="A130" s="269" t="s">
        <v>1836</v>
      </c>
      <c r="B130" s="269" t="s">
        <v>1802</v>
      </c>
      <c r="C130" s="269" t="s">
        <v>1837</v>
      </c>
      <c r="D130" s="269" t="s">
        <v>1854</v>
      </c>
      <c r="E130" s="270">
        <v>45702</v>
      </c>
      <c r="F130" s="269" t="s">
        <v>2226</v>
      </c>
      <c r="G130" s="269" t="s">
        <v>1618</v>
      </c>
      <c r="H130" s="269" t="s">
        <v>1871</v>
      </c>
      <c r="I130" s="269" t="s">
        <v>2227</v>
      </c>
      <c r="J130" s="269" t="s">
        <v>1618</v>
      </c>
      <c r="K130" s="269" t="s">
        <v>1633</v>
      </c>
      <c r="L130" s="270">
        <v>45702</v>
      </c>
      <c r="M130" s="269" t="s">
        <v>2222</v>
      </c>
      <c r="N130" s="269" t="s">
        <v>1618</v>
      </c>
      <c r="O130" s="270"/>
      <c r="P130" s="269" t="s">
        <v>2190</v>
      </c>
      <c r="Q130" s="269" t="s">
        <v>1529</v>
      </c>
      <c r="R130" s="271">
        <v>956000</v>
      </c>
      <c r="S130" s="269" t="s">
        <v>89</v>
      </c>
      <c r="T130" s="272">
        <v>58.45</v>
      </c>
      <c r="U130" s="269" t="s">
        <v>284</v>
      </c>
      <c r="V130" s="269" t="s">
        <v>1720</v>
      </c>
      <c r="W130" s="269" t="s">
        <v>1618</v>
      </c>
      <c r="X130" s="269" t="s">
        <v>1618</v>
      </c>
      <c r="Y130" s="269" t="s">
        <v>1618</v>
      </c>
      <c r="Z130" s="269" t="s">
        <v>1618</v>
      </c>
      <c r="AA130" s="269" t="s">
        <v>1842</v>
      </c>
      <c r="AB130" s="269" t="s">
        <v>1618</v>
      </c>
      <c r="AC130" s="270">
        <v>45702</v>
      </c>
      <c r="AD130" s="269"/>
      <c r="AE130" s="269"/>
      <c r="AF130" s="269" t="s">
        <v>1618</v>
      </c>
      <c r="AG130" s="269" t="s">
        <v>2223</v>
      </c>
      <c r="AH130" s="269" t="s">
        <v>2191</v>
      </c>
      <c r="AI130" s="269" t="s">
        <v>2192</v>
      </c>
      <c r="AJ130" s="271">
        <v>4</v>
      </c>
      <c r="AK130" s="269" t="s">
        <v>1888</v>
      </c>
      <c r="AL130" s="274" t="s">
        <v>1861</v>
      </c>
      <c r="AM130" s="269" t="s">
        <v>1618</v>
      </c>
      <c r="AN130" s="269" t="s">
        <v>1618</v>
      </c>
      <c r="AO130" s="269" t="s">
        <v>1618</v>
      </c>
      <c r="AP130" s="188" t="s">
        <v>1845</v>
      </c>
      <c r="AQ130" s="188" t="s">
        <v>1936</v>
      </c>
      <c r="AS130" s="188" t="s">
        <v>1630</v>
      </c>
      <c r="AT130" s="188" t="s">
        <v>1748</v>
      </c>
      <c r="AU130" s="188" t="str">
        <f t="shared" si="6"/>
        <v>LSM</v>
      </c>
      <c r="AV130" s="261">
        <f t="shared" si="7"/>
        <v>956000</v>
      </c>
    </row>
    <row r="131" spans="1:48" hidden="1" x14ac:dyDescent="0.25">
      <c r="A131" s="269" t="s">
        <v>1836</v>
      </c>
      <c r="B131" s="269" t="s">
        <v>1802</v>
      </c>
      <c r="C131" s="269" t="s">
        <v>1837</v>
      </c>
      <c r="D131" s="269" t="s">
        <v>1854</v>
      </c>
      <c r="E131" s="270">
        <v>45702</v>
      </c>
      <c r="F131" s="269" t="s">
        <v>2228</v>
      </c>
      <c r="G131" s="269" t="s">
        <v>1618</v>
      </c>
      <c r="H131" s="269" t="s">
        <v>1871</v>
      </c>
      <c r="I131" s="269" t="s">
        <v>2229</v>
      </c>
      <c r="J131" s="269" t="s">
        <v>1618</v>
      </c>
      <c r="K131" s="269" t="s">
        <v>1633</v>
      </c>
      <c r="L131" s="270">
        <v>45702</v>
      </c>
      <c r="M131" s="269" t="s">
        <v>2222</v>
      </c>
      <c r="N131" s="269" t="s">
        <v>1618</v>
      </c>
      <c r="O131" s="270"/>
      <c r="P131" s="269" t="s">
        <v>2190</v>
      </c>
      <c r="Q131" s="269" t="s">
        <v>1529</v>
      </c>
      <c r="R131" s="271">
        <v>8208000</v>
      </c>
      <c r="S131" s="269" t="s">
        <v>89</v>
      </c>
      <c r="T131" s="272">
        <v>501.8</v>
      </c>
      <c r="U131" s="269" t="s">
        <v>284</v>
      </c>
      <c r="V131" s="269" t="s">
        <v>1720</v>
      </c>
      <c r="W131" s="269" t="s">
        <v>1618</v>
      </c>
      <c r="X131" s="269" t="s">
        <v>1618</v>
      </c>
      <c r="Y131" s="269" t="s">
        <v>1618</v>
      </c>
      <c r="Z131" s="269" t="s">
        <v>1618</v>
      </c>
      <c r="AA131" s="269" t="s">
        <v>1842</v>
      </c>
      <c r="AB131" s="269" t="s">
        <v>1618</v>
      </c>
      <c r="AC131" s="270">
        <v>45702</v>
      </c>
      <c r="AD131" s="269"/>
      <c r="AE131" s="269"/>
      <c r="AF131" s="269" t="s">
        <v>1618</v>
      </c>
      <c r="AG131" s="269" t="s">
        <v>2230</v>
      </c>
      <c r="AH131" s="269" t="s">
        <v>2191</v>
      </c>
      <c r="AI131" s="269" t="s">
        <v>2192</v>
      </c>
      <c r="AJ131" s="271">
        <v>4</v>
      </c>
      <c r="AK131" s="269" t="s">
        <v>1888</v>
      </c>
      <c r="AL131" s="274" t="s">
        <v>1861</v>
      </c>
      <c r="AM131" s="269" t="s">
        <v>1618</v>
      </c>
      <c r="AN131" s="269" t="s">
        <v>1618</v>
      </c>
      <c r="AO131" s="269" t="s">
        <v>1618</v>
      </c>
      <c r="AP131" s="188" t="s">
        <v>1845</v>
      </c>
      <c r="AQ131" s="188" t="s">
        <v>1936</v>
      </c>
      <c r="AS131" s="188" t="s">
        <v>1630</v>
      </c>
      <c r="AT131" s="188" t="s">
        <v>1748</v>
      </c>
      <c r="AU131" s="188" t="str">
        <f t="shared" si="6"/>
        <v>LSM</v>
      </c>
      <c r="AV131" s="261">
        <f t="shared" si="7"/>
        <v>8208000</v>
      </c>
    </row>
    <row r="132" spans="1:48" hidden="1" x14ac:dyDescent="0.25">
      <c r="A132" s="269" t="s">
        <v>1836</v>
      </c>
      <c r="B132" s="269" t="s">
        <v>1802</v>
      </c>
      <c r="C132" s="269" t="s">
        <v>1837</v>
      </c>
      <c r="D132" s="269" t="s">
        <v>1854</v>
      </c>
      <c r="E132" s="270">
        <v>45702</v>
      </c>
      <c r="F132" s="269" t="s">
        <v>2220</v>
      </c>
      <c r="G132" s="269" t="s">
        <v>1618</v>
      </c>
      <c r="H132" s="269" t="s">
        <v>1871</v>
      </c>
      <c r="I132" s="269" t="s">
        <v>2231</v>
      </c>
      <c r="J132" s="269" t="s">
        <v>1618</v>
      </c>
      <c r="K132" s="269" t="s">
        <v>1633</v>
      </c>
      <c r="L132" s="270">
        <v>45702</v>
      </c>
      <c r="M132" s="269" t="s">
        <v>2222</v>
      </c>
      <c r="N132" s="269" t="s">
        <v>1618</v>
      </c>
      <c r="O132" s="270"/>
      <c r="P132" s="269" t="s">
        <v>2190</v>
      </c>
      <c r="Q132" s="269" t="s">
        <v>1529</v>
      </c>
      <c r="R132" s="271">
        <v>21888000</v>
      </c>
      <c r="S132" s="269" t="s">
        <v>89</v>
      </c>
      <c r="T132" s="272">
        <v>1338.14</v>
      </c>
      <c r="U132" s="269" t="s">
        <v>284</v>
      </c>
      <c r="V132" s="269" t="s">
        <v>1720</v>
      </c>
      <c r="W132" s="269" t="s">
        <v>1618</v>
      </c>
      <c r="X132" s="269" t="s">
        <v>1618</v>
      </c>
      <c r="Y132" s="269" t="s">
        <v>1618</v>
      </c>
      <c r="Z132" s="269" t="s">
        <v>1618</v>
      </c>
      <c r="AA132" s="269" t="s">
        <v>1842</v>
      </c>
      <c r="AB132" s="269" t="s">
        <v>1618</v>
      </c>
      <c r="AC132" s="270">
        <v>45702</v>
      </c>
      <c r="AD132" s="269"/>
      <c r="AE132" s="269"/>
      <c r="AF132" s="269" t="s">
        <v>1618</v>
      </c>
      <c r="AG132" s="269" t="s">
        <v>2232</v>
      </c>
      <c r="AH132" s="269" t="s">
        <v>2191</v>
      </c>
      <c r="AI132" s="269" t="s">
        <v>2192</v>
      </c>
      <c r="AJ132" s="271">
        <v>24</v>
      </c>
      <c r="AK132" s="269" t="s">
        <v>1888</v>
      </c>
      <c r="AL132" s="274" t="s">
        <v>1861</v>
      </c>
      <c r="AM132" s="269" t="s">
        <v>1618</v>
      </c>
      <c r="AN132" s="269" t="s">
        <v>1618</v>
      </c>
      <c r="AO132" s="269" t="s">
        <v>1618</v>
      </c>
      <c r="AP132" s="188" t="s">
        <v>1845</v>
      </c>
      <c r="AQ132" s="188" t="s">
        <v>1936</v>
      </c>
      <c r="AS132" s="188" t="s">
        <v>1630</v>
      </c>
      <c r="AT132" s="188" t="s">
        <v>1748</v>
      </c>
      <c r="AU132" s="188" t="str">
        <f t="shared" si="6"/>
        <v>LSM</v>
      </c>
      <c r="AV132" s="261">
        <f t="shared" si="7"/>
        <v>21888000</v>
      </c>
    </row>
    <row r="133" spans="1:48" hidden="1" x14ac:dyDescent="0.25">
      <c r="A133" s="269" t="s">
        <v>1836</v>
      </c>
      <c r="B133" s="269" t="s">
        <v>1802</v>
      </c>
      <c r="C133" s="269" t="s">
        <v>1837</v>
      </c>
      <c r="D133" s="269" t="s">
        <v>1854</v>
      </c>
      <c r="E133" s="270">
        <v>45702</v>
      </c>
      <c r="F133" s="269" t="s">
        <v>2233</v>
      </c>
      <c r="G133" s="269" t="s">
        <v>1618</v>
      </c>
      <c r="H133" s="269" t="s">
        <v>1871</v>
      </c>
      <c r="I133" s="269" t="s">
        <v>2234</v>
      </c>
      <c r="J133" s="269" t="s">
        <v>1618</v>
      </c>
      <c r="K133" s="269" t="s">
        <v>1633</v>
      </c>
      <c r="L133" s="270">
        <v>45702</v>
      </c>
      <c r="M133" s="269" t="s">
        <v>2222</v>
      </c>
      <c r="N133" s="269" t="s">
        <v>1618</v>
      </c>
      <c r="O133" s="270"/>
      <c r="P133" s="269" t="s">
        <v>2190</v>
      </c>
      <c r="Q133" s="269" t="s">
        <v>1529</v>
      </c>
      <c r="R133" s="271">
        <v>10944000</v>
      </c>
      <c r="S133" s="269" t="s">
        <v>89</v>
      </c>
      <c r="T133" s="272">
        <v>669.07</v>
      </c>
      <c r="U133" s="269" t="s">
        <v>284</v>
      </c>
      <c r="V133" s="269" t="s">
        <v>1720</v>
      </c>
      <c r="W133" s="269" t="s">
        <v>1618</v>
      </c>
      <c r="X133" s="269" t="s">
        <v>1618</v>
      </c>
      <c r="Y133" s="269" t="s">
        <v>1618</v>
      </c>
      <c r="Z133" s="269" t="s">
        <v>1618</v>
      </c>
      <c r="AA133" s="269" t="s">
        <v>1842</v>
      </c>
      <c r="AB133" s="269" t="s">
        <v>1618</v>
      </c>
      <c r="AC133" s="270">
        <v>45702</v>
      </c>
      <c r="AD133" s="269"/>
      <c r="AE133" s="269"/>
      <c r="AF133" s="269" t="s">
        <v>1618</v>
      </c>
      <c r="AG133" s="269" t="s">
        <v>2232</v>
      </c>
      <c r="AH133" s="269" t="s">
        <v>2191</v>
      </c>
      <c r="AI133" s="269" t="s">
        <v>2192</v>
      </c>
      <c r="AJ133" s="271">
        <v>24</v>
      </c>
      <c r="AK133" s="269" t="s">
        <v>1888</v>
      </c>
      <c r="AL133" s="274" t="s">
        <v>1861</v>
      </c>
      <c r="AM133" s="269" t="s">
        <v>1618</v>
      </c>
      <c r="AN133" s="269" t="s">
        <v>1618</v>
      </c>
      <c r="AO133" s="269" t="s">
        <v>1618</v>
      </c>
      <c r="AP133" s="188" t="s">
        <v>1845</v>
      </c>
      <c r="AQ133" s="188" t="s">
        <v>1936</v>
      </c>
      <c r="AS133" s="188" t="s">
        <v>1630</v>
      </c>
      <c r="AT133" s="188" t="s">
        <v>1748</v>
      </c>
      <c r="AU133" s="188" t="str">
        <f t="shared" si="6"/>
        <v>LSM</v>
      </c>
      <c r="AV133" s="261">
        <f t="shared" si="7"/>
        <v>10944000</v>
      </c>
    </row>
    <row r="134" spans="1:48" hidden="1" x14ac:dyDescent="0.25">
      <c r="A134" s="269" t="s">
        <v>1836</v>
      </c>
      <c r="B134" s="269" t="s">
        <v>1802</v>
      </c>
      <c r="C134" s="269" t="s">
        <v>1837</v>
      </c>
      <c r="D134" s="269" t="s">
        <v>1854</v>
      </c>
      <c r="E134" s="270">
        <v>45702</v>
      </c>
      <c r="F134" s="269" t="s">
        <v>2226</v>
      </c>
      <c r="G134" s="269" t="s">
        <v>1618</v>
      </c>
      <c r="H134" s="269" t="s">
        <v>1871</v>
      </c>
      <c r="I134" s="269" t="s">
        <v>2235</v>
      </c>
      <c r="J134" s="269" t="s">
        <v>1618</v>
      </c>
      <c r="K134" s="269" t="s">
        <v>1633</v>
      </c>
      <c r="L134" s="270">
        <v>45702</v>
      </c>
      <c r="M134" s="269" t="s">
        <v>2222</v>
      </c>
      <c r="N134" s="269" t="s">
        <v>1618</v>
      </c>
      <c r="O134" s="270"/>
      <c r="P134" s="269" t="s">
        <v>2190</v>
      </c>
      <c r="Q134" s="269" t="s">
        <v>1529</v>
      </c>
      <c r="R134" s="271">
        <v>5736000</v>
      </c>
      <c r="S134" s="269" t="s">
        <v>89</v>
      </c>
      <c r="T134" s="272">
        <v>350.68</v>
      </c>
      <c r="U134" s="269" t="s">
        <v>284</v>
      </c>
      <c r="V134" s="269" t="s">
        <v>1720</v>
      </c>
      <c r="W134" s="269" t="s">
        <v>1618</v>
      </c>
      <c r="X134" s="269" t="s">
        <v>1618</v>
      </c>
      <c r="Y134" s="269" t="s">
        <v>1618</v>
      </c>
      <c r="Z134" s="269" t="s">
        <v>1618</v>
      </c>
      <c r="AA134" s="269" t="s">
        <v>1842</v>
      </c>
      <c r="AB134" s="269" t="s">
        <v>1618</v>
      </c>
      <c r="AC134" s="270">
        <v>45702</v>
      </c>
      <c r="AD134" s="269"/>
      <c r="AE134" s="269"/>
      <c r="AF134" s="269" t="s">
        <v>1618</v>
      </c>
      <c r="AG134" s="269" t="s">
        <v>2232</v>
      </c>
      <c r="AH134" s="269" t="s">
        <v>2191</v>
      </c>
      <c r="AI134" s="269" t="s">
        <v>2192</v>
      </c>
      <c r="AJ134" s="271">
        <v>24</v>
      </c>
      <c r="AK134" s="269" t="s">
        <v>1888</v>
      </c>
      <c r="AL134" s="274" t="s">
        <v>1861</v>
      </c>
      <c r="AM134" s="269" t="s">
        <v>1618</v>
      </c>
      <c r="AN134" s="269" t="s">
        <v>1618</v>
      </c>
      <c r="AO134" s="269" t="s">
        <v>1618</v>
      </c>
      <c r="AP134" s="188" t="s">
        <v>1845</v>
      </c>
      <c r="AQ134" s="188" t="s">
        <v>1936</v>
      </c>
      <c r="AS134" s="188" t="s">
        <v>1630</v>
      </c>
      <c r="AT134" s="188" t="s">
        <v>1748</v>
      </c>
      <c r="AU134" s="188" t="str">
        <f t="shared" si="6"/>
        <v>LSM</v>
      </c>
      <c r="AV134" s="261">
        <f t="shared" si="7"/>
        <v>5736000</v>
      </c>
    </row>
    <row r="135" spans="1:48" hidden="1" x14ac:dyDescent="0.25">
      <c r="A135" s="269" t="s">
        <v>1836</v>
      </c>
      <c r="B135" s="269" t="s">
        <v>1802</v>
      </c>
      <c r="C135" s="269" t="s">
        <v>1837</v>
      </c>
      <c r="D135" s="269" t="s">
        <v>1854</v>
      </c>
      <c r="E135" s="270">
        <v>45702</v>
      </c>
      <c r="F135" s="269" t="s">
        <v>2236</v>
      </c>
      <c r="G135" s="269" t="s">
        <v>1618</v>
      </c>
      <c r="H135" s="269" t="s">
        <v>1871</v>
      </c>
      <c r="I135" s="269" t="s">
        <v>2237</v>
      </c>
      <c r="J135" s="269" t="s">
        <v>1618</v>
      </c>
      <c r="K135" s="269" t="s">
        <v>1633</v>
      </c>
      <c r="L135" s="270">
        <v>45702</v>
      </c>
      <c r="M135" s="269" t="s">
        <v>2222</v>
      </c>
      <c r="N135" s="269" t="s">
        <v>1618</v>
      </c>
      <c r="O135" s="270"/>
      <c r="P135" s="269" t="s">
        <v>2190</v>
      </c>
      <c r="Q135" s="269" t="s">
        <v>1529</v>
      </c>
      <c r="R135" s="271">
        <v>49020000</v>
      </c>
      <c r="S135" s="269" t="s">
        <v>89</v>
      </c>
      <c r="T135" s="272">
        <v>2996.88</v>
      </c>
      <c r="U135" s="269" t="s">
        <v>284</v>
      </c>
      <c r="V135" s="269" t="s">
        <v>1720</v>
      </c>
      <c r="W135" s="269" t="s">
        <v>1618</v>
      </c>
      <c r="X135" s="269" t="s">
        <v>1618</v>
      </c>
      <c r="Y135" s="269" t="s">
        <v>1618</v>
      </c>
      <c r="Z135" s="269" t="s">
        <v>1618</v>
      </c>
      <c r="AA135" s="269" t="s">
        <v>1842</v>
      </c>
      <c r="AB135" s="269" t="s">
        <v>1618</v>
      </c>
      <c r="AC135" s="270">
        <v>45702</v>
      </c>
      <c r="AD135" s="269"/>
      <c r="AE135" s="269"/>
      <c r="AF135" s="269" t="s">
        <v>1618</v>
      </c>
      <c r="AG135" s="269" t="s">
        <v>2238</v>
      </c>
      <c r="AH135" s="269" t="s">
        <v>2191</v>
      </c>
      <c r="AI135" s="269" t="s">
        <v>2192</v>
      </c>
      <c r="AJ135" s="271">
        <v>24</v>
      </c>
      <c r="AK135" s="269" t="s">
        <v>1888</v>
      </c>
      <c r="AL135" s="274" t="s">
        <v>1861</v>
      </c>
      <c r="AM135" s="269" t="s">
        <v>1618</v>
      </c>
      <c r="AN135" s="269" t="s">
        <v>1618</v>
      </c>
      <c r="AO135" s="269" t="s">
        <v>1618</v>
      </c>
      <c r="AP135" s="188" t="s">
        <v>1845</v>
      </c>
      <c r="AQ135" s="188" t="s">
        <v>1936</v>
      </c>
      <c r="AS135" s="188" t="s">
        <v>1630</v>
      </c>
      <c r="AT135" s="188" t="s">
        <v>1748</v>
      </c>
      <c r="AU135" s="188" t="str">
        <f t="shared" si="6"/>
        <v>LSM</v>
      </c>
      <c r="AV135" s="261">
        <f t="shared" si="7"/>
        <v>49020000</v>
      </c>
    </row>
    <row r="136" spans="1:48" hidden="1" x14ac:dyDescent="0.25">
      <c r="A136" s="269" t="s">
        <v>1836</v>
      </c>
      <c r="B136" s="269" t="s">
        <v>1802</v>
      </c>
      <c r="C136" s="269" t="s">
        <v>1837</v>
      </c>
      <c r="D136" s="269" t="s">
        <v>1854</v>
      </c>
      <c r="E136" s="270">
        <v>45705</v>
      </c>
      <c r="F136" s="269" t="s">
        <v>1618</v>
      </c>
      <c r="G136" s="269" t="s">
        <v>1618</v>
      </c>
      <c r="H136" s="269" t="s">
        <v>2215</v>
      </c>
      <c r="I136" s="269" t="s">
        <v>2239</v>
      </c>
      <c r="J136" s="269" t="s">
        <v>1618</v>
      </c>
      <c r="K136" s="269" t="s">
        <v>624</v>
      </c>
      <c r="L136" s="270">
        <v>45705</v>
      </c>
      <c r="M136" s="269" t="s">
        <v>1962</v>
      </c>
      <c r="N136" s="269" t="s">
        <v>2240</v>
      </c>
      <c r="O136" s="270"/>
      <c r="P136" s="269" t="s">
        <v>2190</v>
      </c>
      <c r="Q136" s="269" t="s">
        <v>1529</v>
      </c>
      <c r="R136" s="271">
        <v>710000</v>
      </c>
      <c r="S136" s="269" t="s">
        <v>89</v>
      </c>
      <c r="T136" s="272">
        <v>43.41</v>
      </c>
      <c r="U136" s="269" t="s">
        <v>284</v>
      </c>
      <c r="V136" s="269" t="s">
        <v>1720</v>
      </c>
      <c r="W136" s="269" t="s">
        <v>1618</v>
      </c>
      <c r="X136" s="269" t="s">
        <v>1618</v>
      </c>
      <c r="Y136" s="269" t="s">
        <v>1618</v>
      </c>
      <c r="Z136" s="269" t="s">
        <v>1618</v>
      </c>
      <c r="AA136" s="269" t="s">
        <v>1842</v>
      </c>
      <c r="AB136" s="269" t="s">
        <v>1618</v>
      </c>
      <c r="AC136" s="270">
        <v>45705</v>
      </c>
      <c r="AD136" s="269"/>
      <c r="AE136" s="269"/>
      <c r="AF136" s="269" t="s">
        <v>1618</v>
      </c>
      <c r="AG136" s="269" t="s">
        <v>2240</v>
      </c>
      <c r="AH136" s="269" t="s">
        <v>2191</v>
      </c>
      <c r="AI136" s="269" t="s">
        <v>2192</v>
      </c>
      <c r="AJ136" s="271">
        <v>13</v>
      </c>
      <c r="AK136" s="269" t="s">
        <v>1694</v>
      </c>
      <c r="AL136" s="274" t="s">
        <v>1861</v>
      </c>
      <c r="AM136" s="269" t="s">
        <v>1618</v>
      </c>
      <c r="AN136" s="269" t="s">
        <v>1618</v>
      </c>
      <c r="AO136" s="269" t="s">
        <v>1618</v>
      </c>
      <c r="AP136" s="188" t="s">
        <v>1845</v>
      </c>
      <c r="AQ136" s="188" t="s">
        <v>1936</v>
      </c>
      <c r="AS136" s="188" t="s">
        <v>1629</v>
      </c>
      <c r="AT136" s="188" t="s">
        <v>1748</v>
      </c>
      <c r="AU136" s="188" t="str">
        <f t="shared" si="6"/>
        <v>LSM</v>
      </c>
      <c r="AV136" s="261">
        <f t="shared" si="7"/>
        <v>710000</v>
      </c>
    </row>
    <row r="137" spans="1:48" hidden="1" x14ac:dyDescent="0.25">
      <c r="A137" s="269" t="s">
        <v>1836</v>
      </c>
      <c r="B137" s="269" t="s">
        <v>1802</v>
      </c>
      <c r="C137" s="269" t="s">
        <v>1837</v>
      </c>
      <c r="D137" s="269" t="s">
        <v>1854</v>
      </c>
      <c r="E137" s="270">
        <v>45706</v>
      </c>
      <c r="F137" s="269" t="s">
        <v>2193</v>
      </c>
      <c r="G137" s="269" t="s">
        <v>1836</v>
      </c>
      <c r="H137" s="269" t="s">
        <v>1871</v>
      </c>
      <c r="I137" s="269" t="s">
        <v>1969</v>
      </c>
      <c r="J137" s="269" t="s">
        <v>1618</v>
      </c>
      <c r="K137" s="269" t="s">
        <v>1633</v>
      </c>
      <c r="L137" s="270">
        <v>45706</v>
      </c>
      <c r="M137" s="269" t="s">
        <v>1970</v>
      </c>
      <c r="N137" s="269" t="s">
        <v>1971</v>
      </c>
      <c r="O137" s="270"/>
      <c r="P137" s="269" t="s">
        <v>2190</v>
      </c>
      <c r="Q137" s="269" t="s">
        <v>1529</v>
      </c>
      <c r="R137" s="271">
        <v>800241</v>
      </c>
      <c r="S137" s="269" t="s">
        <v>89</v>
      </c>
      <c r="T137" s="272">
        <v>48.92</v>
      </c>
      <c r="U137" s="269" t="s">
        <v>284</v>
      </c>
      <c r="V137" s="269" t="s">
        <v>1720</v>
      </c>
      <c r="W137" s="269" t="s">
        <v>1618</v>
      </c>
      <c r="X137" s="269" t="s">
        <v>1618</v>
      </c>
      <c r="Y137" s="269" t="s">
        <v>1618</v>
      </c>
      <c r="Z137" s="269" t="s">
        <v>1618</v>
      </c>
      <c r="AA137" s="269" t="s">
        <v>1842</v>
      </c>
      <c r="AB137" s="269" t="s">
        <v>1618</v>
      </c>
      <c r="AC137" s="270">
        <v>45706</v>
      </c>
      <c r="AD137" s="269"/>
      <c r="AE137" s="269"/>
      <c r="AF137" s="269" t="s">
        <v>1618</v>
      </c>
      <c r="AG137" s="269" t="s">
        <v>1972</v>
      </c>
      <c r="AH137" s="269" t="s">
        <v>2191</v>
      </c>
      <c r="AI137" s="269" t="s">
        <v>2192</v>
      </c>
      <c r="AJ137" s="271">
        <v>1</v>
      </c>
      <c r="AK137" s="269" t="s">
        <v>1876</v>
      </c>
      <c r="AL137" s="274" t="s">
        <v>1861</v>
      </c>
      <c r="AM137" s="269" t="s">
        <v>1618</v>
      </c>
      <c r="AN137" s="269" t="s">
        <v>1618</v>
      </c>
      <c r="AO137" s="269" t="s">
        <v>1618</v>
      </c>
      <c r="AP137" s="188" t="s">
        <v>1845</v>
      </c>
      <c r="AQ137" s="188" t="s">
        <v>1936</v>
      </c>
      <c r="AS137" s="188" t="s">
        <v>1630</v>
      </c>
      <c r="AT137" s="188" t="s">
        <v>1748</v>
      </c>
      <c r="AU137" s="188" t="str">
        <f t="shared" si="6"/>
        <v>LSM</v>
      </c>
      <c r="AV137" s="261">
        <f t="shared" si="7"/>
        <v>800241</v>
      </c>
    </row>
    <row r="138" spans="1:48" hidden="1" x14ac:dyDescent="0.25">
      <c r="A138" s="269" t="s">
        <v>1836</v>
      </c>
      <c r="B138" s="269" t="s">
        <v>1802</v>
      </c>
      <c r="C138" s="269" t="s">
        <v>1837</v>
      </c>
      <c r="D138" s="269" t="s">
        <v>1854</v>
      </c>
      <c r="E138" s="270">
        <v>45716</v>
      </c>
      <c r="F138" s="269" t="s">
        <v>2241</v>
      </c>
      <c r="G138" s="269" t="s">
        <v>1618</v>
      </c>
      <c r="H138" s="269" t="s">
        <v>1871</v>
      </c>
      <c r="I138" s="269" t="s">
        <v>1988</v>
      </c>
      <c r="J138" s="269" t="s">
        <v>1618</v>
      </c>
      <c r="K138" s="269" t="s">
        <v>1633</v>
      </c>
      <c r="L138" s="270">
        <v>45716</v>
      </c>
      <c r="M138" s="269" t="s">
        <v>1984</v>
      </c>
      <c r="N138" s="269" t="s">
        <v>1989</v>
      </c>
      <c r="O138" s="270"/>
      <c r="P138" s="269" t="s">
        <v>2190</v>
      </c>
      <c r="Q138" s="269" t="s">
        <v>1529</v>
      </c>
      <c r="R138" s="271">
        <v>25735251</v>
      </c>
      <c r="S138" s="269" t="s">
        <v>89</v>
      </c>
      <c r="T138" s="272">
        <v>1579.14</v>
      </c>
      <c r="U138" s="269" t="s">
        <v>284</v>
      </c>
      <c r="V138" s="269" t="s">
        <v>1720</v>
      </c>
      <c r="W138" s="269" t="s">
        <v>1618</v>
      </c>
      <c r="X138" s="269" t="s">
        <v>1618</v>
      </c>
      <c r="Y138" s="269" t="s">
        <v>1618</v>
      </c>
      <c r="Z138" s="269" t="s">
        <v>1618</v>
      </c>
      <c r="AA138" s="269" t="s">
        <v>1842</v>
      </c>
      <c r="AB138" s="269" t="s">
        <v>1618</v>
      </c>
      <c r="AC138" s="270">
        <v>45716</v>
      </c>
      <c r="AD138" s="269"/>
      <c r="AE138" s="269"/>
      <c r="AF138" s="269" t="s">
        <v>1618</v>
      </c>
      <c r="AG138" s="269" t="s">
        <v>1990</v>
      </c>
      <c r="AH138" s="269" t="s">
        <v>2191</v>
      </c>
      <c r="AI138" s="269" t="s">
        <v>2192</v>
      </c>
      <c r="AJ138" s="271">
        <v>1</v>
      </c>
      <c r="AK138" s="269" t="s">
        <v>1876</v>
      </c>
      <c r="AL138" s="274" t="s">
        <v>1861</v>
      </c>
      <c r="AM138" s="269" t="s">
        <v>1618</v>
      </c>
      <c r="AN138" s="269" t="s">
        <v>1618</v>
      </c>
      <c r="AO138" s="269" t="s">
        <v>1618</v>
      </c>
      <c r="AP138" s="188" t="s">
        <v>1845</v>
      </c>
      <c r="AQ138" s="188" t="s">
        <v>1936</v>
      </c>
      <c r="AS138" s="188" t="s">
        <v>1630</v>
      </c>
      <c r="AT138" s="188" t="s">
        <v>1748</v>
      </c>
      <c r="AU138" s="188" t="str">
        <f t="shared" si="6"/>
        <v>LSM</v>
      </c>
      <c r="AV138" s="261">
        <f t="shared" si="7"/>
        <v>25735251</v>
      </c>
    </row>
    <row r="139" spans="1:48" hidden="1" x14ac:dyDescent="0.25">
      <c r="A139" s="269" t="s">
        <v>1836</v>
      </c>
      <c r="B139" s="269" t="s">
        <v>1802</v>
      </c>
      <c r="C139" s="269" t="s">
        <v>1837</v>
      </c>
      <c r="D139" s="269" t="s">
        <v>1854</v>
      </c>
      <c r="E139" s="270">
        <v>45716</v>
      </c>
      <c r="F139" s="269" t="s">
        <v>2241</v>
      </c>
      <c r="G139" s="269" t="s">
        <v>1618</v>
      </c>
      <c r="H139" s="269" t="s">
        <v>1871</v>
      </c>
      <c r="I139" s="269" t="s">
        <v>1991</v>
      </c>
      <c r="J139" s="269" t="s">
        <v>1618</v>
      </c>
      <c r="K139" s="269" t="s">
        <v>1633</v>
      </c>
      <c r="L139" s="270">
        <v>45716</v>
      </c>
      <c r="M139" s="269" t="s">
        <v>1984</v>
      </c>
      <c r="N139" s="269" t="s">
        <v>1989</v>
      </c>
      <c r="O139" s="270"/>
      <c r="P139" s="269" t="s">
        <v>2190</v>
      </c>
      <c r="Q139" s="269" t="s">
        <v>1529</v>
      </c>
      <c r="R139" s="271">
        <v>1286763</v>
      </c>
      <c r="S139" s="269" t="s">
        <v>89</v>
      </c>
      <c r="T139" s="272">
        <v>78.959999999999994</v>
      </c>
      <c r="U139" s="269" t="s">
        <v>284</v>
      </c>
      <c r="V139" s="269" t="s">
        <v>1720</v>
      </c>
      <c r="W139" s="269" t="s">
        <v>1618</v>
      </c>
      <c r="X139" s="269" t="s">
        <v>1618</v>
      </c>
      <c r="Y139" s="269" t="s">
        <v>1618</v>
      </c>
      <c r="Z139" s="269" t="s">
        <v>1618</v>
      </c>
      <c r="AA139" s="269" t="s">
        <v>1842</v>
      </c>
      <c r="AB139" s="269" t="s">
        <v>1618</v>
      </c>
      <c r="AC139" s="270">
        <v>45716</v>
      </c>
      <c r="AD139" s="269"/>
      <c r="AE139" s="269"/>
      <c r="AF139" s="269" t="s">
        <v>1618</v>
      </c>
      <c r="AG139" s="269" t="s">
        <v>1990</v>
      </c>
      <c r="AH139" s="269" t="s">
        <v>2191</v>
      </c>
      <c r="AI139" s="269" t="s">
        <v>2192</v>
      </c>
      <c r="AJ139" s="271">
        <v>1</v>
      </c>
      <c r="AK139" s="269" t="s">
        <v>1876</v>
      </c>
      <c r="AL139" s="274" t="s">
        <v>1861</v>
      </c>
      <c r="AM139" s="269" t="s">
        <v>1618</v>
      </c>
      <c r="AN139" s="269" t="s">
        <v>1618</v>
      </c>
      <c r="AO139" s="269" t="s">
        <v>1618</v>
      </c>
      <c r="AP139" s="188" t="s">
        <v>1845</v>
      </c>
      <c r="AQ139" s="188" t="s">
        <v>1936</v>
      </c>
      <c r="AS139" s="188" t="s">
        <v>1630</v>
      </c>
      <c r="AT139" s="188" t="s">
        <v>1748</v>
      </c>
      <c r="AU139" s="188" t="str">
        <f t="shared" ref="AU139:AU170" si="8">LEFT(V139,3)</f>
        <v>LSM</v>
      </c>
      <c r="AV139" s="261">
        <f t="shared" ref="AV139:AV170" si="9">IF(Q139="USD",R139*16500,IF(Q139="IDR",R139,T139*16500))</f>
        <v>1286763</v>
      </c>
    </row>
    <row r="140" spans="1:48" hidden="1" x14ac:dyDescent="0.25">
      <c r="A140" s="269" t="s">
        <v>1836</v>
      </c>
      <c r="B140" s="269" t="s">
        <v>1802</v>
      </c>
      <c r="C140" s="269" t="s">
        <v>1837</v>
      </c>
      <c r="D140" s="269" t="s">
        <v>1847</v>
      </c>
      <c r="E140" s="270">
        <v>45716</v>
      </c>
      <c r="F140" s="269" t="s">
        <v>2194</v>
      </c>
      <c r="G140" s="269" t="s">
        <v>1849</v>
      </c>
      <c r="H140" s="269" t="s">
        <v>1850</v>
      </c>
      <c r="I140" s="269" t="s">
        <v>1992</v>
      </c>
      <c r="J140" s="269" t="s">
        <v>1618</v>
      </c>
      <c r="K140" s="269" t="s">
        <v>647</v>
      </c>
      <c r="L140" s="270">
        <v>45716</v>
      </c>
      <c r="M140" s="269" t="s">
        <v>1984</v>
      </c>
      <c r="N140" s="269" t="s">
        <v>1618</v>
      </c>
      <c r="O140" s="270"/>
      <c r="P140" s="269" t="s">
        <v>2190</v>
      </c>
      <c r="Q140" s="269" t="s">
        <v>89</v>
      </c>
      <c r="R140" s="272">
        <v>2593.75</v>
      </c>
      <c r="S140" s="269" t="s">
        <v>89</v>
      </c>
      <c r="T140" s="272">
        <v>2593.75</v>
      </c>
      <c r="U140" s="269" t="s">
        <v>284</v>
      </c>
      <c r="V140" s="269" t="s">
        <v>1720</v>
      </c>
      <c r="W140" s="269" t="s">
        <v>1618</v>
      </c>
      <c r="X140" s="269" t="s">
        <v>1618</v>
      </c>
      <c r="Y140" s="269" t="s">
        <v>1618</v>
      </c>
      <c r="Z140" s="269" t="s">
        <v>1618</v>
      </c>
      <c r="AA140" s="269" t="s">
        <v>1842</v>
      </c>
      <c r="AB140" s="269" t="s">
        <v>1618</v>
      </c>
      <c r="AC140" s="270">
        <v>45722</v>
      </c>
      <c r="AD140" s="269"/>
      <c r="AE140" s="269"/>
      <c r="AF140" s="269" t="s">
        <v>1618</v>
      </c>
      <c r="AG140" s="269" t="s">
        <v>1618</v>
      </c>
      <c r="AH140" s="269" t="s">
        <v>2191</v>
      </c>
      <c r="AI140" s="269" t="s">
        <v>2192</v>
      </c>
      <c r="AJ140" s="273">
        <v>0</v>
      </c>
      <c r="AK140" s="269" t="s">
        <v>1618</v>
      </c>
      <c r="AL140" s="269" t="s">
        <v>1618</v>
      </c>
      <c r="AM140" s="269" t="s">
        <v>1618</v>
      </c>
      <c r="AN140" s="269" t="s">
        <v>1618</v>
      </c>
      <c r="AO140" s="269" t="s">
        <v>1618</v>
      </c>
      <c r="AP140" s="188" t="s">
        <v>1845</v>
      </c>
      <c r="AQ140" s="188" t="s">
        <v>1936</v>
      </c>
      <c r="AS140" s="188" t="s">
        <v>647</v>
      </c>
      <c r="AT140" s="188" t="s">
        <v>1748</v>
      </c>
      <c r="AU140" s="188" t="str">
        <f t="shared" si="8"/>
        <v>LSM</v>
      </c>
      <c r="AV140" s="261">
        <f t="shared" si="9"/>
        <v>42796875</v>
      </c>
    </row>
    <row r="141" spans="1:48" hidden="1" x14ac:dyDescent="0.25">
      <c r="A141" s="269" t="s">
        <v>1836</v>
      </c>
      <c r="B141" s="269" t="s">
        <v>1805</v>
      </c>
      <c r="C141" s="269" t="s">
        <v>1837</v>
      </c>
      <c r="D141" s="269" t="s">
        <v>1854</v>
      </c>
      <c r="E141" s="270">
        <v>45728</v>
      </c>
      <c r="F141" s="269" t="s">
        <v>2193</v>
      </c>
      <c r="G141" s="269" t="s">
        <v>2001</v>
      </c>
      <c r="H141" s="269" t="s">
        <v>1871</v>
      </c>
      <c r="I141" s="269" t="s">
        <v>2002</v>
      </c>
      <c r="J141" s="269" t="s">
        <v>1618</v>
      </c>
      <c r="K141" s="269" t="s">
        <v>1633</v>
      </c>
      <c r="L141" s="270">
        <v>45728</v>
      </c>
      <c r="M141" s="269" t="s">
        <v>2003</v>
      </c>
      <c r="N141" s="269" t="s">
        <v>2004</v>
      </c>
      <c r="O141" s="270"/>
      <c r="P141" s="269" t="s">
        <v>2190</v>
      </c>
      <c r="Q141" s="269" t="s">
        <v>1529</v>
      </c>
      <c r="R141" s="271">
        <v>685415</v>
      </c>
      <c r="S141" s="269" t="s">
        <v>89</v>
      </c>
      <c r="T141" s="272">
        <v>41.81</v>
      </c>
      <c r="U141" s="269" t="s">
        <v>284</v>
      </c>
      <c r="V141" s="269" t="s">
        <v>1720</v>
      </c>
      <c r="W141" s="269" t="s">
        <v>1618</v>
      </c>
      <c r="X141" s="269" t="s">
        <v>1618</v>
      </c>
      <c r="Y141" s="269" t="s">
        <v>1618</v>
      </c>
      <c r="Z141" s="269" t="s">
        <v>1618</v>
      </c>
      <c r="AA141" s="269" t="s">
        <v>1842</v>
      </c>
      <c r="AB141" s="269" t="s">
        <v>1618</v>
      </c>
      <c r="AC141" s="270">
        <v>45728</v>
      </c>
      <c r="AD141" s="269"/>
      <c r="AE141" s="269"/>
      <c r="AF141" s="269" t="s">
        <v>1618</v>
      </c>
      <c r="AG141" s="269" t="s">
        <v>2005</v>
      </c>
      <c r="AH141" s="269" t="s">
        <v>2191</v>
      </c>
      <c r="AI141" s="269" t="s">
        <v>2192</v>
      </c>
      <c r="AJ141" s="271">
        <v>1</v>
      </c>
      <c r="AK141" s="269" t="s">
        <v>1876</v>
      </c>
      <c r="AL141" s="274" t="s">
        <v>1861</v>
      </c>
      <c r="AM141" s="269" t="s">
        <v>1618</v>
      </c>
      <c r="AN141" s="269" t="s">
        <v>1618</v>
      </c>
      <c r="AO141" s="269" t="s">
        <v>1618</v>
      </c>
      <c r="AP141" s="188" t="s">
        <v>1845</v>
      </c>
      <c r="AQ141" s="188" t="s">
        <v>1936</v>
      </c>
      <c r="AS141" s="188" t="s">
        <v>1630</v>
      </c>
      <c r="AT141" s="188" t="s">
        <v>1748</v>
      </c>
      <c r="AU141" s="188" t="str">
        <f t="shared" si="8"/>
        <v>LSM</v>
      </c>
      <c r="AV141" s="261">
        <f t="shared" si="9"/>
        <v>685415</v>
      </c>
    </row>
    <row r="142" spans="1:48" hidden="1" x14ac:dyDescent="0.25">
      <c r="A142" s="269" t="s">
        <v>1836</v>
      </c>
      <c r="B142" s="269" t="s">
        <v>1805</v>
      </c>
      <c r="C142" s="269" t="s">
        <v>1837</v>
      </c>
      <c r="D142" s="269" t="s">
        <v>1854</v>
      </c>
      <c r="E142" s="270">
        <v>45728</v>
      </c>
      <c r="F142" s="269" t="s">
        <v>2220</v>
      </c>
      <c r="G142" s="269" t="s">
        <v>1618</v>
      </c>
      <c r="H142" s="269" t="s">
        <v>1871</v>
      </c>
      <c r="I142" s="269" t="s">
        <v>2242</v>
      </c>
      <c r="J142" s="269" t="s">
        <v>1618</v>
      </c>
      <c r="K142" s="269" t="s">
        <v>1633</v>
      </c>
      <c r="L142" s="270">
        <v>45728</v>
      </c>
      <c r="M142" s="269" t="s">
        <v>2003</v>
      </c>
      <c r="N142" s="269" t="s">
        <v>1618</v>
      </c>
      <c r="O142" s="270"/>
      <c r="P142" s="269" t="s">
        <v>2190</v>
      </c>
      <c r="Q142" s="269" t="s">
        <v>1529</v>
      </c>
      <c r="R142" s="271">
        <v>20064000</v>
      </c>
      <c r="S142" s="269" t="s">
        <v>89</v>
      </c>
      <c r="T142" s="272">
        <v>1223.79</v>
      </c>
      <c r="U142" s="269" t="s">
        <v>284</v>
      </c>
      <c r="V142" s="269" t="s">
        <v>1720</v>
      </c>
      <c r="W142" s="269" t="s">
        <v>1618</v>
      </c>
      <c r="X142" s="269" t="s">
        <v>1618</v>
      </c>
      <c r="Y142" s="269" t="s">
        <v>1618</v>
      </c>
      <c r="Z142" s="269" t="s">
        <v>1618</v>
      </c>
      <c r="AA142" s="269" t="s">
        <v>1842</v>
      </c>
      <c r="AB142" s="269" t="s">
        <v>1618</v>
      </c>
      <c r="AC142" s="270">
        <v>45728</v>
      </c>
      <c r="AD142" s="269"/>
      <c r="AE142" s="269"/>
      <c r="AF142" s="269" t="s">
        <v>1618</v>
      </c>
      <c r="AG142" s="269" t="s">
        <v>2243</v>
      </c>
      <c r="AH142" s="269" t="s">
        <v>2191</v>
      </c>
      <c r="AI142" s="269" t="s">
        <v>2192</v>
      </c>
      <c r="AJ142" s="271">
        <v>22</v>
      </c>
      <c r="AK142" s="269" t="s">
        <v>1888</v>
      </c>
      <c r="AL142" s="274" t="s">
        <v>1861</v>
      </c>
      <c r="AM142" s="269" t="s">
        <v>1618</v>
      </c>
      <c r="AN142" s="269" t="s">
        <v>1618</v>
      </c>
      <c r="AO142" s="269" t="s">
        <v>1618</v>
      </c>
      <c r="AP142" s="188" t="s">
        <v>1845</v>
      </c>
      <c r="AQ142" s="188" t="s">
        <v>1936</v>
      </c>
      <c r="AS142" s="188" t="s">
        <v>1630</v>
      </c>
      <c r="AT142" s="188" t="s">
        <v>1748</v>
      </c>
      <c r="AU142" s="188" t="str">
        <f t="shared" si="8"/>
        <v>LSM</v>
      </c>
      <c r="AV142" s="261">
        <f t="shared" si="9"/>
        <v>20064000</v>
      </c>
    </row>
    <row r="143" spans="1:48" hidden="1" x14ac:dyDescent="0.25">
      <c r="A143" s="269" t="s">
        <v>1836</v>
      </c>
      <c r="B143" s="269" t="s">
        <v>1805</v>
      </c>
      <c r="C143" s="269" t="s">
        <v>1837</v>
      </c>
      <c r="D143" s="269" t="s">
        <v>1854</v>
      </c>
      <c r="E143" s="270">
        <v>45728</v>
      </c>
      <c r="F143" s="269" t="s">
        <v>2224</v>
      </c>
      <c r="G143" s="269" t="s">
        <v>1618</v>
      </c>
      <c r="H143" s="269" t="s">
        <v>1871</v>
      </c>
      <c r="I143" s="269" t="s">
        <v>2244</v>
      </c>
      <c r="J143" s="269" t="s">
        <v>1618</v>
      </c>
      <c r="K143" s="269" t="s">
        <v>1633</v>
      </c>
      <c r="L143" s="270">
        <v>45728</v>
      </c>
      <c r="M143" s="269" t="s">
        <v>2003</v>
      </c>
      <c r="N143" s="269" t="s">
        <v>1618</v>
      </c>
      <c r="O143" s="270"/>
      <c r="P143" s="269" t="s">
        <v>2190</v>
      </c>
      <c r="Q143" s="269" t="s">
        <v>1529</v>
      </c>
      <c r="R143" s="271">
        <v>10032000</v>
      </c>
      <c r="S143" s="269" t="s">
        <v>89</v>
      </c>
      <c r="T143" s="272">
        <v>611.89</v>
      </c>
      <c r="U143" s="269" t="s">
        <v>284</v>
      </c>
      <c r="V143" s="269" t="s">
        <v>1720</v>
      </c>
      <c r="W143" s="269" t="s">
        <v>1618</v>
      </c>
      <c r="X143" s="269" t="s">
        <v>1618</v>
      </c>
      <c r="Y143" s="269" t="s">
        <v>1618</v>
      </c>
      <c r="Z143" s="269" t="s">
        <v>1618</v>
      </c>
      <c r="AA143" s="269" t="s">
        <v>1842</v>
      </c>
      <c r="AB143" s="269" t="s">
        <v>1618</v>
      </c>
      <c r="AC143" s="270">
        <v>45728</v>
      </c>
      <c r="AD143" s="269"/>
      <c r="AE143" s="269"/>
      <c r="AF143" s="269" t="s">
        <v>1618</v>
      </c>
      <c r="AG143" s="269" t="s">
        <v>2243</v>
      </c>
      <c r="AH143" s="269" t="s">
        <v>2191</v>
      </c>
      <c r="AI143" s="269" t="s">
        <v>2192</v>
      </c>
      <c r="AJ143" s="271">
        <v>22</v>
      </c>
      <c r="AK143" s="269" t="s">
        <v>1888</v>
      </c>
      <c r="AL143" s="274" t="s">
        <v>1861</v>
      </c>
      <c r="AM143" s="269" t="s">
        <v>1618</v>
      </c>
      <c r="AN143" s="269" t="s">
        <v>1618</v>
      </c>
      <c r="AO143" s="269" t="s">
        <v>1618</v>
      </c>
      <c r="AP143" s="188" t="s">
        <v>1845</v>
      </c>
      <c r="AQ143" s="188" t="s">
        <v>1936</v>
      </c>
      <c r="AS143" s="188" t="s">
        <v>1630</v>
      </c>
      <c r="AT143" s="188" t="s">
        <v>1748</v>
      </c>
      <c r="AU143" s="188" t="str">
        <f t="shared" si="8"/>
        <v>LSM</v>
      </c>
      <c r="AV143" s="261">
        <f t="shared" si="9"/>
        <v>10032000</v>
      </c>
    </row>
    <row r="144" spans="1:48" hidden="1" x14ac:dyDescent="0.25">
      <c r="A144" s="269" t="s">
        <v>1836</v>
      </c>
      <c r="B144" s="269" t="s">
        <v>1805</v>
      </c>
      <c r="C144" s="269" t="s">
        <v>1837</v>
      </c>
      <c r="D144" s="269" t="s">
        <v>1854</v>
      </c>
      <c r="E144" s="270">
        <v>45728</v>
      </c>
      <c r="F144" s="269" t="s">
        <v>2226</v>
      </c>
      <c r="G144" s="269" t="s">
        <v>1618</v>
      </c>
      <c r="H144" s="269" t="s">
        <v>1871</v>
      </c>
      <c r="I144" s="269" t="s">
        <v>2245</v>
      </c>
      <c r="J144" s="269" t="s">
        <v>1618</v>
      </c>
      <c r="K144" s="269" t="s">
        <v>1633</v>
      </c>
      <c r="L144" s="270">
        <v>45728</v>
      </c>
      <c r="M144" s="269" t="s">
        <v>2003</v>
      </c>
      <c r="N144" s="269" t="s">
        <v>1618</v>
      </c>
      <c r="O144" s="270"/>
      <c r="P144" s="269" t="s">
        <v>2190</v>
      </c>
      <c r="Q144" s="269" t="s">
        <v>1529</v>
      </c>
      <c r="R144" s="271">
        <v>5258000</v>
      </c>
      <c r="S144" s="269" t="s">
        <v>89</v>
      </c>
      <c r="T144" s="272">
        <v>320.70999999999998</v>
      </c>
      <c r="U144" s="269" t="s">
        <v>284</v>
      </c>
      <c r="V144" s="269" t="s">
        <v>1720</v>
      </c>
      <c r="W144" s="269" t="s">
        <v>1618</v>
      </c>
      <c r="X144" s="269" t="s">
        <v>1618</v>
      </c>
      <c r="Y144" s="269" t="s">
        <v>1618</v>
      </c>
      <c r="Z144" s="269" t="s">
        <v>1618</v>
      </c>
      <c r="AA144" s="269" t="s">
        <v>1842</v>
      </c>
      <c r="AB144" s="269" t="s">
        <v>1618</v>
      </c>
      <c r="AC144" s="270">
        <v>45728</v>
      </c>
      <c r="AD144" s="269"/>
      <c r="AE144" s="269"/>
      <c r="AF144" s="269" t="s">
        <v>1618</v>
      </c>
      <c r="AG144" s="269" t="s">
        <v>2243</v>
      </c>
      <c r="AH144" s="269" t="s">
        <v>2191</v>
      </c>
      <c r="AI144" s="269" t="s">
        <v>2192</v>
      </c>
      <c r="AJ144" s="271">
        <v>22</v>
      </c>
      <c r="AK144" s="269" t="s">
        <v>1888</v>
      </c>
      <c r="AL144" s="274" t="s">
        <v>1861</v>
      </c>
      <c r="AM144" s="269" t="s">
        <v>1618</v>
      </c>
      <c r="AN144" s="269" t="s">
        <v>1618</v>
      </c>
      <c r="AO144" s="269" t="s">
        <v>1618</v>
      </c>
      <c r="AP144" s="188" t="s">
        <v>1845</v>
      </c>
      <c r="AQ144" s="188" t="s">
        <v>1936</v>
      </c>
      <c r="AS144" s="188" t="s">
        <v>1630</v>
      </c>
      <c r="AT144" s="188" t="s">
        <v>1748</v>
      </c>
      <c r="AU144" s="188" t="str">
        <f t="shared" si="8"/>
        <v>LSM</v>
      </c>
      <c r="AV144" s="261">
        <f t="shared" si="9"/>
        <v>5258000</v>
      </c>
    </row>
    <row r="145" spans="1:48" hidden="1" x14ac:dyDescent="0.25">
      <c r="A145" s="269" t="s">
        <v>1836</v>
      </c>
      <c r="B145" s="269" t="s">
        <v>1805</v>
      </c>
      <c r="C145" s="269" t="s">
        <v>1837</v>
      </c>
      <c r="D145" s="269" t="s">
        <v>1854</v>
      </c>
      <c r="E145" s="270">
        <v>45728</v>
      </c>
      <c r="F145" s="269" t="s">
        <v>2246</v>
      </c>
      <c r="G145" s="269" t="s">
        <v>1618</v>
      </c>
      <c r="H145" s="269" t="s">
        <v>1871</v>
      </c>
      <c r="I145" s="269" t="s">
        <v>2247</v>
      </c>
      <c r="J145" s="269" t="s">
        <v>1618</v>
      </c>
      <c r="K145" s="269" t="s">
        <v>1633</v>
      </c>
      <c r="L145" s="270">
        <v>45728</v>
      </c>
      <c r="M145" s="269" t="s">
        <v>2003</v>
      </c>
      <c r="N145" s="269" t="s">
        <v>1618</v>
      </c>
      <c r="O145" s="270"/>
      <c r="P145" s="269" t="s">
        <v>2190</v>
      </c>
      <c r="Q145" s="269" t="s">
        <v>1529</v>
      </c>
      <c r="R145" s="271">
        <v>41040000</v>
      </c>
      <c r="S145" s="269" t="s">
        <v>89</v>
      </c>
      <c r="T145" s="272">
        <v>2503.1999999999998</v>
      </c>
      <c r="U145" s="269" t="s">
        <v>284</v>
      </c>
      <c r="V145" s="269" t="s">
        <v>1720</v>
      </c>
      <c r="W145" s="269" t="s">
        <v>1618</v>
      </c>
      <c r="X145" s="269" t="s">
        <v>1618</v>
      </c>
      <c r="Y145" s="269" t="s">
        <v>1618</v>
      </c>
      <c r="Z145" s="269" t="s">
        <v>1618</v>
      </c>
      <c r="AA145" s="269" t="s">
        <v>1842</v>
      </c>
      <c r="AB145" s="269" t="s">
        <v>1618</v>
      </c>
      <c r="AC145" s="270">
        <v>45728</v>
      </c>
      <c r="AD145" s="269"/>
      <c r="AE145" s="269"/>
      <c r="AF145" s="269" t="s">
        <v>1618</v>
      </c>
      <c r="AG145" s="269" t="s">
        <v>2248</v>
      </c>
      <c r="AH145" s="269" t="s">
        <v>2191</v>
      </c>
      <c r="AI145" s="269" t="s">
        <v>2192</v>
      </c>
      <c r="AJ145" s="271">
        <v>20</v>
      </c>
      <c r="AK145" s="269" t="s">
        <v>1888</v>
      </c>
      <c r="AL145" s="274" t="s">
        <v>1861</v>
      </c>
      <c r="AM145" s="269" t="s">
        <v>1618</v>
      </c>
      <c r="AN145" s="269" t="s">
        <v>1618</v>
      </c>
      <c r="AO145" s="269" t="s">
        <v>1618</v>
      </c>
      <c r="AP145" s="188" t="s">
        <v>1845</v>
      </c>
      <c r="AQ145" s="188" t="s">
        <v>1936</v>
      </c>
      <c r="AS145" s="188" t="s">
        <v>1630</v>
      </c>
      <c r="AT145" s="188" t="s">
        <v>1748</v>
      </c>
      <c r="AU145" s="188" t="str">
        <f t="shared" si="8"/>
        <v>LSM</v>
      </c>
      <c r="AV145" s="261">
        <f t="shared" si="9"/>
        <v>41040000</v>
      </c>
    </row>
    <row r="146" spans="1:48" hidden="1" x14ac:dyDescent="0.25">
      <c r="A146" s="269" t="s">
        <v>1836</v>
      </c>
      <c r="B146" s="269" t="s">
        <v>1805</v>
      </c>
      <c r="C146" s="269" t="s">
        <v>1837</v>
      </c>
      <c r="D146" s="269" t="s">
        <v>1854</v>
      </c>
      <c r="E146" s="270">
        <v>45730</v>
      </c>
      <c r="F146" s="269" t="s">
        <v>2193</v>
      </c>
      <c r="G146" s="269" t="s">
        <v>1618</v>
      </c>
      <c r="H146" s="269" t="s">
        <v>1871</v>
      </c>
      <c r="I146" s="269" t="s">
        <v>2019</v>
      </c>
      <c r="J146" s="269" t="s">
        <v>1618</v>
      </c>
      <c r="K146" s="269" t="s">
        <v>1633</v>
      </c>
      <c r="L146" s="270">
        <v>45730</v>
      </c>
      <c r="M146" s="269" t="s">
        <v>2015</v>
      </c>
      <c r="N146" s="269" t="s">
        <v>2020</v>
      </c>
      <c r="O146" s="270"/>
      <c r="P146" s="269" t="s">
        <v>2190</v>
      </c>
      <c r="Q146" s="269" t="s">
        <v>1529</v>
      </c>
      <c r="R146" s="271">
        <v>19740000</v>
      </c>
      <c r="S146" s="269" t="s">
        <v>89</v>
      </c>
      <c r="T146" s="272">
        <v>1204.03</v>
      </c>
      <c r="U146" s="269" t="s">
        <v>284</v>
      </c>
      <c r="V146" s="269" t="s">
        <v>1720</v>
      </c>
      <c r="W146" s="269" t="s">
        <v>1618</v>
      </c>
      <c r="X146" s="269" t="s">
        <v>1618</v>
      </c>
      <c r="Y146" s="269" t="s">
        <v>1618</v>
      </c>
      <c r="Z146" s="269" t="s">
        <v>1618</v>
      </c>
      <c r="AA146" s="269" t="s">
        <v>1842</v>
      </c>
      <c r="AB146" s="269" t="s">
        <v>1618</v>
      </c>
      <c r="AC146" s="270">
        <v>45730</v>
      </c>
      <c r="AD146" s="269"/>
      <c r="AE146" s="269"/>
      <c r="AF146" s="269" t="s">
        <v>1618</v>
      </c>
      <c r="AG146" s="269" t="s">
        <v>2021</v>
      </c>
      <c r="AH146" s="269" t="s">
        <v>2191</v>
      </c>
      <c r="AI146" s="269" t="s">
        <v>2192</v>
      </c>
      <c r="AJ146" s="271">
        <v>1</v>
      </c>
      <c r="AK146" s="269" t="s">
        <v>1876</v>
      </c>
      <c r="AL146" s="274" t="s">
        <v>1861</v>
      </c>
      <c r="AM146" s="269" t="s">
        <v>1618</v>
      </c>
      <c r="AN146" s="269" t="s">
        <v>1618</v>
      </c>
      <c r="AO146" s="269" t="s">
        <v>1618</v>
      </c>
      <c r="AP146" s="188" t="s">
        <v>1845</v>
      </c>
      <c r="AQ146" s="188" t="s">
        <v>1936</v>
      </c>
      <c r="AS146" s="188" t="s">
        <v>1630</v>
      </c>
      <c r="AT146" s="188" t="s">
        <v>1748</v>
      </c>
      <c r="AU146" s="188" t="str">
        <f t="shared" si="8"/>
        <v>LSM</v>
      </c>
      <c r="AV146" s="261">
        <f t="shared" si="9"/>
        <v>19740000</v>
      </c>
    </row>
    <row r="147" spans="1:48" hidden="1" x14ac:dyDescent="0.25">
      <c r="A147" s="269" t="s">
        <v>1836</v>
      </c>
      <c r="B147" s="269" t="s">
        <v>1805</v>
      </c>
      <c r="C147" s="269" t="s">
        <v>1837</v>
      </c>
      <c r="D147" s="269" t="s">
        <v>1854</v>
      </c>
      <c r="E147" s="270">
        <v>45730</v>
      </c>
      <c r="F147" s="269" t="s">
        <v>2193</v>
      </c>
      <c r="G147" s="269" t="s">
        <v>1836</v>
      </c>
      <c r="H147" s="269" t="s">
        <v>1871</v>
      </c>
      <c r="I147" s="269" t="s">
        <v>2022</v>
      </c>
      <c r="J147" s="269" t="s">
        <v>1618</v>
      </c>
      <c r="K147" s="269" t="s">
        <v>1633</v>
      </c>
      <c r="L147" s="270">
        <v>45730</v>
      </c>
      <c r="M147" s="269" t="s">
        <v>2015</v>
      </c>
      <c r="N147" s="269" t="s">
        <v>2020</v>
      </c>
      <c r="O147" s="270"/>
      <c r="P147" s="269" t="s">
        <v>2190</v>
      </c>
      <c r="Q147" s="269" t="s">
        <v>1529</v>
      </c>
      <c r="R147" s="271">
        <v>987000</v>
      </c>
      <c r="S147" s="269" t="s">
        <v>89</v>
      </c>
      <c r="T147" s="272">
        <v>60.2</v>
      </c>
      <c r="U147" s="269" t="s">
        <v>284</v>
      </c>
      <c r="V147" s="269" t="s">
        <v>1720</v>
      </c>
      <c r="W147" s="269" t="s">
        <v>1618</v>
      </c>
      <c r="X147" s="269" t="s">
        <v>1618</v>
      </c>
      <c r="Y147" s="269" t="s">
        <v>1618</v>
      </c>
      <c r="Z147" s="269" t="s">
        <v>1618</v>
      </c>
      <c r="AA147" s="269" t="s">
        <v>1842</v>
      </c>
      <c r="AB147" s="269" t="s">
        <v>1618</v>
      </c>
      <c r="AC147" s="270">
        <v>45730</v>
      </c>
      <c r="AD147" s="269"/>
      <c r="AE147" s="269"/>
      <c r="AF147" s="269" t="s">
        <v>1618</v>
      </c>
      <c r="AG147" s="269" t="s">
        <v>2021</v>
      </c>
      <c r="AH147" s="269" t="s">
        <v>2191</v>
      </c>
      <c r="AI147" s="269" t="s">
        <v>2192</v>
      </c>
      <c r="AJ147" s="271">
        <v>1</v>
      </c>
      <c r="AK147" s="269" t="s">
        <v>1876</v>
      </c>
      <c r="AL147" s="274" t="s">
        <v>1861</v>
      </c>
      <c r="AM147" s="269" t="s">
        <v>1618</v>
      </c>
      <c r="AN147" s="269" t="s">
        <v>1618</v>
      </c>
      <c r="AO147" s="269" t="s">
        <v>1618</v>
      </c>
      <c r="AP147" s="188" t="s">
        <v>1845</v>
      </c>
      <c r="AQ147" s="188" t="s">
        <v>1936</v>
      </c>
      <c r="AS147" s="188" t="s">
        <v>1630</v>
      </c>
      <c r="AT147" s="188" t="s">
        <v>1748</v>
      </c>
      <c r="AU147" s="188" t="str">
        <f t="shared" si="8"/>
        <v>LSM</v>
      </c>
      <c r="AV147" s="261">
        <f t="shared" si="9"/>
        <v>987000</v>
      </c>
    </row>
    <row r="148" spans="1:48" x14ac:dyDescent="0.25">
      <c r="A148" s="269" t="s">
        <v>1836</v>
      </c>
      <c r="B148" s="269" t="s">
        <v>1805</v>
      </c>
      <c r="C148" s="269" t="s">
        <v>1837</v>
      </c>
      <c r="D148" s="269" t="s">
        <v>1854</v>
      </c>
      <c r="E148" s="270">
        <v>45734</v>
      </c>
      <c r="F148" s="269" t="s">
        <v>1618</v>
      </c>
      <c r="G148" s="269" t="s">
        <v>1618</v>
      </c>
      <c r="H148" s="269" t="s">
        <v>1877</v>
      </c>
      <c r="I148" s="269" t="s">
        <v>2249</v>
      </c>
      <c r="J148" s="269" t="s">
        <v>1618</v>
      </c>
      <c r="K148" s="269" t="s">
        <v>450</v>
      </c>
      <c r="L148" s="270">
        <v>45734</v>
      </c>
      <c r="M148" s="269" t="s">
        <v>2053</v>
      </c>
      <c r="N148" s="269" t="s">
        <v>2250</v>
      </c>
      <c r="O148" s="270"/>
      <c r="P148" s="269" t="s">
        <v>2190</v>
      </c>
      <c r="Q148" s="269" t="s">
        <v>1529</v>
      </c>
      <c r="R148" s="271">
        <v>8154000</v>
      </c>
      <c r="S148" s="269" t="s">
        <v>89</v>
      </c>
      <c r="T148" s="272">
        <v>497.34</v>
      </c>
      <c r="U148" s="269" t="s">
        <v>284</v>
      </c>
      <c r="V148" s="269" t="s">
        <v>1720</v>
      </c>
      <c r="W148" s="269" t="s">
        <v>1618</v>
      </c>
      <c r="X148" s="269" t="s">
        <v>1618</v>
      </c>
      <c r="Y148" s="269" t="s">
        <v>1618</v>
      </c>
      <c r="Z148" s="269" t="s">
        <v>1618</v>
      </c>
      <c r="AA148" s="269" t="s">
        <v>1842</v>
      </c>
      <c r="AB148" s="269" t="s">
        <v>1618</v>
      </c>
      <c r="AC148" s="270">
        <v>45734</v>
      </c>
      <c r="AD148" s="269"/>
      <c r="AE148" s="269"/>
      <c r="AF148" s="269" t="s">
        <v>1618</v>
      </c>
      <c r="AG148" s="269" t="s">
        <v>2251</v>
      </c>
      <c r="AH148" s="269" t="s">
        <v>2191</v>
      </c>
      <c r="AI148" s="269" t="s">
        <v>2192</v>
      </c>
      <c r="AJ148" s="271">
        <v>4</v>
      </c>
      <c r="AK148" s="269" t="s">
        <v>1903</v>
      </c>
      <c r="AL148" s="274" t="s">
        <v>1861</v>
      </c>
      <c r="AM148" s="269" t="s">
        <v>1618</v>
      </c>
      <c r="AN148" s="269" t="s">
        <v>1618</v>
      </c>
      <c r="AO148" s="269" t="s">
        <v>1618</v>
      </c>
      <c r="AP148" s="188" t="s">
        <v>1845</v>
      </c>
      <c r="AQ148" s="188" t="s">
        <v>1936</v>
      </c>
      <c r="AS148" s="188" t="s">
        <v>1626</v>
      </c>
      <c r="AT148" s="188" t="s">
        <v>1748</v>
      </c>
      <c r="AU148" s="188" t="str">
        <f t="shared" si="8"/>
        <v>LSM</v>
      </c>
      <c r="AV148" s="261">
        <f t="shared" si="9"/>
        <v>8154000</v>
      </c>
    </row>
    <row r="149" spans="1:48" hidden="1" x14ac:dyDescent="0.25">
      <c r="A149" s="269" t="s">
        <v>1836</v>
      </c>
      <c r="B149" s="269" t="s">
        <v>1805</v>
      </c>
      <c r="C149" s="269" t="s">
        <v>1837</v>
      </c>
      <c r="D149" s="269" t="s">
        <v>1854</v>
      </c>
      <c r="E149" s="270">
        <v>45734</v>
      </c>
      <c r="F149" s="269" t="s">
        <v>1618</v>
      </c>
      <c r="G149" s="269" t="s">
        <v>1618</v>
      </c>
      <c r="H149" s="269" t="s">
        <v>2215</v>
      </c>
      <c r="I149" s="269" t="s">
        <v>2249</v>
      </c>
      <c r="J149" s="269" t="s">
        <v>1618</v>
      </c>
      <c r="K149" s="269" t="s">
        <v>624</v>
      </c>
      <c r="L149" s="270">
        <v>45734</v>
      </c>
      <c r="M149" s="269" t="s">
        <v>2053</v>
      </c>
      <c r="N149" s="269" t="s">
        <v>2250</v>
      </c>
      <c r="O149" s="270"/>
      <c r="P149" s="269" t="s">
        <v>2190</v>
      </c>
      <c r="Q149" s="269" t="s">
        <v>1529</v>
      </c>
      <c r="R149" s="271">
        <v>30001500</v>
      </c>
      <c r="S149" s="269" t="s">
        <v>89</v>
      </c>
      <c r="T149" s="272">
        <v>1829.92</v>
      </c>
      <c r="U149" s="269" t="s">
        <v>284</v>
      </c>
      <c r="V149" s="269" t="s">
        <v>1720</v>
      </c>
      <c r="W149" s="269" t="s">
        <v>1618</v>
      </c>
      <c r="X149" s="269" t="s">
        <v>1618</v>
      </c>
      <c r="Y149" s="269" t="s">
        <v>1618</v>
      </c>
      <c r="Z149" s="269" t="s">
        <v>1618</v>
      </c>
      <c r="AA149" s="269" t="s">
        <v>1842</v>
      </c>
      <c r="AB149" s="269" t="s">
        <v>1618</v>
      </c>
      <c r="AC149" s="270">
        <v>45734</v>
      </c>
      <c r="AD149" s="269"/>
      <c r="AE149" s="269"/>
      <c r="AF149" s="269" t="s">
        <v>1618</v>
      </c>
      <c r="AG149" s="269" t="s">
        <v>2251</v>
      </c>
      <c r="AH149" s="269" t="s">
        <v>2191</v>
      </c>
      <c r="AI149" s="269" t="s">
        <v>2192</v>
      </c>
      <c r="AJ149" s="271">
        <v>6</v>
      </c>
      <c r="AK149" s="269" t="s">
        <v>1903</v>
      </c>
      <c r="AL149" s="274" t="s">
        <v>1861</v>
      </c>
      <c r="AM149" s="269" t="s">
        <v>1618</v>
      </c>
      <c r="AN149" s="269" t="s">
        <v>1618</v>
      </c>
      <c r="AO149" s="269" t="s">
        <v>1618</v>
      </c>
      <c r="AP149" s="188" t="s">
        <v>1845</v>
      </c>
      <c r="AQ149" s="188" t="s">
        <v>1936</v>
      </c>
      <c r="AS149" s="188" t="s">
        <v>1629</v>
      </c>
      <c r="AT149" s="188" t="s">
        <v>1748</v>
      </c>
      <c r="AU149" s="188" t="str">
        <f t="shared" si="8"/>
        <v>LSM</v>
      </c>
      <c r="AV149" s="261">
        <f t="shared" si="9"/>
        <v>30001500</v>
      </c>
    </row>
    <row r="150" spans="1:48" hidden="1" x14ac:dyDescent="0.25">
      <c r="A150" s="269" t="s">
        <v>1836</v>
      </c>
      <c r="B150" s="269" t="s">
        <v>1805</v>
      </c>
      <c r="C150" s="269" t="s">
        <v>1837</v>
      </c>
      <c r="D150" s="269" t="s">
        <v>1854</v>
      </c>
      <c r="E150" s="270">
        <v>45741</v>
      </c>
      <c r="F150" s="269" t="s">
        <v>2193</v>
      </c>
      <c r="G150" s="269" t="s">
        <v>1618</v>
      </c>
      <c r="H150" s="269" t="s">
        <v>1871</v>
      </c>
      <c r="I150" s="269" t="s">
        <v>2026</v>
      </c>
      <c r="J150" s="269" t="s">
        <v>1618</v>
      </c>
      <c r="K150" s="269" t="s">
        <v>1633</v>
      </c>
      <c r="L150" s="270">
        <v>45741</v>
      </c>
      <c r="M150" s="269" t="s">
        <v>2027</v>
      </c>
      <c r="N150" s="269" t="s">
        <v>2028</v>
      </c>
      <c r="O150" s="270"/>
      <c r="P150" s="269" t="s">
        <v>2190</v>
      </c>
      <c r="Q150" s="269" t="s">
        <v>1529</v>
      </c>
      <c r="R150" s="271">
        <v>23260619</v>
      </c>
      <c r="S150" s="269" t="s">
        <v>89</v>
      </c>
      <c r="T150" s="272">
        <v>1417.81</v>
      </c>
      <c r="U150" s="269" t="s">
        <v>284</v>
      </c>
      <c r="V150" s="269" t="s">
        <v>1720</v>
      </c>
      <c r="W150" s="269" t="s">
        <v>1618</v>
      </c>
      <c r="X150" s="269" t="s">
        <v>1618</v>
      </c>
      <c r="Y150" s="269" t="s">
        <v>1618</v>
      </c>
      <c r="Z150" s="269" t="s">
        <v>1618</v>
      </c>
      <c r="AA150" s="269" t="s">
        <v>1842</v>
      </c>
      <c r="AB150" s="269" t="s">
        <v>1618</v>
      </c>
      <c r="AC150" s="270">
        <v>45741</v>
      </c>
      <c r="AD150" s="269"/>
      <c r="AE150" s="269"/>
      <c r="AF150" s="269" t="s">
        <v>1618</v>
      </c>
      <c r="AG150" s="269" t="s">
        <v>2029</v>
      </c>
      <c r="AH150" s="269" t="s">
        <v>2191</v>
      </c>
      <c r="AI150" s="269" t="s">
        <v>2192</v>
      </c>
      <c r="AJ150" s="271">
        <v>1</v>
      </c>
      <c r="AK150" s="269" t="s">
        <v>1876</v>
      </c>
      <c r="AL150" s="274" t="s">
        <v>1861</v>
      </c>
      <c r="AM150" s="269" t="s">
        <v>1618</v>
      </c>
      <c r="AN150" s="269" t="s">
        <v>1618</v>
      </c>
      <c r="AO150" s="269" t="s">
        <v>1618</v>
      </c>
      <c r="AP150" s="188" t="s">
        <v>1845</v>
      </c>
      <c r="AQ150" s="188" t="s">
        <v>1936</v>
      </c>
      <c r="AS150" s="188" t="s">
        <v>1630</v>
      </c>
      <c r="AT150" s="188" t="s">
        <v>1748</v>
      </c>
      <c r="AU150" s="188" t="str">
        <f t="shared" si="8"/>
        <v>LSM</v>
      </c>
      <c r="AV150" s="261">
        <f t="shared" si="9"/>
        <v>23260619</v>
      </c>
    </row>
    <row r="151" spans="1:48" hidden="1" x14ac:dyDescent="0.25">
      <c r="A151" s="269" t="s">
        <v>1836</v>
      </c>
      <c r="B151" s="269" t="s">
        <v>1805</v>
      </c>
      <c r="C151" s="269" t="s">
        <v>1837</v>
      </c>
      <c r="D151" s="269" t="s">
        <v>1854</v>
      </c>
      <c r="E151" s="270">
        <v>45741</v>
      </c>
      <c r="F151" s="269" t="s">
        <v>2193</v>
      </c>
      <c r="G151" s="269" t="s">
        <v>1618</v>
      </c>
      <c r="H151" s="269" t="s">
        <v>1871</v>
      </c>
      <c r="I151" s="269" t="s">
        <v>2030</v>
      </c>
      <c r="J151" s="269" t="s">
        <v>1618</v>
      </c>
      <c r="K151" s="269" t="s">
        <v>1633</v>
      </c>
      <c r="L151" s="270">
        <v>45741</v>
      </c>
      <c r="M151" s="269" t="s">
        <v>2027</v>
      </c>
      <c r="N151" s="269" t="s">
        <v>2028</v>
      </c>
      <c r="O151" s="270"/>
      <c r="P151" s="269" t="s">
        <v>2190</v>
      </c>
      <c r="Q151" s="269" t="s">
        <v>1529</v>
      </c>
      <c r="R151" s="271">
        <v>1163031</v>
      </c>
      <c r="S151" s="269" t="s">
        <v>89</v>
      </c>
      <c r="T151" s="272">
        <v>70.89</v>
      </c>
      <c r="U151" s="269" t="s">
        <v>284</v>
      </c>
      <c r="V151" s="269" t="s">
        <v>1720</v>
      </c>
      <c r="W151" s="269" t="s">
        <v>1618</v>
      </c>
      <c r="X151" s="269" t="s">
        <v>1618</v>
      </c>
      <c r="Y151" s="269" t="s">
        <v>1618</v>
      </c>
      <c r="Z151" s="269" t="s">
        <v>1618</v>
      </c>
      <c r="AA151" s="269" t="s">
        <v>1842</v>
      </c>
      <c r="AB151" s="269" t="s">
        <v>1618</v>
      </c>
      <c r="AC151" s="270">
        <v>45741</v>
      </c>
      <c r="AD151" s="269"/>
      <c r="AE151" s="269"/>
      <c r="AF151" s="269" t="s">
        <v>1618</v>
      </c>
      <c r="AG151" s="269" t="s">
        <v>2029</v>
      </c>
      <c r="AH151" s="269" t="s">
        <v>2191</v>
      </c>
      <c r="AI151" s="269" t="s">
        <v>2192</v>
      </c>
      <c r="AJ151" s="271">
        <v>1</v>
      </c>
      <c r="AK151" s="269" t="s">
        <v>1876</v>
      </c>
      <c r="AL151" s="274" t="s">
        <v>1861</v>
      </c>
      <c r="AM151" s="269" t="s">
        <v>1618</v>
      </c>
      <c r="AN151" s="269" t="s">
        <v>1618</v>
      </c>
      <c r="AO151" s="269" t="s">
        <v>1618</v>
      </c>
      <c r="AP151" s="188" t="s">
        <v>1845</v>
      </c>
      <c r="AQ151" s="188" t="s">
        <v>1936</v>
      </c>
      <c r="AS151" s="188" t="s">
        <v>1630</v>
      </c>
      <c r="AT151" s="188" t="s">
        <v>1748</v>
      </c>
      <c r="AU151" s="188" t="str">
        <f t="shared" si="8"/>
        <v>LSM</v>
      </c>
      <c r="AV151" s="261">
        <f t="shared" si="9"/>
        <v>1163031</v>
      </c>
    </row>
    <row r="152" spans="1:48" hidden="1" x14ac:dyDescent="0.25">
      <c r="A152" s="269" t="s">
        <v>1836</v>
      </c>
      <c r="B152" s="269" t="s">
        <v>1805</v>
      </c>
      <c r="C152" s="269" t="s">
        <v>1837</v>
      </c>
      <c r="D152" s="269" t="s">
        <v>1854</v>
      </c>
      <c r="E152" s="270">
        <v>45742</v>
      </c>
      <c r="F152" s="269" t="s">
        <v>2193</v>
      </c>
      <c r="G152" s="269" t="s">
        <v>1618</v>
      </c>
      <c r="H152" s="269" t="s">
        <v>1871</v>
      </c>
      <c r="I152" s="269" t="s">
        <v>2031</v>
      </c>
      <c r="J152" s="269" t="s">
        <v>1618</v>
      </c>
      <c r="K152" s="269" t="s">
        <v>1633</v>
      </c>
      <c r="L152" s="270">
        <v>45742</v>
      </c>
      <c r="M152" s="269" t="s">
        <v>2032</v>
      </c>
      <c r="N152" s="269" t="s">
        <v>2033</v>
      </c>
      <c r="O152" s="270"/>
      <c r="P152" s="269" t="s">
        <v>2190</v>
      </c>
      <c r="Q152" s="269" t="s">
        <v>1529</v>
      </c>
      <c r="R152" s="271">
        <v>618581</v>
      </c>
      <c r="S152" s="269" t="s">
        <v>89</v>
      </c>
      <c r="T152" s="272">
        <v>37.57</v>
      </c>
      <c r="U152" s="269" t="s">
        <v>284</v>
      </c>
      <c r="V152" s="269" t="s">
        <v>1720</v>
      </c>
      <c r="W152" s="269" t="s">
        <v>1618</v>
      </c>
      <c r="X152" s="269" t="s">
        <v>1618</v>
      </c>
      <c r="Y152" s="269" t="s">
        <v>1618</v>
      </c>
      <c r="Z152" s="269" t="s">
        <v>1618</v>
      </c>
      <c r="AA152" s="269" t="s">
        <v>1842</v>
      </c>
      <c r="AB152" s="269" t="s">
        <v>1618</v>
      </c>
      <c r="AC152" s="270">
        <v>45742</v>
      </c>
      <c r="AD152" s="269"/>
      <c r="AE152" s="269"/>
      <c r="AF152" s="269" t="s">
        <v>1618</v>
      </c>
      <c r="AG152" s="269" t="s">
        <v>2034</v>
      </c>
      <c r="AH152" s="269" t="s">
        <v>2191</v>
      </c>
      <c r="AI152" s="269" t="s">
        <v>2192</v>
      </c>
      <c r="AJ152" s="271">
        <v>1</v>
      </c>
      <c r="AK152" s="269" t="s">
        <v>1876</v>
      </c>
      <c r="AL152" s="274" t="s">
        <v>1861</v>
      </c>
      <c r="AM152" s="269" t="s">
        <v>1618</v>
      </c>
      <c r="AN152" s="269" t="s">
        <v>1618</v>
      </c>
      <c r="AO152" s="269" t="s">
        <v>1618</v>
      </c>
      <c r="AP152" s="188" t="s">
        <v>1845</v>
      </c>
      <c r="AQ152" s="188" t="s">
        <v>1936</v>
      </c>
      <c r="AS152" s="188" t="s">
        <v>1630</v>
      </c>
      <c r="AT152" s="188" t="s">
        <v>1748</v>
      </c>
      <c r="AU152" s="188" t="str">
        <f t="shared" si="8"/>
        <v>LSM</v>
      </c>
      <c r="AV152" s="261">
        <f t="shared" si="9"/>
        <v>618581</v>
      </c>
    </row>
    <row r="153" spans="1:48" hidden="1" x14ac:dyDescent="0.25">
      <c r="A153" s="269" t="s">
        <v>1836</v>
      </c>
      <c r="B153" s="269" t="s">
        <v>1805</v>
      </c>
      <c r="C153" s="269" t="s">
        <v>1837</v>
      </c>
      <c r="D153" s="269" t="s">
        <v>1847</v>
      </c>
      <c r="E153" s="270">
        <v>45747</v>
      </c>
      <c r="F153" s="269" t="s">
        <v>2194</v>
      </c>
      <c r="G153" s="269" t="s">
        <v>1849</v>
      </c>
      <c r="H153" s="269" t="s">
        <v>1850</v>
      </c>
      <c r="I153" s="269" t="s">
        <v>2054</v>
      </c>
      <c r="J153" s="269" t="s">
        <v>1618</v>
      </c>
      <c r="K153" s="269" t="s">
        <v>647</v>
      </c>
      <c r="L153" s="270">
        <v>45747</v>
      </c>
      <c r="M153" s="269" t="s">
        <v>2025</v>
      </c>
      <c r="N153" s="269" t="s">
        <v>1618</v>
      </c>
      <c r="O153" s="270"/>
      <c r="P153" s="269" t="s">
        <v>2190</v>
      </c>
      <c r="Q153" s="269" t="s">
        <v>89</v>
      </c>
      <c r="R153" s="272">
        <v>1706.07</v>
      </c>
      <c r="S153" s="269" t="s">
        <v>89</v>
      </c>
      <c r="T153" s="272">
        <v>1706.07</v>
      </c>
      <c r="U153" s="269" t="s">
        <v>284</v>
      </c>
      <c r="V153" s="269" t="s">
        <v>1720</v>
      </c>
      <c r="W153" s="269" t="s">
        <v>2055</v>
      </c>
      <c r="X153" s="269" t="s">
        <v>1618</v>
      </c>
      <c r="Y153" s="269" t="s">
        <v>1618</v>
      </c>
      <c r="Z153" s="269" t="s">
        <v>1618</v>
      </c>
      <c r="AA153" s="269" t="s">
        <v>1842</v>
      </c>
      <c r="AB153" s="269" t="s">
        <v>1618</v>
      </c>
      <c r="AC153" s="270">
        <v>45757</v>
      </c>
      <c r="AD153" s="269"/>
      <c r="AE153" s="269"/>
      <c r="AF153" s="269" t="s">
        <v>1618</v>
      </c>
      <c r="AG153" s="269" t="s">
        <v>1618</v>
      </c>
      <c r="AH153" s="269" t="s">
        <v>2191</v>
      </c>
      <c r="AI153" s="269" t="s">
        <v>2192</v>
      </c>
      <c r="AJ153" s="273">
        <v>0</v>
      </c>
      <c r="AK153" s="269" t="s">
        <v>1618</v>
      </c>
      <c r="AL153" s="269" t="s">
        <v>1618</v>
      </c>
      <c r="AM153" s="269" t="s">
        <v>1618</v>
      </c>
      <c r="AN153" s="269" t="s">
        <v>1618</v>
      </c>
      <c r="AO153" s="269" t="s">
        <v>1618</v>
      </c>
      <c r="AP153" s="188" t="s">
        <v>1845</v>
      </c>
      <c r="AQ153" s="188" t="s">
        <v>1936</v>
      </c>
      <c r="AS153" s="188" t="s">
        <v>647</v>
      </c>
      <c r="AT153" s="188" t="s">
        <v>1748</v>
      </c>
      <c r="AU153" s="188" t="str">
        <f t="shared" si="8"/>
        <v>LSM</v>
      </c>
      <c r="AV153" s="261">
        <f t="shared" si="9"/>
        <v>28150155</v>
      </c>
    </row>
    <row r="154" spans="1:48" hidden="1" x14ac:dyDescent="0.25">
      <c r="A154" s="269" t="s">
        <v>1836</v>
      </c>
      <c r="B154" s="269" t="s">
        <v>1805</v>
      </c>
      <c r="C154" s="269" t="s">
        <v>1837</v>
      </c>
      <c r="D154" s="269" t="s">
        <v>1847</v>
      </c>
      <c r="E154" s="270">
        <v>45747</v>
      </c>
      <c r="F154" s="269" t="s">
        <v>2194</v>
      </c>
      <c r="G154" s="269" t="s">
        <v>1849</v>
      </c>
      <c r="H154" s="269" t="s">
        <v>1850</v>
      </c>
      <c r="I154" s="269" t="s">
        <v>2055</v>
      </c>
      <c r="J154" s="269" t="s">
        <v>1618</v>
      </c>
      <c r="K154" s="269" t="s">
        <v>647</v>
      </c>
      <c r="L154" s="270">
        <v>45747</v>
      </c>
      <c r="M154" s="269" t="s">
        <v>2025</v>
      </c>
      <c r="N154" s="269" t="s">
        <v>1618</v>
      </c>
      <c r="O154" s="270"/>
      <c r="P154" s="269" t="s">
        <v>2190</v>
      </c>
      <c r="Q154" s="269" t="s">
        <v>89</v>
      </c>
      <c r="R154" s="272">
        <v>-1706.07</v>
      </c>
      <c r="S154" s="269" t="s">
        <v>89</v>
      </c>
      <c r="T154" s="272">
        <v>-1706.07</v>
      </c>
      <c r="U154" s="269" t="s">
        <v>284</v>
      </c>
      <c r="V154" s="269" t="s">
        <v>1720</v>
      </c>
      <c r="W154" s="269" t="s">
        <v>2054</v>
      </c>
      <c r="X154" s="269" t="s">
        <v>1618</v>
      </c>
      <c r="Y154" s="269" t="s">
        <v>1618</v>
      </c>
      <c r="Z154" s="269" t="s">
        <v>1618</v>
      </c>
      <c r="AA154" s="269" t="s">
        <v>1842</v>
      </c>
      <c r="AB154" s="269" t="s">
        <v>1618</v>
      </c>
      <c r="AC154" s="270">
        <v>45757</v>
      </c>
      <c r="AD154" s="269"/>
      <c r="AE154" s="269"/>
      <c r="AF154" s="269" t="s">
        <v>1618</v>
      </c>
      <c r="AG154" s="269" t="s">
        <v>1618</v>
      </c>
      <c r="AH154" s="269" t="s">
        <v>2191</v>
      </c>
      <c r="AI154" s="269" t="s">
        <v>2192</v>
      </c>
      <c r="AJ154" s="273">
        <v>0</v>
      </c>
      <c r="AK154" s="269" t="s">
        <v>1618</v>
      </c>
      <c r="AL154" s="269" t="s">
        <v>1618</v>
      </c>
      <c r="AM154" s="269" t="s">
        <v>1618</v>
      </c>
      <c r="AN154" s="269" t="s">
        <v>1618</v>
      </c>
      <c r="AO154" s="269" t="s">
        <v>1618</v>
      </c>
      <c r="AP154" s="188" t="s">
        <v>1845</v>
      </c>
      <c r="AQ154" s="188" t="s">
        <v>1936</v>
      </c>
      <c r="AS154" s="188" t="s">
        <v>647</v>
      </c>
      <c r="AT154" s="188" t="s">
        <v>1748</v>
      </c>
      <c r="AU154" s="188" t="str">
        <f t="shared" si="8"/>
        <v>LSM</v>
      </c>
      <c r="AV154" s="261">
        <f t="shared" si="9"/>
        <v>-28150155</v>
      </c>
    </row>
    <row r="155" spans="1:48" hidden="1" x14ac:dyDescent="0.25">
      <c r="A155" s="269" t="s">
        <v>1836</v>
      </c>
      <c r="B155" s="269" t="s">
        <v>1805</v>
      </c>
      <c r="C155" s="269" t="s">
        <v>1837</v>
      </c>
      <c r="D155" s="269" t="s">
        <v>1847</v>
      </c>
      <c r="E155" s="270">
        <v>45747</v>
      </c>
      <c r="F155" s="269" t="s">
        <v>2194</v>
      </c>
      <c r="G155" s="269" t="s">
        <v>1849</v>
      </c>
      <c r="H155" s="269" t="s">
        <v>1850</v>
      </c>
      <c r="I155" s="269" t="s">
        <v>2060</v>
      </c>
      <c r="J155" s="269" t="s">
        <v>1618</v>
      </c>
      <c r="K155" s="269" t="s">
        <v>647</v>
      </c>
      <c r="L155" s="270">
        <v>45747</v>
      </c>
      <c r="M155" s="269" t="s">
        <v>2025</v>
      </c>
      <c r="N155" s="269" t="s">
        <v>1618</v>
      </c>
      <c r="O155" s="270"/>
      <c r="P155" s="269" t="s">
        <v>2190</v>
      </c>
      <c r="Q155" s="269" t="s">
        <v>89</v>
      </c>
      <c r="R155" s="272">
        <v>1797.13</v>
      </c>
      <c r="S155" s="269" t="s">
        <v>89</v>
      </c>
      <c r="T155" s="272">
        <v>1797.13</v>
      </c>
      <c r="U155" s="269" t="s">
        <v>284</v>
      </c>
      <c r="V155" s="269" t="s">
        <v>1720</v>
      </c>
      <c r="W155" s="269" t="s">
        <v>1618</v>
      </c>
      <c r="X155" s="269" t="s">
        <v>1618</v>
      </c>
      <c r="Y155" s="269" t="s">
        <v>1618</v>
      </c>
      <c r="Z155" s="269" t="s">
        <v>1618</v>
      </c>
      <c r="AA155" s="269" t="s">
        <v>1842</v>
      </c>
      <c r="AB155" s="269" t="s">
        <v>1618</v>
      </c>
      <c r="AC155" s="270">
        <v>45757</v>
      </c>
      <c r="AD155" s="269"/>
      <c r="AE155" s="269"/>
      <c r="AF155" s="269" t="s">
        <v>1618</v>
      </c>
      <c r="AG155" s="269" t="s">
        <v>1618</v>
      </c>
      <c r="AH155" s="269" t="s">
        <v>2191</v>
      </c>
      <c r="AI155" s="269" t="s">
        <v>2192</v>
      </c>
      <c r="AJ155" s="273">
        <v>0</v>
      </c>
      <c r="AK155" s="269" t="s">
        <v>1618</v>
      </c>
      <c r="AL155" s="269" t="s">
        <v>1618</v>
      </c>
      <c r="AM155" s="269" t="s">
        <v>1618</v>
      </c>
      <c r="AN155" s="269" t="s">
        <v>1618</v>
      </c>
      <c r="AO155" s="269" t="s">
        <v>1618</v>
      </c>
      <c r="AP155" s="188" t="s">
        <v>1845</v>
      </c>
      <c r="AQ155" s="188" t="s">
        <v>1936</v>
      </c>
      <c r="AS155" s="188" t="s">
        <v>647</v>
      </c>
      <c r="AT155" s="188" t="s">
        <v>1748</v>
      </c>
      <c r="AU155" s="188" t="str">
        <f t="shared" si="8"/>
        <v>LSM</v>
      </c>
      <c r="AV155" s="261">
        <f t="shared" si="9"/>
        <v>29652645</v>
      </c>
    </row>
    <row r="156" spans="1:48" hidden="1" x14ac:dyDescent="0.25">
      <c r="A156" s="269" t="s">
        <v>1836</v>
      </c>
      <c r="B156" s="269" t="s">
        <v>1814</v>
      </c>
      <c r="C156" s="269" t="s">
        <v>1837</v>
      </c>
      <c r="D156" s="269" t="s">
        <v>1854</v>
      </c>
      <c r="E156" s="270">
        <v>45820</v>
      </c>
      <c r="F156" s="269" t="s">
        <v>2252</v>
      </c>
      <c r="G156" s="269" t="s">
        <v>1618</v>
      </c>
      <c r="H156" s="269" t="s">
        <v>1871</v>
      </c>
      <c r="I156" s="269" t="s">
        <v>2253</v>
      </c>
      <c r="J156" s="269" t="s">
        <v>1618</v>
      </c>
      <c r="K156" s="269" t="s">
        <v>1633</v>
      </c>
      <c r="L156" s="270">
        <v>45820</v>
      </c>
      <c r="M156" s="269" t="s">
        <v>2254</v>
      </c>
      <c r="N156" s="269" t="s">
        <v>1618</v>
      </c>
      <c r="O156" s="270"/>
      <c r="P156" s="269" t="s">
        <v>2190</v>
      </c>
      <c r="Q156" s="269" t="s">
        <v>1529</v>
      </c>
      <c r="R156" s="271">
        <v>49248000</v>
      </c>
      <c r="S156" s="269" t="s">
        <v>89</v>
      </c>
      <c r="T156" s="272">
        <v>3022.83</v>
      </c>
      <c r="U156" s="269" t="s">
        <v>284</v>
      </c>
      <c r="V156" s="269" t="s">
        <v>1720</v>
      </c>
      <c r="W156" s="269" t="s">
        <v>1618</v>
      </c>
      <c r="X156" s="269" t="s">
        <v>1618</v>
      </c>
      <c r="Y156" s="269" t="s">
        <v>1618</v>
      </c>
      <c r="Z156" s="269" t="s">
        <v>1618</v>
      </c>
      <c r="AA156" s="269" t="s">
        <v>1842</v>
      </c>
      <c r="AB156" s="269" t="s">
        <v>1618</v>
      </c>
      <c r="AC156" s="270">
        <v>45820</v>
      </c>
      <c r="AD156" s="269"/>
      <c r="AE156" s="269"/>
      <c r="AF156" s="269" t="s">
        <v>1618</v>
      </c>
      <c r="AG156" s="269" t="s">
        <v>2255</v>
      </c>
      <c r="AH156" s="269" t="s">
        <v>2191</v>
      </c>
      <c r="AI156" s="269" t="s">
        <v>2192</v>
      </c>
      <c r="AJ156" s="271">
        <v>24</v>
      </c>
      <c r="AK156" s="269" t="s">
        <v>1888</v>
      </c>
      <c r="AL156" s="274" t="s">
        <v>1861</v>
      </c>
      <c r="AM156" s="269" t="s">
        <v>1618</v>
      </c>
      <c r="AN156" s="269" t="s">
        <v>1618</v>
      </c>
      <c r="AO156" s="269" t="s">
        <v>1618</v>
      </c>
      <c r="AP156" s="188" t="s">
        <v>1845</v>
      </c>
      <c r="AQ156" s="188" t="s">
        <v>1936</v>
      </c>
      <c r="AS156" s="188" t="s">
        <v>1630</v>
      </c>
      <c r="AT156" s="188" t="s">
        <v>1748</v>
      </c>
      <c r="AU156" s="188" t="str">
        <f t="shared" si="8"/>
        <v>LSM</v>
      </c>
      <c r="AV156" s="261">
        <f t="shared" si="9"/>
        <v>49248000</v>
      </c>
    </row>
    <row r="157" spans="1:48" hidden="1" x14ac:dyDescent="0.25">
      <c r="A157" s="269" t="s">
        <v>1836</v>
      </c>
      <c r="B157" s="269" t="s">
        <v>1814</v>
      </c>
      <c r="C157" s="269" t="s">
        <v>1837</v>
      </c>
      <c r="D157" s="269" t="s">
        <v>1854</v>
      </c>
      <c r="E157" s="270">
        <v>45820</v>
      </c>
      <c r="F157" s="269" t="s">
        <v>2220</v>
      </c>
      <c r="G157" s="269" t="s">
        <v>1618</v>
      </c>
      <c r="H157" s="269" t="s">
        <v>1871</v>
      </c>
      <c r="I157" s="269" t="s">
        <v>2256</v>
      </c>
      <c r="J157" s="269" t="s">
        <v>1618</v>
      </c>
      <c r="K157" s="269" t="s">
        <v>1633</v>
      </c>
      <c r="L157" s="270">
        <v>45820</v>
      </c>
      <c r="M157" s="269" t="s">
        <v>2254</v>
      </c>
      <c r="N157" s="269" t="s">
        <v>1618</v>
      </c>
      <c r="O157" s="270"/>
      <c r="P157" s="269" t="s">
        <v>2190</v>
      </c>
      <c r="Q157" s="269" t="s">
        <v>1529</v>
      </c>
      <c r="R157" s="271">
        <v>21660000</v>
      </c>
      <c r="S157" s="269" t="s">
        <v>89</v>
      </c>
      <c r="T157" s="272">
        <v>1329.49</v>
      </c>
      <c r="U157" s="269" t="s">
        <v>284</v>
      </c>
      <c r="V157" s="269" t="s">
        <v>1720</v>
      </c>
      <c r="W157" s="269" t="s">
        <v>1618</v>
      </c>
      <c r="X157" s="269" t="s">
        <v>1618</v>
      </c>
      <c r="Y157" s="269" t="s">
        <v>1618</v>
      </c>
      <c r="Z157" s="269" t="s">
        <v>1618</v>
      </c>
      <c r="AA157" s="269" t="s">
        <v>1842</v>
      </c>
      <c r="AB157" s="269" t="s">
        <v>1618</v>
      </c>
      <c r="AC157" s="270">
        <v>45820</v>
      </c>
      <c r="AD157" s="269"/>
      <c r="AE157" s="269"/>
      <c r="AF157" s="269" t="s">
        <v>1618</v>
      </c>
      <c r="AG157" s="269" t="s">
        <v>2257</v>
      </c>
      <c r="AH157" s="269" t="s">
        <v>2191</v>
      </c>
      <c r="AI157" s="269" t="s">
        <v>2192</v>
      </c>
      <c r="AJ157" s="271">
        <v>24</v>
      </c>
      <c r="AK157" s="269" t="s">
        <v>1888</v>
      </c>
      <c r="AL157" s="274" t="s">
        <v>1861</v>
      </c>
      <c r="AM157" s="269" t="s">
        <v>1618</v>
      </c>
      <c r="AN157" s="269" t="s">
        <v>1618</v>
      </c>
      <c r="AO157" s="269" t="s">
        <v>1618</v>
      </c>
      <c r="AP157" s="188" t="s">
        <v>1845</v>
      </c>
      <c r="AQ157" s="188" t="s">
        <v>1936</v>
      </c>
      <c r="AS157" s="188" t="s">
        <v>1630</v>
      </c>
      <c r="AT157" s="188" t="s">
        <v>1748</v>
      </c>
      <c r="AU157" s="188" t="str">
        <f t="shared" si="8"/>
        <v>LSM</v>
      </c>
      <c r="AV157" s="261">
        <f t="shared" si="9"/>
        <v>21660000</v>
      </c>
    </row>
    <row r="158" spans="1:48" hidden="1" x14ac:dyDescent="0.25">
      <c r="A158" s="269" t="s">
        <v>1836</v>
      </c>
      <c r="B158" s="269" t="s">
        <v>1814</v>
      </c>
      <c r="C158" s="269" t="s">
        <v>1837</v>
      </c>
      <c r="D158" s="269" t="s">
        <v>1854</v>
      </c>
      <c r="E158" s="270">
        <v>45820</v>
      </c>
      <c r="F158" s="269" t="s">
        <v>2233</v>
      </c>
      <c r="G158" s="269" t="s">
        <v>1618</v>
      </c>
      <c r="H158" s="269" t="s">
        <v>1871</v>
      </c>
      <c r="I158" s="269" t="s">
        <v>2258</v>
      </c>
      <c r="J158" s="269" t="s">
        <v>1618</v>
      </c>
      <c r="K158" s="269" t="s">
        <v>1633</v>
      </c>
      <c r="L158" s="270">
        <v>45820</v>
      </c>
      <c r="M158" s="269" t="s">
        <v>2254</v>
      </c>
      <c r="N158" s="269" t="s">
        <v>1618</v>
      </c>
      <c r="O158" s="270"/>
      <c r="P158" s="269" t="s">
        <v>2190</v>
      </c>
      <c r="Q158" s="269" t="s">
        <v>1529</v>
      </c>
      <c r="R158" s="271">
        <v>10944000</v>
      </c>
      <c r="S158" s="269" t="s">
        <v>89</v>
      </c>
      <c r="T158" s="272">
        <v>671.74</v>
      </c>
      <c r="U158" s="269" t="s">
        <v>284</v>
      </c>
      <c r="V158" s="269" t="s">
        <v>1720</v>
      </c>
      <c r="W158" s="269" t="s">
        <v>1618</v>
      </c>
      <c r="X158" s="269" t="s">
        <v>1618</v>
      </c>
      <c r="Y158" s="269" t="s">
        <v>1618</v>
      </c>
      <c r="Z158" s="269" t="s">
        <v>1618</v>
      </c>
      <c r="AA158" s="269" t="s">
        <v>1842</v>
      </c>
      <c r="AB158" s="269" t="s">
        <v>1618</v>
      </c>
      <c r="AC158" s="270">
        <v>45820</v>
      </c>
      <c r="AD158" s="269"/>
      <c r="AE158" s="269"/>
      <c r="AF158" s="269" t="s">
        <v>1618</v>
      </c>
      <c r="AG158" s="269" t="s">
        <v>2257</v>
      </c>
      <c r="AH158" s="269" t="s">
        <v>2191</v>
      </c>
      <c r="AI158" s="269" t="s">
        <v>2192</v>
      </c>
      <c r="AJ158" s="271">
        <v>24</v>
      </c>
      <c r="AK158" s="269" t="s">
        <v>1888</v>
      </c>
      <c r="AL158" s="274" t="s">
        <v>1861</v>
      </c>
      <c r="AM158" s="269" t="s">
        <v>1618</v>
      </c>
      <c r="AN158" s="269" t="s">
        <v>1618</v>
      </c>
      <c r="AO158" s="269" t="s">
        <v>1618</v>
      </c>
      <c r="AP158" s="188" t="s">
        <v>1845</v>
      </c>
      <c r="AQ158" s="188" t="s">
        <v>1936</v>
      </c>
      <c r="AS158" s="188" t="s">
        <v>1630</v>
      </c>
      <c r="AT158" s="188" t="s">
        <v>1748</v>
      </c>
      <c r="AU158" s="188" t="str">
        <f t="shared" si="8"/>
        <v>LSM</v>
      </c>
      <c r="AV158" s="261">
        <f t="shared" si="9"/>
        <v>10944000</v>
      </c>
    </row>
    <row r="159" spans="1:48" hidden="1" x14ac:dyDescent="0.25">
      <c r="A159" s="269" t="s">
        <v>1836</v>
      </c>
      <c r="B159" s="269" t="s">
        <v>1814</v>
      </c>
      <c r="C159" s="269" t="s">
        <v>1837</v>
      </c>
      <c r="D159" s="269" t="s">
        <v>1854</v>
      </c>
      <c r="E159" s="270">
        <v>45820</v>
      </c>
      <c r="F159" s="269" t="s">
        <v>2226</v>
      </c>
      <c r="G159" s="269" t="s">
        <v>1618</v>
      </c>
      <c r="H159" s="269" t="s">
        <v>1871</v>
      </c>
      <c r="I159" s="269" t="s">
        <v>2259</v>
      </c>
      <c r="J159" s="269" t="s">
        <v>1618</v>
      </c>
      <c r="K159" s="269" t="s">
        <v>1633</v>
      </c>
      <c r="L159" s="270">
        <v>45820</v>
      </c>
      <c r="M159" s="269" t="s">
        <v>2254</v>
      </c>
      <c r="N159" s="269" t="s">
        <v>1618</v>
      </c>
      <c r="O159" s="270"/>
      <c r="P159" s="269" t="s">
        <v>2190</v>
      </c>
      <c r="Q159" s="269" t="s">
        <v>1529</v>
      </c>
      <c r="R159" s="271">
        <v>5736000</v>
      </c>
      <c r="S159" s="269" t="s">
        <v>89</v>
      </c>
      <c r="T159" s="272">
        <v>352.07</v>
      </c>
      <c r="U159" s="269" t="s">
        <v>284</v>
      </c>
      <c r="V159" s="269" t="s">
        <v>1720</v>
      </c>
      <c r="W159" s="269" t="s">
        <v>1618</v>
      </c>
      <c r="X159" s="269" t="s">
        <v>1618</v>
      </c>
      <c r="Y159" s="269" t="s">
        <v>1618</v>
      </c>
      <c r="Z159" s="269" t="s">
        <v>1618</v>
      </c>
      <c r="AA159" s="269" t="s">
        <v>1842</v>
      </c>
      <c r="AB159" s="269" t="s">
        <v>1618</v>
      </c>
      <c r="AC159" s="270">
        <v>45820</v>
      </c>
      <c r="AD159" s="269"/>
      <c r="AE159" s="269"/>
      <c r="AF159" s="269" t="s">
        <v>1618</v>
      </c>
      <c r="AG159" s="269" t="s">
        <v>2257</v>
      </c>
      <c r="AH159" s="269" t="s">
        <v>2191</v>
      </c>
      <c r="AI159" s="269" t="s">
        <v>2192</v>
      </c>
      <c r="AJ159" s="271">
        <v>24</v>
      </c>
      <c r="AK159" s="269" t="s">
        <v>1888</v>
      </c>
      <c r="AL159" s="274" t="s">
        <v>1861</v>
      </c>
      <c r="AM159" s="269" t="s">
        <v>1618</v>
      </c>
      <c r="AN159" s="269" t="s">
        <v>1618</v>
      </c>
      <c r="AO159" s="269" t="s">
        <v>1618</v>
      </c>
      <c r="AP159" s="188" t="s">
        <v>1845</v>
      </c>
      <c r="AQ159" s="188" t="s">
        <v>1936</v>
      </c>
      <c r="AS159" s="188" t="s">
        <v>1630</v>
      </c>
      <c r="AT159" s="188" t="s">
        <v>1748</v>
      </c>
      <c r="AU159" s="188" t="str">
        <f t="shared" si="8"/>
        <v>LSM</v>
      </c>
      <c r="AV159" s="261">
        <f t="shared" si="9"/>
        <v>5736000</v>
      </c>
    </row>
    <row r="160" spans="1:48" x14ac:dyDescent="0.25">
      <c r="A160" s="269" t="s">
        <v>1836</v>
      </c>
      <c r="B160" s="269" t="s">
        <v>1814</v>
      </c>
      <c r="C160" s="269" t="s">
        <v>1837</v>
      </c>
      <c r="D160" s="269" t="s">
        <v>1854</v>
      </c>
      <c r="E160" s="270">
        <v>45825</v>
      </c>
      <c r="F160" s="269" t="s">
        <v>1618</v>
      </c>
      <c r="G160" s="269" t="s">
        <v>1618</v>
      </c>
      <c r="H160" s="269" t="s">
        <v>1877</v>
      </c>
      <c r="I160" s="269" t="s">
        <v>2260</v>
      </c>
      <c r="J160" s="269" t="s">
        <v>1618</v>
      </c>
      <c r="K160" s="269" t="s">
        <v>450</v>
      </c>
      <c r="L160" s="270">
        <v>45825</v>
      </c>
      <c r="M160" s="269" t="s">
        <v>2261</v>
      </c>
      <c r="N160" s="269" t="s">
        <v>2262</v>
      </c>
      <c r="O160" s="270"/>
      <c r="P160" s="269" t="s">
        <v>2190</v>
      </c>
      <c r="Q160" s="269" t="s">
        <v>1529</v>
      </c>
      <c r="R160" s="271">
        <v>26812405</v>
      </c>
      <c r="S160" s="269" t="s">
        <v>89</v>
      </c>
      <c r="T160" s="272">
        <v>1645.74</v>
      </c>
      <c r="U160" s="269" t="s">
        <v>284</v>
      </c>
      <c r="V160" s="269" t="s">
        <v>1720</v>
      </c>
      <c r="W160" s="269" t="s">
        <v>1618</v>
      </c>
      <c r="X160" s="269" t="s">
        <v>1618</v>
      </c>
      <c r="Y160" s="269" t="s">
        <v>1618</v>
      </c>
      <c r="Z160" s="269" t="s">
        <v>1618</v>
      </c>
      <c r="AA160" s="269" t="s">
        <v>1842</v>
      </c>
      <c r="AB160" s="269" t="s">
        <v>1618</v>
      </c>
      <c r="AC160" s="270">
        <v>45825</v>
      </c>
      <c r="AD160" s="269"/>
      <c r="AE160" s="269"/>
      <c r="AF160" s="269" t="s">
        <v>1618</v>
      </c>
      <c r="AG160" s="269" t="s">
        <v>2263</v>
      </c>
      <c r="AH160" s="269" t="s">
        <v>2191</v>
      </c>
      <c r="AI160" s="269" t="s">
        <v>2192</v>
      </c>
      <c r="AJ160" s="271">
        <v>38579</v>
      </c>
      <c r="AK160" s="269" t="s">
        <v>1694</v>
      </c>
      <c r="AL160" s="274" t="s">
        <v>1861</v>
      </c>
      <c r="AM160" s="269" t="s">
        <v>1618</v>
      </c>
      <c r="AN160" s="269" t="s">
        <v>1618</v>
      </c>
      <c r="AO160" s="269" t="s">
        <v>1618</v>
      </c>
      <c r="AP160" s="188" t="b">
        <v>0</v>
      </c>
      <c r="AQ160" s="188" t="s">
        <v>1936</v>
      </c>
      <c r="AS160" s="188" t="s">
        <v>1626</v>
      </c>
      <c r="AT160" s="188" t="s">
        <v>1748</v>
      </c>
      <c r="AU160" s="188" t="str">
        <f t="shared" si="8"/>
        <v>LSM</v>
      </c>
      <c r="AV160" s="261">
        <f t="shared" si="9"/>
        <v>26812405</v>
      </c>
    </row>
    <row r="161" spans="1:48" hidden="1" x14ac:dyDescent="0.25">
      <c r="A161" s="269" t="s">
        <v>1836</v>
      </c>
      <c r="B161" s="269" t="s">
        <v>1814</v>
      </c>
      <c r="C161" s="269" t="s">
        <v>1837</v>
      </c>
      <c r="D161" s="269" t="s">
        <v>1854</v>
      </c>
      <c r="E161" s="270">
        <v>45828</v>
      </c>
      <c r="F161" s="269" t="s">
        <v>2264</v>
      </c>
      <c r="G161" s="269" t="s">
        <v>1618</v>
      </c>
      <c r="H161" s="269" t="s">
        <v>1889</v>
      </c>
      <c r="I161" s="269" t="s">
        <v>2170</v>
      </c>
      <c r="J161" s="269" t="s">
        <v>1618</v>
      </c>
      <c r="K161" s="269" t="s">
        <v>444</v>
      </c>
      <c r="L161" s="270">
        <v>45828</v>
      </c>
      <c r="M161" s="269" t="s">
        <v>2171</v>
      </c>
      <c r="N161" s="269" t="s">
        <v>2172</v>
      </c>
      <c r="O161" s="270"/>
      <c r="P161" s="269" t="s">
        <v>2190</v>
      </c>
      <c r="Q161" s="269" t="s">
        <v>1529</v>
      </c>
      <c r="R161" s="271">
        <v>1792360</v>
      </c>
      <c r="S161" s="269" t="s">
        <v>89</v>
      </c>
      <c r="T161" s="272">
        <v>110.18</v>
      </c>
      <c r="U161" s="269" t="s">
        <v>284</v>
      </c>
      <c r="V161" s="269" t="s">
        <v>1720</v>
      </c>
      <c r="W161" s="269" t="s">
        <v>1618</v>
      </c>
      <c r="X161" s="269" t="s">
        <v>1618</v>
      </c>
      <c r="Y161" s="269" t="s">
        <v>1618</v>
      </c>
      <c r="Z161" s="269" t="s">
        <v>1618</v>
      </c>
      <c r="AA161" s="269" t="s">
        <v>1842</v>
      </c>
      <c r="AB161" s="269" t="s">
        <v>1618</v>
      </c>
      <c r="AC161" s="270">
        <v>45828</v>
      </c>
      <c r="AD161" s="269"/>
      <c r="AE161" s="269"/>
      <c r="AF161" s="269" t="s">
        <v>1618</v>
      </c>
      <c r="AG161" s="269" t="s">
        <v>2173</v>
      </c>
      <c r="AH161" s="269" t="s">
        <v>2191</v>
      </c>
      <c r="AI161" s="269" t="s">
        <v>2192</v>
      </c>
      <c r="AJ161" s="271">
        <v>1</v>
      </c>
      <c r="AK161" s="269" t="s">
        <v>1888</v>
      </c>
      <c r="AL161" s="274" t="s">
        <v>1861</v>
      </c>
      <c r="AM161" s="269" t="s">
        <v>1618</v>
      </c>
      <c r="AN161" s="269" t="s">
        <v>1618</v>
      </c>
      <c r="AO161" s="269" t="s">
        <v>1618</v>
      </c>
      <c r="AP161" s="188" t="s">
        <v>1845</v>
      </c>
      <c r="AQ161" s="188" t="s">
        <v>1936</v>
      </c>
      <c r="AS161" s="188" t="s">
        <v>444</v>
      </c>
      <c r="AT161" s="188" t="s">
        <v>1748</v>
      </c>
      <c r="AU161" s="188" t="str">
        <f t="shared" si="8"/>
        <v>LSM</v>
      </c>
      <c r="AV161" s="261">
        <f t="shared" si="9"/>
        <v>1792360</v>
      </c>
    </row>
    <row r="162" spans="1:48" hidden="1" x14ac:dyDescent="0.25">
      <c r="A162" s="269" t="s">
        <v>1836</v>
      </c>
      <c r="B162" s="269" t="s">
        <v>1814</v>
      </c>
      <c r="C162" s="269" t="s">
        <v>1837</v>
      </c>
      <c r="D162" s="269" t="s">
        <v>1854</v>
      </c>
      <c r="E162" s="270">
        <v>45828</v>
      </c>
      <c r="F162" s="269" t="s">
        <v>2265</v>
      </c>
      <c r="G162" s="269" t="s">
        <v>1618</v>
      </c>
      <c r="H162" s="269" t="s">
        <v>1889</v>
      </c>
      <c r="I162" s="269" t="s">
        <v>2175</v>
      </c>
      <c r="J162" s="269" t="s">
        <v>1618</v>
      </c>
      <c r="K162" s="269" t="s">
        <v>444</v>
      </c>
      <c r="L162" s="270">
        <v>45828</v>
      </c>
      <c r="M162" s="269" t="s">
        <v>2171</v>
      </c>
      <c r="N162" s="269" t="s">
        <v>2172</v>
      </c>
      <c r="O162" s="270"/>
      <c r="P162" s="269" t="s">
        <v>2190</v>
      </c>
      <c r="Q162" s="269" t="s">
        <v>1529</v>
      </c>
      <c r="R162" s="271">
        <v>53771</v>
      </c>
      <c r="S162" s="269" t="s">
        <v>89</v>
      </c>
      <c r="T162" s="272">
        <v>3.31</v>
      </c>
      <c r="U162" s="269" t="s">
        <v>284</v>
      </c>
      <c r="V162" s="269" t="s">
        <v>1720</v>
      </c>
      <c r="W162" s="269" t="s">
        <v>1618</v>
      </c>
      <c r="X162" s="269" t="s">
        <v>1618</v>
      </c>
      <c r="Y162" s="269" t="s">
        <v>1618</v>
      </c>
      <c r="Z162" s="269" t="s">
        <v>1618</v>
      </c>
      <c r="AA162" s="269" t="s">
        <v>1842</v>
      </c>
      <c r="AB162" s="269" t="s">
        <v>1618</v>
      </c>
      <c r="AC162" s="270">
        <v>45828</v>
      </c>
      <c r="AD162" s="269"/>
      <c r="AE162" s="269"/>
      <c r="AF162" s="269" t="s">
        <v>1618</v>
      </c>
      <c r="AG162" s="269" t="s">
        <v>2173</v>
      </c>
      <c r="AH162" s="269" t="s">
        <v>2191</v>
      </c>
      <c r="AI162" s="269" t="s">
        <v>2192</v>
      </c>
      <c r="AJ162" s="271">
        <v>1</v>
      </c>
      <c r="AK162" s="269" t="s">
        <v>1888</v>
      </c>
      <c r="AL162" s="274" t="s">
        <v>1861</v>
      </c>
      <c r="AM162" s="269" t="s">
        <v>1618</v>
      </c>
      <c r="AN162" s="269" t="s">
        <v>1618</v>
      </c>
      <c r="AO162" s="269" t="s">
        <v>1618</v>
      </c>
      <c r="AP162" s="188" t="s">
        <v>1845</v>
      </c>
      <c r="AQ162" s="188" t="s">
        <v>1936</v>
      </c>
      <c r="AS162" s="188" t="s">
        <v>444</v>
      </c>
      <c r="AT162" s="188" t="s">
        <v>1748</v>
      </c>
      <c r="AU162" s="188" t="str">
        <f t="shared" si="8"/>
        <v>LSM</v>
      </c>
      <c r="AV162" s="261">
        <f t="shared" si="9"/>
        <v>53771</v>
      </c>
    </row>
    <row r="163" spans="1:48" hidden="1" x14ac:dyDescent="0.25">
      <c r="A163" s="269" t="s">
        <v>1836</v>
      </c>
      <c r="B163" s="269" t="s">
        <v>1814</v>
      </c>
      <c r="C163" s="269" t="s">
        <v>1837</v>
      </c>
      <c r="D163" s="269" t="s">
        <v>1863</v>
      </c>
      <c r="E163" s="270">
        <v>45833</v>
      </c>
      <c r="F163" s="269" t="s">
        <v>2195</v>
      </c>
      <c r="G163" s="269" t="s">
        <v>1618</v>
      </c>
      <c r="H163" s="269" t="s">
        <v>1864</v>
      </c>
      <c r="I163" s="269" t="s">
        <v>2266</v>
      </c>
      <c r="J163" s="269" t="s">
        <v>1618</v>
      </c>
      <c r="K163" s="269" t="s">
        <v>1620</v>
      </c>
      <c r="L163" s="270">
        <v>45833</v>
      </c>
      <c r="M163" s="269" t="s">
        <v>2267</v>
      </c>
      <c r="N163" s="269" t="s">
        <v>1618</v>
      </c>
      <c r="O163" s="270"/>
      <c r="P163" s="269" t="s">
        <v>2190</v>
      </c>
      <c r="Q163" s="269" t="s">
        <v>89</v>
      </c>
      <c r="R163" s="272">
        <v>40.450000000000003</v>
      </c>
      <c r="S163" s="269" t="s">
        <v>89</v>
      </c>
      <c r="T163" s="272">
        <v>40.450000000000003</v>
      </c>
      <c r="U163" s="269" t="s">
        <v>284</v>
      </c>
      <c r="V163" s="269" t="s">
        <v>1720</v>
      </c>
      <c r="W163" s="269" t="s">
        <v>1618</v>
      </c>
      <c r="X163" s="269" t="s">
        <v>1618</v>
      </c>
      <c r="Y163" s="269" t="s">
        <v>1618</v>
      </c>
      <c r="Z163" s="269" t="s">
        <v>1618</v>
      </c>
      <c r="AA163" s="269" t="s">
        <v>1842</v>
      </c>
      <c r="AB163" s="269" t="s">
        <v>1618</v>
      </c>
      <c r="AC163" s="270">
        <v>45833</v>
      </c>
      <c r="AD163" s="269"/>
      <c r="AE163" s="269"/>
      <c r="AF163" s="269" t="s">
        <v>1618</v>
      </c>
      <c r="AG163" s="269" t="s">
        <v>1618</v>
      </c>
      <c r="AH163" s="269" t="s">
        <v>2191</v>
      </c>
      <c r="AI163" s="269" t="s">
        <v>2192</v>
      </c>
      <c r="AJ163" s="271">
        <v>18</v>
      </c>
      <c r="AK163" s="269" t="s">
        <v>2116</v>
      </c>
      <c r="AL163" s="274" t="s">
        <v>1861</v>
      </c>
      <c r="AM163" s="269" t="s">
        <v>2197</v>
      </c>
      <c r="AN163" s="269" t="s">
        <v>2198</v>
      </c>
      <c r="AO163" s="269" t="s">
        <v>1618</v>
      </c>
      <c r="AP163" s="188" t="s">
        <v>2132</v>
      </c>
      <c r="AQ163" s="188" t="s">
        <v>1936</v>
      </c>
      <c r="AS163" s="188" t="s">
        <v>1619</v>
      </c>
      <c r="AT163" s="188" t="s">
        <v>1748</v>
      </c>
      <c r="AU163" s="188" t="str">
        <f t="shared" si="8"/>
        <v>LSM</v>
      </c>
      <c r="AV163" s="261">
        <f t="shared" si="9"/>
        <v>667425</v>
      </c>
    </row>
    <row r="164" spans="1:48" hidden="1" x14ac:dyDescent="0.25">
      <c r="A164" s="269" t="s">
        <v>1836</v>
      </c>
      <c r="B164" s="269" t="s">
        <v>1814</v>
      </c>
      <c r="C164" s="269" t="s">
        <v>1837</v>
      </c>
      <c r="D164" s="269" t="s">
        <v>1854</v>
      </c>
      <c r="E164" s="270">
        <v>45834</v>
      </c>
      <c r="F164" s="269" t="s">
        <v>2193</v>
      </c>
      <c r="G164" s="269" t="s">
        <v>1836</v>
      </c>
      <c r="H164" s="269" t="s">
        <v>1871</v>
      </c>
      <c r="I164" s="269" t="s">
        <v>2184</v>
      </c>
      <c r="J164" s="269" t="s">
        <v>1618</v>
      </c>
      <c r="K164" s="269" t="s">
        <v>1633</v>
      </c>
      <c r="L164" s="270">
        <v>45834</v>
      </c>
      <c r="M164" s="269" t="s">
        <v>2181</v>
      </c>
      <c r="N164" s="269" t="s">
        <v>2185</v>
      </c>
      <c r="O164" s="270"/>
      <c r="P164" s="269" t="s">
        <v>2190</v>
      </c>
      <c r="Q164" s="269" t="s">
        <v>1529</v>
      </c>
      <c r="R164" s="271">
        <v>23261347</v>
      </c>
      <c r="S164" s="269" t="s">
        <v>89</v>
      </c>
      <c r="T164" s="272">
        <v>1424.02</v>
      </c>
      <c r="U164" s="269" t="s">
        <v>284</v>
      </c>
      <c r="V164" s="269" t="s">
        <v>1720</v>
      </c>
      <c r="W164" s="269" t="s">
        <v>1618</v>
      </c>
      <c r="X164" s="269" t="s">
        <v>1618</v>
      </c>
      <c r="Y164" s="269" t="s">
        <v>1618</v>
      </c>
      <c r="Z164" s="269" t="s">
        <v>1618</v>
      </c>
      <c r="AA164" s="269" t="s">
        <v>1842</v>
      </c>
      <c r="AB164" s="269" t="s">
        <v>1618</v>
      </c>
      <c r="AC164" s="270">
        <v>45834</v>
      </c>
      <c r="AD164" s="269"/>
      <c r="AE164" s="269"/>
      <c r="AF164" s="269" t="s">
        <v>1618</v>
      </c>
      <c r="AG164" s="269" t="s">
        <v>2186</v>
      </c>
      <c r="AH164" s="269" t="s">
        <v>2191</v>
      </c>
      <c r="AI164" s="269" t="s">
        <v>2192</v>
      </c>
      <c r="AJ164" s="271">
        <v>1</v>
      </c>
      <c r="AK164" s="269" t="s">
        <v>1876</v>
      </c>
      <c r="AL164" s="274" t="s">
        <v>1861</v>
      </c>
      <c r="AM164" s="269" t="s">
        <v>1618</v>
      </c>
      <c r="AN164" s="269" t="s">
        <v>1618</v>
      </c>
      <c r="AO164" s="269" t="s">
        <v>1618</v>
      </c>
      <c r="AP164" s="188" t="s">
        <v>1845</v>
      </c>
      <c r="AQ164" s="188" t="s">
        <v>1936</v>
      </c>
      <c r="AS164" s="188" t="s">
        <v>1630</v>
      </c>
      <c r="AT164" s="188" t="s">
        <v>1748</v>
      </c>
      <c r="AU164" s="188" t="str">
        <f t="shared" si="8"/>
        <v>LSM</v>
      </c>
      <c r="AV164" s="261">
        <f t="shared" si="9"/>
        <v>23261347</v>
      </c>
    </row>
    <row r="165" spans="1:48" hidden="1" x14ac:dyDescent="0.25">
      <c r="A165" s="269" t="s">
        <v>1836</v>
      </c>
      <c r="B165" s="269" t="s">
        <v>1814</v>
      </c>
      <c r="C165" s="269" t="s">
        <v>1837</v>
      </c>
      <c r="D165" s="269" t="s">
        <v>1854</v>
      </c>
      <c r="E165" s="270">
        <v>45834</v>
      </c>
      <c r="F165" s="269" t="s">
        <v>2193</v>
      </c>
      <c r="G165" s="269" t="s">
        <v>1836</v>
      </c>
      <c r="H165" s="269" t="s">
        <v>1871</v>
      </c>
      <c r="I165" s="269" t="s">
        <v>2187</v>
      </c>
      <c r="J165" s="269" t="s">
        <v>1618</v>
      </c>
      <c r="K165" s="269" t="s">
        <v>1633</v>
      </c>
      <c r="L165" s="270">
        <v>45834</v>
      </c>
      <c r="M165" s="269" t="s">
        <v>2181</v>
      </c>
      <c r="N165" s="269" t="s">
        <v>2185</v>
      </c>
      <c r="O165" s="270"/>
      <c r="P165" s="269" t="s">
        <v>2190</v>
      </c>
      <c r="Q165" s="269" t="s">
        <v>1529</v>
      </c>
      <c r="R165" s="271">
        <v>1163067</v>
      </c>
      <c r="S165" s="269" t="s">
        <v>89</v>
      </c>
      <c r="T165" s="272">
        <v>71.2</v>
      </c>
      <c r="U165" s="269" t="s">
        <v>284</v>
      </c>
      <c r="V165" s="269" t="s">
        <v>1720</v>
      </c>
      <c r="W165" s="269" t="s">
        <v>1618</v>
      </c>
      <c r="X165" s="269" t="s">
        <v>1618</v>
      </c>
      <c r="Y165" s="269" t="s">
        <v>1618</v>
      </c>
      <c r="Z165" s="269" t="s">
        <v>1618</v>
      </c>
      <c r="AA165" s="269" t="s">
        <v>1842</v>
      </c>
      <c r="AB165" s="269" t="s">
        <v>1618</v>
      </c>
      <c r="AC165" s="270">
        <v>45834</v>
      </c>
      <c r="AD165" s="269"/>
      <c r="AE165" s="269"/>
      <c r="AF165" s="269" t="s">
        <v>1618</v>
      </c>
      <c r="AG165" s="269" t="s">
        <v>2186</v>
      </c>
      <c r="AH165" s="269" t="s">
        <v>2191</v>
      </c>
      <c r="AI165" s="269" t="s">
        <v>2192</v>
      </c>
      <c r="AJ165" s="271">
        <v>1</v>
      </c>
      <c r="AK165" s="269" t="s">
        <v>1876</v>
      </c>
      <c r="AL165" s="274" t="s">
        <v>1861</v>
      </c>
      <c r="AM165" s="269" t="s">
        <v>1618</v>
      </c>
      <c r="AN165" s="269" t="s">
        <v>1618</v>
      </c>
      <c r="AO165" s="269" t="s">
        <v>1618</v>
      </c>
      <c r="AP165" s="188" t="s">
        <v>1845</v>
      </c>
      <c r="AQ165" s="188" t="s">
        <v>1936</v>
      </c>
      <c r="AS165" s="188" t="s">
        <v>1630</v>
      </c>
      <c r="AT165" s="188" t="s">
        <v>1748</v>
      </c>
      <c r="AU165" s="188" t="str">
        <f t="shared" si="8"/>
        <v>LSM</v>
      </c>
      <c r="AV165" s="261">
        <f t="shared" si="9"/>
        <v>1163067</v>
      </c>
    </row>
    <row r="166" spans="1:48" x14ac:dyDescent="0.25">
      <c r="A166" s="269" t="s">
        <v>1836</v>
      </c>
      <c r="B166" s="269" t="s">
        <v>1814</v>
      </c>
      <c r="C166" s="269" t="s">
        <v>1837</v>
      </c>
      <c r="D166" s="269" t="s">
        <v>1854</v>
      </c>
      <c r="E166" s="270">
        <v>45838</v>
      </c>
      <c r="F166" s="269" t="s">
        <v>2268</v>
      </c>
      <c r="G166" s="269" t="s">
        <v>1618</v>
      </c>
      <c r="H166" s="269" t="s">
        <v>1877</v>
      </c>
      <c r="I166" s="269" t="s">
        <v>2269</v>
      </c>
      <c r="J166" s="269" t="s">
        <v>1618</v>
      </c>
      <c r="K166" s="269" t="s">
        <v>450</v>
      </c>
      <c r="L166" s="270">
        <v>45838</v>
      </c>
      <c r="M166" s="269" t="s">
        <v>2188</v>
      </c>
      <c r="N166" s="269" t="s">
        <v>2270</v>
      </c>
      <c r="O166" s="270"/>
      <c r="P166" s="269" t="s">
        <v>2190</v>
      </c>
      <c r="Q166" s="269" t="s">
        <v>1529</v>
      </c>
      <c r="R166" s="271">
        <v>600000</v>
      </c>
      <c r="S166" s="269" t="s">
        <v>89</v>
      </c>
      <c r="T166" s="272">
        <v>36.729999999999997</v>
      </c>
      <c r="U166" s="269" t="s">
        <v>284</v>
      </c>
      <c r="V166" s="269" t="s">
        <v>1720</v>
      </c>
      <c r="W166" s="269" t="s">
        <v>1618</v>
      </c>
      <c r="X166" s="269" t="s">
        <v>1618</v>
      </c>
      <c r="Y166" s="269" t="s">
        <v>1618</v>
      </c>
      <c r="Z166" s="269" t="s">
        <v>1618</v>
      </c>
      <c r="AA166" s="269" t="s">
        <v>1842</v>
      </c>
      <c r="AB166" s="269" t="s">
        <v>1618</v>
      </c>
      <c r="AC166" s="270">
        <v>45838</v>
      </c>
      <c r="AD166" s="269"/>
      <c r="AE166" s="269"/>
      <c r="AF166" s="269" t="s">
        <v>1618</v>
      </c>
      <c r="AG166" s="269" t="s">
        <v>2271</v>
      </c>
      <c r="AH166" s="269" t="s">
        <v>2191</v>
      </c>
      <c r="AI166" s="269" t="s">
        <v>2192</v>
      </c>
      <c r="AJ166" s="271">
        <v>1</v>
      </c>
      <c r="AK166" s="269" t="s">
        <v>1694</v>
      </c>
      <c r="AL166" s="274" t="s">
        <v>1861</v>
      </c>
      <c r="AM166" s="269" t="s">
        <v>1618</v>
      </c>
      <c r="AN166" s="269" t="s">
        <v>1618</v>
      </c>
      <c r="AO166" s="269" t="s">
        <v>1618</v>
      </c>
      <c r="AP166" s="188" t="s">
        <v>1845</v>
      </c>
      <c r="AQ166" s="188" t="s">
        <v>1936</v>
      </c>
      <c r="AS166" s="188" t="s">
        <v>1626</v>
      </c>
      <c r="AT166" s="188" t="s">
        <v>1748</v>
      </c>
      <c r="AU166" s="188" t="str">
        <f t="shared" si="8"/>
        <v>LSM</v>
      </c>
      <c r="AV166" s="261">
        <f t="shared" si="9"/>
        <v>600000</v>
      </c>
    </row>
    <row r="167" spans="1:48" hidden="1" x14ac:dyDescent="0.25">
      <c r="A167" s="269" t="s">
        <v>1836</v>
      </c>
      <c r="B167" s="269" t="s">
        <v>1814</v>
      </c>
      <c r="C167" s="269" t="s">
        <v>1837</v>
      </c>
      <c r="D167" s="269" t="s">
        <v>1854</v>
      </c>
      <c r="E167" s="270">
        <v>45838</v>
      </c>
      <c r="F167" s="269" t="s">
        <v>2272</v>
      </c>
      <c r="G167" s="269" t="s">
        <v>1618</v>
      </c>
      <c r="H167" s="269" t="s">
        <v>2273</v>
      </c>
      <c r="I167" s="269" t="s">
        <v>2274</v>
      </c>
      <c r="J167" s="269" t="s">
        <v>1618</v>
      </c>
      <c r="K167" s="269" t="s">
        <v>434</v>
      </c>
      <c r="L167" s="270">
        <v>45838</v>
      </c>
      <c r="M167" s="269" t="s">
        <v>2188</v>
      </c>
      <c r="N167" s="269" t="s">
        <v>2270</v>
      </c>
      <c r="O167" s="270"/>
      <c r="P167" s="269" t="s">
        <v>2190</v>
      </c>
      <c r="Q167" s="269" t="s">
        <v>1529</v>
      </c>
      <c r="R167" s="271">
        <v>600000</v>
      </c>
      <c r="S167" s="269" t="s">
        <v>89</v>
      </c>
      <c r="T167" s="272">
        <v>36.729999999999997</v>
      </c>
      <c r="U167" s="269" t="s">
        <v>284</v>
      </c>
      <c r="V167" s="269" t="s">
        <v>1720</v>
      </c>
      <c r="W167" s="269" t="s">
        <v>1618</v>
      </c>
      <c r="X167" s="269" t="s">
        <v>1618</v>
      </c>
      <c r="Y167" s="269" t="s">
        <v>1618</v>
      </c>
      <c r="Z167" s="269" t="s">
        <v>1618</v>
      </c>
      <c r="AA167" s="269" t="s">
        <v>1842</v>
      </c>
      <c r="AB167" s="269" t="s">
        <v>1618</v>
      </c>
      <c r="AC167" s="270">
        <v>45838</v>
      </c>
      <c r="AD167" s="269"/>
      <c r="AE167" s="269"/>
      <c r="AF167" s="269" t="s">
        <v>1618</v>
      </c>
      <c r="AG167" s="269" t="s">
        <v>2271</v>
      </c>
      <c r="AH167" s="269" t="s">
        <v>2191</v>
      </c>
      <c r="AI167" s="269" t="s">
        <v>2192</v>
      </c>
      <c r="AJ167" s="271">
        <v>1</v>
      </c>
      <c r="AK167" s="269" t="s">
        <v>1903</v>
      </c>
      <c r="AL167" s="274" t="s">
        <v>1861</v>
      </c>
      <c r="AM167" s="269" t="s">
        <v>1618</v>
      </c>
      <c r="AN167" s="269" t="s">
        <v>1618</v>
      </c>
      <c r="AO167" s="269" t="s">
        <v>1618</v>
      </c>
      <c r="AP167" s="188" t="s">
        <v>1845</v>
      </c>
      <c r="AQ167" s="188" t="s">
        <v>1936</v>
      </c>
      <c r="AS167" s="188" t="s">
        <v>1630</v>
      </c>
      <c r="AT167" s="188" t="s">
        <v>1748</v>
      </c>
      <c r="AU167" s="188" t="str">
        <f t="shared" si="8"/>
        <v>LSM</v>
      </c>
      <c r="AV167" s="261">
        <f t="shared" si="9"/>
        <v>600000</v>
      </c>
    </row>
    <row r="168" spans="1:48" x14ac:dyDescent="0.25">
      <c r="A168" s="269" t="s">
        <v>1836</v>
      </c>
      <c r="B168" s="269" t="s">
        <v>1814</v>
      </c>
      <c r="C168" s="269" t="s">
        <v>1837</v>
      </c>
      <c r="D168" s="269" t="s">
        <v>1854</v>
      </c>
      <c r="E168" s="270">
        <v>45838</v>
      </c>
      <c r="F168" s="269" t="s">
        <v>2275</v>
      </c>
      <c r="G168" s="269" t="s">
        <v>1618</v>
      </c>
      <c r="H168" s="269" t="s">
        <v>1877</v>
      </c>
      <c r="I168" s="269" t="s">
        <v>2276</v>
      </c>
      <c r="J168" s="269" t="s">
        <v>1618</v>
      </c>
      <c r="K168" s="269" t="s">
        <v>450</v>
      </c>
      <c r="L168" s="270">
        <v>45838</v>
      </c>
      <c r="M168" s="269" t="s">
        <v>2188</v>
      </c>
      <c r="N168" s="269" t="s">
        <v>2270</v>
      </c>
      <c r="O168" s="270"/>
      <c r="P168" s="269" t="s">
        <v>2190</v>
      </c>
      <c r="Q168" s="269" t="s">
        <v>1529</v>
      </c>
      <c r="R168" s="271">
        <v>2040000</v>
      </c>
      <c r="S168" s="269" t="s">
        <v>89</v>
      </c>
      <c r="T168" s="272">
        <v>124.89</v>
      </c>
      <c r="U168" s="269" t="s">
        <v>284</v>
      </c>
      <c r="V168" s="269" t="s">
        <v>1720</v>
      </c>
      <c r="W168" s="269" t="s">
        <v>1618</v>
      </c>
      <c r="X168" s="269" t="s">
        <v>1618</v>
      </c>
      <c r="Y168" s="269" t="s">
        <v>1618</v>
      </c>
      <c r="Z168" s="269" t="s">
        <v>1618</v>
      </c>
      <c r="AA168" s="269" t="s">
        <v>1842</v>
      </c>
      <c r="AB168" s="269" t="s">
        <v>1618</v>
      </c>
      <c r="AC168" s="270">
        <v>45838</v>
      </c>
      <c r="AD168" s="269"/>
      <c r="AE168" s="269"/>
      <c r="AF168" s="269" t="s">
        <v>1618</v>
      </c>
      <c r="AG168" s="269" t="s">
        <v>2271</v>
      </c>
      <c r="AH168" s="269" t="s">
        <v>2191</v>
      </c>
      <c r="AI168" s="269" t="s">
        <v>2192</v>
      </c>
      <c r="AJ168" s="271">
        <v>1</v>
      </c>
      <c r="AK168" s="269" t="s">
        <v>1694</v>
      </c>
      <c r="AL168" s="274" t="s">
        <v>1861</v>
      </c>
      <c r="AM168" s="269" t="s">
        <v>1618</v>
      </c>
      <c r="AN168" s="269" t="s">
        <v>1618</v>
      </c>
      <c r="AO168" s="269" t="s">
        <v>1618</v>
      </c>
      <c r="AP168" s="188" t="s">
        <v>1845</v>
      </c>
      <c r="AQ168" s="188" t="s">
        <v>1936</v>
      </c>
      <c r="AS168" s="188" t="s">
        <v>1626</v>
      </c>
      <c r="AT168" s="188" t="s">
        <v>1748</v>
      </c>
      <c r="AU168" s="188" t="str">
        <f t="shared" si="8"/>
        <v>LSM</v>
      </c>
      <c r="AV168" s="261">
        <f t="shared" si="9"/>
        <v>2040000</v>
      </c>
    </row>
    <row r="169" spans="1:48" x14ac:dyDescent="0.25">
      <c r="A169" s="269" t="s">
        <v>1836</v>
      </c>
      <c r="B169" s="269" t="s">
        <v>1814</v>
      </c>
      <c r="C169" s="269" t="s">
        <v>1837</v>
      </c>
      <c r="D169" s="269" t="s">
        <v>1854</v>
      </c>
      <c r="E169" s="270">
        <v>45838</v>
      </c>
      <c r="F169" s="269" t="s">
        <v>2277</v>
      </c>
      <c r="G169" s="269" t="s">
        <v>1618</v>
      </c>
      <c r="H169" s="269" t="s">
        <v>1877</v>
      </c>
      <c r="I169" s="269" t="s">
        <v>2278</v>
      </c>
      <c r="J169" s="269" t="s">
        <v>1618</v>
      </c>
      <c r="K169" s="269" t="s">
        <v>450</v>
      </c>
      <c r="L169" s="270">
        <v>45838</v>
      </c>
      <c r="M169" s="269" t="s">
        <v>2188</v>
      </c>
      <c r="N169" s="269" t="s">
        <v>2270</v>
      </c>
      <c r="O169" s="270"/>
      <c r="P169" s="269" t="s">
        <v>2190</v>
      </c>
      <c r="Q169" s="269" t="s">
        <v>1529</v>
      </c>
      <c r="R169" s="271">
        <v>2040000</v>
      </c>
      <c r="S169" s="269" t="s">
        <v>89</v>
      </c>
      <c r="T169" s="272">
        <v>124.89</v>
      </c>
      <c r="U169" s="269" t="s">
        <v>284</v>
      </c>
      <c r="V169" s="269" t="s">
        <v>1720</v>
      </c>
      <c r="W169" s="269" t="s">
        <v>1618</v>
      </c>
      <c r="X169" s="269" t="s">
        <v>1618</v>
      </c>
      <c r="Y169" s="269" t="s">
        <v>1618</v>
      </c>
      <c r="Z169" s="269" t="s">
        <v>1618</v>
      </c>
      <c r="AA169" s="269" t="s">
        <v>1842</v>
      </c>
      <c r="AB169" s="269" t="s">
        <v>1618</v>
      </c>
      <c r="AC169" s="270">
        <v>45838</v>
      </c>
      <c r="AD169" s="269"/>
      <c r="AE169" s="269"/>
      <c r="AF169" s="269" t="s">
        <v>1618</v>
      </c>
      <c r="AG169" s="269" t="s">
        <v>2271</v>
      </c>
      <c r="AH169" s="269" t="s">
        <v>2191</v>
      </c>
      <c r="AI169" s="269" t="s">
        <v>2192</v>
      </c>
      <c r="AJ169" s="271">
        <v>1</v>
      </c>
      <c r="AK169" s="269" t="s">
        <v>1694</v>
      </c>
      <c r="AL169" s="274" t="s">
        <v>1861</v>
      </c>
      <c r="AM169" s="269" t="s">
        <v>1618</v>
      </c>
      <c r="AN169" s="269" t="s">
        <v>1618</v>
      </c>
      <c r="AO169" s="269" t="s">
        <v>1618</v>
      </c>
      <c r="AP169" s="188" t="s">
        <v>1845</v>
      </c>
      <c r="AQ169" s="188" t="s">
        <v>1936</v>
      </c>
      <c r="AS169" s="188" t="s">
        <v>1626</v>
      </c>
      <c r="AT169" s="188" t="s">
        <v>1748</v>
      </c>
      <c r="AU169" s="188" t="str">
        <f t="shared" si="8"/>
        <v>LSM</v>
      </c>
      <c r="AV169" s="261">
        <f t="shared" si="9"/>
        <v>2040000</v>
      </c>
    </row>
    <row r="170" spans="1:48" hidden="1" x14ac:dyDescent="0.25">
      <c r="A170" s="269" t="s">
        <v>1836</v>
      </c>
      <c r="B170" s="269" t="s">
        <v>1814</v>
      </c>
      <c r="C170" s="269" t="s">
        <v>1837</v>
      </c>
      <c r="D170" s="269" t="s">
        <v>1847</v>
      </c>
      <c r="E170" s="270">
        <v>45838</v>
      </c>
      <c r="F170" s="269" t="s">
        <v>2194</v>
      </c>
      <c r="G170" s="269" t="s">
        <v>1849</v>
      </c>
      <c r="H170" s="269" t="s">
        <v>1850</v>
      </c>
      <c r="I170" s="269" t="s">
        <v>2189</v>
      </c>
      <c r="J170" s="269" t="s">
        <v>1618</v>
      </c>
      <c r="K170" s="269" t="s">
        <v>647</v>
      </c>
      <c r="L170" s="270">
        <v>45838</v>
      </c>
      <c r="M170" s="269" t="s">
        <v>2188</v>
      </c>
      <c r="N170" s="269" t="s">
        <v>1618</v>
      </c>
      <c r="O170" s="270"/>
      <c r="P170" s="269" t="s">
        <v>2190</v>
      </c>
      <c r="Q170" s="269" t="s">
        <v>89</v>
      </c>
      <c r="R170" s="272">
        <v>1432.15</v>
      </c>
      <c r="S170" s="269" t="s">
        <v>89</v>
      </c>
      <c r="T170" s="272">
        <v>1432.15</v>
      </c>
      <c r="U170" s="269" t="s">
        <v>284</v>
      </c>
      <c r="V170" s="269" t="s">
        <v>1720</v>
      </c>
      <c r="W170" s="269" t="s">
        <v>1618</v>
      </c>
      <c r="X170" s="269" t="s">
        <v>1618</v>
      </c>
      <c r="Y170" s="269" t="s">
        <v>1618</v>
      </c>
      <c r="Z170" s="269" t="s">
        <v>1618</v>
      </c>
      <c r="AA170" s="269" t="s">
        <v>1842</v>
      </c>
      <c r="AB170" s="269" t="s">
        <v>1618</v>
      </c>
      <c r="AC170" s="270">
        <v>45842</v>
      </c>
      <c r="AD170" s="269"/>
      <c r="AE170" s="269"/>
      <c r="AF170" s="269" t="s">
        <v>1618</v>
      </c>
      <c r="AG170" s="269" t="s">
        <v>1618</v>
      </c>
      <c r="AH170" s="269" t="s">
        <v>2191</v>
      </c>
      <c r="AI170" s="269" t="s">
        <v>2192</v>
      </c>
      <c r="AJ170" s="273">
        <v>0</v>
      </c>
      <c r="AK170" s="269" t="s">
        <v>1618</v>
      </c>
      <c r="AL170" s="269" t="s">
        <v>1618</v>
      </c>
      <c r="AM170" s="269" t="s">
        <v>1618</v>
      </c>
      <c r="AN170" s="269" t="s">
        <v>1618</v>
      </c>
      <c r="AO170" s="269" t="s">
        <v>1618</v>
      </c>
      <c r="AP170" s="188" t="b">
        <v>0</v>
      </c>
      <c r="AQ170" s="188" t="s">
        <v>1936</v>
      </c>
      <c r="AS170" s="188" t="s">
        <v>647</v>
      </c>
      <c r="AT170" s="188" t="s">
        <v>1748</v>
      </c>
      <c r="AU170" s="188" t="str">
        <f t="shared" si="8"/>
        <v>LSM</v>
      </c>
      <c r="AV170" s="261">
        <f t="shared" si="9"/>
        <v>23630475</v>
      </c>
    </row>
    <row r="171" spans="1:48" x14ac:dyDescent="0.25">
      <c r="A171" s="269" t="s">
        <v>1836</v>
      </c>
      <c r="B171" s="269" t="s">
        <v>1808</v>
      </c>
      <c r="C171" s="269" t="s">
        <v>1837</v>
      </c>
      <c r="D171" s="269" t="s">
        <v>1854</v>
      </c>
      <c r="E171" s="270">
        <v>45762</v>
      </c>
      <c r="F171" s="269" t="s">
        <v>1618</v>
      </c>
      <c r="G171" s="269" t="s">
        <v>1618</v>
      </c>
      <c r="H171" s="269" t="s">
        <v>1877</v>
      </c>
      <c r="I171" s="269" t="s">
        <v>2279</v>
      </c>
      <c r="J171" s="269" t="s">
        <v>1618</v>
      </c>
      <c r="K171" s="269" t="s">
        <v>450</v>
      </c>
      <c r="L171" s="270">
        <v>45762</v>
      </c>
      <c r="M171" s="269" t="s">
        <v>2280</v>
      </c>
      <c r="N171" s="269" t="s">
        <v>2281</v>
      </c>
      <c r="O171" s="270"/>
      <c r="P171" s="269" t="s">
        <v>2190</v>
      </c>
      <c r="Q171" s="269" t="s">
        <v>1529</v>
      </c>
      <c r="R171" s="271">
        <v>873750</v>
      </c>
      <c r="S171" s="269" t="s">
        <v>89</v>
      </c>
      <c r="T171" s="272">
        <v>52.68</v>
      </c>
      <c r="U171" s="269" t="s">
        <v>284</v>
      </c>
      <c r="V171" s="269" t="s">
        <v>1720</v>
      </c>
      <c r="W171" s="269" t="s">
        <v>1618</v>
      </c>
      <c r="X171" s="269" t="s">
        <v>1618</v>
      </c>
      <c r="Y171" s="269" t="s">
        <v>1618</v>
      </c>
      <c r="Z171" s="269" t="s">
        <v>1618</v>
      </c>
      <c r="AA171" s="269" t="s">
        <v>1842</v>
      </c>
      <c r="AB171" s="269" t="s">
        <v>1618</v>
      </c>
      <c r="AC171" s="270">
        <v>45762</v>
      </c>
      <c r="AD171" s="269"/>
      <c r="AE171" s="269"/>
      <c r="AF171" s="269" t="s">
        <v>1618</v>
      </c>
      <c r="AG171" s="269" t="s">
        <v>2251</v>
      </c>
      <c r="AH171" s="269" t="s">
        <v>2191</v>
      </c>
      <c r="AI171" s="269" t="s">
        <v>2192</v>
      </c>
      <c r="AJ171" s="271">
        <v>1</v>
      </c>
      <c r="AK171" s="269" t="s">
        <v>1903</v>
      </c>
      <c r="AL171" s="274" t="s">
        <v>1861</v>
      </c>
      <c r="AM171" s="269" t="s">
        <v>1618</v>
      </c>
      <c r="AN171" s="269" t="s">
        <v>1618</v>
      </c>
      <c r="AO171" s="269" t="s">
        <v>1618</v>
      </c>
      <c r="AP171" s="188" t="s">
        <v>1845</v>
      </c>
      <c r="AQ171" s="188" t="s">
        <v>1936</v>
      </c>
      <c r="AS171" s="188" t="s">
        <v>1626</v>
      </c>
      <c r="AT171" s="188" t="s">
        <v>1748</v>
      </c>
      <c r="AU171" s="188" t="str">
        <f t="shared" ref="AU171:AU199" si="10">LEFT(V171,3)</f>
        <v>LSM</v>
      </c>
      <c r="AV171" s="261">
        <f t="shared" ref="AV171:AV199" si="11">IF(Q171="USD",R171*16500,IF(Q171="IDR",R171,T171*16500))</f>
        <v>873750</v>
      </c>
    </row>
    <row r="172" spans="1:48" hidden="1" x14ac:dyDescent="0.25">
      <c r="A172" s="269" t="s">
        <v>1836</v>
      </c>
      <c r="B172" s="269" t="s">
        <v>1808</v>
      </c>
      <c r="C172" s="269" t="s">
        <v>1837</v>
      </c>
      <c r="D172" s="269" t="s">
        <v>1854</v>
      </c>
      <c r="E172" s="270">
        <v>45757</v>
      </c>
      <c r="F172" s="269" t="s">
        <v>2282</v>
      </c>
      <c r="G172" s="269" t="s">
        <v>1618</v>
      </c>
      <c r="H172" s="269" t="s">
        <v>1889</v>
      </c>
      <c r="I172" s="269" t="s">
        <v>2081</v>
      </c>
      <c r="J172" s="269" t="s">
        <v>1618</v>
      </c>
      <c r="K172" s="269" t="s">
        <v>444</v>
      </c>
      <c r="L172" s="270">
        <v>45757</v>
      </c>
      <c r="M172" s="269" t="s">
        <v>2062</v>
      </c>
      <c r="N172" s="269" t="s">
        <v>2082</v>
      </c>
      <c r="O172" s="270"/>
      <c r="P172" s="269" t="s">
        <v>2190</v>
      </c>
      <c r="Q172" s="269" t="s">
        <v>1529</v>
      </c>
      <c r="R172" s="271">
        <v>1676848</v>
      </c>
      <c r="S172" s="269" t="s">
        <v>89</v>
      </c>
      <c r="T172" s="272">
        <v>101.11</v>
      </c>
      <c r="U172" s="269" t="s">
        <v>284</v>
      </c>
      <c r="V172" s="269" t="s">
        <v>1720</v>
      </c>
      <c r="W172" s="269" t="s">
        <v>1618</v>
      </c>
      <c r="X172" s="269" t="s">
        <v>1618</v>
      </c>
      <c r="Y172" s="269" t="s">
        <v>1618</v>
      </c>
      <c r="Z172" s="269" t="s">
        <v>1618</v>
      </c>
      <c r="AA172" s="269" t="s">
        <v>1842</v>
      </c>
      <c r="AB172" s="269" t="s">
        <v>1618</v>
      </c>
      <c r="AC172" s="270">
        <v>45757</v>
      </c>
      <c r="AD172" s="269"/>
      <c r="AE172" s="269"/>
      <c r="AF172" s="269" t="s">
        <v>1618</v>
      </c>
      <c r="AG172" s="269" t="s">
        <v>2083</v>
      </c>
      <c r="AH172" s="269" t="s">
        <v>2191</v>
      </c>
      <c r="AI172" s="269" t="s">
        <v>2192</v>
      </c>
      <c r="AJ172" s="271">
        <v>1</v>
      </c>
      <c r="AK172" s="269" t="s">
        <v>1888</v>
      </c>
      <c r="AL172" s="274" t="s">
        <v>1861</v>
      </c>
      <c r="AM172" s="269" t="s">
        <v>1618</v>
      </c>
      <c r="AN172" s="269" t="s">
        <v>1618</v>
      </c>
      <c r="AO172" s="269" t="s">
        <v>1618</v>
      </c>
      <c r="AP172" s="188" t="s">
        <v>1845</v>
      </c>
      <c r="AQ172" s="188" t="s">
        <v>1936</v>
      </c>
      <c r="AS172" s="188" t="s">
        <v>444</v>
      </c>
      <c r="AT172" s="188" t="s">
        <v>1748</v>
      </c>
      <c r="AU172" s="188" t="str">
        <f t="shared" si="10"/>
        <v>LSM</v>
      </c>
      <c r="AV172" s="261">
        <f t="shared" si="11"/>
        <v>1676848</v>
      </c>
    </row>
    <row r="173" spans="1:48" hidden="1" x14ac:dyDescent="0.25">
      <c r="A173" s="269" t="s">
        <v>1836</v>
      </c>
      <c r="B173" s="269" t="s">
        <v>1808</v>
      </c>
      <c r="C173" s="269" t="s">
        <v>1837</v>
      </c>
      <c r="D173" s="269" t="s">
        <v>1854</v>
      </c>
      <c r="E173" s="270">
        <v>45757</v>
      </c>
      <c r="F173" s="269" t="s">
        <v>2283</v>
      </c>
      <c r="G173" s="269" t="s">
        <v>1618</v>
      </c>
      <c r="H173" s="269" t="s">
        <v>1889</v>
      </c>
      <c r="I173" s="269" t="s">
        <v>2085</v>
      </c>
      <c r="J173" s="269" t="s">
        <v>1618</v>
      </c>
      <c r="K173" s="269" t="s">
        <v>444</v>
      </c>
      <c r="L173" s="270">
        <v>45757</v>
      </c>
      <c r="M173" s="269" t="s">
        <v>2062</v>
      </c>
      <c r="N173" s="269" t="s">
        <v>2082</v>
      </c>
      <c r="O173" s="270"/>
      <c r="P173" s="269" t="s">
        <v>2190</v>
      </c>
      <c r="Q173" s="269" t="s">
        <v>1529</v>
      </c>
      <c r="R173" s="271">
        <v>50305</v>
      </c>
      <c r="S173" s="269" t="s">
        <v>89</v>
      </c>
      <c r="T173" s="272">
        <v>3.03</v>
      </c>
      <c r="U173" s="269" t="s">
        <v>284</v>
      </c>
      <c r="V173" s="269" t="s">
        <v>1720</v>
      </c>
      <c r="W173" s="269" t="s">
        <v>1618</v>
      </c>
      <c r="X173" s="269" t="s">
        <v>1618</v>
      </c>
      <c r="Y173" s="269" t="s">
        <v>1618</v>
      </c>
      <c r="Z173" s="269" t="s">
        <v>1618</v>
      </c>
      <c r="AA173" s="269" t="s">
        <v>1842</v>
      </c>
      <c r="AB173" s="269" t="s">
        <v>1618</v>
      </c>
      <c r="AC173" s="270">
        <v>45757</v>
      </c>
      <c r="AD173" s="269"/>
      <c r="AE173" s="269"/>
      <c r="AF173" s="269" t="s">
        <v>1618</v>
      </c>
      <c r="AG173" s="269" t="s">
        <v>2083</v>
      </c>
      <c r="AH173" s="269" t="s">
        <v>2191</v>
      </c>
      <c r="AI173" s="269" t="s">
        <v>2192</v>
      </c>
      <c r="AJ173" s="271">
        <v>1</v>
      </c>
      <c r="AK173" s="269" t="s">
        <v>1888</v>
      </c>
      <c r="AL173" s="274" t="s">
        <v>1861</v>
      </c>
      <c r="AM173" s="269" t="s">
        <v>1618</v>
      </c>
      <c r="AN173" s="269" t="s">
        <v>1618</v>
      </c>
      <c r="AO173" s="269" t="s">
        <v>1618</v>
      </c>
      <c r="AP173" s="188" t="s">
        <v>1845</v>
      </c>
      <c r="AQ173" s="188" t="s">
        <v>1936</v>
      </c>
      <c r="AS173" s="188" t="s">
        <v>444</v>
      </c>
      <c r="AT173" s="188" t="s">
        <v>1748</v>
      </c>
      <c r="AU173" s="188" t="str">
        <f t="shared" si="10"/>
        <v>LSM</v>
      </c>
      <c r="AV173" s="261">
        <f t="shared" si="11"/>
        <v>50305</v>
      </c>
    </row>
    <row r="174" spans="1:48" hidden="1" x14ac:dyDescent="0.25">
      <c r="A174" s="269" t="s">
        <v>1836</v>
      </c>
      <c r="B174" s="269" t="s">
        <v>1808</v>
      </c>
      <c r="C174" s="269" t="s">
        <v>1837</v>
      </c>
      <c r="D174" s="269" t="s">
        <v>1854</v>
      </c>
      <c r="E174" s="270">
        <v>45775</v>
      </c>
      <c r="F174" s="269" t="s">
        <v>2193</v>
      </c>
      <c r="G174" s="269" t="s">
        <v>2089</v>
      </c>
      <c r="H174" s="269" t="s">
        <v>1871</v>
      </c>
      <c r="I174" s="269" t="s">
        <v>2090</v>
      </c>
      <c r="J174" s="269" t="s">
        <v>1618</v>
      </c>
      <c r="K174" s="269" t="s">
        <v>1633</v>
      </c>
      <c r="L174" s="270">
        <v>45775</v>
      </c>
      <c r="M174" s="269" t="s">
        <v>2091</v>
      </c>
      <c r="N174" s="269" t="s">
        <v>2092</v>
      </c>
      <c r="O174" s="270"/>
      <c r="P174" s="269" t="s">
        <v>2190</v>
      </c>
      <c r="Q174" s="269" t="s">
        <v>1529</v>
      </c>
      <c r="R174" s="271">
        <v>22624227</v>
      </c>
      <c r="S174" s="269" t="s">
        <v>89</v>
      </c>
      <c r="T174" s="272">
        <v>1345.32</v>
      </c>
      <c r="U174" s="269" t="s">
        <v>284</v>
      </c>
      <c r="V174" s="269" t="s">
        <v>1720</v>
      </c>
      <c r="W174" s="269" t="s">
        <v>1618</v>
      </c>
      <c r="X174" s="269" t="s">
        <v>1618</v>
      </c>
      <c r="Y174" s="269" t="s">
        <v>1618</v>
      </c>
      <c r="Z174" s="269" t="s">
        <v>1618</v>
      </c>
      <c r="AA174" s="269" t="s">
        <v>1842</v>
      </c>
      <c r="AB174" s="269" t="s">
        <v>1618</v>
      </c>
      <c r="AC174" s="270">
        <v>45775</v>
      </c>
      <c r="AD174" s="269"/>
      <c r="AE174" s="269"/>
      <c r="AF174" s="269" t="s">
        <v>1618</v>
      </c>
      <c r="AG174" s="269" t="s">
        <v>2093</v>
      </c>
      <c r="AH174" s="269" t="s">
        <v>2191</v>
      </c>
      <c r="AI174" s="269" t="s">
        <v>2192</v>
      </c>
      <c r="AJ174" s="271">
        <v>1</v>
      </c>
      <c r="AK174" s="269" t="s">
        <v>1876</v>
      </c>
      <c r="AL174" s="274" t="s">
        <v>1861</v>
      </c>
      <c r="AM174" s="269" t="s">
        <v>1618</v>
      </c>
      <c r="AN174" s="269" t="s">
        <v>1618</v>
      </c>
      <c r="AO174" s="269" t="s">
        <v>1618</v>
      </c>
      <c r="AP174" s="188" t="s">
        <v>1845</v>
      </c>
      <c r="AQ174" s="188" t="s">
        <v>1936</v>
      </c>
      <c r="AS174" s="188" t="s">
        <v>1630</v>
      </c>
      <c r="AT174" s="188" t="s">
        <v>1748</v>
      </c>
      <c r="AU174" s="188" t="str">
        <f t="shared" si="10"/>
        <v>LSM</v>
      </c>
      <c r="AV174" s="261">
        <f t="shared" si="11"/>
        <v>22624227</v>
      </c>
    </row>
    <row r="175" spans="1:48" hidden="1" x14ac:dyDescent="0.25">
      <c r="A175" s="269" t="s">
        <v>1836</v>
      </c>
      <c r="B175" s="269" t="s">
        <v>1808</v>
      </c>
      <c r="C175" s="269" t="s">
        <v>1837</v>
      </c>
      <c r="D175" s="269" t="s">
        <v>1854</v>
      </c>
      <c r="E175" s="270">
        <v>45775</v>
      </c>
      <c r="F175" s="269" t="s">
        <v>2241</v>
      </c>
      <c r="G175" s="269" t="s">
        <v>2089</v>
      </c>
      <c r="H175" s="269" t="s">
        <v>1871</v>
      </c>
      <c r="I175" s="269" t="s">
        <v>2094</v>
      </c>
      <c r="J175" s="269" t="s">
        <v>1618</v>
      </c>
      <c r="K175" s="269" t="s">
        <v>1633</v>
      </c>
      <c r="L175" s="270">
        <v>45775</v>
      </c>
      <c r="M175" s="269" t="s">
        <v>2091</v>
      </c>
      <c r="N175" s="269" t="s">
        <v>2092</v>
      </c>
      <c r="O175" s="270"/>
      <c r="P175" s="269" t="s">
        <v>2190</v>
      </c>
      <c r="Q175" s="269" t="s">
        <v>1529</v>
      </c>
      <c r="R175" s="271">
        <v>1131211</v>
      </c>
      <c r="S175" s="269" t="s">
        <v>89</v>
      </c>
      <c r="T175" s="272">
        <v>67.27</v>
      </c>
      <c r="U175" s="269" t="s">
        <v>284</v>
      </c>
      <c r="V175" s="269" t="s">
        <v>1720</v>
      </c>
      <c r="W175" s="269" t="s">
        <v>1618</v>
      </c>
      <c r="X175" s="269" t="s">
        <v>1618</v>
      </c>
      <c r="Y175" s="269" t="s">
        <v>1618</v>
      </c>
      <c r="Z175" s="269" t="s">
        <v>1618</v>
      </c>
      <c r="AA175" s="269" t="s">
        <v>1842</v>
      </c>
      <c r="AB175" s="269" t="s">
        <v>1618</v>
      </c>
      <c r="AC175" s="270">
        <v>45775</v>
      </c>
      <c r="AD175" s="269"/>
      <c r="AE175" s="269"/>
      <c r="AF175" s="269" t="s">
        <v>1618</v>
      </c>
      <c r="AG175" s="269" t="s">
        <v>2093</v>
      </c>
      <c r="AH175" s="269" t="s">
        <v>2191</v>
      </c>
      <c r="AI175" s="269" t="s">
        <v>2192</v>
      </c>
      <c r="AJ175" s="271">
        <v>1</v>
      </c>
      <c r="AK175" s="269" t="s">
        <v>1876</v>
      </c>
      <c r="AL175" s="274" t="s">
        <v>1861</v>
      </c>
      <c r="AM175" s="269" t="s">
        <v>1618</v>
      </c>
      <c r="AN175" s="269" t="s">
        <v>1618</v>
      </c>
      <c r="AO175" s="269" t="s">
        <v>1618</v>
      </c>
      <c r="AP175" s="188" t="s">
        <v>1845</v>
      </c>
      <c r="AQ175" s="188" t="s">
        <v>1936</v>
      </c>
      <c r="AS175" s="188" t="s">
        <v>1630</v>
      </c>
      <c r="AT175" s="188" t="s">
        <v>1748</v>
      </c>
      <c r="AU175" s="188" t="str">
        <f t="shared" si="10"/>
        <v>LSM</v>
      </c>
      <c r="AV175" s="261">
        <f t="shared" si="11"/>
        <v>1131211</v>
      </c>
    </row>
    <row r="176" spans="1:48" hidden="1" x14ac:dyDescent="0.25">
      <c r="A176" s="269" t="s">
        <v>1836</v>
      </c>
      <c r="B176" s="269" t="s">
        <v>1808</v>
      </c>
      <c r="C176" s="269" t="s">
        <v>1837</v>
      </c>
      <c r="D176" s="269" t="s">
        <v>1854</v>
      </c>
      <c r="E176" s="270">
        <v>45764</v>
      </c>
      <c r="F176" s="269" t="s">
        <v>2284</v>
      </c>
      <c r="G176" s="269" t="s">
        <v>1618</v>
      </c>
      <c r="H176" s="269" t="s">
        <v>1871</v>
      </c>
      <c r="I176" s="269" t="s">
        <v>2285</v>
      </c>
      <c r="J176" s="269" t="s">
        <v>1618</v>
      </c>
      <c r="K176" s="269" t="s">
        <v>1633</v>
      </c>
      <c r="L176" s="270">
        <v>45764</v>
      </c>
      <c r="M176" s="269" t="s">
        <v>2286</v>
      </c>
      <c r="N176" s="269" t="s">
        <v>1618</v>
      </c>
      <c r="O176" s="270"/>
      <c r="P176" s="269" t="s">
        <v>2190</v>
      </c>
      <c r="Q176" s="269" t="s">
        <v>1529</v>
      </c>
      <c r="R176" s="271">
        <v>44460000</v>
      </c>
      <c r="S176" s="269" t="s">
        <v>89</v>
      </c>
      <c r="T176" s="272">
        <v>2639.52</v>
      </c>
      <c r="U176" s="269" t="s">
        <v>284</v>
      </c>
      <c r="V176" s="269" t="s">
        <v>1720</v>
      </c>
      <c r="W176" s="269" t="s">
        <v>1618</v>
      </c>
      <c r="X176" s="269" t="s">
        <v>1618</v>
      </c>
      <c r="Y176" s="269" t="s">
        <v>1618</v>
      </c>
      <c r="Z176" s="269" t="s">
        <v>1618</v>
      </c>
      <c r="AA176" s="269" t="s">
        <v>1842</v>
      </c>
      <c r="AB176" s="269" t="s">
        <v>1618</v>
      </c>
      <c r="AC176" s="270">
        <v>45764</v>
      </c>
      <c r="AD176" s="269"/>
      <c r="AE176" s="269"/>
      <c r="AF176" s="269" t="s">
        <v>1618</v>
      </c>
      <c r="AG176" s="269" t="s">
        <v>2287</v>
      </c>
      <c r="AH176" s="269" t="s">
        <v>2191</v>
      </c>
      <c r="AI176" s="269" t="s">
        <v>2192</v>
      </c>
      <c r="AJ176" s="273">
        <v>22</v>
      </c>
      <c r="AK176" s="269" t="s">
        <v>1888</v>
      </c>
      <c r="AL176" s="269" t="s">
        <v>1861</v>
      </c>
      <c r="AM176" s="269" t="s">
        <v>1618</v>
      </c>
      <c r="AN176" s="269" t="s">
        <v>1618</v>
      </c>
      <c r="AO176" s="269" t="s">
        <v>1618</v>
      </c>
      <c r="AP176" s="188" t="s">
        <v>1845</v>
      </c>
      <c r="AQ176" s="188" t="s">
        <v>1936</v>
      </c>
      <c r="AS176" s="188" t="s">
        <v>1630</v>
      </c>
      <c r="AT176" s="188" t="s">
        <v>1748</v>
      </c>
      <c r="AU176" s="188" t="str">
        <f t="shared" si="10"/>
        <v>LSM</v>
      </c>
      <c r="AV176" s="261">
        <f t="shared" si="11"/>
        <v>44460000</v>
      </c>
    </row>
    <row r="177" spans="1:48" hidden="1" x14ac:dyDescent="0.25">
      <c r="A177" s="269" t="s">
        <v>1836</v>
      </c>
      <c r="B177" s="269" t="s">
        <v>1808</v>
      </c>
      <c r="C177" s="269" t="s">
        <v>1837</v>
      </c>
      <c r="D177" s="269" t="s">
        <v>1854</v>
      </c>
      <c r="E177" s="270">
        <v>45764</v>
      </c>
      <c r="F177" s="269" t="s">
        <v>2220</v>
      </c>
      <c r="G177" s="269" t="s">
        <v>1618</v>
      </c>
      <c r="H177" s="269" t="s">
        <v>1871</v>
      </c>
      <c r="I177" s="269" t="s">
        <v>2288</v>
      </c>
      <c r="J177" s="269" t="s">
        <v>1618</v>
      </c>
      <c r="K177" s="269" t="s">
        <v>1633</v>
      </c>
      <c r="L177" s="270">
        <v>45764</v>
      </c>
      <c r="M177" s="269" t="s">
        <v>2286</v>
      </c>
      <c r="N177" s="269" t="s">
        <v>1618</v>
      </c>
      <c r="O177" s="270"/>
      <c r="P177" s="269" t="s">
        <v>2190</v>
      </c>
      <c r="Q177" s="269" t="s">
        <v>1529</v>
      </c>
      <c r="R177" s="271">
        <v>20064000</v>
      </c>
      <c r="S177" s="269" t="s">
        <v>89</v>
      </c>
      <c r="T177" s="272">
        <v>1191.17</v>
      </c>
      <c r="U177" s="269" t="s">
        <v>284</v>
      </c>
      <c r="V177" s="269" t="s">
        <v>1720</v>
      </c>
      <c r="W177" s="269" t="s">
        <v>1618</v>
      </c>
      <c r="X177" s="269" t="s">
        <v>1618</v>
      </c>
      <c r="Y177" s="269" t="s">
        <v>1618</v>
      </c>
      <c r="Z177" s="269" t="s">
        <v>1618</v>
      </c>
      <c r="AA177" s="269" t="s">
        <v>1842</v>
      </c>
      <c r="AB177" s="269" t="s">
        <v>1618</v>
      </c>
      <c r="AC177" s="270">
        <v>45764</v>
      </c>
      <c r="AD177" s="269"/>
      <c r="AE177" s="269"/>
      <c r="AF177" s="269" t="s">
        <v>1618</v>
      </c>
      <c r="AG177" s="269" t="s">
        <v>2289</v>
      </c>
      <c r="AH177" s="269" t="s">
        <v>2191</v>
      </c>
      <c r="AI177" s="269" t="s">
        <v>2192</v>
      </c>
      <c r="AJ177" s="273">
        <v>22</v>
      </c>
      <c r="AK177" s="269" t="s">
        <v>1888</v>
      </c>
      <c r="AL177" s="269" t="s">
        <v>1861</v>
      </c>
      <c r="AM177" s="269" t="s">
        <v>1618</v>
      </c>
      <c r="AN177" s="269" t="s">
        <v>1618</v>
      </c>
      <c r="AO177" s="269" t="s">
        <v>1618</v>
      </c>
      <c r="AP177" s="188" t="s">
        <v>1845</v>
      </c>
      <c r="AQ177" s="188" t="s">
        <v>1936</v>
      </c>
      <c r="AS177" s="188" t="s">
        <v>1630</v>
      </c>
      <c r="AT177" s="188" t="s">
        <v>1748</v>
      </c>
      <c r="AU177" s="188" t="str">
        <f t="shared" si="10"/>
        <v>LSM</v>
      </c>
      <c r="AV177" s="261">
        <f t="shared" si="11"/>
        <v>20064000</v>
      </c>
    </row>
    <row r="178" spans="1:48" hidden="1" x14ac:dyDescent="0.25">
      <c r="A178" s="269" t="s">
        <v>1836</v>
      </c>
      <c r="B178" s="269" t="s">
        <v>1808</v>
      </c>
      <c r="C178" s="269" t="s">
        <v>1837</v>
      </c>
      <c r="D178" s="269" t="s">
        <v>1854</v>
      </c>
      <c r="E178" s="270">
        <v>45764</v>
      </c>
      <c r="F178" s="269" t="s">
        <v>2233</v>
      </c>
      <c r="G178" s="269" t="s">
        <v>1618</v>
      </c>
      <c r="H178" s="269" t="s">
        <v>1871</v>
      </c>
      <c r="I178" s="269" t="s">
        <v>2290</v>
      </c>
      <c r="J178" s="269" t="s">
        <v>1618</v>
      </c>
      <c r="K178" s="269" t="s">
        <v>1633</v>
      </c>
      <c r="L178" s="270">
        <v>45764</v>
      </c>
      <c r="M178" s="269" t="s">
        <v>2286</v>
      </c>
      <c r="N178" s="269" t="s">
        <v>1618</v>
      </c>
      <c r="O178" s="270"/>
      <c r="P178" s="269" t="s">
        <v>2190</v>
      </c>
      <c r="Q178" s="269" t="s">
        <v>1529</v>
      </c>
      <c r="R178" s="271">
        <v>10032000</v>
      </c>
      <c r="S178" s="269" t="s">
        <v>89</v>
      </c>
      <c r="T178" s="272">
        <v>595.58000000000004</v>
      </c>
      <c r="U178" s="269" t="s">
        <v>284</v>
      </c>
      <c r="V178" s="269" t="s">
        <v>1720</v>
      </c>
      <c r="W178" s="269" t="s">
        <v>1618</v>
      </c>
      <c r="X178" s="269" t="s">
        <v>1618</v>
      </c>
      <c r="Y178" s="269" t="s">
        <v>1618</v>
      </c>
      <c r="Z178" s="269" t="s">
        <v>1618</v>
      </c>
      <c r="AA178" s="269" t="s">
        <v>1842</v>
      </c>
      <c r="AB178" s="269" t="s">
        <v>1618</v>
      </c>
      <c r="AC178" s="270">
        <v>45764</v>
      </c>
      <c r="AD178" s="269"/>
      <c r="AE178" s="269"/>
      <c r="AF178" s="269" t="s">
        <v>1618</v>
      </c>
      <c r="AG178" s="269" t="s">
        <v>2289</v>
      </c>
      <c r="AH178" s="269" t="s">
        <v>2191</v>
      </c>
      <c r="AI178" s="269" t="s">
        <v>2192</v>
      </c>
      <c r="AJ178" s="273">
        <v>22</v>
      </c>
      <c r="AK178" s="269" t="s">
        <v>1888</v>
      </c>
      <c r="AL178" s="269" t="s">
        <v>1861</v>
      </c>
      <c r="AM178" s="269" t="s">
        <v>1618</v>
      </c>
      <c r="AN178" s="269" t="s">
        <v>1618</v>
      </c>
      <c r="AO178" s="269" t="s">
        <v>1618</v>
      </c>
      <c r="AP178" s="188" t="s">
        <v>1845</v>
      </c>
      <c r="AQ178" s="188" t="s">
        <v>1936</v>
      </c>
      <c r="AS178" s="188" t="s">
        <v>1630</v>
      </c>
      <c r="AT178" s="188" t="s">
        <v>1748</v>
      </c>
      <c r="AU178" s="188" t="str">
        <f t="shared" si="10"/>
        <v>LSM</v>
      </c>
      <c r="AV178" s="261">
        <f t="shared" si="11"/>
        <v>10032000</v>
      </c>
    </row>
    <row r="179" spans="1:48" hidden="1" x14ac:dyDescent="0.25">
      <c r="A179" s="269" t="s">
        <v>1836</v>
      </c>
      <c r="B179" s="269" t="s">
        <v>1808</v>
      </c>
      <c r="C179" s="269" t="s">
        <v>1837</v>
      </c>
      <c r="D179" s="269" t="s">
        <v>1854</v>
      </c>
      <c r="E179" s="270">
        <v>45764</v>
      </c>
      <c r="F179" s="269" t="s">
        <v>2226</v>
      </c>
      <c r="G179" s="269" t="s">
        <v>1618</v>
      </c>
      <c r="H179" s="269" t="s">
        <v>1871</v>
      </c>
      <c r="I179" s="269" t="s">
        <v>2291</v>
      </c>
      <c r="J179" s="269" t="s">
        <v>1618</v>
      </c>
      <c r="K179" s="269" t="s">
        <v>1633</v>
      </c>
      <c r="L179" s="270">
        <v>45764</v>
      </c>
      <c r="M179" s="269" t="s">
        <v>2286</v>
      </c>
      <c r="N179" s="269" t="s">
        <v>1618</v>
      </c>
      <c r="O179" s="270"/>
      <c r="P179" s="269" t="s">
        <v>2190</v>
      </c>
      <c r="Q179" s="269" t="s">
        <v>1529</v>
      </c>
      <c r="R179" s="271">
        <v>5258000</v>
      </c>
      <c r="S179" s="269" t="s">
        <v>89</v>
      </c>
      <c r="T179" s="272">
        <v>312.16000000000003</v>
      </c>
      <c r="U179" s="269" t="s">
        <v>284</v>
      </c>
      <c r="V179" s="269" t="s">
        <v>1720</v>
      </c>
      <c r="W179" s="269" t="s">
        <v>1618</v>
      </c>
      <c r="X179" s="269" t="s">
        <v>1618</v>
      </c>
      <c r="Y179" s="269" t="s">
        <v>1618</v>
      </c>
      <c r="Z179" s="269" t="s">
        <v>1618</v>
      </c>
      <c r="AA179" s="269" t="s">
        <v>1842</v>
      </c>
      <c r="AB179" s="269" t="s">
        <v>1618</v>
      </c>
      <c r="AC179" s="270">
        <v>45764</v>
      </c>
      <c r="AD179" s="269"/>
      <c r="AE179" s="269"/>
      <c r="AF179" s="269" t="s">
        <v>1618</v>
      </c>
      <c r="AG179" s="269" t="s">
        <v>2289</v>
      </c>
      <c r="AH179" s="269" t="s">
        <v>2191</v>
      </c>
      <c r="AI179" s="269" t="s">
        <v>2192</v>
      </c>
      <c r="AJ179" s="273">
        <v>22</v>
      </c>
      <c r="AK179" s="269" t="s">
        <v>1888</v>
      </c>
      <c r="AL179" s="269" t="s">
        <v>1861</v>
      </c>
      <c r="AM179" s="269" t="s">
        <v>1618</v>
      </c>
      <c r="AN179" s="269" t="s">
        <v>1618</v>
      </c>
      <c r="AO179" s="269" t="s">
        <v>1618</v>
      </c>
      <c r="AP179" s="188" t="s">
        <v>1845</v>
      </c>
      <c r="AQ179" s="188" t="s">
        <v>1936</v>
      </c>
      <c r="AS179" s="188" t="s">
        <v>1630</v>
      </c>
      <c r="AT179" s="188" t="s">
        <v>1748</v>
      </c>
      <c r="AU179" s="188" t="str">
        <f t="shared" si="10"/>
        <v>LSM</v>
      </c>
      <c r="AV179" s="261">
        <f t="shared" si="11"/>
        <v>5258000</v>
      </c>
    </row>
    <row r="180" spans="1:48" hidden="1" x14ac:dyDescent="0.25">
      <c r="A180" s="269" t="s">
        <v>1836</v>
      </c>
      <c r="B180" s="269" t="s">
        <v>1808</v>
      </c>
      <c r="C180" s="269" t="s">
        <v>1837</v>
      </c>
      <c r="D180" s="269" t="s">
        <v>1854</v>
      </c>
      <c r="E180" s="270">
        <v>45776</v>
      </c>
      <c r="F180" s="269" t="s">
        <v>2193</v>
      </c>
      <c r="G180" s="269" t="s">
        <v>1618</v>
      </c>
      <c r="H180" s="269" t="s">
        <v>1871</v>
      </c>
      <c r="I180" s="269" t="s">
        <v>2109</v>
      </c>
      <c r="J180" s="269" t="s">
        <v>1618</v>
      </c>
      <c r="K180" s="269" t="s">
        <v>1633</v>
      </c>
      <c r="L180" s="270">
        <v>45776</v>
      </c>
      <c r="M180" s="269" t="s">
        <v>2110</v>
      </c>
      <c r="N180" s="269" t="s">
        <v>2111</v>
      </c>
      <c r="O180" s="270"/>
      <c r="P180" s="269" t="s">
        <v>2190</v>
      </c>
      <c r="Q180" s="269" t="s">
        <v>1529</v>
      </c>
      <c r="R180" s="271">
        <v>805947</v>
      </c>
      <c r="S180" s="269" t="s">
        <v>89</v>
      </c>
      <c r="T180" s="272">
        <v>47.92</v>
      </c>
      <c r="U180" s="269" t="s">
        <v>284</v>
      </c>
      <c r="V180" s="269" t="s">
        <v>1720</v>
      </c>
      <c r="W180" s="269" t="s">
        <v>1618</v>
      </c>
      <c r="X180" s="269" t="s">
        <v>1618</v>
      </c>
      <c r="Y180" s="269" t="s">
        <v>1618</v>
      </c>
      <c r="Z180" s="269" t="s">
        <v>1618</v>
      </c>
      <c r="AA180" s="269" t="s">
        <v>1842</v>
      </c>
      <c r="AB180" s="269" t="s">
        <v>1618</v>
      </c>
      <c r="AC180" s="270">
        <v>45776</v>
      </c>
      <c r="AD180" s="269"/>
      <c r="AE180" s="269"/>
      <c r="AF180" s="269" t="s">
        <v>1618</v>
      </c>
      <c r="AG180" s="269" t="s">
        <v>2112</v>
      </c>
      <c r="AH180" s="269" t="s">
        <v>2191</v>
      </c>
      <c r="AI180" s="269" t="s">
        <v>2192</v>
      </c>
      <c r="AJ180" s="273">
        <v>1</v>
      </c>
      <c r="AK180" s="269" t="s">
        <v>1876</v>
      </c>
      <c r="AL180" s="269" t="s">
        <v>1861</v>
      </c>
      <c r="AM180" s="269" t="s">
        <v>1618</v>
      </c>
      <c r="AN180" s="269" t="s">
        <v>1618</v>
      </c>
      <c r="AO180" s="269" t="s">
        <v>1618</v>
      </c>
      <c r="AP180" s="188" t="s">
        <v>1845</v>
      </c>
      <c r="AQ180" s="188" t="s">
        <v>1936</v>
      </c>
      <c r="AS180" s="188" t="s">
        <v>1630</v>
      </c>
      <c r="AT180" s="188" t="s">
        <v>1748</v>
      </c>
      <c r="AU180" s="188" t="str">
        <f t="shared" si="10"/>
        <v>LSM</v>
      </c>
      <c r="AV180" s="261">
        <f t="shared" si="11"/>
        <v>805947</v>
      </c>
    </row>
    <row r="181" spans="1:48" hidden="1" x14ac:dyDescent="0.25">
      <c r="A181" s="269" t="s">
        <v>1836</v>
      </c>
      <c r="B181" s="269" t="s">
        <v>1808</v>
      </c>
      <c r="C181" s="269" t="s">
        <v>1837</v>
      </c>
      <c r="D181" s="269" t="s">
        <v>1854</v>
      </c>
      <c r="E181" s="270">
        <v>45776</v>
      </c>
      <c r="F181" s="269" t="s">
        <v>1618</v>
      </c>
      <c r="G181" s="269" t="s">
        <v>1618</v>
      </c>
      <c r="H181" s="269" t="s">
        <v>2215</v>
      </c>
      <c r="I181" s="269" t="s">
        <v>2292</v>
      </c>
      <c r="J181" s="269" t="s">
        <v>1618</v>
      </c>
      <c r="K181" s="269" t="s">
        <v>624</v>
      </c>
      <c r="L181" s="270">
        <v>45776</v>
      </c>
      <c r="M181" s="269" t="s">
        <v>2110</v>
      </c>
      <c r="N181" s="269" t="s">
        <v>791</v>
      </c>
      <c r="O181" s="270"/>
      <c r="P181" s="269" t="s">
        <v>2190</v>
      </c>
      <c r="Q181" s="269" t="s">
        <v>1529</v>
      </c>
      <c r="R181" s="271">
        <v>990000</v>
      </c>
      <c r="S181" s="269" t="s">
        <v>89</v>
      </c>
      <c r="T181" s="272">
        <v>58.87</v>
      </c>
      <c r="U181" s="269" t="s">
        <v>284</v>
      </c>
      <c r="V181" s="269" t="s">
        <v>1720</v>
      </c>
      <c r="W181" s="269" t="s">
        <v>1618</v>
      </c>
      <c r="X181" s="269" t="s">
        <v>1618</v>
      </c>
      <c r="Y181" s="269" t="s">
        <v>1618</v>
      </c>
      <c r="Z181" s="269" t="s">
        <v>1618</v>
      </c>
      <c r="AA181" s="269" t="s">
        <v>1842</v>
      </c>
      <c r="AB181" s="269" t="s">
        <v>1618</v>
      </c>
      <c r="AC181" s="270">
        <v>45776</v>
      </c>
      <c r="AD181" s="269"/>
      <c r="AE181" s="269"/>
      <c r="AF181" s="269" t="s">
        <v>1618</v>
      </c>
      <c r="AG181" s="269" t="s">
        <v>2293</v>
      </c>
      <c r="AH181" s="269" t="s">
        <v>2191</v>
      </c>
      <c r="AI181" s="269" t="s">
        <v>2192</v>
      </c>
      <c r="AJ181" s="271">
        <v>2</v>
      </c>
      <c r="AK181" s="269" t="s">
        <v>1694</v>
      </c>
      <c r="AL181" s="274" t="s">
        <v>1861</v>
      </c>
      <c r="AM181" s="269" t="s">
        <v>1618</v>
      </c>
      <c r="AN181" s="269" t="s">
        <v>1618</v>
      </c>
      <c r="AO181" s="269" t="s">
        <v>1618</v>
      </c>
      <c r="AP181" s="188" t="s">
        <v>1845</v>
      </c>
      <c r="AQ181" s="188" t="s">
        <v>1936</v>
      </c>
      <c r="AS181" s="188" t="s">
        <v>1629</v>
      </c>
      <c r="AT181" s="188" t="s">
        <v>1748</v>
      </c>
      <c r="AU181" s="188" t="str">
        <f t="shared" si="10"/>
        <v>LSM</v>
      </c>
      <c r="AV181" s="261">
        <f t="shared" si="11"/>
        <v>990000</v>
      </c>
    </row>
    <row r="182" spans="1:48" hidden="1" x14ac:dyDescent="0.25">
      <c r="A182" s="269" t="s">
        <v>1836</v>
      </c>
      <c r="B182" s="269" t="s">
        <v>1808</v>
      </c>
      <c r="C182" s="269" t="s">
        <v>1837</v>
      </c>
      <c r="D182" s="269" t="s">
        <v>1854</v>
      </c>
      <c r="E182" s="270">
        <v>45777</v>
      </c>
      <c r="F182" s="269" t="s">
        <v>2294</v>
      </c>
      <c r="G182" s="269" t="s">
        <v>1618</v>
      </c>
      <c r="H182" s="269" t="s">
        <v>1889</v>
      </c>
      <c r="I182" s="269" t="s">
        <v>2118</v>
      </c>
      <c r="J182" s="269" t="s">
        <v>1618</v>
      </c>
      <c r="K182" s="269" t="s">
        <v>444</v>
      </c>
      <c r="L182" s="270">
        <v>45777</v>
      </c>
      <c r="M182" s="269" t="s">
        <v>2119</v>
      </c>
      <c r="N182" s="269" t="s">
        <v>2120</v>
      </c>
      <c r="O182" s="270"/>
      <c r="P182" s="269" t="s">
        <v>2190</v>
      </c>
      <c r="Q182" s="269" t="s">
        <v>1529</v>
      </c>
      <c r="R182" s="271">
        <v>267251</v>
      </c>
      <c r="S182" s="269" t="s">
        <v>89</v>
      </c>
      <c r="T182" s="272">
        <v>15.86</v>
      </c>
      <c r="U182" s="269" t="s">
        <v>284</v>
      </c>
      <c r="V182" s="269" t="s">
        <v>1720</v>
      </c>
      <c r="W182" s="269" t="s">
        <v>1618</v>
      </c>
      <c r="X182" s="269" t="s">
        <v>1618</v>
      </c>
      <c r="Y182" s="269" t="s">
        <v>1618</v>
      </c>
      <c r="Z182" s="269" t="s">
        <v>1618</v>
      </c>
      <c r="AA182" s="269" t="s">
        <v>1842</v>
      </c>
      <c r="AB182" s="269" t="s">
        <v>1618</v>
      </c>
      <c r="AC182" s="270">
        <v>45777</v>
      </c>
      <c r="AD182" s="269"/>
      <c r="AE182" s="269"/>
      <c r="AF182" s="269" t="s">
        <v>1618</v>
      </c>
      <c r="AG182" s="269" t="s">
        <v>2121</v>
      </c>
      <c r="AH182" s="269" t="s">
        <v>2191</v>
      </c>
      <c r="AI182" s="269" t="s">
        <v>2192</v>
      </c>
      <c r="AJ182" s="271">
        <v>1</v>
      </c>
      <c r="AK182" s="269" t="s">
        <v>1888</v>
      </c>
      <c r="AL182" s="274" t="s">
        <v>1861</v>
      </c>
      <c r="AM182" s="269" t="s">
        <v>1618</v>
      </c>
      <c r="AN182" s="269" t="s">
        <v>1618</v>
      </c>
      <c r="AO182" s="269" t="s">
        <v>1618</v>
      </c>
      <c r="AP182" s="188" t="s">
        <v>1845</v>
      </c>
      <c r="AQ182" s="188" t="s">
        <v>1936</v>
      </c>
      <c r="AS182" s="188" t="s">
        <v>444</v>
      </c>
      <c r="AT182" s="188" t="s">
        <v>1748</v>
      </c>
      <c r="AU182" s="188" t="str">
        <f t="shared" si="10"/>
        <v>LSM</v>
      </c>
      <c r="AV182" s="261">
        <f t="shared" si="11"/>
        <v>267251</v>
      </c>
    </row>
    <row r="183" spans="1:48" hidden="1" x14ac:dyDescent="0.25">
      <c r="A183" s="269" t="s">
        <v>1836</v>
      </c>
      <c r="B183" s="269" t="s">
        <v>1808</v>
      </c>
      <c r="C183" s="269" t="s">
        <v>1837</v>
      </c>
      <c r="D183" s="269" t="s">
        <v>1854</v>
      </c>
      <c r="E183" s="270">
        <v>45777</v>
      </c>
      <c r="F183" s="269" t="s">
        <v>2295</v>
      </c>
      <c r="G183" s="269" t="s">
        <v>1618</v>
      </c>
      <c r="H183" s="269" t="s">
        <v>1889</v>
      </c>
      <c r="I183" s="269" t="s">
        <v>2118</v>
      </c>
      <c r="J183" s="269" t="s">
        <v>1618</v>
      </c>
      <c r="K183" s="269" t="s">
        <v>444</v>
      </c>
      <c r="L183" s="270">
        <v>45777</v>
      </c>
      <c r="M183" s="269" t="s">
        <v>2119</v>
      </c>
      <c r="N183" s="269" t="s">
        <v>2120</v>
      </c>
      <c r="O183" s="270"/>
      <c r="P183" s="269" t="s">
        <v>2190</v>
      </c>
      <c r="Q183" s="269" t="s">
        <v>1529</v>
      </c>
      <c r="R183" s="271">
        <v>962103</v>
      </c>
      <c r="S183" s="269" t="s">
        <v>89</v>
      </c>
      <c r="T183" s="272">
        <v>57.09</v>
      </c>
      <c r="U183" s="269" t="s">
        <v>284</v>
      </c>
      <c r="V183" s="269" t="s">
        <v>1720</v>
      </c>
      <c r="W183" s="269" t="s">
        <v>1618</v>
      </c>
      <c r="X183" s="269" t="s">
        <v>1618</v>
      </c>
      <c r="Y183" s="269" t="s">
        <v>1618</v>
      </c>
      <c r="Z183" s="269" t="s">
        <v>1618</v>
      </c>
      <c r="AA183" s="269" t="s">
        <v>1842</v>
      </c>
      <c r="AB183" s="269" t="s">
        <v>1618</v>
      </c>
      <c r="AC183" s="270">
        <v>45777</v>
      </c>
      <c r="AD183" s="269"/>
      <c r="AE183" s="269"/>
      <c r="AF183" s="269" t="s">
        <v>1618</v>
      </c>
      <c r="AG183" s="269" t="s">
        <v>2121</v>
      </c>
      <c r="AH183" s="269" t="s">
        <v>2191</v>
      </c>
      <c r="AI183" s="269" t="s">
        <v>2192</v>
      </c>
      <c r="AJ183" s="271">
        <v>1</v>
      </c>
      <c r="AK183" s="269" t="s">
        <v>1888</v>
      </c>
      <c r="AL183" s="274" t="s">
        <v>1861</v>
      </c>
      <c r="AM183" s="269" t="s">
        <v>1618</v>
      </c>
      <c r="AN183" s="269" t="s">
        <v>1618</v>
      </c>
      <c r="AO183" s="269" t="s">
        <v>1618</v>
      </c>
      <c r="AP183" s="188" t="s">
        <v>1845</v>
      </c>
      <c r="AQ183" s="188" t="s">
        <v>1936</v>
      </c>
      <c r="AS183" s="188" t="s">
        <v>444</v>
      </c>
      <c r="AT183" s="188" t="s">
        <v>1748</v>
      </c>
      <c r="AU183" s="188" t="str">
        <f t="shared" si="10"/>
        <v>LSM</v>
      </c>
      <c r="AV183" s="261">
        <f t="shared" si="11"/>
        <v>962103</v>
      </c>
    </row>
    <row r="184" spans="1:48" hidden="1" x14ac:dyDescent="0.25">
      <c r="A184" s="269" t="s">
        <v>1836</v>
      </c>
      <c r="B184" s="269" t="s">
        <v>1808</v>
      </c>
      <c r="C184" s="269" t="s">
        <v>1837</v>
      </c>
      <c r="D184" s="269" t="s">
        <v>1854</v>
      </c>
      <c r="E184" s="270">
        <v>45777</v>
      </c>
      <c r="F184" s="269" t="s">
        <v>2296</v>
      </c>
      <c r="G184" s="269" t="s">
        <v>1618</v>
      </c>
      <c r="H184" s="269" t="s">
        <v>1889</v>
      </c>
      <c r="I184" s="269" t="s">
        <v>2123</v>
      </c>
      <c r="J184" s="269" t="s">
        <v>1618</v>
      </c>
      <c r="K184" s="269" t="s">
        <v>444</v>
      </c>
      <c r="L184" s="270">
        <v>45777</v>
      </c>
      <c r="M184" s="269" t="s">
        <v>2119</v>
      </c>
      <c r="N184" s="269" t="s">
        <v>2120</v>
      </c>
      <c r="O184" s="270"/>
      <c r="P184" s="269" t="s">
        <v>2190</v>
      </c>
      <c r="Q184" s="269" t="s">
        <v>1529</v>
      </c>
      <c r="R184" s="272">
        <v>28863</v>
      </c>
      <c r="S184" s="269" t="s">
        <v>89</v>
      </c>
      <c r="T184" s="272">
        <v>1.71</v>
      </c>
      <c r="U184" s="269" t="s">
        <v>284</v>
      </c>
      <c r="V184" s="269" t="s">
        <v>1720</v>
      </c>
      <c r="W184" s="269" t="s">
        <v>1618</v>
      </c>
      <c r="X184" s="269" t="s">
        <v>1618</v>
      </c>
      <c r="Y184" s="269" t="s">
        <v>1618</v>
      </c>
      <c r="Z184" s="269" t="s">
        <v>1618</v>
      </c>
      <c r="AA184" s="269" t="s">
        <v>1842</v>
      </c>
      <c r="AB184" s="269" t="s">
        <v>1618</v>
      </c>
      <c r="AC184" s="270">
        <v>45777</v>
      </c>
      <c r="AD184" s="269"/>
      <c r="AE184" s="269"/>
      <c r="AF184" s="269" t="s">
        <v>1618</v>
      </c>
      <c r="AG184" s="269" t="s">
        <v>2121</v>
      </c>
      <c r="AH184" s="269" t="s">
        <v>2191</v>
      </c>
      <c r="AI184" s="269" t="s">
        <v>2192</v>
      </c>
      <c r="AJ184" s="273">
        <v>1</v>
      </c>
      <c r="AK184" s="269" t="s">
        <v>1888</v>
      </c>
      <c r="AL184" s="274" t="s">
        <v>1861</v>
      </c>
      <c r="AM184" s="269" t="s">
        <v>1618</v>
      </c>
      <c r="AN184" s="269" t="s">
        <v>1618</v>
      </c>
      <c r="AO184" s="269" t="s">
        <v>1618</v>
      </c>
      <c r="AP184" s="188" t="s">
        <v>1845</v>
      </c>
      <c r="AQ184" s="188" t="s">
        <v>1936</v>
      </c>
      <c r="AS184" s="188" t="s">
        <v>444</v>
      </c>
      <c r="AT184" s="188" t="s">
        <v>1748</v>
      </c>
      <c r="AU184" s="188" t="str">
        <f t="shared" si="10"/>
        <v>LSM</v>
      </c>
      <c r="AV184" s="261">
        <f t="shared" si="11"/>
        <v>28863</v>
      </c>
    </row>
    <row r="185" spans="1:48" hidden="1" x14ac:dyDescent="0.25">
      <c r="A185" s="269" t="s">
        <v>1836</v>
      </c>
      <c r="B185" s="269" t="s">
        <v>1808</v>
      </c>
      <c r="C185" s="269" t="s">
        <v>1837</v>
      </c>
      <c r="D185" s="269" t="s">
        <v>1847</v>
      </c>
      <c r="E185" s="270">
        <v>45777</v>
      </c>
      <c r="F185" s="269" t="s">
        <v>2194</v>
      </c>
      <c r="G185" s="269" t="s">
        <v>1849</v>
      </c>
      <c r="H185" s="269" t="s">
        <v>1850</v>
      </c>
      <c r="I185" s="269" t="s">
        <v>2127</v>
      </c>
      <c r="J185" s="269" t="s">
        <v>1618</v>
      </c>
      <c r="K185" s="269" t="s">
        <v>647</v>
      </c>
      <c r="L185" s="270">
        <v>45777</v>
      </c>
      <c r="M185" s="269" t="s">
        <v>2119</v>
      </c>
      <c r="N185" s="269" t="s">
        <v>1618</v>
      </c>
      <c r="O185" s="270"/>
      <c r="P185" s="269" t="s">
        <v>2190</v>
      </c>
      <c r="Q185" s="269" t="s">
        <v>89</v>
      </c>
      <c r="R185" s="272">
        <v>1165.5899999999999</v>
      </c>
      <c r="S185" s="269" t="s">
        <v>89</v>
      </c>
      <c r="T185" s="272">
        <v>1165.5899999999999</v>
      </c>
      <c r="U185" s="269" t="s">
        <v>284</v>
      </c>
      <c r="V185" s="269" t="s">
        <v>1720</v>
      </c>
      <c r="W185" s="269" t="s">
        <v>2128</v>
      </c>
      <c r="X185" s="269" t="s">
        <v>1618</v>
      </c>
      <c r="Y185" s="269" t="s">
        <v>1618</v>
      </c>
      <c r="Z185" s="269" t="s">
        <v>1618</v>
      </c>
      <c r="AA185" s="269" t="s">
        <v>1842</v>
      </c>
      <c r="AB185" s="269" t="s">
        <v>1618</v>
      </c>
      <c r="AC185" s="270">
        <v>45784</v>
      </c>
      <c r="AD185" s="269"/>
      <c r="AE185" s="269"/>
      <c r="AF185" s="269" t="s">
        <v>1618</v>
      </c>
      <c r="AG185" s="269" t="s">
        <v>1618</v>
      </c>
      <c r="AH185" s="269" t="s">
        <v>2191</v>
      </c>
      <c r="AI185" s="269" t="s">
        <v>2192</v>
      </c>
      <c r="AJ185" s="273">
        <v>0</v>
      </c>
      <c r="AK185" s="269" t="s">
        <v>1618</v>
      </c>
      <c r="AL185" s="269" t="s">
        <v>1618</v>
      </c>
      <c r="AM185" s="269" t="s">
        <v>1618</v>
      </c>
      <c r="AN185" s="269" t="s">
        <v>1618</v>
      </c>
      <c r="AO185" s="269" t="s">
        <v>1618</v>
      </c>
      <c r="AP185" s="188" t="s">
        <v>1845</v>
      </c>
      <c r="AQ185" s="188" t="s">
        <v>1936</v>
      </c>
      <c r="AS185" s="188" t="s">
        <v>647</v>
      </c>
      <c r="AT185" s="188" t="s">
        <v>1748</v>
      </c>
      <c r="AU185" s="188" t="str">
        <f t="shared" si="10"/>
        <v>LSM</v>
      </c>
      <c r="AV185" s="261">
        <f t="shared" si="11"/>
        <v>19232235</v>
      </c>
    </row>
    <row r="186" spans="1:48" hidden="1" x14ac:dyDescent="0.25">
      <c r="A186" s="269" t="s">
        <v>1836</v>
      </c>
      <c r="B186" s="269" t="s">
        <v>1808</v>
      </c>
      <c r="C186" s="269" t="s">
        <v>1837</v>
      </c>
      <c r="D186" s="269" t="s">
        <v>1847</v>
      </c>
      <c r="E186" s="270">
        <v>45777</v>
      </c>
      <c r="F186" s="269" t="s">
        <v>2194</v>
      </c>
      <c r="G186" s="269" t="s">
        <v>1849</v>
      </c>
      <c r="H186" s="269" t="s">
        <v>1850</v>
      </c>
      <c r="I186" s="269" t="s">
        <v>2128</v>
      </c>
      <c r="J186" s="269" t="s">
        <v>1618</v>
      </c>
      <c r="K186" s="269" t="s">
        <v>647</v>
      </c>
      <c r="L186" s="270">
        <v>45777</v>
      </c>
      <c r="M186" s="269" t="s">
        <v>2119</v>
      </c>
      <c r="N186" s="269" t="s">
        <v>1618</v>
      </c>
      <c r="O186" s="270"/>
      <c r="P186" s="269" t="s">
        <v>2190</v>
      </c>
      <c r="Q186" s="269" t="s">
        <v>89</v>
      </c>
      <c r="R186" s="272">
        <v>-1165.5899999999999</v>
      </c>
      <c r="S186" s="269" t="s">
        <v>89</v>
      </c>
      <c r="T186" s="272">
        <v>-1165.5899999999999</v>
      </c>
      <c r="U186" s="269" t="s">
        <v>284</v>
      </c>
      <c r="V186" s="269" t="s">
        <v>1720</v>
      </c>
      <c r="W186" s="269" t="s">
        <v>2127</v>
      </c>
      <c r="X186" s="269" t="s">
        <v>1618</v>
      </c>
      <c r="Y186" s="269" t="s">
        <v>1618</v>
      </c>
      <c r="Z186" s="269" t="s">
        <v>1618</v>
      </c>
      <c r="AA186" s="269" t="s">
        <v>1842</v>
      </c>
      <c r="AB186" s="269" t="s">
        <v>1618</v>
      </c>
      <c r="AC186" s="270">
        <v>45785</v>
      </c>
      <c r="AD186" s="269"/>
      <c r="AE186" s="269"/>
      <c r="AF186" s="269" t="s">
        <v>1618</v>
      </c>
      <c r="AG186" s="269" t="s">
        <v>1618</v>
      </c>
      <c r="AH186" s="269" t="s">
        <v>2191</v>
      </c>
      <c r="AI186" s="269" t="s">
        <v>2192</v>
      </c>
      <c r="AJ186" s="273">
        <v>0</v>
      </c>
      <c r="AK186" s="269" t="s">
        <v>1618</v>
      </c>
      <c r="AL186" s="269" t="s">
        <v>1618</v>
      </c>
      <c r="AM186" s="269" t="s">
        <v>1618</v>
      </c>
      <c r="AN186" s="269" t="s">
        <v>1618</v>
      </c>
      <c r="AO186" s="269" t="s">
        <v>1618</v>
      </c>
      <c r="AP186" s="188" t="s">
        <v>1845</v>
      </c>
      <c r="AQ186" s="188" t="s">
        <v>1936</v>
      </c>
      <c r="AS186" s="188" t="s">
        <v>647</v>
      </c>
      <c r="AT186" s="188" t="s">
        <v>1748</v>
      </c>
      <c r="AU186" s="188" t="str">
        <f t="shared" si="10"/>
        <v>LSM</v>
      </c>
      <c r="AV186" s="261">
        <f t="shared" si="11"/>
        <v>-19232235</v>
      </c>
    </row>
    <row r="187" spans="1:48" hidden="1" x14ac:dyDescent="0.25">
      <c r="A187" s="269" t="s">
        <v>1836</v>
      </c>
      <c r="B187" s="269" t="s">
        <v>1808</v>
      </c>
      <c r="C187" s="269" t="s">
        <v>1837</v>
      </c>
      <c r="D187" s="269" t="s">
        <v>1847</v>
      </c>
      <c r="E187" s="270">
        <v>45777</v>
      </c>
      <c r="F187" s="269" t="s">
        <v>2194</v>
      </c>
      <c r="G187" s="269" t="s">
        <v>1849</v>
      </c>
      <c r="H187" s="269" t="s">
        <v>1850</v>
      </c>
      <c r="I187" s="269" t="s">
        <v>2129</v>
      </c>
      <c r="J187" s="269" t="s">
        <v>1618</v>
      </c>
      <c r="K187" s="269" t="s">
        <v>647</v>
      </c>
      <c r="L187" s="270">
        <v>45777</v>
      </c>
      <c r="M187" s="269" t="s">
        <v>2119</v>
      </c>
      <c r="N187" s="269" t="s">
        <v>1618</v>
      </c>
      <c r="O187" s="270"/>
      <c r="P187" s="269" t="s">
        <v>2190</v>
      </c>
      <c r="Q187" s="269" t="s">
        <v>89</v>
      </c>
      <c r="R187" s="272">
        <v>1165.5899999999999</v>
      </c>
      <c r="S187" s="269" t="s">
        <v>89</v>
      </c>
      <c r="T187" s="272">
        <v>1165.5899999999999</v>
      </c>
      <c r="U187" s="269" t="s">
        <v>284</v>
      </c>
      <c r="V187" s="269" t="s">
        <v>1720</v>
      </c>
      <c r="W187" s="269" t="s">
        <v>1618</v>
      </c>
      <c r="X187" s="269" t="s">
        <v>1618</v>
      </c>
      <c r="Y187" s="269" t="s">
        <v>1618</v>
      </c>
      <c r="Z187" s="269" t="s">
        <v>1618</v>
      </c>
      <c r="AA187" s="269" t="s">
        <v>1842</v>
      </c>
      <c r="AB187" s="269" t="s">
        <v>1618</v>
      </c>
      <c r="AC187" s="270">
        <v>45785</v>
      </c>
      <c r="AD187" s="269"/>
      <c r="AE187" s="269"/>
      <c r="AF187" s="269" t="s">
        <v>1618</v>
      </c>
      <c r="AG187" s="269" t="s">
        <v>1618</v>
      </c>
      <c r="AH187" s="269" t="s">
        <v>2191</v>
      </c>
      <c r="AI187" s="269" t="s">
        <v>2192</v>
      </c>
      <c r="AJ187" s="273">
        <v>0</v>
      </c>
      <c r="AK187" s="269" t="s">
        <v>1618</v>
      </c>
      <c r="AL187" s="269" t="s">
        <v>1618</v>
      </c>
      <c r="AM187" s="269" t="s">
        <v>1618</v>
      </c>
      <c r="AN187" s="269" t="s">
        <v>1618</v>
      </c>
      <c r="AO187" s="269" t="s">
        <v>1618</v>
      </c>
      <c r="AP187" s="188" t="s">
        <v>1845</v>
      </c>
      <c r="AQ187" s="188" t="s">
        <v>1936</v>
      </c>
      <c r="AS187" s="188" t="s">
        <v>647</v>
      </c>
      <c r="AT187" s="188" t="s">
        <v>1748</v>
      </c>
      <c r="AU187" s="188" t="str">
        <f t="shared" si="10"/>
        <v>LSM</v>
      </c>
      <c r="AV187" s="261">
        <f t="shared" si="11"/>
        <v>19232235</v>
      </c>
    </row>
    <row r="188" spans="1:48" hidden="1" x14ac:dyDescent="0.25">
      <c r="A188" s="269" t="s">
        <v>1836</v>
      </c>
      <c r="B188" s="269" t="s">
        <v>1811</v>
      </c>
      <c r="C188" s="269" t="s">
        <v>1837</v>
      </c>
      <c r="D188" s="269" t="s">
        <v>1854</v>
      </c>
      <c r="E188" s="270">
        <v>45792</v>
      </c>
      <c r="F188" s="269" t="s">
        <v>2220</v>
      </c>
      <c r="G188" s="269" t="s">
        <v>1618</v>
      </c>
      <c r="H188" s="269" t="s">
        <v>1871</v>
      </c>
      <c r="I188" s="269" t="s">
        <v>2297</v>
      </c>
      <c r="J188" s="269" t="s">
        <v>1618</v>
      </c>
      <c r="K188" s="269" t="s">
        <v>1633</v>
      </c>
      <c r="L188" s="270">
        <v>45792</v>
      </c>
      <c r="M188" s="269" t="s">
        <v>2298</v>
      </c>
      <c r="N188" s="269" t="s">
        <v>1618</v>
      </c>
      <c r="O188" s="270"/>
      <c r="P188" s="269" t="s">
        <v>2190</v>
      </c>
      <c r="Q188" s="269" t="s">
        <v>1529</v>
      </c>
      <c r="R188" s="271">
        <v>18012000</v>
      </c>
      <c r="S188" s="269" t="s">
        <v>89</v>
      </c>
      <c r="T188" s="272">
        <v>1092.23</v>
      </c>
      <c r="U188" s="269" t="s">
        <v>284</v>
      </c>
      <c r="V188" s="269" t="s">
        <v>1720</v>
      </c>
      <c r="W188" s="269" t="s">
        <v>1618</v>
      </c>
      <c r="X188" s="269" t="s">
        <v>1618</v>
      </c>
      <c r="Y188" s="269" t="s">
        <v>1618</v>
      </c>
      <c r="Z188" s="269" t="s">
        <v>1618</v>
      </c>
      <c r="AA188" s="269" t="s">
        <v>1842</v>
      </c>
      <c r="AB188" s="269" t="s">
        <v>1618</v>
      </c>
      <c r="AC188" s="270">
        <v>45792</v>
      </c>
      <c r="AD188" s="269"/>
      <c r="AE188" s="269"/>
      <c r="AF188" s="269" t="s">
        <v>1618</v>
      </c>
      <c r="AG188" s="269" t="s">
        <v>2299</v>
      </c>
      <c r="AH188" s="269" t="s">
        <v>2191</v>
      </c>
      <c r="AI188" s="269" t="s">
        <v>2192</v>
      </c>
      <c r="AJ188" s="271">
        <v>20</v>
      </c>
      <c r="AK188" s="269" t="s">
        <v>1888</v>
      </c>
      <c r="AL188" s="274" t="s">
        <v>1861</v>
      </c>
      <c r="AM188" s="269" t="s">
        <v>1618</v>
      </c>
      <c r="AN188" s="269" t="s">
        <v>1618</v>
      </c>
      <c r="AO188" s="269" t="s">
        <v>1618</v>
      </c>
      <c r="AP188" s="188" t="s">
        <v>1845</v>
      </c>
      <c r="AQ188" s="188" t="s">
        <v>1936</v>
      </c>
      <c r="AS188" s="188" t="s">
        <v>1630</v>
      </c>
      <c r="AT188" s="188" t="s">
        <v>1748</v>
      </c>
      <c r="AU188" s="188" t="str">
        <f t="shared" si="10"/>
        <v>LSM</v>
      </c>
      <c r="AV188" s="261">
        <f t="shared" si="11"/>
        <v>18012000</v>
      </c>
    </row>
    <row r="189" spans="1:48" hidden="1" x14ac:dyDescent="0.25">
      <c r="A189" s="269" t="s">
        <v>1836</v>
      </c>
      <c r="B189" s="269" t="s">
        <v>1811</v>
      </c>
      <c r="C189" s="269" t="s">
        <v>1837</v>
      </c>
      <c r="D189" s="269" t="s">
        <v>1854</v>
      </c>
      <c r="E189" s="270">
        <v>45792</v>
      </c>
      <c r="F189" s="269" t="s">
        <v>2233</v>
      </c>
      <c r="G189" s="269" t="s">
        <v>1618</v>
      </c>
      <c r="H189" s="269" t="s">
        <v>1871</v>
      </c>
      <c r="I189" s="269" t="s">
        <v>2300</v>
      </c>
      <c r="J189" s="269" t="s">
        <v>1618</v>
      </c>
      <c r="K189" s="269" t="s">
        <v>1633</v>
      </c>
      <c r="L189" s="270">
        <v>45792</v>
      </c>
      <c r="M189" s="269" t="s">
        <v>2298</v>
      </c>
      <c r="N189" s="269" t="s">
        <v>1618</v>
      </c>
      <c r="O189" s="270"/>
      <c r="P189" s="269" t="s">
        <v>2190</v>
      </c>
      <c r="Q189" s="269" t="s">
        <v>1529</v>
      </c>
      <c r="R189" s="271">
        <v>8664000</v>
      </c>
      <c r="S189" s="269" t="s">
        <v>89</v>
      </c>
      <c r="T189" s="272">
        <v>525.38</v>
      </c>
      <c r="U189" s="269" t="s">
        <v>284</v>
      </c>
      <c r="V189" s="269" t="s">
        <v>1720</v>
      </c>
      <c r="W189" s="269" t="s">
        <v>1618</v>
      </c>
      <c r="X189" s="269" t="s">
        <v>1618</v>
      </c>
      <c r="Y189" s="269" t="s">
        <v>1618</v>
      </c>
      <c r="Z189" s="269" t="s">
        <v>1618</v>
      </c>
      <c r="AA189" s="269" t="s">
        <v>1842</v>
      </c>
      <c r="AB189" s="269" t="s">
        <v>1618</v>
      </c>
      <c r="AC189" s="270">
        <v>45792</v>
      </c>
      <c r="AD189" s="269"/>
      <c r="AE189" s="269"/>
      <c r="AF189" s="269" t="s">
        <v>1618</v>
      </c>
      <c r="AG189" s="269" t="s">
        <v>2299</v>
      </c>
      <c r="AH189" s="269" t="s">
        <v>2191</v>
      </c>
      <c r="AI189" s="269" t="s">
        <v>2192</v>
      </c>
      <c r="AJ189" s="271">
        <v>20</v>
      </c>
      <c r="AK189" s="269" t="s">
        <v>1888</v>
      </c>
      <c r="AL189" s="274" t="s">
        <v>1861</v>
      </c>
      <c r="AM189" s="269" t="s">
        <v>1618</v>
      </c>
      <c r="AN189" s="269" t="s">
        <v>1618</v>
      </c>
      <c r="AO189" s="269" t="s">
        <v>1618</v>
      </c>
      <c r="AP189" s="188" t="s">
        <v>1845</v>
      </c>
      <c r="AQ189" s="188" t="s">
        <v>1936</v>
      </c>
      <c r="AS189" s="188" t="s">
        <v>1630</v>
      </c>
      <c r="AT189" s="188" t="s">
        <v>1748</v>
      </c>
      <c r="AU189" s="188" t="str">
        <f t="shared" si="10"/>
        <v>LSM</v>
      </c>
      <c r="AV189" s="261">
        <f t="shared" si="11"/>
        <v>8664000</v>
      </c>
    </row>
    <row r="190" spans="1:48" hidden="1" x14ac:dyDescent="0.25">
      <c r="A190" s="269" t="s">
        <v>1836</v>
      </c>
      <c r="B190" s="269" t="s">
        <v>1811</v>
      </c>
      <c r="C190" s="269" t="s">
        <v>1837</v>
      </c>
      <c r="D190" s="269" t="s">
        <v>1854</v>
      </c>
      <c r="E190" s="270">
        <v>45792</v>
      </c>
      <c r="F190" s="269" t="s">
        <v>2226</v>
      </c>
      <c r="G190" s="269" t="s">
        <v>1618</v>
      </c>
      <c r="H190" s="269" t="s">
        <v>1871</v>
      </c>
      <c r="I190" s="269" t="s">
        <v>2301</v>
      </c>
      <c r="J190" s="269" t="s">
        <v>1618</v>
      </c>
      <c r="K190" s="269" t="s">
        <v>1633</v>
      </c>
      <c r="L190" s="270">
        <v>45792</v>
      </c>
      <c r="M190" s="269" t="s">
        <v>2298</v>
      </c>
      <c r="N190" s="269" t="s">
        <v>1618</v>
      </c>
      <c r="O190" s="270"/>
      <c r="P190" s="269" t="s">
        <v>2190</v>
      </c>
      <c r="Q190" s="269" t="s">
        <v>1529</v>
      </c>
      <c r="R190" s="271">
        <v>4780000</v>
      </c>
      <c r="S190" s="269" t="s">
        <v>89</v>
      </c>
      <c r="T190" s="272">
        <v>289.86</v>
      </c>
      <c r="U190" s="269" t="s">
        <v>284</v>
      </c>
      <c r="V190" s="269" t="s">
        <v>1720</v>
      </c>
      <c r="W190" s="269" t="s">
        <v>1618</v>
      </c>
      <c r="X190" s="269" t="s">
        <v>1618</v>
      </c>
      <c r="Y190" s="269" t="s">
        <v>1618</v>
      </c>
      <c r="Z190" s="269" t="s">
        <v>1618</v>
      </c>
      <c r="AA190" s="269" t="s">
        <v>1842</v>
      </c>
      <c r="AB190" s="269" t="s">
        <v>1618</v>
      </c>
      <c r="AC190" s="270">
        <v>45792</v>
      </c>
      <c r="AD190" s="269"/>
      <c r="AE190" s="269"/>
      <c r="AF190" s="269" t="s">
        <v>1618</v>
      </c>
      <c r="AG190" s="269" t="s">
        <v>2299</v>
      </c>
      <c r="AH190" s="269" t="s">
        <v>2191</v>
      </c>
      <c r="AI190" s="269" t="s">
        <v>2192</v>
      </c>
      <c r="AJ190" s="271">
        <v>20</v>
      </c>
      <c r="AK190" s="269" t="s">
        <v>1888</v>
      </c>
      <c r="AL190" s="274" t="s">
        <v>1861</v>
      </c>
      <c r="AM190" s="269" t="s">
        <v>1618</v>
      </c>
      <c r="AN190" s="269" t="s">
        <v>1618</v>
      </c>
      <c r="AO190" s="269" t="s">
        <v>1618</v>
      </c>
      <c r="AP190" s="188" t="s">
        <v>1845</v>
      </c>
      <c r="AQ190" s="188" t="s">
        <v>1936</v>
      </c>
      <c r="AS190" s="188" t="s">
        <v>1630</v>
      </c>
      <c r="AT190" s="188" t="s">
        <v>1748</v>
      </c>
      <c r="AU190" s="188" t="str">
        <f t="shared" si="10"/>
        <v>LSM</v>
      </c>
      <c r="AV190" s="261">
        <f t="shared" si="11"/>
        <v>4780000</v>
      </c>
    </row>
    <row r="191" spans="1:48" hidden="1" x14ac:dyDescent="0.25">
      <c r="A191" s="269" t="s">
        <v>1836</v>
      </c>
      <c r="B191" s="269" t="s">
        <v>1811</v>
      </c>
      <c r="C191" s="269" t="s">
        <v>1837</v>
      </c>
      <c r="D191" s="269" t="s">
        <v>1854</v>
      </c>
      <c r="E191" s="270">
        <v>45792</v>
      </c>
      <c r="F191" s="269" t="s">
        <v>2302</v>
      </c>
      <c r="G191" s="269" t="s">
        <v>1618</v>
      </c>
      <c r="H191" s="269" t="s">
        <v>1871</v>
      </c>
      <c r="I191" s="269" t="s">
        <v>2303</v>
      </c>
      <c r="J191" s="269" t="s">
        <v>1618</v>
      </c>
      <c r="K191" s="269" t="s">
        <v>1633</v>
      </c>
      <c r="L191" s="270">
        <v>45792</v>
      </c>
      <c r="M191" s="269" t="s">
        <v>2298</v>
      </c>
      <c r="N191" s="269" t="s">
        <v>1618</v>
      </c>
      <c r="O191" s="270"/>
      <c r="P191" s="269" t="s">
        <v>2190</v>
      </c>
      <c r="Q191" s="269" t="s">
        <v>1529</v>
      </c>
      <c r="R191" s="271">
        <v>41040000</v>
      </c>
      <c r="S191" s="269" t="s">
        <v>89</v>
      </c>
      <c r="T191" s="272">
        <v>2488.63</v>
      </c>
      <c r="U191" s="269" t="s">
        <v>284</v>
      </c>
      <c r="V191" s="269" t="s">
        <v>1720</v>
      </c>
      <c r="W191" s="269" t="s">
        <v>1618</v>
      </c>
      <c r="X191" s="269" t="s">
        <v>1618</v>
      </c>
      <c r="Y191" s="269" t="s">
        <v>1618</v>
      </c>
      <c r="Z191" s="269" t="s">
        <v>1618</v>
      </c>
      <c r="AA191" s="269" t="s">
        <v>1842</v>
      </c>
      <c r="AB191" s="269" t="s">
        <v>1618</v>
      </c>
      <c r="AC191" s="270">
        <v>45792</v>
      </c>
      <c r="AD191" s="269"/>
      <c r="AE191" s="269"/>
      <c r="AF191" s="269" t="s">
        <v>1618</v>
      </c>
      <c r="AG191" s="269" t="s">
        <v>2304</v>
      </c>
      <c r="AH191" s="269" t="s">
        <v>2191</v>
      </c>
      <c r="AI191" s="269" t="s">
        <v>2192</v>
      </c>
      <c r="AJ191" s="271">
        <v>20</v>
      </c>
      <c r="AK191" s="269" t="s">
        <v>1888</v>
      </c>
      <c r="AL191" s="274" t="s">
        <v>1861</v>
      </c>
      <c r="AM191" s="269" t="s">
        <v>1618</v>
      </c>
      <c r="AN191" s="269" t="s">
        <v>1618</v>
      </c>
      <c r="AO191" s="269" t="s">
        <v>1618</v>
      </c>
      <c r="AP191" s="188" t="s">
        <v>1845</v>
      </c>
      <c r="AQ191" s="188" t="s">
        <v>1936</v>
      </c>
      <c r="AS191" s="188" t="s">
        <v>1630</v>
      </c>
      <c r="AT191" s="188" t="s">
        <v>1748</v>
      </c>
      <c r="AU191" s="188" t="str">
        <f t="shared" si="10"/>
        <v>LSM</v>
      </c>
      <c r="AV191" s="261">
        <f t="shared" si="11"/>
        <v>41040000</v>
      </c>
    </row>
    <row r="192" spans="1:48" hidden="1" x14ac:dyDescent="0.25">
      <c r="A192" s="269" t="s">
        <v>1836</v>
      </c>
      <c r="B192" s="269" t="s">
        <v>1811</v>
      </c>
      <c r="C192" s="269" t="s">
        <v>1837</v>
      </c>
      <c r="D192" s="269" t="s">
        <v>1854</v>
      </c>
      <c r="E192" s="270">
        <v>45796</v>
      </c>
      <c r="F192" s="269" t="s">
        <v>1618</v>
      </c>
      <c r="G192" s="269" t="s">
        <v>1618</v>
      </c>
      <c r="H192" s="269" t="s">
        <v>2215</v>
      </c>
      <c r="I192" s="269" t="s">
        <v>2305</v>
      </c>
      <c r="J192" s="269" t="s">
        <v>1618</v>
      </c>
      <c r="K192" s="269" t="s">
        <v>624</v>
      </c>
      <c r="L192" s="270">
        <v>45796</v>
      </c>
      <c r="M192" s="269" t="s">
        <v>2306</v>
      </c>
      <c r="N192" s="269" t="s">
        <v>2307</v>
      </c>
      <c r="O192" s="270"/>
      <c r="P192" s="269" t="s">
        <v>2190</v>
      </c>
      <c r="Q192" s="269" t="s">
        <v>1529</v>
      </c>
      <c r="R192" s="271">
        <v>8000000</v>
      </c>
      <c r="S192" s="269" t="s">
        <v>89</v>
      </c>
      <c r="T192" s="272">
        <v>485.11</v>
      </c>
      <c r="U192" s="269" t="s">
        <v>284</v>
      </c>
      <c r="V192" s="269" t="s">
        <v>1720</v>
      </c>
      <c r="W192" s="269" t="s">
        <v>1618</v>
      </c>
      <c r="X192" s="269" t="s">
        <v>1618</v>
      </c>
      <c r="Y192" s="269" t="s">
        <v>1618</v>
      </c>
      <c r="Z192" s="269" t="s">
        <v>1618</v>
      </c>
      <c r="AA192" s="269" t="s">
        <v>1842</v>
      </c>
      <c r="AB192" s="269" t="s">
        <v>1618</v>
      </c>
      <c r="AC192" s="270">
        <v>45796</v>
      </c>
      <c r="AD192" s="269"/>
      <c r="AE192" s="269"/>
      <c r="AF192" s="269" t="s">
        <v>1618</v>
      </c>
      <c r="AG192" s="269" t="s">
        <v>2308</v>
      </c>
      <c r="AH192" s="269" t="s">
        <v>2191</v>
      </c>
      <c r="AI192" s="269" t="s">
        <v>2192</v>
      </c>
      <c r="AJ192" s="271">
        <v>2</v>
      </c>
      <c r="AK192" s="269" t="s">
        <v>1903</v>
      </c>
      <c r="AL192" s="274" t="s">
        <v>1861</v>
      </c>
      <c r="AM192" s="269" t="s">
        <v>1618</v>
      </c>
      <c r="AN192" s="269" t="s">
        <v>1618</v>
      </c>
      <c r="AO192" s="269" t="s">
        <v>1618</v>
      </c>
      <c r="AP192" s="188" t="s">
        <v>1845</v>
      </c>
      <c r="AQ192" s="188" t="s">
        <v>1936</v>
      </c>
      <c r="AS192" s="188" t="s">
        <v>1629</v>
      </c>
      <c r="AT192" s="188" t="s">
        <v>1748</v>
      </c>
      <c r="AU192" s="188" t="str">
        <f t="shared" si="10"/>
        <v>LSM</v>
      </c>
      <c r="AV192" s="261">
        <f t="shared" si="11"/>
        <v>8000000</v>
      </c>
    </row>
    <row r="193" spans="1:48" hidden="1" x14ac:dyDescent="0.25">
      <c r="A193" s="269" t="s">
        <v>1836</v>
      </c>
      <c r="B193" s="269" t="s">
        <v>1811</v>
      </c>
      <c r="C193" s="269" t="s">
        <v>1837</v>
      </c>
      <c r="D193" s="269" t="s">
        <v>1854</v>
      </c>
      <c r="E193" s="270">
        <v>45804</v>
      </c>
      <c r="F193" s="269" t="s">
        <v>2193</v>
      </c>
      <c r="G193" s="269" t="s">
        <v>1618</v>
      </c>
      <c r="H193" s="269" t="s">
        <v>1871</v>
      </c>
      <c r="I193" s="269" t="s">
        <v>2137</v>
      </c>
      <c r="J193" s="269" t="s">
        <v>1618</v>
      </c>
      <c r="K193" s="269" t="s">
        <v>1633</v>
      </c>
      <c r="L193" s="270">
        <v>45804</v>
      </c>
      <c r="M193" s="269" t="s">
        <v>2138</v>
      </c>
      <c r="N193" s="269" t="s">
        <v>2139</v>
      </c>
      <c r="O193" s="270"/>
      <c r="P193" s="269" t="s">
        <v>2190</v>
      </c>
      <c r="Q193" s="269" t="s">
        <v>1529</v>
      </c>
      <c r="R193" s="271">
        <v>23768517</v>
      </c>
      <c r="S193" s="269" t="s">
        <v>89</v>
      </c>
      <c r="T193" s="272">
        <v>1439.73</v>
      </c>
      <c r="U193" s="269" t="s">
        <v>284</v>
      </c>
      <c r="V193" s="269" t="s">
        <v>1720</v>
      </c>
      <c r="W193" s="269" t="s">
        <v>1618</v>
      </c>
      <c r="X193" s="269" t="s">
        <v>1618</v>
      </c>
      <c r="Y193" s="269" t="s">
        <v>1618</v>
      </c>
      <c r="Z193" s="269" t="s">
        <v>1618</v>
      </c>
      <c r="AA193" s="269" t="s">
        <v>1842</v>
      </c>
      <c r="AB193" s="269" t="s">
        <v>1618</v>
      </c>
      <c r="AC193" s="270">
        <v>45804</v>
      </c>
      <c r="AD193" s="269"/>
      <c r="AE193" s="269"/>
      <c r="AF193" s="269" t="s">
        <v>1618</v>
      </c>
      <c r="AG193" s="269" t="s">
        <v>2140</v>
      </c>
      <c r="AH193" s="269" t="s">
        <v>2191</v>
      </c>
      <c r="AI193" s="269" t="s">
        <v>2192</v>
      </c>
      <c r="AJ193" s="271">
        <v>1</v>
      </c>
      <c r="AK193" s="269" t="s">
        <v>1876</v>
      </c>
      <c r="AL193" s="274" t="s">
        <v>1861</v>
      </c>
      <c r="AM193" s="269" t="s">
        <v>1618</v>
      </c>
      <c r="AN193" s="269" t="s">
        <v>1618</v>
      </c>
      <c r="AO193" s="269" t="s">
        <v>1618</v>
      </c>
      <c r="AP193" s="188" t="s">
        <v>1845</v>
      </c>
      <c r="AQ193" s="188" t="s">
        <v>1936</v>
      </c>
      <c r="AS193" s="188" t="s">
        <v>1630</v>
      </c>
      <c r="AT193" s="188" t="s">
        <v>1748</v>
      </c>
      <c r="AU193" s="188" t="str">
        <f t="shared" si="10"/>
        <v>LSM</v>
      </c>
      <c r="AV193" s="261">
        <f t="shared" si="11"/>
        <v>23768517</v>
      </c>
    </row>
    <row r="194" spans="1:48" hidden="1" x14ac:dyDescent="0.25">
      <c r="A194" s="269" t="s">
        <v>1836</v>
      </c>
      <c r="B194" s="269" t="s">
        <v>1811</v>
      </c>
      <c r="C194" s="269" t="s">
        <v>1837</v>
      </c>
      <c r="D194" s="269" t="s">
        <v>1854</v>
      </c>
      <c r="E194" s="270">
        <v>45804</v>
      </c>
      <c r="F194" s="269" t="s">
        <v>2193</v>
      </c>
      <c r="G194" s="269" t="s">
        <v>1618</v>
      </c>
      <c r="H194" s="269" t="s">
        <v>1871</v>
      </c>
      <c r="I194" s="269" t="s">
        <v>2141</v>
      </c>
      <c r="J194" s="269" t="s">
        <v>1618</v>
      </c>
      <c r="K194" s="269" t="s">
        <v>1633</v>
      </c>
      <c r="L194" s="270">
        <v>45804</v>
      </c>
      <c r="M194" s="269" t="s">
        <v>2138</v>
      </c>
      <c r="N194" s="269" t="s">
        <v>2139</v>
      </c>
      <c r="O194" s="270"/>
      <c r="P194" s="269" t="s">
        <v>2190</v>
      </c>
      <c r="Q194" s="269" t="s">
        <v>1529</v>
      </c>
      <c r="R194" s="271">
        <v>1188426</v>
      </c>
      <c r="S194" s="269" t="s">
        <v>89</v>
      </c>
      <c r="T194" s="272">
        <v>71.989999999999995</v>
      </c>
      <c r="U194" s="269" t="s">
        <v>284</v>
      </c>
      <c r="V194" s="269" t="s">
        <v>1720</v>
      </c>
      <c r="W194" s="269" t="s">
        <v>1618</v>
      </c>
      <c r="X194" s="269" t="s">
        <v>1618</v>
      </c>
      <c r="Y194" s="269" t="s">
        <v>1618</v>
      </c>
      <c r="Z194" s="269" t="s">
        <v>1618</v>
      </c>
      <c r="AA194" s="269" t="s">
        <v>1842</v>
      </c>
      <c r="AB194" s="269" t="s">
        <v>1618</v>
      </c>
      <c r="AC194" s="270">
        <v>45804</v>
      </c>
      <c r="AD194" s="269"/>
      <c r="AE194" s="269"/>
      <c r="AF194" s="269" t="s">
        <v>1618</v>
      </c>
      <c r="AG194" s="269" t="s">
        <v>2140</v>
      </c>
      <c r="AH194" s="269" t="s">
        <v>2191</v>
      </c>
      <c r="AI194" s="269" t="s">
        <v>2192</v>
      </c>
      <c r="AJ194" s="271">
        <v>1</v>
      </c>
      <c r="AK194" s="269" t="s">
        <v>1876</v>
      </c>
      <c r="AL194" s="274" t="s">
        <v>1861</v>
      </c>
      <c r="AM194" s="269" t="s">
        <v>1618</v>
      </c>
      <c r="AN194" s="269" t="s">
        <v>1618</v>
      </c>
      <c r="AO194" s="269" t="s">
        <v>1618</v>
      </c>
      <c r="AP194" s="188" t="s">
        <v>1845</v>
      </c>
      <c r="AQ194" s="188" t="s">
        <v>1936</v>
      </c>
      <c r="AS194" s="188" t="s">
        <v>1630</v>
      </c>
      <c r="AT194" s="188" t="s">
        <v>1748</v>
      </c>
      <c r="AU194" s="188" t="str">
        <f t="shared" si="10"/>
        <v>LSM</v>
      </c>
      <c r="AV194" s="261">
        <f t="shared" si="11"/>
        <v>1188426</v>
      </c>
    </row>
    <row r="195" spans="1:48" hidden="1" x14ac:dyDescent="0.25">
      <c r="A195" s="269" t="s">
        <v>1836</v>
      </c>
      <c r="B195" s="269" t="s">
        <v>1811</v>
      </c>
      <c r="C195" s="269" t="s">
        <v>1837</v>
      </c>
      <c r="D195" s="269" t="s">
        <v>1854</v>
      </c>
      <c r="E195" s="270">
        <v>45805</v>
      </c>
      <c r="F195" s="269" t="s">
        <v>2309</v>
      </c>
      <c r="G195" s="269" t="s">
        <v>1618</v>
      </c>
      <c r="H195" s="269" t="s">
        <v>1889</v>
      </c>
      <c r="I195" s="269" t="s">
        <v>2146</v>
      </c>
      <c r="J195" s="269" t="s">
        <v>1618</v>
      </c>
      <c r="K195" s="269" t="s">
        <v>444</v>
      </c>
      <c r="L195" s="270">
        <v>45805</v>
      </c>
      <c r="M195" s="269" t="s">
        <v>2147</v>
      </c>
      <c r="N195" s="269" t="s">
        <v>2148</v>
      </c>
      <c r="O195" s="270"/>
      <c r="P195" s="269" t="s">
        <v>2190</v>
      </c>
      <c r="Q195" s="269" t="s">
        <v>1529</v>
      </c>
      <c r="R195" s="271">
        <v>1308647</v>
      </c>
      <c r="S195" s="269" t="s">
        <v>89</v>
      </c>
      <c r="T195" s="272">
        <v>79.91</v>
      </c>
      <c r="U195" s="269" t="s">
        <v>284</v>
      </c>
      <c r="V195" s="269" t="s">
        <v>1720</v>
      </c>
      <c r="W195" s="269" t="s">
        <v>1618</v>
      </c>
      <c r="X195" s="269" t="s">
        <v>1618</v>
      </c>
      <c r="Y195" s="269" t="s">
        <v>1618</v>
      </c>
      <c r="Z195" s="269" t="s">
        <v>1618</v>
      </c>
      <c r="AA195" s="269" t="s">
        <v>1842</v>
      </c>
      <c r="AB195" s="269" t="s">
        <v>1618</v>
      </c>
      <c r="AC195" s="270">
        <v>45805</v>
      </c>
      <c r="AD195" s="269"/>
      <c r="AE195" s="269"/>
      <c r="AF195" s="269" t="s">
        <v>1618</v>
      </c>
      <c r="AG195" s="269" t="s">
        <v>2149</v>
      </c>
      <c r="AH195" s="269" t="s">
        <v>2191</v>
      </c>
      <c r="AI195" s="269" t="s">
        <v>2192</v>
      </c>
      <c r="AJ195" s="271">
        <v>1</v>
      </c>
      <c r="AK195" s="269" t="s">
        <v>1888</v>
      </c>
      <c r="AL195" s="274" t="s">
        <v>1861</v>
      </c>
      <c r="AM195" s="269" t="s">
        <v>1618</v>
      </c>
      <c r="AN195" s="269" t="s">
        <v>1618</v>
      </c>
      <c r="AO195" s="269" t="s">
        <v>1618</v>
      </c>
      <c r="AP195" s="188" t="s">
        <v>1845</v>
      </c>
      <c r="AQ195" s="188" t="s">
        <v>1936</v>
      </c>
      <c r="AS195" s="188" t="s">
        <v>444</v>
      </c>
      <c r="AT195" s="188" t="s">
        <v>1748</v>
      </c>
      <c r="AU195" s="188" t="str">
        <f t="shared" si="10"/>
        <v>LSM</v>
      </c>
      <c r="AV195" s="261">
        <f t="shared" si="11"/>
        <v>1308647</v>
      </c>
    </row>
    <row r="196" spans="1:48" hidden="1" x14ac:dyDescent="0.25">
      <c r="A196" s="269" t="s">
        <v>1836</v>
      </c>
      <c r="B196" s="269" t="s">
        <v>1811</v>
      </c>
      <c r="C196" s="269" t="s">
        <v>1837</v>
      </c>
      <c r="D196" s="269" t="s">
        <v>1854</v>
      </c>
      <c r="E196" s="270">
        <v>45805</v>
      </c>
      <c r="F196" s="269" t="s">
        <v>2310</v>
      </c>
      <c r="G196" s="269" t="s">
        <v>1618</v>
      </c>
      <c r="H196" s="269" t="s">
        <v>1889</v>
      </c>
      <c r="I196" s="269" t="s">
        <v>2151</v>
      </c>
      <c r="J196" s="269" t="s">
        <v>1618</v>
      </c>
      <c r="K196" s="269" t="s">
        <v>444</v>
      </c>
      <c r="L196" s="270">
        <v>45805</v>
      </c>
      <c r="M196" s="269" t="s">
        <v>2147</v>
      </c>
      <c r="N196" s="269" t="s">
        <v>2148</v>
      </c>
      <c r="O196" s="270"/>
      <c r="P196" s="269" t="s">
        <v>2190</v>
      </c>
      <c r="Q196" s="269" t="s">
        <v>1529</v>
      </c>
      <c r="R196" s="271">
        <v>39259</v>
      </c>
      <c r="S196" s="269" t="s">
        <v>89</v>
      </c>
      <c r="T196" s="272">
        <v>2.4</v>
      </c>
      <c r="U196" s="269" t="s">
        <v>284</v>
      </c>
      <c r="V196" s="269" t="s">
        <v>1720</v>
      </c>
      <c r="W196" s="269" t="s">
        <v>1618</v>
      </c>
      <c r="X196" s="269" t="s">
        <v>1618</v>
      </c>
      <c r="Y196" s="269" t="s">
        <v>1618</v>
      </c>
      <c r="Z196" s="269" t="s">
        <v>1618</v>
      </c>
      <c r="AA196" s="269" t="s">
        <v>1842</v>
      </c>
      <c r="AB196" s="269" t="s">
        <v>1618</v>
      </c>
      <c r="AC196" s="270">
        <v>45805</v>
      </c>
      <c r="AD196" s="269"/>
      <c r="AE196" s="269"/>
      <c r="AF196" s="269" t="s">
        <v>1618</v>
      </c>
      <c r="AG196" s="269" t="s">
        <v>2149</v>
      </c>
      <c r="AH196" s="269" t="s">
        <v>2191</v>
      </c>
      <c r="AI196" s="269" t="s">
        <v>2192</v>
      </c>
      <c r="AJ196" s="271">
        <v>1</v>
      </c>
      <c r="AK196" s="269" t="s">
        <v>1888</v>
      </c>
      <c r="AL196" s="274" t="s">
        <v>1861</v>
      </c>
      <c r="AM196" s="269" t="s">
        <v>1618</v>
      </c>
      <c r="AN196" s="269" t="s">
        <v>1618</v>
      </c>
      <c r="AO196" s="269" t="s">
        <v>1618</v>
      </c>
      <c r="AP196" s="188" t="s">
        <v>1845</v>
      </c>
      <c r="AQ196" s="188" t="s">
        <v>1936</v>
      </c>
      <c r="AS196" s="188" t="s">
        <v>444</v>
      </c>
      <c r="AT196" s="188" t="s">
        <v>1748</v>
      </c>
      <c r="AU196" s="188" t="str">
        <f t="shared" si="10"/>
        <v>LSM</v>
      </c>
      <c r="AV196" s="261">
        <f t="shared" si="11"/>
        <v>39259</v>
      </c>
    </row>
    <row r="197" spans="1:48" hidden="1" x14ac:dyDescent="0.25">
      <c r="A197" s="269" t="s">
        <v>1836</v>
      </c>
      <c r="B197" s="269" t="s">
        <v>1811</v>
      </c>
      <c r="C197" s="269" t="s">
        <v>1837</v>
      </c>
      <c r="D197" s="269" t="s">
        <v>1854</v>
      </c>
      <c r="E197" s="270">
        <v>45807</v>
      </c>
      <c r="F197" s="269" t="s">
        <v>2193</v>
      </c>
      <c r="G197" s="269" t="s">
        <v>1618</v>
      </c>
      <c r="H197" s="269" t="s">
        <v>1871</v>
      </c>
      <c r="I197" s="269" t="s">
        <v>2156</v>
      </c>
      <c r="J197" s="269" t="s">
        <v>1618</v>
      </c>
      <c r="K197" s="269" t="s">
        <v>1633</v>
      </c>
      <c r="L197" s="270">
        <v>45807</v>
      </c>
      <c r="M197" s="269" t="s">
        <v>2153</v>
      </c>
      <c r="N197" s="269" t="s">
        <v>2157</v>
      </c>
      <c r="O197" s="270"/>
      <c r="P197" s="269" t="s">
        <v>2190</v>
      </c>
      <c r="Q197" s="269" t="s">
        <v>1529</v>
      </c>
      <c r="R197" s="271">
        <v>844348</v>
      </c>
      <c r="S197" s="269" t="s">
        <v>89</v>
      </c>
      <c r="T197" s="272">
        <v>51.56</v>
      </c>
      <c r="U197" s="269" t="s">
        <v>284</v>
      </c>
      <c r="V197" s="269" t="s">
        <v>1720</v>
      </c>
      <c r="W197" s="269" t="s">
        <v>1618</v>
      </c>
      <c r="X197" s="269" t="s">
        <v>1618</v>
      </c>
      <c r="Y197" s="269" t="s">
        <v>1618</v>
      </c>
      <c r="Z197" s="269" t="s">
        <v>1618</v>
      </c>
      <c r="AA197" s="269" t="s">
        <v>1842</v>
      </c>
      <c r="AB197" s="269" t="s">
        <v>1618</v>
      </c>
      <c r="AC197" s="270">
        <v>45807</v>
      </c>
      <c r="AD197" s="269"/>
      <c r="AE197" s="269"/>
      <c r="AF197" s="269" t="s">
        <v>1618</v>
      </c>
      <c r="AG197" s="269" t="s">
        <v>2158</v>
      </c>
      <c r="AH197" s="269" t="s">
        <v>2191</v>
      </c>
      <c r="AI197" s="269" t="s">
        <v>2192</v>
      </c>
      <c r="AJ197" s="271">
        <v>1</v>
      </c>
      <c r="AK197" s="269" t="s">
        <v>1876</v>
      </c>
      <c r="AL197" s="274" t="s">
        <v>1861</v>
      </c>
      <c r="AM197" s="269" t="s">
        <v>1618</v>
      </c>
      <c r="AN197" s="269" t="s">
        <v>1618</v>
      </c>
      <c r="AO197" s="269" t="s">
        <v>1618</v>
      </c>
      <c r="AP197" s="188" t="s">
        <v>1845</v>
      </c>
      <c r="AQ197" s="188" t="s">
        <v>1936</v>
      </c>
      <c r="AS197" s="188" t="s">
        <v>1630</v>
      </c>
      <c r="AT197" s="188" t="s">
        <v>1748</v>
      </c>
      <c r="AU197" s="188" t="str">
        <f t="shared" si="10"/>
        <v>LSM</v>
      </c>
      <c r="AV197" s="261">
        <f t="shared" si="11"/>
        <v>844348</v>
      </c>
    </row>
    <row r="198" spans="1:48" hidden="1" x14ac:dyDescent="0.25">
      <c r="A198" s="269" t="s">
        <v>1836</v>
      </c>
      <c r="B198" s="269" t="s">
        <v>1811</v>
      </c>
      <c r="C198" s="269" t="s">
        <v>1837</v>
      </c>
      <c r="D198" s="269" t="s">
        <v>1847</v>
      </c>
      <c r="E198" s="270">
        <v>45808</v>
      </c>
      <c r="F198" s="269" t="s">
        <v>2194</v>
      </c>
      <c r="G198" s="269" t="s">
        <v>1849</v>
      </c>
      <c r="H198" s="269" t="s">
        <v>1850</v>
      </c>
      <c r="I198" s="269" t="s">
        <v>2160</v>
      </c>
      <c r="J198" s="269" t="s">
        <v>1618</v>
      </c>
      <c r="K198" s="269" t="s">
        <v>647</v>
      </c>
      <c r="L198" s="270">
        <v>45808</v>
      </c>
      <c r="M198" s="269" t="s">
        <v>2159</v>
      </c>
      <c r="N198" s="269" t="s">
        <v>1618</v>
      </c>
      <c r="O198" s="270"/>
      <c r="P198" s="269" t="s">
        <v>2190</v>
      </c>
      <c r="Q198" s="269" t="s">
        <v>89</v>
      </c>
      <c r="R198" s="272">
        <v>1502.2</v>
      </c>
      <c r="S198" s="269" t="s">
        <v>89</v>
      </c>
      <c r="T198" s="272">
        <v>1502.2</v>
      </c>
      <c r="U198" s="269" t="s">
        <v>284</v>
      </c>
      <c r="V198" s="269" t="s">
        <v>1720</v>
      </c>
      <c r="W198" s="269" t="s">
        <v>1618</v>
      </c>
      <c r="X198" s="269" t="s">
        <v>1618</v>
      </c>
      <c r="Y198" s="269" t="s">
        <v>1618</v>
      </c>
      <c r="Z198" s="269" t="s">
        <v>1618</v>
      </c>
      <c r="AA198" s="269" t="s">
        <v>1842</v>
      </c>
      <c r="AB198" s="269" t="s">
        <v>1618</v>
      </c>
      <c r="AC198" s="270">
        <v>45813</v>
      </c>
      <c r="AD198" s="269"/>
      <c r="AE198" s="269"/>
      <c r="AF198" s="269" t="s">
        <v>1618</v>
      </c>
      <c r="AG198" s="269" t="s">
        <v>1618</v>
      </c>
      <c r="AH198" s="269" t="s">
        <v>2191</v>
      </c>
      <c r="AI198" s="269" t="s">
        <v>2192</v>
      </c>
      <c r="AJ198" s="273">
        <v>0</v>
      </c>
      <c r="AK198" s="269" t="s">
        <v>1618</v>
      </c>
      <c r="AL198" s="269" t="s">
        <v>1618</v>
      </c>
      <c r="AM198" s="269" t="s">
        <v>1618</v>
      </c>
      <c r="AN198" s="269" t="s">
        <v>1618</v>
      </c>
      <c r="AO198" s="269" t="s">
        <v>1618</v>
      </c>
      <c r="AP198" s="188" t="s">
        <v>1845</v>
      </c>
      <c r="AQ198" s="188" t="s">
        <v>1936</v>
      </c>
      <c r="AS198" s="188" t="s">
        <v>647</v>
      </c>
      <c r="AT198" s="188" t="s">
        <v>1748</v>
      </c>
      <c r="AU198" s="188" t="str">
        <f t="shared" si="10"/>
        <v>LSM</v>
      </c>
      <c r="AV198" s="261">
        <f t="shared" si="11"/>
        <v>24786300</v>
      </c>
    </row>
    <row r="199" spans="1:48" hidden="1" x14ac:dyDescent="0.25">
      <c r="A199" s="269" t="s">
        <v>1836</v>
      </c>
      <c r="B199" s="269" t="s">
        <v>1795</v>
      </c>
      <c r="C199" s="269" t="s">
        <v>1837</v>
      </c>
      <c r="D199" s="269" t="s">
        <v>1847</v>
      </c>
      <c r="E199" s="270">
        <v>45688</v>
      </c>
      <c r="F199" s="269" t="s">
        <v>2314</v>
      </c>
      <c r="G199" s="269" t="s">
        <v>1849</v>
      </c>
      <c r="H199" s="269" t="s">
        <v>1850</v>
      </c>
      <c r="I199" s="269" t="s">
        <v>1851</v>
      </c>
      <c r="J199" s="269" t="s">
        <v>1618</v>
      </c>
      <c r="K199" s="269" t="s">
        <v>647</v>
      </c>
      <c r="L199" s="270">
        <v>45688</v>
      </c>
      <c r="M199" s="269" t="s">
        <v>1852</v>
      </c>
      <c r="N199" s="269" t="s">
        <v>1618</v>
      </c>
      <c r="O199" s="270"/>
      <c r="P199" s="269" t="s">
        <v>2311</v>
      </c>
      <c r="Q199" s="269" t="s">
        <v>89</v>
      </c>
      <c r="R199" s="272">
        <v>2508.5300000000002</v>
      </c>
      <c r="S199" s="269" t="s">
        <v>89</v>
      </c>
      <c r="T199" s="272">
        <v>2508.5300000000002</v>
      </c>
      <c r="U199" s="269" t="s">
        <v>328</v>
      </c>
      <c r="V199" s="269" t="s">
        <v>329</v>
      </c>
      <c r="W199" s="269" t="s">
        <v>1618</v>
      </c>
      <c r="X199" s="269" t="s">
        <v>1618</v>
      </c>
      <c r="Y199" s="269" t="s">
        <v>1618</v>
      </c>
      <c r="Z199" s="269" t="s">
        <v>1618</v>
      </c>
      <c r="AA199" s="269" t="s">
        <v>1842</v>
      </c>
      <c r="AB199" s="269" t="s">
        <v>1618</v>
      </c>
      <c r="AC199" s="270">
        <v>45694</v>
      </c>
      <c r="AD199" s="269"/>
      <c r="AE199" s="269"/>
      <c r="AF199" s="269" t="s">
        <v>1618</v>
      </c>
      <c r="AG199" s="269" t="s">
        <v>1618</v>
      </c>
      <c r="AH199" s="269" t="s">
        <v>2312</v>
      </c>
      <c r="AI199" s="269" t="s">
        <v>2313</v>
      </c>
      <c r="AJ199" s="273">
        <v>0</v>
      </c>
      <c r="AK199" s="269" t="s">
        <v>1618</v>
      </c>
      <c r="AL199" s="269" t="s">
        <v>1618</v>
      </c>
      <c r="AM199" s="269" t="s">
        <v>1618</v>
      </c>
      <c r="AN199" s="269" t="s">
        <v>1618</v>
      </c>
      <c r="AO199" s="269" t="s">
        <v>1618</v>
      </c>
      <c r="AP199" s="188" t="s">
        <v>1845</v>
      </c>
      <c r="AQ199" s="269" t="s">
        <v>1618</v>
      </c>
      <c r="AR199" s="188" t="s">
        <v>1846</v>
      </c>
      <c r="AS199" s="188" t="s">
        <v>647</v>
      </c>
      <c r="AT199" s="188" t="s">
        <v>1748</v>
      </c>
      <c r="AU199" s="188" t="str">
        <f t="shared" si="10"/>
        <v>BP1</v>
      </c>
      <c r="AV199" s="261">
        <f t="shared" si="11"/>
        <v>41390745</v>
      </c>
    </row>
    <row r="200" spans="1:48" hidden="1" x14ac:dyDescent="0.25">
      <c r="A200" s="269" t="s">
        <v>1836</v>
      </c>
      <c r="B200" s="269" t="s">
        <v>1795</v>
      </c>
      <c r="C200" s="269" t="s">
        <v>1837</v>
      </c>
      <c r="D200" s="269" t="s">
        <v>1854</v>
      </c>
      <c r="E200" s="270">
        <v>45687</v>
      </c>
      <c r="F200" s="269" t="s">
        <v>2241</v>
      </c>
      <c r="G200" s="269" t="s">
        <v>1618</v>
      </c>
      <c r="H200" s="269" t="s">
        <v>1871</v>
      </c>
      <c r="I200" s="269" t="s">
        <v>1872</v>
      </c>
      <c r="J200" s="269" t="s">
        <v>1618</v>
      </c>
      <c r="K200" s="269" t="s">
        <v>1633</v>
      </c>
      <c r="L200" s="270">
        <v>45687</v>
      </c>
      <c r="M200" s="269" t="s">
        <v>1873</v>
      </c>
      <c r="N200" s="269" t="s">
        <v>1874</v>
      </c>
      <c r="O200" s="270"/>
      <c r="P200" s="269" t="s">
        <v>2311</v>
      </c>
      <c r="Q200" s="269" t="s">
        <v>1529</v>
      </c>
      <c r="R200" s="271">
        <v>22680961</v>
      </c>
      <c r="S200" s="269" t="s">
        <v>89</v>
      </c>
      <c r="T200" s="272">
        <v>1386.62</v>
      </c>
      <c r="U200" s="269" t="s">
        <v>328</v>
      </c>
      <c r="V200" s="269" t="s">
        <v>329</v>
      </c>
      <c r="W200" s="269" t="s">
        <v>1618</v>
      </c>
      <c r="X200" s="269" t="s">
        <v>1618</v>
      </c>
      <c r="Y200" s="269" t="s">
        <v>1618</v>
      </c>
      <c r="Z200" s="269" t="s">
        <v>1618</v>
      </c>
      <c r="AA200" s="269" t="s">
        <v>1842</v>
      </c>
      <c r="AB200" s="269" t="s">
        <v>1618</v>
      </c>
      <c r="AC200" s="270">
        <v>45687</v>
      </c>
      <c r="AD200" s="269"/>
      <c r="AE200" s="269"/>
      <c r="AF200" s="269" t="s">
        <v>1618</v>
      </c>
      <c r="AG200" s="269" t="s">
        <v>1875</v>
      </c>
      <c r="AH200" s="269" t="s">
        <v>2312</v>
      </c>
      <c r="AI200" s="269" t="s">
        <v>2313</v>
      </c>
      <c r="AJ200" s="271">
        <v>1</v>
      </c>
      <c r="AK200" s="269" t="s">
        <v>1876</v>
      </c>
      <c r="AL200" s="274" t="s">
        <v>1861</v>
      </c>
      <c r="AM200" s="269" t="s">
        <v>1618</v>
      </c>
      <c r="AN200" s="269" t="s">
        <v>1618</v>
      </c>
      <c r="AO200" s="269" t="s">
        <v>1618</v>
      </c>
      <c r="AP200" s="188" t="s">
        <v>1845</v>
      </c>
      <c r="AQ200" s="269" t="s">
        <v>1618</v>
      </c>
      <c r="AR200" s="188" t="s">
        <v>1846</v>
      </c>
      <c r="AS200" s="188" t="s">
        <v>1630</v>
      </c>
      <c r="AT200" s="188" t="s">
        <v>1748</v>
      </c>
      <c r="AU200" s="188" t="str">
        <f t="shared" ref="AU200:AU246" si="12">LEFT(V200,3)</f>
        <v>BP1</v>
      </c>
      <c r="AV200" s="261">
        <f t="shared" ref="AV200:AV246" si="13">IF(Q200="USD",R200*16500,IF(Q200="IDR",R200,T200*16500))</f>
        <v>22680961</v>
      </c>
    </row>
    <row r="201" spans="1:48" hidden="1" x14ac:dyDescent="0.25">
      <c r="A201" s="269" t="s">
        <v>1836</v>
      </c>
      <c r="B201" s="269" t="s">
        <v>1795</v>
      </c>
      <c r="C201" s="269" t="s">
        <v>1837</v>
      </c>
      <c r="D201" s="269" t="s">
        <v>1863</v>
      </c>
      <c r="E201" s="270">
        <v>45671</v>
      </c>
      <c r="F201" s="269" t="s">
        <v>2315</v>
      </c>
      <c r="G201" s="269" t="s">
        <v>1618</v>
      </c>
      <c r="H201" s="269" t="s">
        <v>1864</v>
      </c>
      <c r="I201" s="269" t="s">
        <v>2316</v>
      </c>
      <c r="J201" s="269" t="s">
        <v>1618</v>
      </c>
      <c r="K201" s="269" t="s">
        <v>1620</v>
      </c>
      <c r="L201" s="270">
        <v>45671</v>
      </c>
      <c r="M201" s="269" t="s">
        <v>1885</v>
      </c>
      <c r="N201" s="269" t="s">
        <v>1618</v>
      </c>
      <c r="O201" s="270"/>
      <c r="P201" s="269" t="s">
        <v>2311</v>
      </c>
      <c r="Q201" s="269" t="s">
        <v>89</v>
      </c>
      <c r="R201" s="272">
        <v>73.599999999999994</v>
      </c>
      <c r="S201" s="269" t="s">
        <v>89</v>
      </c>
      <c r="T201" s="272">
        <v>73.599999999999994</v>
      </c>
      <c r="U201" s="269" t="s">
        <v>328</v>
      </c>
      <c r="V201" s="269" t="s">
        <v>329</v>
      </c>
      <c r="W201" s="269" t="s">
        <v>1618</v>
      </c>
      <c r="X201" s="269" t="s">
        <v>1618</v>
      </c>
      <c r="Y201" s="269" t="s">
        <v>1618</v>
      </c>
      <c r="Z201" s="269" t="s">
        <v>1618</v>
      </c>
      <c r="AA201" s="269" t="s">
        <v>1842</v>
      </c>
      <c r="AB201" s="269" t="s">
        <v>1618</v>
      </c>
      <c r="AC201" s="270">
        <v>45671</v>
      </c>
      <c r="AD201" s="269"/>
      <c r="AE201" s="269"/>
      <c r="AF201" s="269" t="s">
        <v>1618</v>
      </c>
      <c r="AG201" s="269" t="s">
        <v>1618</v>
      </c>
      <c r="AH201" s="269" t="s">
        <v>2312</v>
      </c>
      <c r="AI201" s="269" t="s">
        <v>2313</v>
      </c>
      <c r="AJ201" s="271">
        <v>60</v>
      </c>
      <c r="AK201" s="269" t="s">
        <v>1860</v>
      </c>
      <c r="AL201" s="274" t="s">
        <v>1861</v>
      </c>
      <c r="AM201" s="269" t="s">
        <v>2317</v>
      </c>
      <c r="AN201" s="269" t="s">
        <v>2318</v>
      </c>
      <c r="AO201" s="269" t="s">
        <v>1618</v>
      </c>
      <c r="AP201" s="188" t="s">
        <v>1845</v>
      </c>
      <c r="AQ201" s="269" t="s">
        <v>1618</v>
      </c>
      <c r="AR201" s="188" t="s">
        <v>1846</v>
      </c>
      <c r="AS201" s="188" t="s">
        <v>1619</v>
      </c>
      <c r="AT201" s="188" t="s">
        <v>1748</v>
      </c>
      <c r="AU201" s="188" t="str">
        <f t="shared" si="12"/>
        <v>BP1</v>
      </c>
      <c r="AV201" s="261">
        <f t="shared" si="13"/>
        <v>1214400</v>
      </c>
    </row>
    <row r="202" spans="1:48" hidden="1" x14ac:dyDescent="0.25">
      <c r="A202" s="269" t="s">
        <v>1836</v>
      </c>
      <c r="B202" s="269" t="s">
        <v>1795</v>
      </c>
      <c r="C202" s="269" t="s">
        <v>1837</v>
      </c>
      <c r="D202" s="269" t="s">
        <v>1854</v>
      </c>
      <c r="E202" s="270">
        <v>45687</v>
      </c>
      <c r="F202" s="269" t="s">
        <v>2241</v>
      </c>
      <c r="G202" s="269" t="s">
        <v>1618</v>
      </c>
      <c r="H202" s="269" t="s">
        <v>1871</v>
      </c>
      <c r="I202" s="269" t="s">
        <v>1922</v>
      </c>
      <c r="J202" s="269" t="s">
        <v>1618</v>
      </c>
      <c r="K202" s="269" t="s">
        <v>1633</v>
      </c>
      <c r="L202" s="270">
        <v>45687</v>
      </c>
      <c r="M202" s="269" t="s">
        <v>1873</v>
      </c>
      <c r="N202" s="269" t="s">
        <v>1874</v>
      </c>
      <c r="O202" s="270"/>
      <c r="P202" s="269" t="s">
        <v>2311</v>
      </c>
      <c r="Q202" s="269" t="s">
        <v>1529</v>
      </c>
      <c r="R202" s="271">
        <v>1134048</v>
      </c>
      <c r="S202" s="269" t="s">
        <v>89</v>
      </c>
      <c r="T202" s="272">
        <v>69.33</v>
      </c>
      <c r="U202" s="269" t="s">
        <v>328</v>
      </c>
      <c r="V202" s="269" t="s">
        <v>329</v>
      </c>
      <c r="W202" s="269" t="s">
        <v>1618</v>
      </c>
      <c r="X202" s="269" t="s">
        <v>1618</v>
      </c>
      <c r="Y202" s="269" t="s">
        <v>1618</v>
      </c>
      <c r="Z202" s="269" t="s">
        <v>1618</v>
      </c>
      <c r="AA202" s="269" t="s">
        <v>1842</v>
      </c>
      <c r="AB202" s="269" t="s">
        <v>1618</v>
      </c>
      <c r="AC202" s="270">
        <v>45687</v>
      </c>
      <c r="AD202" s="269"/>
      <c r="AE202" s="269"/>
      <c r="AF202" s="269" t="s">
        <v>1618</v>
      </c>
      <c r="AG202" s="269" t="s">
        <v>1875</v>
      </c>
      <c r="AH202" s="269" t="s">
        <v>2312</v>
      </c>
      <c r="AI202" s="269" t="s">
        <v>2313</v>
      </c>
      <c r="AJ202" s="271">
        <v>1</v>
      </c>
      <c r="AK202" s="269" t="s">
        <v>1876</v>
      </c>
      <c r="AL202" s="274" t="s">
        <v>1861</v>
      </c>
      <c r="AM202" s="269" t="s">
        <v>1618</v>
      </c>
      <c r="AN202" s="269" t="s">
        <v>1618</v>
      </c>
      <c r="AO202" s="269" t="s">
        <v>1618</v>
      </c>
      <c r="AP202" s="188" t="s">
        <v>1845</v>
      </c>
      <c r="AQ202" s="269" t="s">
        <v>1618</v>
      </c>
      <c r="AR202" s="188" t="s">
        <v>1846</v>
      </c>
      <c r="AS202" s="188" t="s">
        <v>1630</v>
      </c>
      <c r="AT202" s="188" t="s">
        <v>1748</v>
      </c>
      <c r="AU202" s="188" t="str">
        <f t="shared" si="12"/>
        <v>BP1</v>
      </c>
      <c r="AV202" s="261">
        <f t="shared" si="13"/>
        <v>1134048</v>
      </c>
    </row>
    <row r="203" spans="1:48" hidden="1" x14ac:dyDescent="0.25">
      <c r="A203" s="269" t="s">
        <v>1836</v>
      </c>
      <c r="B203" s="269" t="s">
        <v>1795</v>
      </c>
      <c r="C203" s="269" t="s">
        <v>1837</v>
      </c>
      <c r="D203" s="269" t="s">
        <v>1863</v>
      </c>
      <c r="E203" s="270">
        <v>45660</v>
      </c>
      <c r="F203" s="269" t="s">
        <v>2315</v>
      </c>
      <c r="G203" s="269" t="s">
        <v>1618</v>
      </c>
      <c r="H203" s="269" t="s">
        <v>1864</v>
      </c>
      <c r="I203" s="269" t="s">
        <v>2319</v>
      </c>
      <c r="J203" s="269" t="s">
        <v>1618</v>
      </c>
      <c r="K203" s="269" t="s">
        <v>1620</v>
      </c>
      <c r="L203" s="270">
        <v>45660</v>
      </c>
      <c r="M203" s="269" t="s">
        <v>1924</v>
      </c>
      <c r="N203" s="269" t="s">
        <v>1618</v>
      </c>
      <c r="O203" s="270"/>
      <c r="P203" s="269" t="s">
        <v>2311</v>
      </c>
      <c r="Q203" s="269" t="s">
        <v>89</v>
      </c>
      <c r="R203" s="272">
        <v>49.59</v>
      </c>
      <c r="S203" s="269" t="s">
        <v>89</v>
      </c>
      <c r="T203" s="272">
        <v>49.59</v>
      </c>
      <c r="U203" s="269" t="s">
        <v>328</v>
      </c>
      <c r="V203" s="269" t="s">
        <v>329</v>
      </c>
      <c r="W203" s="269" t="s">
        <v>1618</v>
      </c>
      <c r="X203" s="269" t="s">
        <v>1618</v>
      </c>
      <c r="Y203" s="269" t="s">
        <v>1618</v>
      </c>
      <c r="Z203" s="269" t="s">
        <v>1618</v>
      </c>
      <c r="AA203" s="269" t="s">
        <v>1842</v>
      </c>
      <c r="AB203" s="269" t="s">
        <v>1618</v>
      </c>
      <c r="AC203" s="270">
        <v>45660</v>
      </c>
      <c r="AD203" s="269"/>
      <c r="AE203" s="269"/>
      <c r="AF203" s="269" t="s">
        <v>1618</v>
      </c>
      <c r="AG203" s="269" t="s">
        <v>1618</v>
      </c>
      <c r="AH203" s="269" t="s">
        <v>2312</v>
      </c>
      <c r="AI203" s="269" t="s">
        <v>2313</v>
      </c>
      <c r="AJ203" s="271">
        <v>40</v>
      </c>
      <c r="AK203" s="269" t="s">
        <v>1860</v>
      </c>
      <c r="AL203" s="274" t="s">
        <v>1861</v>
      </c>
      <c r="AM203" s="269" t="s">
        <v>2320</v>
      </c>
      <c r="AN203" s="269" t="s">
        <v>2321</v>
      </c>
      <c r="AO203" s="269" t="s">
        <v>1618</v>
      </c>
      <c r="AP203" s="188" t="s">
        <v>1845</v>
      </c>
      <c r="AQ203" s="269" t="s">
        <v>1618</v>
      </c>
      <c r="AR203" s="188" t="s">
        <v>1846</v>
      </c>
      <c r="AS203" s="188" t="s">
        <v>1619</v>
      </c>
      <c r="AT203" s="188" t="s">
        <v>1748</v>
      </c>
      <c r="AU203" s="188" t="str">
        <f t="shared" si="12"/>
        <v>BP1</v>
      </c>
      <c r="AV203" s="261">
        <f t="shared" si="13"/>
        <v>818235</v>
      </c>
    </row>
    <row r="204" spans="1:48" hidden="1" x14ac:dyDescent="0.25">
      <c r="A204" s="269" t="s">
        <v>1836</v>
      </c>
      <c r="B204" s="269" t="s">
        <v>1795</v>
      </c>
      <c r="C204" s="269" t="s">
        <v>1837</v>
      </c>
      <c r="D204" s="269" t="s">
        <v>1863</v>
      </c>
      <c r="E204" s="270">
        <v>45660</v>
      </c>
      <c r="F204" s="269" t="s">
        <v>2315</v>
      </c>
      <c r="G204" s="269" t="s">
        <v>1618</v>
      </c>
      <c r="H204" s="269" t="s">
        <v>1864</v>
      </c>
      <c r="I204" s="269" t="s">
        <v>2319</v>
      </c>
      <c r="J204" s="269" t="s">
        <v>1618</v>
      </c>
      <c r="K204" s="269" t="s">
        <v>1620</v>
      </c>
      <c r="L204" s="270">
        <v>45660</v>
      </c>
      <c r="M204" s="269" t="s">
        <v>1924</v>
      </c>
      <c r="N204" s="269" t="s">
        <v>1618</v>
      </c>
      <c r="O204" s="270"/>
      <c r="P204" s="269" t="s">
        <v>2311</v>
      </c>
      <c r="Q204" s="269" t="s">
        <v>89</v>
      </c>
      <c r="R204" s="272">
        <v>49.28</v>
      </c>
      <c r="S204" s="269" t="s">
        <v>89</v>
      </c>
      <c r="T204" s="272">
        <v>49.28</v>
      </c>
      <c r="U204" s="269" t="s">
        <v>328</v>
      </c>
      <c r="V204" s="269" t="s">
        <v>329</v>
      </c>
      <c r="W204" s="269" t="s">
        <v>1618</v>
      </c>
      <c r="X204" s="269" t="s">
        <v>1618</v>
      </c>
      <c r="Y204" s="269" t="s">
        <v>1618</v>
      </c>
      <c r="Z204" s="269" t="s">
        <v>1618</v>
      </c>
      <c r="AA204" s="269" t="s">
        <v>1842</v>
      </c>
      <c r="AB204" s="269" t="s">
        <v>1618</v>
      </c>
      <c r="AC204" s="270">
        <v>45660</v>
      </c>
      <c r="AD204" s="269"/>
      <c r="AE204" s="269"/>
      <c r="AF204" s="269" t="s">
        <v>1618</v>
      </c>
      <c r="AG204" s="269" t="s">
        <v>1618</v>
      </c>
      <c r="AH204" s="269" t="s">
        <v>2312</v>
      </c>
      <c r="AI204" s="269" t="s">
        <v>2313</v>
      </c>
      <c r="AJ204" s="271">
        <v>40</v>
      </c>
      <c r="AK204" s="269" t="s">
        <v>1860</v>
      </c>
      <c r="AL204" s="274" t="s">
        <v>1861</v>
      </c>
      <c r="AM204" s="269" t="s">
        <v>2209</v>
      </c>
      <c r="AN204" s="269" t="s">
        <v>2210</v>
      </c>
      <c r="AO204" s="269" t="s">
        <v>1618</v>
      </c>
      <c r="AP204" s="188" t="s">
        <v>1845</v>
      </c>
      <c r="AQ204" s="269" t="s">
        <v>1618</v>
      </c>
      <c r="AR204" s="188" t="s">
        <v>1846</v>
      </c>
      <c r="AS204" s="188" t="s">
        <v>1619</v>
      </c>
      <c r="AT204" s="188" t="s">
        <v>1748</v>
      </c>
      <c r="AU204" s="188" t="str">
        <f t="shared" si="12"/>
        <v>BP1</v>
      </c>
      <c r="AV204" s="261">
        <f t="shared" si="13"/>
        <v>813120</v>
      </c>
    </row>
    <row r="205" spans="1:48" hidden="1" x14ac:dyDescent="0.25">
      <c r="A205" s="269" t="s">
        <v>1836</v>
      </c>
      <c r="B205" s="269" t="s">
        <v>1795</v>
      </c>
      <c r="C205" s="269" t="s">
        <v>1837</v>
      </c>
      <c r="D205" s="269" t="s">
        <v>1863</v>
      </c>
      <c r="E205" s="270">
        <v>45671</v>
      </c>
      <c r="F205" s="269" t="s">
        <v>2315</v>
      </c>
      <c r="G205" s="269" t="s">
        <v>1618</v>
      </c>
      <c r="H205" s="269" t="s">
        <v>1864</v>
      </c>
      <c r="I205" s="269" t="s">
        <v>2316</v>
      </c>
      <c r="J205" s="269" t="s">
        <v>1618</v>
      </c>
      <c r="K205" s="269" t="s">
        <v>1620</v>
      </c>
      <c r="L205" s="270">
        <v>45671</v>
      </c>
      <c r="M205" s="269" t="s">
        <v>1885</v>
      </c>
      <c r="N205" s="269" t="s">
        <v>1618</v>
      </c>
      <c r="O205" s="270"/>
      <c r="P205" s="269" t="s">
        <v>2311</v>
      </c>
      <c r="Q205" s="269" t="s">
        <v>89</v>
      </c>
      <c r="R205" s="272">
        <v>49.59</v>
      </c>
      <c r="S205" s="269" t="s">
        <v>89</v>
      </c>
      <c r="T205" s="272">
        <v>49.59</v>
      </c>
      <c r="U205" s="269" t="s">
        <v>328</v>
      </c>
      <c r="V205" s="269" t="s">
        <v>329</v>
      </c>
      <c r="W205" s="269" t="s">
        <v>1618</v>
      </c>
      <c r="X205" s="269" t="s">
        <v>1618</v>
      </c>
      <c r="Y205" s="269" t="s">
        <v>1618</v>
      </c>
      <c r="Z205" s="269" t="s">
        <v>1618</v>
      </c>
      <c r="AA205" s="269" t="s">
        <v>1842</v>
      </c>
      <c r="AB205" s="269" t="s">
        <v>1618</v>
      </c>
      <c r="AC205" s="270">
        <v>45671</v>
      </c>
      <c r="AD205" s="269"/>
      <c r="AE205" s="269"/>
      <c r="AF205" s="269" t="s">
        <v>1618</v>
      </c>
      <c r="AG205" s="269" t="s">
        <v>1618</v>
      </c>
      <c r="AH205" s="269" t="s">
        <v>2312</v>
      </c>
      <c r="AI205" s="269" t="s">
        <v>2313</v>
      </c>
      <c r="AJ205" s="271">
        <v>40</v>
      </c>
      <c r="AK205" s="269" t="s">
        <v>1860</v>
      </c>
      <c r="AL205" s="274" t="s">
        <v>1861</v>
      </c>
      <c r="AM205" s="269" t="s">
        <v>2320</v>
      </c>
      <c r="AN205" s="269" t="s">
        <v>2321</v>
      </c>
      <c r="AO205" s="269" t="s">
        <v>1618</v>
      </c>
      <c r="AP205" s="188" t="s">
        <v>1845</v>
      </c>
      <c r="AQ205" s="269" t="s">
        <v>1618</v>
      </c>
      <c r="AR205" s="188" t="s">
        <v>1846</v>
      </c>
      <c r="AS205" s="188" t="s">
        <v>1619</v>
      </c>
      <c r="AT205" s="188" t="s">
        <v>1748</v>
      </c>
      <c r="AU205" s="188" t="str">
        <f t="shared" si="12"/>
        <v>BP1</v>
      </c>
      <c r="AV205" s="261">
        <f t="shared" si="13"/>
        <v>818235</v>
      </c>
    </row>
    <row r="206" spans="1:48" hidden="1" x14ac:dyDescent="0.25">
      <c r="A206" s="269" t="s">
        <v>1836</v>
      </c>
      <c r="B206" s="269" t="s">
        <v>1795</v>
      </c>
      <c r="C206" s="269" t="s">
        <v>1837</v>
      </c>
      <c r="D206" s="269" t="s">
        <v>1863</v>
      </c>
      <c r="E206" s="270">
        <v>45660</v>
      </c>
      <c r="F206" s="269" t="s">
        <v>2315</v>
      </c>
      <c r="G206" s="269" t="s">
        <v>1618</v>
      </c>
      <c r="H206" s="269" t="s">
        <v>1864</v>
      </c>
      <c r="I206" s="269" t="s">
        <v>2319</v>
      </c>
      <c r="J206" s="269" t="s">
        <v>1618</v>
      </c>
      <c r="K206" s="269" t="s">
        <v>1620</v>
      </c>
      <c r="L206" s="270">
        <v>45660</v>
      </c>
      <c r="M206" s="269" t="s">
        <v>1924</v>
      </c>
      <c r="N206" s="269" t="s">
        <v>1618</v>
      </c>
      <c r="O206" s="270"/>
      <c r="P206" s="269" t="s">
        <v>2311</v>
      </c>
      <c r="Q206" s="269" t="s">
        <v>89</v>
      </c>
      <c r="R206" s="272">
        <v>48.32</v>
      </c>
      <c r="S206" s="269" t="s">
        <v>89</v>
      </c>
      <c r="T206" s="272">
        <v>48.32</v>
      </c>
      <c r="U206" s="269" t="s">
        <v>328</v>
      </c>
      <c r="V206" s="269" t="s">
        <v>329</v>
      </c>
      <c r="W206" s="269" t="s">
        <v>1618</v>
      </c>
      <c r="X206" s="269" t="s">
        <v>1618</v>
      </c>
      <c r="Y206" s="269" t="s">
        <v>1618</v>
      </c>
      <c r="Z206" s="269" t="s">
        <v>1618</v>
      </c>
      <c r="AA206" s="269" t="s">
        <v>1842</v>
      </c>
      <c r="AB206" s="269" t="s">
        <v>1618</v>
      </c>
      <c r="AC206" s="270">
        <v>45660</v>
      </c>
      <c r="AD206" s="269"/>
      <c r="AE206" s="269"/>
      <c r="AF206" s="269" t="s">
        <v>1618</v>
      </c>
      <c r="AG206" s="269" t="s">
        <v>1618</v>
      </c>
      <c r="AH206" s="269" t="s">
        <v>2312</v>
      </c>
      <c r="AI206" s="269" t="s">
        <v>2313</v>
      </c>
      <c r="AJ206" s="271">
        <v>60</v>
      </c>
      <c r="AK206" s="269" t="s">
        <v>1694</v>
      </c>
      <c r="AL206" s="274" t="s">
        <v>1861</v>
      </c>
      <c r="AM206" s="269" t="s">
        <v>2322</v>
      </c>
      <c r="AN206" s="269" t="s">
        <v>2323</v>
      </c>
      <c r="AO206" s="269" t="s">
        <v>1618</v>
      </c>
      <c r="AP206" s="188" t="s">
        <v>1845</v>
      </c>
      <c r="AQ206" s="269" t="s">
        <v>1618</v>
      </c>
      <c r="AR206" s="188" t="s">
        <v>1846</v>
      </c>
      <c r="AS206" s="188" t="s">
        <v>1619</v>
      </c>
      <c r="AT206" s="188" t="s">
        <v>1748</v>
      </c>
      <c r="AU206" s="188" t="str">
        <f t="shared" si="12"/>
        <v>BP1</v>
      </c>
      <c r="AV206" s="261">
        <f t="shared" si="13"/>
        <v>797280</v>
      </c>
    </row>
    <row r="207" spans="1:48" hidden="1" x14ac:dyDescent="0.25">
      <c r="A207" s="269" t="s">
        <v>1836</v>
      </c>
      <c r="B207" s="269" t="s">
        <v>1795</v>
      </c>
      <c r="C207" s="269" t="s">
        <v>1837</v>
      </c>
      <c r="D207" s="269" t="s">
        <v>1863</v>
      </c>
      <c r="E207" s="270">
        <v>45664</v>
      </c>
      <c r="F207" s="269" t="s">
        <v>2315</v>
      </c>
      <c r="G207" s="269" t="s">
        <v>1618</v>
      </c>
      <c r="H207" s="269" t="s">
        <v>1864</v>
      </c>
      <c r="I207" s="269" t="s">
        <v>2324</v>
      </c>
      <c r="J207" s="269" t="s">
        <v>1618</v>
      </c>
      <c r="K207" s="269" t="s">
        <v>1620</v>
      </c>
      <c r="L207" s="270">
        <v>45664</v>
      </c>
      <c r="M207" s="269" t="s">
        <v>2325</v>
      </c>
      <c r="N207" s="269" t="s">
        <v>1618</v>
      </c>
      <c r="O207" s="270"/>
      <c r="P207" s="269" t="s">
        <v>2311</v>
      </c>
      <c r="Q207" s="269" t="s">
        <v>89</v>
      </c>
      <c r="R207" s="272">
        <v>43.4</v>
      </c>
      <c r="S207" s="269" t="s">
        <v>89</v>
      </c>
      <c r="T207" s="272">
        <v>43.4</v>
      </c>
      <c r="U207" s="269" t="s">
        <v>328</v>
      </c>
      <c r="V207" s="269" t="s">
        <v>329</v>
      </c>
      <c r="W207" s="269" t="s">
        <v>1618</v>
      </c>
      <c r="X207" s="269" t="s">
        <v>1618</v>
      </c>
      <c r="Y207" s="269" t="s">
        <v>1618</v>
      </c>
      <c r="Z207" s="269" t="s">
        <v>1618</v>
      </c>
      <c r="AA207" s="269" t="s">
        <v>1842</v>
      </c>
      <c r="AB207" s="269" t="s">
        <v>1618</v>
      </c>
      <c r="AC207" s="270">
        <v>45664</v>
      </c>
      <c r="AD207" s="269"/>
      <c r="AE207" s="269"/>
      <c r="AF207" s="269" t="s">
        <v>1618</v>
      </c>
      <c r="AG207" s="269" t="s">
        <v>1618</v>
      </c>
      <c r="AH207" s="269" t="s">
        <v>2312</v>
      </c>
      <c r="AI207" s="269" t="s">
        <v>2313</v>
      </c>
      <c r="AJ207" s="271">
        <v>35</v>
      </c>
      <c r="AK207" s="269" t="s">
        <v>1860</v>
      </c>
      <c r="AL207" s="274" t="s">
        <v>1861</v>
      </c>
      <c r="AM207" s="269" t="s">
        <v>2320</v>
      </c>
      <c r="AN207" s="269" t="s">
        <v>2321</v>
      </c>
      <c r="AO207" s="269" t="s">
        <v>1618</v>
      </c>
      <c r="AP207" s="188" t="s">
        <v>1845</v>
      </c>
      <c r="AQ207" s="269" t="s">
        <v>1618</v>
      </c>
      <c r="AR207" s="188" t="s">
        <v>1846</v>
      </c>
      <c r="AS207" s="188" t="s">
        <v>1619</v>
      </c>
      <c r="AT207" s="188" t="s">
        <v>1748</v>
      </c>
      <c r="AU207" s="188" t="str">
        <f t="shared" si="12"/>
        <v>BP1</v>
      </c>
      <c r="AV207" s="261">
        <f t="shared" si="13"/>
        <v>716100</v>
      </c>
    </row>
    <row r="208" spans="1:48" hidden="1" x14ac:dyDescent="0.25">
      <c r="A208" s="269" t="s">
        <v>1836</v>
      </c>
      <c r="B208" s="269" t="s">
        <v>1795</v>
      </c>
      <c r="C208" s="269" t="s">
        <v>1837</v>
      </c>
      <c r="D208" s="269" t="s">
        <v>1863</v>
      </c>
      <c r="E208" s="270">
        <v>45671</v>
      </c>
      <c r="F208" s="269" t="s">
        <v>2315</v>
      </c>
      <c r="G208" s="269" t="s">
        <v>1618</v>
      </c>
      <c r="H208" s="269" t="s">
        <v>1864</v>
      </c>
      <c r="I208" s="269" t="s">
        <v>2316</v>
      </c>
      <c r="J208" s="269" t="s">
        <v>1618</v>
      </c>
      <c r="K208" s="269" t="s">
        <v>1620</v>
      </c>
      <c r="L208" s="270">
        <v>45671</v>
      </c>
      <c r="M208" s="269" t="s">
        <v>1885</v>
      </c>
      <c r="N208" s="269" t="s">
        <v>1618</v>
      </c>
      <c r="O208" s="270"/>
      <c r="P208" s="269" t="s">
        <v>2311</v>
      </c>
      <c r="Q208" s="269" t="s">
        <v>89</v>
      </c>
      <c r="R208" s="272">
        <v>41.6</v>
      </c>
      <c r="S208" s="269" t="s">
        <v>89</v>
      </c>
      <c r="T208" s="272">
        <v>41.6</v>
      </c>
      <c r="U208" s="269" t="s">
        <v>328</v>
      </c>
      <c r="V208" s="269" t="s">
        <v>329</v>
      </c>
      <c r="W208" s="269" t="s">
        <v>1618</v>
      </c>
      <c r="X208" s="269" t="s">
        <v>1618</v>
      </c>
      <c r="Y208" s="269" t="s">
        <v>1618</v>
      </c>
      <c r="Z208" s="269" t="s">
        <v>1618</v>
      </c>
      <c r="AA208" s="269" t="s">
        <v>1842</v>
      </c>
      <c r="AB208" s="269" t="s">
        <v>1618</v>
      </c>
      <c r="AC208" s="270">
        <v>45671</v>
      </c>
      <c r="AD208" s="269"/>
      <c r="AE208" s="269"/>
      <c r="AF208" s="269" t="s">
        <v>1618</v>
      </c>
      <c r="AG208" s="269" t="s">
        <v>1618</v>
      </c>
      <c r="AH208" s="269" t="s">
        <v>2312</v>
      </c>
      <c r="AI208" s="269" t="s">
        <v>2313</v>
      </c>
      <c r="AJ208" s="271">
        <v>40</v>
      </c>
      <c r="AK208" s="269" t="s">
        <v>2212</v>
      </c>
      <c r="AL208" s="274" t="s">
        <v>1861</v>
      </c>
      <c r="AM208" s="269" t="s">
        <v>2213</v>
      </c>
      <c r="AN208" s="269" t="s">
        <v>2214</v>
      </c>
      <c r="AO208" s="269" t="s">
        <v>1618</v>
      </c>
      <c r="AP208" s="188" t="s">
        <v>1845</v>
      </c>
      <c r="AQ208" s="269" t="s">
        <v>1618</v>
      </c>
      <c r="AR208" s="188" t="s">
        <v>1846</v>
      </c>
      <c r="AS208" s="188" t="s">
        <v>1619</v>
      </c>
      <c r="AT208" s="188" t="s">
        <v>1748</v>
      </c>
      <c r="AU208" s="188" t="str">
        <f t="shared" si="12"/>
        <v>BP1</v>
      </c>
      <c r="AV208" s="261">
        <f t="shared" si="13"/>
        <v>686400</v>
      </c>
    </row>
    <row r="209" spans="1:48" hidden="1" x14ac:dyDescent="0.25">
      <c r="A209" s="269" t="s">
        <v>1836</v>
      </c>
      <c r="B209" s="269" t="s">
        <v>1795</v>
      </c>
      <c r="C209" s="269" t="s">
        <v>1837</v>
      </c>
      <c r="D209" s="269" t="s">
        <v>1863</v>
      </c>
      <c r="E209" s="270">
        <v>45660</v>
      </c>
      <c r="F209" s="269" t="s">
        <v>2315</v>
      </c>
      <c r="G209" s="269" t="s">
        <v>1618</v>
      </c>
      <c r="H209" s="269" t="s">
        <v>1864</v>
      </c>
      <c r="I209" s="269" t="s">
        <v>2319</v>
      </c>
      <c r="J209" s="269" t="s">
        <v>1618</v>
      </c>
      <c r="K209" s="269" t="s">
        <v>1620</v>
      </c>
      <c r="L209" s="270">
        <v>45660</v>
      </c>
      <c r="M209" s="269" t="s">
        <v>1924</v>
      </c>
      <c r="N209" s="269" t="s">
        <v>1618</v>
      </c>
      <c r="O209" s="270"/>
      <c r="P209" s="269" t="s">
        <v>2311</v>
      </c>
      <c r="Q209" s="269" t="s">
        <v>89</v>
      </c>
      <c r="R209" s="272">
        <v>36.799999999999997</v>
      </c>
      <c r="S209" s="269" t="s">
        <v>89</v>
      </c>
      <c r="T209" s="272">
        <v>36.799999999999997</v>
      </c>
      <c r="U209" s="269" t="s">
        <v>328</v>
      </c>
      <c r="V209" s="269" t="s">
        <v>329</v>
      </c>
      <c r="W209" s="269" t="s">
        <v>1618</v>
      </c>
      <c r="X209" s="269" t="s">
        <v>1618</v>
      </c>
      <c r="Y209" s="269" t="s">
        <v>1618</v>
      </c>
      <c r="Z209" s="269" t="s">
        <v>1618</v>
      </c>
      <c r="AA209" s="269" t="s">
        <v>1842</v>
      </c>
      <c r="AB209" s="269" t="s">
        <v>1618</v>
      </c>
      <c r="AC209" s="270">
        <v>45660</v>
      </c>
      <c r="AD209" s="269"/>
      <c r="AE209" s="269"/>
      <c r="AF209" s="269" t="s">
        <v>1618</v>
      </c>
      <c r="AG209" s="269" t="s">
        <v>1618</v>
      </c>
      <c r="AH209" s="269" t="s">
        <v>2312</v>
      </c>
      <c r="AI209" s="269" t="s">
        <v>2313</v>
      </c>
      <c r="AJ209" s="271">
        <v>30</v>
      </c>
      <c r="AK209" s="269" t="s">
        <v>1860</v>
      </c>
      <c r="AL209" s="274" t="s">
        <v>1861</v>
      </c>
      <c r="AM209" s="269" t="s">
        <v>2317</v>
      </c>
      <c r="AN209" s="269" t="s">
        <v>2318</v>
      </c>
      <c r="AO209" s="269" t="s">
        <v>1618</v>
      </c>
      <c r="AP209" s="188" t="s">
        <v>1845</v>
      </c>
      <c r="AQ209" s="269" t="s">
        <v>1618</v>
      </c>
      <c r="AR209" s="188" t="s">
        <v>1846</v>
      </c>
      <c r="AS209" s="188" t="s">
        <v>1619</v>
      </c>
      <c r="AT209" s="188" t="s">
        <v>1748</v>
      </c>
      <c r="AU209" s="188" t="str">
        <f t="shared" si="12"/>
        <v>BP1</v>
      </c>
      <c r="AV209" s="261">
        <f t="shared" si="13"/>
        <v>607200</v>
      </c>
    </row>
    <row r="210" spans="1:48" hidden="1" x14ac:dyDescent="0.25">
      <c r="A210" s="269" t="s">
        <v>1836</v>
      </c>
      <c r="B210" s="269" t="s">
        <v>1795</v>
      </c>
      <c r="C210" s="269" t="s">
        <v>1837</v>
      </c>
      <c r="D210" s="269" t="s">
        <v>1863</v>
      </c>
      <c r="E210" s="270">
        <v>45660</v>
      </c>
      <c r="F210" s="269" t="s">
        <v>2315</v>
      </c>
      <c r="G210" s="269" t="s">
        <v>1618</v>
      </c>
      <c r="H210" s="269" t="s">
        <v>1864</v>
      </c>
      <c r="I210" s="269" t="s">
        <v>2319</v>
      </c>
      <c r="J210" s="269" t="s">
        <v>1618</v>
      </c>
      <c r="K210" s="269" t="s">
        <v>1620</v>
      </c>
      <c r="L210" s="270">
        <v>45660</v>
      </c>
      <c r="M210" s="269" t="s">
        <v>1924</v>
      </c>
      <c r="N210" s="269" t="s">
        <v>1618</v>
      </c>
      <c r="O210" s="270"/>
      <c r="P210" s="269" t="s">
        <v>2311</v>
      </c>
      <c r="Q210" s="269" t="s">
        <v>89</v>
      </c>
      <c r="R210" s="272">
        <v>32.97</v>
      </c>
      <c r="S210" s="269" t="s">
        <v>89</v>
      </c>
      <c r="T210" s="272">
        <v>32.97</v>
      </c>
      <c r="U210" s="269" t="s">
        <v>328</v>
      </c>
      <c r="V210" s="269" t="s">
        <v>329</v>
      </c>
      <c r="W210" s="269" t="s">
        <v>1618</v>
      </c>
      <c r="X210" s="269" t="s">
        <v>1618</v>
      </c>
      <c r="Y210" s="269" t="s">
        <v>1618</v>
      </c>
      <c r="Z210" s="269" t="s">
        <v>1618</v>
      </c>
      <c r="AA210" s="269" t="s">
        <v>1842</v>
      </c>
      <c r="AB210" s="269" t="s">
        <v>1618</v>
      </c>
      <c r="AC210" s="270">
        <v>45660</v>
      </c>
      <c r="AD210" s="269"/>
      <c r="AE210" s="269"/>
      <c r="AF210" s="269" t="s">
        <v>1618</v>
      </c>
      <c r="AG210" s="269" t="s">
        <v>1618</v>
      </c>
      <c r="AH210" s="269" t="s">
        <v>2312</v>
      </c>
      <c r="AI210" s="269" t="s">
        <v>2313</v>
      </c>
      <c r="AJ210" s="271">
        <v>20</v>
      </c>
      <c r="AK210" s="269" t="s">
        <v>1860</v>
      </c>
      <c r="AL210" s="274" t="s">
        <v>1861</v>
      </c>
      <c r="AM210" s="269" t="s">
        <v>2326</v>
      </c>
      <c r="AN210" s="269" t="s">
        <v>2327</v>
      </c>
      <c r="AO210" s="269" t="s">
        <v>1618</v>
      </c>
      <c r="AP210" s="188" t="s">
        <v>1845</v>
      </c>
      <c r="AQ210" s="269" t="s">
        <v>1618</v>
      </c>
      <c r="AR210" s="188" t="s">
        <v>1846</v>
      </c>
      <c r="AS210" s="188" t="s">
        <v>1619</v>
      </c>
      <c r="AT210" s="188" t="s">
        <v>1748</v>
      </c>
      <c r="AU210" s="188" t="str">
        <f t="shared" si="12"/>
        <v>BP1</v>
      </c>
      <c r="AV210" s="261">
        <f t="shared" si="13"/>
        <v>544005</v>
      </c>
    </row>
    <row r="211" spans="1:48" hidden="1" x14ac:dyDescent="0.25">
      <c r="A211" s="269" t="s">
        <v>1836</v>
      </c>
      <c r="B211" s="269" t="s">
        <v>1795</v>
      </c>
      <c r="C211" s="269" t="s">
        <v>1837</v>
      </c>
      <c r="D211" s="269" t="s">
        <v>1863</v>
      </c>
      <c r="E211" s="270">
        <v>45660</v>
      </c>
      <c r="F211" s="269" t="s">
        <v>2328</v>
      </c>
      <c r="G211" s="269" t="s">
        <v>1618</v>
      </c>
      <c r="H211" s="269" t="s">
        <v>1864</v>
      </c>
      <c r="I211" s="269" t="s">
        <v>2329</v>
      </c>
      <c r="J211" s="269" t="s">
        <v>1618</v>
      </c>
      <c r="K211" s="269" t="s">
        <v>1620</v>
      </c>
      <c r="L211" s="270">
        <v>45660</v>
      </c>
      <c r="M211" s="269" t="s">
        <v>1924</v>
      </c>
      <c r="N211" s="269" t="s">
        <v>1618</v>
      </c>
      <c r="O211" s="270"/>
      <c r="P211" s="269" t="s">
        <v>2311</v>
      </c>
      <c r="Q211" s="269" t="s">
        <v>89</v>
      </c>
      <c r="R211" s="272">
        <v>9.35</v>
      </c>
      <c r="S211" s="269" t="s">
        <v>89</v>
      </c>
      <c r="T211" s="272">
        <v>9.35</v>
      </c>
      <c r="U211" s="269" t="s">
        <v>328</v>
      </c>
      <c r="V211" s="269" t="s">
        <v>329</v>
      </c>
      <c r="W211" s="269" t="s">
        <v>1618</v>
      </c>
      <c r="X211" s="269" t="s">
        <v>1618</v>
      </c>
      <c r="Y211" s="269" t="s">
        <v>1618</v>
      </c>
      <c r="Z211" s="269" t="s">
        <v>1618</v>
      </c>
      <c r="AA211" s="269" t="s">
        <v>1842</v>
      </c>
      <c r="AB211" s="269" t="s">
        <v>1618</v>
      </c>
      <c r="AC211" s="270">
        <v>45660</v>
      </c>
      <c r="AD211" s="269"/>
      <c r="AE211" s="269"/>
      <c r="AF211" s="269" t="s">
        <v>1618</v>
      </c>
      <c r="AG211" s="269" t="s">
        <v>1618</v>
      </c>
      <c r="AH211" s="269" t="s">
        <v>2312</v>
      </c>
      <c r="AI211" s="269" t="s">
        <v>2313</v>
      </c>
      <c r="AJ211" s="271">
        <v>2</v>
      </c>
      <c r="AK211" s="269" t="s">
        <v>1694</v>
      </c>
      <c r="AL211" s="274" t="s">
        <v>1861</v>
      </c>
      <c r="AM211" s="269" t="s">
        <v>2330</v>
      </c>
      <c r="AN211" s="269" t="s">
        <v>2331</v>
      </c>
      <c r="AO211" s="269" t="s">
        <v>1618</v>
      </c>
      <c r="AP211" s="188" t="s">
        <v>1845</v>
      </c>
      <c r="AQ211" s="269" t="s">
        <v>1618</v>
      </c>
      <c r="AR211" s="188" t="s">
        <v>1846</v>
      </c>
      <c r="AS211" s="188" t="s">
        <v>1619</v>
      </c>
      <c r="AT211" s="188" t="s">
        <v>1748</v>
      </c>
      <c r="AU211" s="188" t="str">
        <f t="shared" si="12"/>
        <v>BP1</v>
      </c>
      <c r="AV211" s="261">
        <f t="shared" si="13"/>
        <v>154275</v>
      </c>
    </row>
    <row r="212" spans="1:48" hidden="1" x14ac:dyDescent="0.25">
      <c r="A212" s="269" t="s">
        <v>1836</v>
      </c>
      <c r="B212" s="269" t="s">
        <v>1795</v>
      </c>
      <c r="C212" s="269" t="s">
        <v>1837</v>
      </c>
      <c r="D212" s="269" t="s">
        <v>1863</v>
      </c>
      <c r="E212" s="270">
        <v>45672</v>
      </c>
      <c r="F212" s="269" t="s">
        <v>2332</v>
      </c>
      <c r="G212" s="269" t="s">
        <v>1618</v>
      </c>
      <c r="H212" s="269" t="s">
        <v>1864</v>
      </c>
      <c r="I212" s="269" t="s">
        <v>2333</v>
      </c>
      <c r="J212" s="269" t="s">
        <v>1618</v>
      </c>
      <c r="K212" s="269" t="s">
        <v>1620</v>
      </c>
      <c r="L212" s="270">
        <v>45672</v>
      </c>
      <c r="M212" s="269" t="s">
        <v>2334</v>
      </c>
      <c r="N212" s="269" t="s">
        <v>1618</v>
      </c>
      <c r="O212" s="270"/>
      <c r="P212" s="269" t="s">
        <v>2311</v>
      </c>
      <c r="Q212" s="269" t="s">
        <v>89</v>
      </c>
      <c r="R212" s="272">
        <v>3.61</v>
      </c>
      <c r="S212" s="269" t="s">
        <v>89</v>
      </c>
      <c r="T212" s="272">
        <v>3.61</v>
      </c>
      <c r="U212" s="269" t="s">
        <v>328</v>
      </c>
      <c r="V212" s="269" t="s">
        <v>329</v>
      </c>
      <c r="W212" s="269" t="s">
        <v>1618</v>
      </c>
      <c r="X212" s="269" t="s">
        <v>1618</v>
      </c>
      <c r="Y212" s="269" t="s">
        <v>1618</v>
      </c>
      <c r="Z212" s="269" t="s">
        <v>1618</v>
      </c>
      <c r="AA212" s="269" t="s">
        <v>1842</v>
      </c>
      <c r="AB212" s="269" t="s">
        <v>1618</v>
      </c>
      <c r="AC212" s="270">
        <v>45672</v>
      </c>
      <c r="AD212" s="269"/>
      <c r="AE212" s="269"/>
      <c r="AF212" s="269" t="s">
        <v>1618</v>
      </c>
      <c r="AG212" s="269" t="s">
        <v>1618</v>
      </c>
      <c r="AH212" s="269" t="s">
        <v>2312</v>
      </c>
      <c r="AI212" s="269" t="s">
        <v>2313</v>
      </c>
      <c r="AJ212" s="271">
        <v>25</v>
      </c>
      <c r="AK212" s="269" t="s">
        <v>1694</v>
      </c>
      <c r="AL212" s="274" t="s">
        <v>1861</v>
      </c>
      <c r="AM212" s="269" t="s">
        <v>1930</v>
      </c>
      <c r="AN212" s="269" t="s">
        <v>1931</v>
      </c>
      <c r="AO212" s="269" t="s">
        <v>1618</v>
      </c>
      <c r="AP212" s="188" t="s">
        <v>1845</v>
      </c>
      <c r="AQ212" s="269" t="s">
        <v>1618</v>
      </c>
      <c r="AR212" s="188" t="s">
        <v>1846</v>
      </c>
      <c r="AS212" s="188" t="s">
        <v>1619</v>
      </c>
      <c r="AT212" s="188" t="s">
        <v>1748</v>
      </c>
      <c r="AU212" s="188" t="str">
        <f t="shared" si="12"/>
        <v>BP1</v>
      </c>
      <c r="AV212" s="261">
        <f t="shared" si="13"/>
        <v>59565</v>
      </c>
    </row>
    <row r="213" spans="1:48" hidden="1" x14ac:dyDescent="0.25">
      <c r="A213" s="269" t="s">
        <v>1836</v>
      </c>
      <c r="B213" s="269" t="s">
        <v>1795</v>
      </c>
      <c r="C213" s="269" t="s">
        <v>1837</v>
      </c>
      <c r="D213" s="269" t="s">
        <v>1863</v>
      </c>
      <c r="E213" s="270">
        <v>45671</v>
      </c>
      <c r="F213" s="269" t="s">
        <v>2315</v>
      </c>
      <c r="G213" s="269" t="s">
        <v>1618</v>
      </c>
      <c r="H213" s="269" t="s">
        <v>1864</v>
      </c>
      <c r="I213" s="269" t="s">
        <v>2316</v>
      </c>
      <c r="J213" s="269" t="s">
        <v>1618</v>
      </c>
      <c r="K213" s="269" t="s">
        <v>1620</v>
      </c>
      <c r="L213" s="270">
        <v>45671</v>
      </c>
      <c r="M213" s="269" t="s">
        <v>1885</v>
      </c>
      <c r="N213" s="269" t="s">
        <v>1618</v>
      </c>
      <c r="O213" s="270"/>
      <c r="P213" s="269" t="s">
        <v>2311</v>
      </c>
      <c r="Q213" s="269" t="s">
        <v>89</v>
      </c>
      <c r="R213" s="272">
        <v>2.94</v>
      </c>
      <c r="S213" s="269" t="s">
        <v>89</v>
      </c>
      <c r="T213" s="272">
        <v>2.94</v>
      </c>
      <c r="U213" s="269" t="s">
        <v>328</v>
      </c>
      <c r="V213" s="269" t="s">
        <v>329</v>
      </c>
      <c r="W213" s="269" t="s">
        <v>1618</v>
      </c>
      <c r="X213" s="269" t="s">
        <v>1618</v>
      </c>
      <c r="Y213" s="269" t="s">
        <v>1618</v>
      </c>
      <c r="Z213" s="269" t="s">
        <v>1618</v>
      </c>
      <c r="AA213" s="269" t="s">
        <v>1842</v>
      </c>
      <c r="AB213" s="269" t="s">
        <v>1618</v>
      </c>
      <c r="AC213" s="270">
        <v>45671</v>
      </c>
      <c r="AD213" s="269"/>
      <c r="AE213" s="269"/>
      <c r="AF213" s="269" t="s">
        <v>1618</v>
      </c>
      <c r="AG213" s="269" t="s">
        <v>1618</v>
      </c>
      <c r="AH213" s="269" t="s">
        <v>2312</v>
      </c>
      <c r="AI213" s="269" t="s">
        <v>2313</v>
      </c>
      <c r="AJ213" s="271">
        <v>4</v>
      </c>
      <c r="AK213" s="269" t="s">
        <v>1925</v>
      </c>
      <c r="AL213" s="274" t="s">
        <v>1861</v>
      </c>
      <c r="AM213" s="269" t="s">
        <v>1926</v>
      </c>
      <c r="AN213" s="269" t="s">
        <v>1927</v>
      </c>
      <c r="AO213" s="269" t="s">
        <v>1618</v>
      </c>
      <c r="AP213" s="188" t="s">
        <v>1845</v>
      </c>
      <c r="AQ213" s="269" t="s">
        <v>1618</v>
      </c>
      <c r="AR213" s="188" t="s">
        <v>1846</v>
      </c>
      <c r="AS213" s="188" t="s">
        <v>1619</v>
      </c>
      <c r="AT213" s="188" t="s">
        <v>1748</v>
      </c>
      <c r="AU213" s="188" t="str">
        <f t="shared" si="12"/>
        <v>BP1</v>
      </c>
      <c r="AV213" s="261">
        <f t="shared" si="13"/>
        <v>48510</v>
      </c>
    </row>
    <row r="214" spans="1:48" hidden="1" x14ac:dyDescent="0.25">
      <c r="A214" s="269" t="s">
        <v>1836</v>
      </c>
      <c r="B214" s="269" t="s">
        <v>1795</v>
      </c>
      <c r="C214" s="269" t="s">
        <v>1837</v>
      </c>
      <c r="D214" s="269" t="s">
        <v>1863</v>
      </c>
      <c r="E214" s="270">
        <v>45660</v>
      </c>
      <c r="F214" s="269" t="s">
        <v>2315</v>
      </c>
      <c r="G214" s="269" t="s">
        <v>1618</v>
      </c>
      <c r="H214" s="269" t="s">
        <v>1864</v>
      </c>
      <c r="I214" s="269" t="s">
        <v>2319</v>
      </c>
      <c r="J214" s="269" t="s">
        <v>1618</v>
      </c>
      <c r="K214" s="269" t="s">
        <v>1620</v>
      </c>
      <c r="L214" s="270">
        <v>45660</v>
      </c>
      <c r="M214" s="269" t="s">
        <v>1924</v>
      </c>
      <c r="N214" s="269" t="s">
        <v>1618</v>
      </c>
      <c r="O214" s="270"/>
      <c r="P214" s="269" t="s">
        <v>2311</v>
      </c>
      <c r="Q214" s="269" t="s">
        <v>89</v>
      </c>
      <c r="R214" s="272">
        <v>2.36</v>
      </c>
      <c r="S214" s="269" t="s">
        <v>89</v>
      </c>
      <c r="T214" s="272">
        <v>2.36</v>
      </c>
      <c r="U214" s="269" t="s">
        <v>328</v>
      </c>
      <c r="V214" s="269" t="s">
        <v>329</v>
      </c>
      <c r="W214" s="269" t="s">
        <v>1618</v>
      </c>
      <c r="X214" s="269" t="s">
        <v>1618</v>
      </c>
      <c r="Y214" s="269" t="s">
        <v>1618</v>
      </c>
      <c r="Z214" s="269" t="s">
        <v>1618</v>
      </c>
      <c r="AA214" s="269" t="s">
        <v>1842</v>
      </c>
      <c r="AB214" s="269" t="s">
        <v>1618</v>
      </c>
      <c r="AC214" s="270">
        <v>45660</v>
      </c>
      <c r="AD214" s="269"/>
      <c r="AE214" s="269"/>
      <c r="AF214" s="269" t="s">
        <v>1618</v>
      </c>
      <c r="AG214" s="269" t="s">
        <v>1618</v>
      </c>
      <c r="AH214" s="269" t="s">
        <v>2312</v>
      </c>
      <c r="AI214" s="269" t="s">
        <v>2313</v>
      </c>
      <c r="AJ214" s="271">
        <v>8</v>
      </c>
      <c r="AK214" s="269" t="s">
        <v>1694</v>
      </c>
      <c r="AL214" s="274" t="s">
        <v>1861</v>
      </c>
      <c r="AM214" s="269" t="s">
        <v>2076</v>
      </c>
      <c r="AN214" s="269" t="s">
        <v>2077</v>
      </c>
      <c r="AO214" s="269" t="s">
        <v>1618</v>
      </c>
      <c r="AP214" s="188" t="s">
        <v>1845</v>
      </c>
      <c r="AQ214" s="269" t="s">
        <v>1618</v>
      </c>
      <c r="AR214" s="188" t="s">
        <v>1846</v>
      </c>
      <c r="AS214" s="188" t="s">
        <v>1619</v>
      </c>
      <c r="AT214" s="188" t="s">
        <v>1748</v>
      </c>
      <c r="AU214" s="188" t="str">
        <f t="shared" si="12"/>
        <v>BP1</v>
      </c>
      <c r="AV214" s="261">
        <f t="shared" si="13"/>
        <v>38940</v>
      </c>
    </row>
    <row r="215" spans="1:48" hidden="1" x14ac:dyDescent="0.25">
      <c r="A215" s="269" t="s">
        <v>1836</v>
      </c>
      <c r="B215" s="269" t="s">
        <v>1795</v>
      </c>
      <c r="C215" s="269" t="s">
        <v>1837</v>
      </c>
      <c r="D215" s="269" t="s">
        <v>1863</v>
      </c>
      <c r="E215" s="270">
        <v>45671</v>
      </c>
      <c r="F215" s="269" t="s">
        <v>2315</v>
      </c>
      <c r="G215" s="269" t="s">
        <v>1618</v>
      </c>
      <c r="H215" s="269" t="s">
        <v>1864</v>
      </c>
      <c r="I215" s="269" t="s">
        <v>2316</v>
      </c>
      <c r="J215" s="269" t="s">
        <v>1618</v>
      </c>
      <c r="K215" s="269" t="s">
        <v>1620</v>
      </c>
      <c r="L215" s="270">
        <v>45671</v>
      </c>
      <c r="M215" s="269" t="s">
        <v>1885</v>
      </c>
      <c r="N215" s="269" t="s">
        <v>1618</v>
      </c>
      <c r="O215" s="270"/>
      <c r="P215" s="269" t="s">
        <v>2311</v>
      </c>
      <c r="Q215" s="269" t="s">
        <v>89</v>
      </c>
      <c r="R215" s="272">
        <v>2.0299999999999998</v>
      </c>
      <c r="S215" s="269" t="s">
        <v>89</v>
      </c>
      <c r="T215" s="272">
        <v>2.0299999999999998</v>
      </c>
      <c r="U215" s="269" t="s">
        <v>328</v>
      </c>
      <c r="V215" s="269" t="s">
        <v>329</v>
      </c>
      <c r="W215" s="269" t="s">
        <v>1618</v>
      </c>
      <c r="X215" s="269" t="s">
        <v>1618</v>
      </c>
      <c r="Y215" s="269" t="s">
        <v>1618</v>
      </c>
      <c r="Z215" s="269" t="s">
        <v>1618</v>
      </c>
      <c r="AA215" s="269" t="s">
        <v>1842</v>
      </c>
      <c r="AB215" s="269" t="s">
        <v>1618</v>
      </c>
      <c r="AC215" s="270">
        <v>45671</v>
      </c>
      <c r="AD215" s="269"/>
      <c r="AE215" s="269"/>
      <c r="AF215" s="269" t="s">
        <v>1618</v>
      </c>
      <c r="AG215" s="269" t="s">
        <v>1618</v>
      </c>
      <c r="AH215" s="269" t="s">
        <v>2312</v>
      </c>
      <c r="AI215" s="269" t="s">
        <v>2313</v>
      </c>
      <c r="AJ215" s="271">
        <v>3</v>
      </c>
      <c r="AK215" s="269" t="s">
        <v>2335</v>
      </c>
      <c r="AL215" s="274" t="s">
        <v>1861</v>
      </c>
      <c r="AM215" s="269" t="s">
        <v>2336</v>
      </c>
      <c r="AN215" s="269" t="s">
        <v>2337</v>
      </c>
      <c r="AO215" s="269" t="s">
        <v>1618</v>
      </c>
      <c r="AP215" s="188" t="s">
        <v>1845</v>
      </c>
      <c r="AQ215" s="269" t="s">
        <v>1618</v>
      </c>
      <c r="AR215" s="188" t="s">
        <v>1846</v>
      </c>
      <c r="AS215" s="188" t="s">
        <v>1619</v>
      </c>
      <c r="AT215" s="188" t="s">
        <v>1748</v>
      </c>
      <c r="AU215" s="188" t="str">
        <f t="shared" si="12"/>
        <v>BP1</v>
      </c>
      <c r="AV215" s="261">
        <f t="shared" si="13"/>
        <v>33495</v>
      </c>
    </row>
    <row r="216" spans="1:48" hidden="1" x14ac:dyDescent="0.25">
      <c r="A216" s="269" t="s">
        <v>1836</v>
      </c>
      <c r="B216" s="269" t="s">
        <v>1795</v>
      </c>
      <c r="C216" s="269" t="s">
        <v>1837</v>
      </c>
      <c r="D216" s="269" t="s">
        <v>1863</v>
      </c>
      <c r="E216" s="270">
        <v>45660</v>
      </c>
      <c r="F216" s="269" t="s">
        <v>2315</v>
      </c>
      <c r="G216" s="269" t="s">
        <v>1618</v>
      </c>
      <c r="H216" s="269" t="s">
        <v>1864</v>
      </c>
      <c r="I216" s="269" t="s">
        <v>2319</v>
      </c>
      <c r="J216" s="269" t="s">
        <v>1618</v>
      </c>
      <c r="K216" s="269" t="s">
        <v>1620</v>
      </c>
      <c r="L216" s="270">
        <v>45660</v>
      </c>
      <c r="M216" s="269" t="s">
        <v>1924</v>
      </c>
      <c r="N216" s="269" t="s">
        <v>1618</v>
      </c>
      <c r="O216" s="270"/>
      <c r="P216" s="269" t="s">
        <v>2311</v>
      </c>
      <c r="Q216" s="269" t="s">
        <v>89</v>
      </c>
      <c r="R216" s="272">
        <v>1.89</v>
      </c>
      <c r="S216" s="269" t="s">
        <v>89</v>
      </c>
      <c r="T216" s="272">
        <v>1.89</v>
      </c>
      <c r="U216" s="269" t="s">
        <v>328</v>
      </c>
      <c r="V216" s="269" t="s">
        <v>329</v>
      </c>
      <c r="W216" s="269" t="s">
        <v>1618</v>
      </c>
      <c r="X216" s="269" t="s">
        <v>1618</v>
      </c>
      <c r="Y216" s="269" t="s">
        <v>1618</v>
      </c>
      <c r="Z216" s="269" t="s">
        <v>1618</v>
      </c>
      <c r="AA216" s="269" t="s">
        <v>1842</v>
      </c>
      <c r="AB216" s="269" t="s">
        <v>1618</v>
      </c>
      <c r="AC216" s="270">
        <v>45660</v>
      </c>
      <c r="AD216" s="269"/>
      <c r="AE216" s="269"/>
      <c r="AF216" s="269" t="s">
        <v>1618</v>
      </c>
      <c r="AG216" s="269" t="s">
        <v>1618</v>
      </c>
      <c r="AH216" s="269" t="s">
        <v>2312</v>
      </c>
      <c r="AI216" s="269" t="s">
        <v>2313</v>
      </c>
      <c r="AJ216" s="271">
        <v>10</v>
      </c>
      <c r="AK216" s="269" t="s">
        <v>1694</v>
      </c>
      <c r="AL216" s="274" t="s">
        <v>1861</v>
      </c>
      <c r="AM216" s="269" t="s">
        <v>2078</v>
      </c>
      <c r="AN216" s="269" t="s">
        <v>2079</v>
      </c>
      <c r="AO216" s="269" t="s">
        <v>1618</v>
      </c>
      <c r="AP216" s="188" t="s">
        <v>1845</v>
      </c>
      <c r="AQ216" s="269" t="s">
        <v>1618</v>
      </c>
      <c r="AR216" s="188" t="s">
        <v>1846</v>
      </c>
      <c r="AS216" s="188" t="s">
        <v>1619</v>
      </c>
      <c r="AT216" s="188" t="s">
        <v>1748</v>
      </c>
      <c r="AU216" s="188" t="str">
        <f t="shared" si="12"/>
        <v>BP1</v>
      </c>
      <c r="AV216" s="261">
        <f t="shared" si="13"/>
        <v>31185</v>
      </c>
    </row>
    <row r="217" spans="1:48" hidden="1" x14ac:dyDescent="0.25">
      <c r="A217" s="269" t="s">
        <v>1836</v>
      </c>
      <c r="B217" s="269" t="s">
        <v>1795</v>
      </c>
      <c r="C217" s="269" t="s">
        <v>1837</v>
      </c>
      <c r="D217" s="269" t="s">
        <v>1863</v>
      </c>
      <c r="E217" s="270">
        <v>45671</v>
      </c>
      <c r="F217" s="269" t="s">
        <v>2315</v>
      </c>
      <c r="G217" s="269" t="s">
        <v>1618</v>
      </c>
      <c r="H217" s="269" t="s">
        <v>1864</v>
      </c>
      <c r="I217" s="269" t="s">
        <v>2316</v>
      </c>
      <c r="J217" s="269" t="s">
        <v>1618</v>
      </c>
      <c r="K217" s="269" t="s">
        <v>1620</v>
      </c>
      <c r="L217" s="270">
        <v>45671</v>
      </c>
      <c r="M217" s="269" t="s">
        <v>1885</v>
      </c>
      <c r="N217" s="269" t="s">
        <v>1618</v>
      </c>
      <c r="O217" s="270"/>
      <c r="P217" s="269" t="s">
        <v>2311</v>
      </c>
      <c r="Q217" s="269" t="s">
        <v>89</v>
      </c>
      <c r="R217" s="272">
        <v>1.1299999999999999</v>
      </c>
      <c r="S217" s="269" t="s">
        <v>89</v>
      </c>
      <c r="T217" s="272">
        <v>1.1299999999999999</v>
      </c>
      <c r="U217" s="269" t="s">
        <v>328</v>
      </c>
      <c r="V217" s="269" t="s">
        <v>329</v>
      </c>
      <c r="W217" s="269" t="s">
        <v>1618</v>
      </c>
      <c r="X217" s="269" t="s">
        <v>1618</v>
      </c>
      <c r="Y217" s="269" t="s">
        <v>1618</v>
      </c>
      <c r="Z217" s="269" t="s">
        <v>1618</v>
      </c>
      <c r="AA217" s="269" t="s">
        <v>1842</v>
      </c>
      <c r="AB217" s="269" t="s">
        <v>1618</v>
      </c>
      <c r="AC217" s="270">
        <v>45671</v>
      </c>
      <c r="AD217" s="269"/>
      <c r="AE217" s="269"/>
      <c r="AF217" s="269" t="s">
        <v>1618</v>
      </c>
      <c r="AG217" s="269" t="s">
        <v>1618</v>
      </c>
      <c r="AH217" s="269" t="s">
        <v>2312</v>
      </c>
      <c r="AI217" s="269" t="s">
        <v>2313</v>
      </c>
      <c r="AJ217" s="271">
        <v>6</v>
      </c>
      <c r="AK217" s="269" t="s">
        <v>1694</v>
      </c>
      <c r="AL217" s="274" t="s">
        <v>1861</v>
      </c>
      <c r="AM217" s="269" t="s">
        <v>2078</v>
      </c>
      <c r="AN217" s="269" t="s">
        <v>2079</v>
      </c>
      <c r="AO217" s="269" t="s">
        <v>1618</v>
      </c>
      <c r="AP217" s="188" t="s">
        <v>1845</v>
      </c>
      <c r="AQ217" s="269" t="s">
        <v>1618</v>
      </c>
      <c r="AR217" s="188" t="s">
        <v>1846</v>
      </c>
      <c r="AS217" s="188" t="s">
        <v>1619</v>
      </c>
      <c r="AT217" s="188" t="s">
        <v>1748</v>
      </c>
      <c r="AU217" s="188" t="str">
        <f t="shared" si="12"/>
        <v>BP1</v>
      </c>
      <c r="AV217" s="261">
        <f t="shared" si="13"/>
        <v>18645</v>
      </c>
    </row>
    <row r="218" spans="1:48" hidden="1" x14ac:dyDescent="0.25">
      <c r="A218" s="269" t="s">
        <v>1836</v>
      </c>
      <c r="B218" s="269" t="s">
        <v>1795</v>
      </c>
      <c r="C218" s="269" t="s">
        <v>1837</v>
      </c>
      <c r="D218" s="269" t="s">
        <v>1863</v>
      </c>
      <c r="E218" s="270">
        <v>45671</v>
      </c>
      <c r="F218" s="269" t="s">
        <v>2315</v>
      </c>
      <c r="G218" s="269" t="s">
        <v>1618</v>
      </c>
      <c r="H218" s="269" t="s">
        <v>1864</v>
      </c>
      <c r="I218" s="269" t="s">
        <v>2316</v>
      </c>
      <c r="J218" s="269" t="s">
        <v>1618</v>
      </c>
      <c r="K218" s="269" t="s">
        <v>1620</v>
      </c>
      <c r="L218" s="270">
        <v>45671</v>
      </c>
      <c r="M218" s="269" t="s">
        <v>1885</v>
      </c>
      <c r="N218" s="269" t="s">
        <v>1618</v>
      </c>
      <c r="O218" s="270"/>
      <c r="P218" s="269" t="s">
        <v>2311</v>
      </c>
      <c r="Q218" s="269" t="s">
        <v>89</v>
      </c>
      <c r="R218" s="272">
        <v>0.59</v>
      </c>
      <c r="S218" s="269" t="s">
        <v>89</v>
      </c>
      <c r="T218" s="272">
        <v>0.59</v>
      </c>
      <c r="U218" s="269" t="s">
        <v>328</v>
      </c>
      <c r="V218" s="269" t="s">
        <v>329</v>
      </c>
      <c r="W218" s="269" t="s">
        <v>1618</v>
      </c>
      <c r="X218" s="269" t="s">
        <v>1618</v>
      </c>
      <c r="Y218" s="269" t="s">
        <v>1618</v>
      </c>
      <c r="Z218" s="269" t="s">
        <v>1618</v>
      </c>
      <c r="AA218" s="269" t="s">
        <v>1842</v>
      </c>
      <c r="AB218" s="269" t="s">
        <v>1618</v>
      </c>
      <c r="AC218" s="270">
        <v>45671</v>
      </c>
      <c r="AD218" s="269"/>
      <c r="AE218" s="269"/>
      <c r="AF218" s="269" t="s">
        <v>1618</v>
      </c>
      <c r="AG218" s="269" t="s">
        <v>1618</v>
      </c>
      <c r="AH218" s="269" t="s">
        <v>2312</v>
      </c>
      <c r="AI218" s="269" t="s">
        <v>2313</v>
      </c>
      <c r="AJ218" s="271">
        <v>2</v>
      </c>
      <c r="AK218" s="269" t="s">
        <v>1694</v>
      </c>
      <c r="AL218" s="274" t="s">
        <v>1861</v>
      </c>
      <c r="AM218" s="269" t="s">
        <v>2076</v>
      </c>
      <c r="AN218" s="269" t="s">
        <v>2077</v>
      </c>
      <c r="AO218" s="269" t="s">
        <v>1618</v>
      </c>
      <c r="AP218" s="188" t="s">
        <v>1845</v>
      </c>
      <c r="AQ218" s="269" t="s">
        <v>1618</v>
      </c>
      <c r="AR218" s="188" t="s">
        <v>1846</v>
      </c>
      <c r="AS218" s="188" t="s">
        <v>1619</v>
      </c>
      <c r="AT218" s="188" t="s">
        <v>1748</v>
      </c>
      <c r="AU218" s="188" t="str">
        <f t="shared" si="12"/>
        <v>BP1</v>
      </c>
      <c r="AV218" s="261">
        <f t="shared" si="13"/>
        <v>9735</v>
      </c>
    </row>
    <row r="219" spans="1:48" hidden="1" x14ac:dyDescent="0.25">
      <c r="A219" s="269" t="s">
        <v>1836</v>
      </c>
      <c r="B219" s="269" t="s">
        <v>1802</v>
      </c>
      <c r="C219" s="269" t="s">
        <v>1837</v>
      </c>
      <c r="D219" s="269" t="s">
        <v>1863</v>
      </c>
      <c r="E219" s="270">
        <v>45691</v>
      </c>
      <c r="F219" s="269" t="s">
        <v>2315</v>
      </c>
      <c r="G219" s="269" t="s">
        <v>1618</v>
      </c>
      <c r="H219" s="269" t="s">
        <v>1864</v>
      </c>
      <c r="I219" s="269" t="s">
        <v>2338</v>
      </c>
      <c r="J219" s="269" t="s">
        <v>1618</v>
      </c>
      <c r="K219" s="269" t="s">
        <v>1620</v>
      </c>
      <c r="L219" s="270">
        <v>45691</v>
      </c>
      <c r="M219" s="269" t="s">
        <v>2339</v>
      </c>
      <c r="N219" s="269" t="s">
        <v>1618</v>
      </c>
      <c r="O219" s="270"/>
      <c r="P219" s="269" t="s">
        <v>2311</v>
      </c>
      <c r="Q219" s="269" t="s">
        <v>89</v>
      </c>
      <c r="R219" s="272">
        <v>29.63</v>
      </c>
      <c r="S219" s="269" t="s">
        <v>89</v>
      </c>
      <c r="T219" s="272">
        <v>29.63</v>
      </c>
      <c r="U219" s="269" t="s">
        <v>328</v>
      </c>
      <c r="V219" s="269" t="s">
        <v>329</v>
      </c>
      <c r="W219" s="269" t="s">
        <v>1618</v>
      </c>
      <c r="X219" s="269" t="s">
        <v>1618</v>
      </c>
      <c r="Y219" s="269" t="s">
        <v>1618</v>
      </c>
      <c r="Z219" s="269" t="s">
        <v>1618</v>
      </c>
      <c r="AA219" s="269" t="s">
        <v>1842</v>
      </c>
      <c r="AB219" s="269" t="s">
        <v>1618</v>
      </c>
      <c r="AC219" s="270">
        <v>45691</v>
      </c>
      <c r="AD219" s="269"/>
      <c r="AE219" s="269"/>
      <c r="AF219" s="269" t="s">
        <v>1618</v>
      </c>
      <c r="AG219" s="269" t="s">
        <v>1618</v>
      </c>
      <c r="AH219" s="269" t="s">
        <v>2312</v>
      </c>
      <c r="AI219" s="269" t="s">
        <v>2313</v>
      </c>
      <c r="AJ219" s="271">
        <v>15</v>
      </c>
      <c r="AK219" s="269" t="s">
        <v>2116</v>
      </c>
      <c r="AL219" s="274" t="s">
        <v>1861</v>
      </c>
      <c r="AM219" s="269" t="s">
        <v>2199</v>
      </c>
      <c r="AN219" s="269" t="s">
        <v>2200</v>
      </c>
      <c r="AO219" s="269" t="s">
        <v>1618</v>
      </c>
      <c r="AP219" s="188" t="s">
        <v>1845</v>
      </c>
      <c r="AQ219" s="188" t="s">
        <v>1936</v>
      </c>
      <c r="AS219" s="188" t="s">
        <v>1619</v>
      </c>
      <c r="AT219" s="188" t="s">
        <v>1748</v>
      </c>
      <c r="AU219" s="188" t="str">
        <f t="shared" si="12"/>
        <v>BP1</v>
      </c>
      <c r="AV219" s="261">
        <f t="shared" si="13"/>
        <v>488895</v>
      </c>
    </row>
    <row r="220" spans="1:48" hidden="1" x14ac:dyDescent="0.25">
      <c r="A220" s="269" t="s">
        <v>1836</v>
      </c>
      <c r="B220" s="269" t="s">
        <v>1802</v>
      </c>
      <c r="C220" s="269" t="s">
        <v>1837</v>
      </c>
      <c r="D220" s="269" t="s">
        <v>1863</v>
      </c>
      <c r="E220" s="270">
        <v>45691</v>
      </c>
      <c r="F220" s="269" t="s">
        <v>2315</v>
      </c>
      <c r="G220" s="269" t="s">
        <v>1618</v>
      </c>
      <c r="H220" s="269" t="s">
        <v>1864</v>
      </c>
      <c r="I220" s="269" t="s">
        <v>2338</v>
      </c>
      <c r="J220" s="269" t="s">
        <v>1618</v>
      </c>
      <c r="K220" s="269" t="s">
        <v>1620</v>
      </c>
      <c r="L220" s="270">
        <v>45691</v>
      </c>
      <c r="M220" s="269" t="s">
        <v>2339</v>
      </c>
      <c r="N220" s="269" t="s">
        <v>1618</v>
      </c>
      <c r="O220" s="270"/>
      <c r="P220" s="269" t="s">
        <v>2311</v>
      </c>
      <c r="Q220" s="269" t="s">
        <v>89</v>
      </c>
      <c r="R220" s="272">
        <v>22.16</v>
      </c>
      <c r="S220" s="269" t="s">
        <v>89</v>
      </c>
      <c r="T220" s="272">
        <v>22.16</v>
      </c>
      <c r="U220" s="269" t="s">
        <v>328</v>
      </c>
      <c r="V220" s="269" t="s">
        <v>329</v>
      </c>
      <c r="W220" s="269" t="s">
        <v>1618</v>
      </c>
      <c r="X220" s="269" t="s">
        <v>1618</v>
      </c>
      <c r="Y220" s="269" t="s">
        <v>1618</v>
      </c>
      <c r="Z220" s="269" t="s">
        <v>1618</v>
      </c>
      <c r="AA220" s="269" t="s">
        <v>1842</v>
      </c>
      <c r="AB220" s="269" t="s">
        <v>1618</v>
      </c>
      <c r="AC220" s="270">
        <v>45691</v>
      </c>
      <c r="AD220" s="269"/>
      <c r="AE220" s="269"/>
      <c r="AF220" s="269" t="s">
        <v>1618</v>
      </c>
      <c r="AG220" s="269" t="s">
        <v>1618</v>
      </c>
      <c r="AH220" s="269" t="s">
        <v>2312</v>
      </c>
      <c r="AI220" s="269" t="s">
        <v>2313</v>
      </c>
      <c r="AJ220" s="271">
        <v>20</v>
      </c>
      <c r="AK220" s="269" t="s">
        <v>1860</v>
      </c>
      <c r="AL220" s="274" t="s">
        <v>1861</v>
      </c>
      <c r="AM220" s="269" t="s">
        <v>2209</v>
      </c>
      <c r="AN220" s="269" t="s">
        <v>2210</v>
      </c>
      <c r="AO220" s="269" t="s">
        <v>1618</v>
      </c>
      <c r="AP220" s="188" t="s">
        <v>1845</v>
      </c>
      <c r="AQ220" s="188" t="s">
        <v>1936</v>
      </c>
      <c r="AS220" s="188" t="s">
        <v>1619</v>
      </c>
      <c r="AT220" s="188" t="s">
        <v>1748</v>
      </c>
      <c r="AU220" s="188" t="str">
        <f t="shared" si="12"/>
        <v>BP1</v>
      </c>
      <c r="AV220" s="261">
        <f t="shared" si="13"/>
        <v>365640</v>
      </c>
    </row>
    <row r="221" spans="1:48" hidden="1" x14ac:dyDescent="0.25">
      <c r="A221" s="269" t="s">
        <v>1836</v>
      </c>
      <c r="B221" s="269" t="s">
        <v>1802</v>
      </c>
      <c r="C221" s="269" t="s">
        <v>1837</v>
      </c>
      <c r="D221" s="269" t="s">
        <v>1863</v>
      </c>
      <c r="E221" s="270">
        <v>45691</v>
      </c>
      <c r="F221" s="269" t="s">
        <v>2315</v>
      </c>
      <c r="G221" s="269" t="s">
        <v>1618</v>
      </c>
      <c r="H221" s="269" t="s">
        <v>1864</v>
      </c>
      <c r="I221" s="269" t="s">
        <v>2338</v>
      </c>
      <c r="J221" s="269" t="s">
        <v>1618</v>
      </c>
      <c r="K221" s="269" t="s">
        <v>1620</v>
      </c>
      <c r="L221" s="270">
        <v>45691</v>
      </c>
      <c r="M221" s="269" t="s">
        <v>2339</v>
      </c>
      <c r="N221" s="269" t="s">
        <v>1618</v>
      </c>
      <c r="O221" s="270"/>
      <c r="P221" s="269" t="s">
        <v>2311</v>
      </c>
      <c r="Q221" s="269" t="s">
        <v>89</v>
      </c>
      <c r="R221" s="272">
        <v>19.78</v>
      </c>
      <c r="S221" s="269" t="s">
        <v>89</v>
      </c>
      <c r="T221" s="272">
        <v>19.78</v>
      </c>
      <c r="U221" s="269" t="s">
        <v>328</v>
      </c>
      <c r="V221" s="269" t="s">
        <v>329</v>
      </c>
      <c r="W221" s="269" t="s">
        <v>1618</v>
      </c>
      <c r="X221" s="269" t="s">
        <v>1618</v>
      </c>
      <c r="Y221" s="269" t="s">
        <v>1618</v>
      </c>
      <c r="Z221" s="269" t="s">
        <v>1618</v>
      </c>
      <c r="AA221" s="269" t="s">
        <v>1842</v>
      </c>
      <c r="AB221" s="269" t="s">
        <v>1618</v>
      </c>
      <c r="AC221" s="270">
        <v>45691</v>
      </c>
      <c r="AD221" s="269"/>
      <c r="AE221" s="269"/>
      <c r="AF221" s="269" t="s">
        <v>1618</v>
      </c>
      <c r="AG221" s="269" t="s">
        <v>1618</v>
      </c>
      <c r="AH221" s="269" t="s">
        <v>2312</v>
      </c>
      <c r="AI221" s="269" t="s">
        <v>2313</v>
      </c>
      <c r="AJ221" s="271">
        <v>12</v>
      </c>
      <c r="AK221" s="269" t="s">
        <v>1860</v>
      </c>
      <c r="AL221" s="274" t="s">
        <v>1861</v>
      </c>
      <c r="AM221" s="269" t="s">
        <v>2326</v>
      </c>
      <c r="AN221" s="269" t="s">
        <v>2327</v>
      </c>
      <c r="AO221" s="269" t="s">
        <v>1618</v>
      </c>
      <c r="AP221" s="188" t="s">
        <v>1845</v>
      </c>
      <c r="AQ221" s="188" t="s">
        <v>1936</v>
      </c>
      <c r="AS221" s="188" t="s">
        <v>1619</v>
      </c>
      <c r="AT221" s="188" t="s">
        <v>1748</v>
      </c>
      <c r="AU221" s="188" t="str">
        <f t="shared" si="12"/>
        <v>BP1</v>
      </c>
      <c r="AV221" s="261">
        <f t="shared" si="13"/>
        <v>326370</v>
      </c>
    </row>
    <row r="222" spans="1:48" hidden="1" x14ac:dyDescent="0.25">
      <c r="A222" s="269" t="s">
        <v>1836</v>
      </c>
      <c r="B222" s="269" t="s">
        <v>1802</v>
      </c>
      <c r="C222" s="269" t="s">
        <v>1837</v>
      </c>
      <c r="D222" s="269" t="s">
        <v>1863</v>
      </c>
      <c r="E222" s="270">
        <v>45691</v>
      </c>
      <c r="F222" s="269" t="s">
        <v>2340</v>
      </c>
      <c r="G222" s="269" t="s">
        <v>1618</v>
      </c>
      <c r="H222" s="269" t="s">
        <v>1864</v>
      </c>
      <c r="I222" s="269" t="s">
        <v>2338</v>
      </c>
      <c r="J222" s="269" t="s">
        <v>1618</v>
      </c>
      <c r="K222" s="269" t="s">
        <v>1620</v>
      </c>
      <c r="L222" s="270">
        <v>45691</v>
      </c>
      <c r="M222" s="269" t="s">
        <v>2339</v>
      </c>
      <c r="N222" s="269" t="s">
        <v>1618</v>
      </c>
      <c r="O222" s="270"/>
      <c r="P222" s="269" t="s">
        <v>2311</v>
      </c>
      <c r="Q222" s="269" t="s">
        <v>89</v>
      </c>
      <c r="R222" s="272">
        <v>4.33</v>
      </c>
      <c r="S222" s="269" t="s">
        <v>89</v>
      </c>
      <c r="T222" s="272">
        <v>4.33</v>
      </c>
      <c r="U222" s="269" t="s">
        <v>328</v>
      </c>
      <c r="V222" s="269" t="s">
        <v>329</v>
      </c>
      <c r="W222" s="269" t="s">
        <v>1618</v>
      </c>
      <c r="X222" s="269" t="s">
        <v>1618</v>
      </c>
      <c r="Y222" s="269" t="s">
        <v>1618</v>
      </c>
      <c r="Z222" s="269" t="s">
        <v>1618</v>
      </c>
      <c r="AA222" s="269" t="s">
        <v>1842</v>
      </c>
      <c r="AB222" s="269" t="s">
        <v>1618</v>
      </c>
      <c r="AC222" s="270">
        <v>45691</v>
      </c>
      <c r="AD222" s="269"/>
      <c r="AE222" s="269"/>
      <c r="AF222" s="269" t="s">
        <v>1618</v>
      </c>
      <c r="AG222" s="269" t="s">
        <v>1618</v>
      </c>
      <c r="AH222" s="269" t="s">
        <v>2312</v>
      </c>
      <c r="AI222" s="269" t="s">
        <v>2313</v>
      </c>
      <c r="AJ222" s="271">
        <v>30</v>
      </c>
      <c r="AK222" s="269" t="s">
        <v>1694</v>
      </c>
      <c r="AL222" s="274" t="s">
        <v>1861</v>
      </c>
      <c r="AM222" s="269" t="s">
        <v>1930</v>
      </c>
      <c r="AN222" s="269" t="s">
        <v>1931</v>
      </c>
      <c r="AO222" s="269" t="s">
        <v>1618</v>
      </c>
      <c r="AP222" s="188" t="s">
        <v>1845</v>
      </c>
      <c r="AQ222" s="188" t="s">
        <v>1936</v>
      </c>
      <c r="AS222" s="188" t="s">
        <v>1619</v>
      </c>
      <c r="AT222" s="188" t="s">
        <v>1748</v>
      </c>
      <c r="AU222" s="188" t="str">
        <f t="shared" si="12"/>
        <v>BP1</v>
      </c>
      <c r="AV222" s="261">
        <f t="shared" si="13"/>
        <v>71445</v>
      </c>
    </row>
    <row r="223" spans="1:48" x14ac:dyDescent="0.25">
      <c r="A223" s="269" t="s">
        <v>1836</v>
      </c>
      <c r="B223" s="269" t="s">
        <v>1802</v>
      </c>
      <c r="C223" s="269" t="s">
        <v>1837</v>
      </c>
      <c r="D223" s="269" t="s">
        <v>1854</v>
      </c>
      <c r="E223" s="270">
        <v>45691</v>
      </c>
      <c r="F223" s="269" t="s">
        <v>1618</v>
      </c>
      <c r="G223" s="269" t="s">
        <v>1618</v>
      </c>
      <c r="H223" s="269" t="s">
        <v>1877</v>
      </c>
      <c r="I223" s="269" t="s">
        <v>2341</v>
      </c>
      <c r="J223" s="269" t="s">
        <v>1618</v>
      </c>
      <c r="K223" s="269" t="s">
        <v>450</v>
      </c>
      <c r="L223" s="270">
        <v>45691</v>
      </c>
      <c r="M223" s="269" t="s">
        <v>2339</v>
      </c>
      <c r="N223" s="269" t="s">
        <v>2342</v>
      </c>
      <c r="O223" s="270"/>
      <c r="P223" s="269" t="s">
        <v>2311</v>
      </c>
      <c r="Q223" s="269" t="s">
        <v>1529</v>
      </c>
      <c r="R223" s="271">
        <v>1500000</v>
      </c>
      <c r="S223" s="269" t="s">
        <v>89</v>
      </c>
      <c r="T223" s="272">
        <v>91.7</v>
      </c>
      <c r="U223" s="269" t="s">
        <v>328</v>
      </c>
      <c r="V223" s="269" t="s">
        <v>329</v>
      </c>
      <c r="W223" s="269" t="s">
        <v>1618</v>
      </c>
      <c r="X223" s="269" t="s">
        <v>1618</v>
      </c>
      <c r="Y223" s="269" t="s">
        <v>1618</v>
      </c>
      <c r="Z223" s="269" t="s">
        <v>1618</v>
      </c>
      <c r="AA223" s="269" t="s">
        <v>1842</v>
      </c>
      <c r="AB223" s="269" t="s">
        <v>1618</v>
      </c>
      <c r="AC223" s="270">
        <v>45691</v>
      </c>
      <c r="AD223" s="269"/>
      <c r="AE223" s="269"/>
      <c r="AF223" s="269" t="s">
        <v>1618</v>
      </c>
      <c r="AG223" s="269" t="s">
        <v>2343</v>
      </c>
      <c r="AH223" s="269" t="s">
        <v>2312</v>
      </c>
      <c r="AI223" s="269" t="s">
        <v>2313</v>
      </c>
      <c r="AJ223" s="271">
        <v>6</v>
      </c>
      <c r="AK223" s="269" t="s">
        <v>1903</v>
      </c>
      <c r="AL223" s="274" t="s">
        <v>1861</v>
      </c>
      <c r="AM223" s="269" t="s">
        <v>1618</v>
      </c>
      <c r="AN223" s="269" t="s">
        <v>1618</v>
      </c>
      <c r="AO223" s="269" t="s">
        <v>1618</v>
      </c>
      <c r="AP223" s="188" t="s">
        <v>1845</v>
      </c>
      <c r="AQ223" s="188" t="s">
        <v>1936</v>
      </c>
      <c r="AS223" s="188" t="s">
        <v>1626</v>
      </c>
      <c r="AT223" s="188" t="s">
        <v>1748</v>
      </c>
      <c r="AU223" s="188" t="str">
        <f t="shared" si="12"/>
        <v>BP1</v>
      </c>
      <c r="AV223" s="261">
        <f t="shared" si="13"/>
        <v>1500000</v>
      </c>
    </row>
    <row r="224" spans="1:48" x14ac:dyDescent="0.25">
      <c r="A224" s="269" t="s">
        <v>1836</v>
      </c>
      <c r="B224" s="269" t="s">
        <v>1802</v>
      </c>
      <c r="C224" s="269" t="s">
        <v>1837</v>
      </c>
      <c r="D224" s="269" t="s">
        <v>1854</v>
      </c>
      <c r="E224" s="270">
        <v>45691</v>
      </c>
      <c r="F224" s="269" t="s">
        <v>1618</v>
      </c>
      <c r="G224" s="269" t="s">
        <v>1618</v>
      </c>
      <c r="H224" s="269" t="s">
        <v>1877</v>
      </c>
      <c r="I224" s="269" t="s">
        <v>2344</v>
      </c>
      <c r="J224" s="269" t="s">
        <v>1618</v>
      </c>
      <c r="K224" s="269" t="s">
        <v>450</v>
      </c>
      <c r="L224" s="270">
        <v>45691</v>
      </c>
      <c r="M224" s="269" t="s">
        <v>2339</v>
      </c>
      <c r="N224" s="269" t="s">
        <v>2342</v>
      </c>
      <c r="O224" s="270"/>
      <c r="P224" s="269" t="s">
        <v>2311</v>
      </c>
      <c r="Q224" s="269" t="s">
        <v>1529</v>
      </c>
      <c r="R224" s="271">
        <v>500000</v>
      </c>
      <c r="S224" s="269" t="s">
        <v>89</v>
      </c>
      <c r="T224" s="272">
        <v>30.57</v>
      </c>
      <c r="U224" s="269" t="s">
        <v>328</v>
      </c>
      <c r="V224" s="269" t="s">
        <v>329</v>
      </c>
      <c r="W224" s="269" t="s">
        <v>1618</v>
      </c>
      <c r="X224" s="269" t="s">
        <v>1618</v>
      </c>
      <c r="Y224" s="269" t="s">
        <v>1618</v>
      </c>
      <c r="Z224" s="269" t="s">
        <v>1618</v>
      </c>
      <c r="AA224" s="269" t="s">
        <v>1842</v>
      </c>
      <c r="AB224" s="269" t="s">
        <v>1618</v>
      </c>
      <c r="AC224" s="270">
        <v>45691</v>
      </c>
      <c r="AD224" s="269"/>
      <c r="AE224" s="269"/>
      <c r="AF224" s="269" t="s">
        <v>1618</v>
      </c>
      <c r="AG224" s="269" t="s">
        <v>2343</v>
      </c>
      <c r="AH224" s="269" t="s">
        <v>2312</v>
      </c>
      <c r="AI224" s="269" t="s">
        <v>2313</v>
      </c>
      <c r="AJ224" s="271">
        <v>2</v>
      </c>
      <c r="AK224" s="269" t="s">
        <v>1694</v>
      </c>
      <c r="AL224" s="274" t="s">
        <v>1861</v>
      </c>
      <c r="AM224" s="269" t="s">
        <v>1618</v>
      </c>
      <c r="AN224" s="269" t="s">
        <v>1618</v>
      </c>
      <c r="AO224" s="269" t="s">
        <v>1618</v>
      </c>
      <c r="AP224" s="188" t="s">
        <v>1845</v>
      </c>
      <c r="AQ224" s="188" t="s">
        <v>1936</v>
      </c>
      <c r="AS224" s="188" t="s">
        <v>1626</v>
      </c>
      <c r="AT224" s="188" t="s">
        <v>1748</v>
      </c>
      <c r="AU224" s="188" t="str">
        <f t="shared" si="12"/>
        <v>BP1</v>
      </c>
      <c r="AV224" s="261">
        <f t="shared" si="13"/>
        <v>500000</v>
      </c>
    </row>
    <row r="225" spans="1:48" x14ac:dyDescent="0.25">
      <c r="A225" s="269" t="s">
        <v>1836</v>
      </c>
      <c r="B225" s="269" t="s">
        <v>1802</v>
      </c>
      <c r="C225" s="269" t="s">
        <v>1837</v>
      </c>
      <c r="D225" s="269" t="s">
        <v>1854</v>
      </c>
      <c r="E225" s="270">
        <v>45692</v>
      </c>
      <c r="F225" s="269" t="s">
        <v>2345</v>
      </c>
      <c r="G225" s="269" t="s">
        <v>1618</v>
      </c>
      <c r="H225" s="269" t="s">
        <v>2104</v>
      </c>
      <c r="I225" s="269" t="s">
        <v>2346</v>
      </c>
      <c r="J225" s="269" t="s">
        <v>1618</v>
      </c>
      <c r="K225" s="269" t="s">
        <v>458</v>
      </c>
      <c r="L225" s="270">
        <v>45692</v>
      </c>
      <c r="M225" s="269" t="s">
        <v>2217</v>
      </c>
      <c r="N225" s="269" t="s">
        <v>2347</v>
      </c>
      <c r="O225" s="270"/>
      <c r="P225" s="269" t="s">
        <v>2311</v>
      </c>
      <c r="Q225" s="269" t="s">
        <v>1529</v>
      </c>
      <c r="R225" s="271">
        <v>200000</v>
      </c>
      <c r="S225" s="269" t="s">
        <v>89</v>
      </c>
      <c r="T225" s="272">
        <v>12.23</v>
      </c>
      <c r="U225" s="269" t="s">
        <v>328</v>
      </c>
      <c r="V225" s="269" t="s">
        <v>329</v>
      </c>
      <c r="W225" s="269" t="s">
        <v>1618</v>
      </c>
      <c r="X225" s="269" t="s">
        <v>1618</v>
      </c>
      <c r="Y225" s="269" t="s">
        <v>1618</v>
      </c>
      <c r="Z225" s="269" t="s">
        <v>1618</v>
      </c>
      <c r="AA225" s="269" t="s">
        <v>1842</v>
      </c>
      <c r="AB225" s="269" t="s">
        <v>1618</v>
      </c>
      <c r="AC225" s="270">
        <v>45692</v>
      </c>
      <c r="AD225" s="269"/>
      <c r="AE225" s="269"/>
      <c r="AF225" s="269" t="s">
        <v>1618</v>
      </c>
      <c r="AG225" s="269" t="s">
        <v>2348</v>
      </c>
      <c r="AH225" s="269" t="s">
        <v>2312</v>
      </c>
      <c r="AI225" s="269" t="s">
        <v>2313</v>
      </c>
      <c r="AJ225" s="271">
        <v>1</v>
      </c>
      <c r="AK225" s="269" t="s">
        <v>1903</v>
      </c>
      <c r="AL225" s="274" t="s">
        <v>1861</v>
      </c>
      <c r="AM225" s="269" t="s">
        <v>1618</v>
      </c>
      <c r="AN225" s="269" t="s">
        <v>1618</v>
      </c>
      <c r="AO225" s="269" t="s">
        <v>1618</v>
      </c>
      <c r="AP225" s="188" t="s">
        <v>1845</v>
      </c>
      <c r="AQ225" s="188" t="s">
        <v>1936</v>
      </c>
      <c r="AS225" s="188" t="s">
        <v>1626</v>
      </c>
      <c r="AT225" s="188" t="s">
        <v>1748</v>
      </c>
      <c r="AU225" s="188" t="str">
        <f t="shared" si="12"/>
        <v>BP1</v>
      </c>
      <c r="AV225" s="261">
        <f t="shared" si="13"/>
        <v>200000</v>
      </c>
    </row>
    <row r="226" spans="1:48" hidden="1" x14ac:dyDescent="0.25">
      <c r="A226" s="269" t="s">
        <v>1836</v>
      </c>
      <c r="B226" s="269" t="s">
        <v>1802</v>
      </c>
      <c r="C226" s="269" t="s">
        <v>1837</v>
      </c>
      <c r="D226" s="269" t="s">
        <v>1863</v>
      </c>
      <c r="E226" s="270">
        <v>45693</v>
      </c>
      <c r="F226" s="269" t="s">
        <v>2349</v>
      </c>
      <c r="G226" s="269" t="s">
        <v>1618</v>
      </c>
      <c r="H226" s="269" t="s">
        <v>1864</v>
      </c>
      <c r="I226" s="269" t="s">
        <v>2350</v>
      </c>
      <c r="J226" s="269" t="s">
        <v>1618</v>
      </c>
      <c r="K226" s="269" t="s">
        <v>1620</v>
      </c>
      <c r="L226" s="270">
        <v>45693</v>
      </c>
      <c r="M226" s="269" t="s">
        <v>1933</v>
      </c>
      <c r="N226" s="269" t="s">
        <v>1618</v>
      </c>
      <c r="O226" s="270"/>
      <c r="P226" s="269" t="s">
        <v>2311</v>
      </c>
      <c r="Q226" s="269" t="s">
        <v>89</v>
      </c>
      <c r="R226" s="272">
        <v>0.86</v>
      </c>
      <c r="S226" s="269" t="s">
        <v>89</v>
      </c>
      <c r="T226" s="272">
        <v>0.86</v>
      </c>
      <c r="U226" s="269" t="s">
        <v>328</v>
      </c>
      <c r="V226" s="269" t="s">
        <v>329</v>
      </c>
      <c r="W226" s="269" t="s">
        <v>1618</v>
      </c>
      <c r="X226" s="269" t="s">
        <v>1618</v>
      </c>
      <c r="Y226" s="269" t="s">
        <v>1618</v>
      </c>
      <c r="Z226" s="269" t="s">
        <v>1618</v>
      </c>
      <c r="AA226" s="269" t="s">
        <v>1842</v>
      </c>
      <c r="AB226" s="269" t="s">
        <v>1618</v>
      </c>
      <c r="AC226" s="270">
        <v>45693</v>
      </c>
      <c r="AD226" s="269"/>
      <c r="AE226" s="269"/>
      <c r="AF226" s="269" t="s">
        <v>1618</v>
      </c>
      <c r="AG226" s="269" t="s">
        <v>1618</v>
      </c>
      <c r="AH226" s="269" t="s">
        <v>2312</v>
      </c>
      <c r="AI226" s="269" t="s">
        <v>2313</v>
      </c>
      <c r="AJ226" s="271">
        <v>8</v>
      </c>
      <c r="AK226" s="269" t="s">
        <v>1925</v>
      </c>
      <c r="AL226" s="274" t="s">
        <v>1861</v>
      </c>
      <c r="AM226" s="269" t="s">
        <v>2135</v>
      </c>
      <c r="AN226" s="269" t="s">
        <v>2136</v>
      </c>
      <c r="AO226" s="269" t="s">
        <v>1618</v>
      </c>
      <c r="AP226" s="188" t="s">
        <v>1845</v>
      </c>
      <c r="AQ226" s="188" t="s">
        <v>1936</v>
      </c>
      <c r="AS226" s="188" t="s">
        <v>1619</v>
      </c>
      <c r="AT226" s="188" t="s">
        <v>1748</v>
      </c>
      <c r="AU226" s="188" t="str">
        <f t="shared" si="12"/>
        <v>BP1</v>
      </c>
      <c r="AV226" s="261">
        <f t="shared" si="13"/>
        <v>14190</v>
      </c>
    </row>
    <row r="227" spans="1:48" hidden="1" x14ac:dyDescent="0.25">
      <c r="A227" s="269" t="s">
        <v>1836</v>
      </c>
      <c r="B227" s="269" t="s">
        <v>1802</v>
      </c>
      <c r="C227" s="269" t="s">
        <v>1837</v>
      </c>
      <c r="D227" s="269" t="s">
        <v>1863</v>
      </c>
      <c r="E227" s="270">
        <v>45693</v>
      </c>
      <c r="F227" s="269" t="s">
        <v>2349</v>
      </c>
      <c r="G227" s="269" t="s">
        <v>1618</v>
      </c>
      <c r="H227" s="269" t="s">
        <v>1864</v>
      </c>
      <c r="I227" s="269" t="s">
        <v>2351</v>
      </c>
      <c r="J227" s="269" t="s">
        <v>1618</v>
      </c>
      <c r="K227" s="269" t="s">
        <v>1620</v>
      </c>
      <c r="L227" s="270">
        <v>45693</v>
      </c>
      <c r="M227" s="269" t="s">
        <v>1933</v>
      </c>
      <c r="N227" s="269" t="s">
        <v>1618</v>
      </c>
      <c r="O227" s="270"/>
      <c r="P227" s="269" t="s">
        <v>2311</v>
      </c>
      <c r="Q227" s="269" t="s">
        <v>89</v>
      </c>
      <c r="R227" s="272">
        <v>3.71</v>
      </c>
      <c r="S227" s="269" t="s">
        <v>89</v>
      </c>
      <c r="T227" s="272">
        <v>3.71</v>
      </c>
      <c r="U227" s="269" t="s">
        <v>328</v>
      </c>
      <c r="V227" s="269" t="s">
        <v>329</v>
      </c>
      <c r="W227" s="269" t="s">
        <v>1618</v>
      </c>
      <c r="X227" s="269" t="s">
        <v>1618</v>
      </c>
      <c r="Y227" s="269" t="s">
        <v>1618</v>
      </c>
      <c r="Z227" s="269" t="s">
        <v>1618</v>
      </c>
      <c r="AA227" s="269" t="s">
        <v>1842</v>
      </c>
      <c r="AB227" s="269" t="s">
        <v>1618</v>
      </c>
      <c r="AC227" s="270">
        <v>45693</v>
      </c>
      <c r="AD227" s="269"/>
      <c r="AE227" s="269"/>
      <c r="AF227" s="269" t="s">
        <v>1618</v>
      </c>
      <c r="AG227" s="269" t="s">
        <v>1618</v>
      </c>
      <c r="AH227" s="269" t="s">
        <v>2312</v>
      </c>
      <c r="AI227" s="269" t="s">
        <v>2313</v>
      </c>
      <c r="AJ227" s="271">
        <v>12</v>
      </c>
      <c r="AK227" s="269" t="s">
        <v>1925</v>
      </c>
      <c r="AL227" s="274" t="s">
        <v>1861</v>
      </c>
      <c r="AM227" s="269" t="s">
        <v>2352</v>
      </c>
      <c r="AN227" s="269" t="s">
        <v>2353</v>
      </c>
      <c r="AO227" s="269" t="s">
        <v>1618</v>
      </c>
      <c r="AP227" s="188" t="s">
        <v>1845</v>
      </c>
      <c r="AQ227" s="188" t="s">
        <v>1936</v>
      </c>
      <c r="AS227" s="188" t="s">
        <v>1619</v>
      </c>
      <c r="AT227" s="188" t="s">
        <v>1748</v>
      </c>
      <c r="AU227" s="188" t="str">
        <f t="shared" si="12"/>
        <v>BP1</v>
      </c>
      <c r="AV227" s="261">
        <f t="shared" si="13"/>
        <v>61215</v>
      </c>
    </row>
    <row r="228" spans="1:48" hidden="1" x14ac:dyDescent="0.25">
      <c r="A228" s="269" t="s">
        <v>1836</v>
      </c>
      <c r="B228" s="269" t="s">
        <v>1802</v>
      </c>
      <c r="C228" s="269" t="s">
        <v>1837</v>
      </c>
      <c r="D228" s="269" t="s">
        <v>1863</v>
      </c>
      <c r="E228" s="270">
        <v>45694</v>
      </c>
      <c r="F228" s="269" t="s">
        <v>2354</v>
      </c>
      <c r="G228" s="269" t="s">
        <v>1618</v>
      </c>
      <c r="H228" s="269" t="s">
        <v>1864</v>
      </c>
      <c r="I228" s="269" t="s">
        <v>2355</v>
      </c>
      <c r="J228" s="269" t="s">
        <v>1618</v>
      </c>
      <c r="K228" s="269" t="s">
        <v>1620</v>
      </c>
      <c r="L228" s="270">
        <v>45694</v>
      </c>
      <c r="M228" s="269" t="s">
        <v>1943</v>
      </c>
      <c r="N228" s="269" t="s">
        <v>1618</v>
      </c>
      <c r="O228" s="270"/>
      <c r="P228" s="269" t="s">
        <v>2311</v>
      </c>
      <c r="Q228" s="269" t="s">
        <v>89</v>
      </c>
      <c r="R228" s="272">
        <v>4.3600000000000003</v>
      </c>
      <c r="S228" s="269" t="s">
        <v>89</v>
      </c>
      <c r="T228" s="272">
        <v>4.3600000000000003</v>
      </c>
      <c r="U228" s="269" t="s">
        <v>328</v>
      </c>
      <c r="V228" s="269" t="s">
        <v>329</v>
      </c>
      <c r="W228" s="269" t="s">
        <v>1618</v>
      </c>
      <c r="X228" s="269" t="s">
        <v>1618</v>
      </c>
      <c r="Y228" s="269" t="s">
        <v>1618</v>
      </c>
      <c r="Z228" s="269" t="s">
        <v>1618</v>
      </c>
      <c r="AA228" s="269" t="s">
        <v>1842</v>
      </c>
      <c r="AB228" s="269" t="s">
        <v>1618</v>
      </c>
      <c r="AC228" s="270">
        <v>45694</v>
      </c>
      <c r="AD228" s="269"/>
      <c r="AE228" s="269"/>
      <c r="AF228" s="269" t="s">
        <v>1618</v>
      </c>
      <c r="AG228" s="269" t="s">
        <v>1618</v>
      </c>
      <c r="AH228" s="269" t="s">
        <v>2312</v>
      </c>
      <c r="AI228" s="269" t="s">
        <v>2313</v>
      </c>
      <c r="AJ228" s="271">
        <v>1</v>
      </c>
      <c r="AK228" s="269" t="s">
        <v>1694</v>
      </c>
      <c r="AL228" s="274" t="s">
        <v>1861</v>
      </c>
      <c r="AM228" s="269" t="s">
        <v>2356</v>
      </c>
      <c r="AN228" s="269" t="s">
        <v>2357</v>
      </c>
      <c r="AO228" s="269" t="s">
        <v>1618</v>
      </c>
      <c r="AP228" s="188" t="s">
        <v>1845</v>
      </c>
      <c r="AQ228" s="188" t="s">
        <v>1936</v>
      </c>
      <c r="AS228" s="188" t="s">
        <v>1619</v>
      </c>
      <c r="AT228" s="188" t="s">
        <v>1748</v>
      </c>
      <c r="AU228" s="188" t="str">
        <f t="shared" si="12"/>
        <v>BP1</v>
      </c>
      <c r="AV228" s="261">
        <f t="shared" si="13"/>
        <v>71940</v>
      </c>
    </row>
    <row r="229" spans="1:48" hidden="1" x14ac:dyDescent="0.25">
      <c r="A229" s="269" t="s">
        <v>1836</v>
      </c>
      <c r="B229" s="269" t="s">
        <v>1802</v>
      </c>
      <c r="C229" s="269" t="s">
        <v>1837</v>
      </c>
      <c r="D229" s="269" t="s">
        <v>1863</v>
      </c>
      <c r="E229" s="270">
        <v>45694</v>
      </c>
      <c r="F229" s="269" t="s">
        <v>2354</v>
      </c>
      <c r="G229" s="269" t="s">
        <v>1618</v>
      </c>
      <c r="H229" s="269" t="s">
        <v>1864</v>
      </c>
      <c r="I229" s="269" t="s">
        <v>2355</v>
      </c>
      <c r="J229" s="269" t="s">
        <v>1618</v>
      </c>
      <c r="K229" s="269" t="s">
        <v>1620</v>
      </c>
      <c r="L229" s="270">
        <v>45694</v>
      </c>
      <c r="M229" s="269" t="s">
        <v>1943</v>
      </c>
      <c r="N229" s="269" t="s">
        <v>1618</v>
      </c>
      <c r="O229" s="270"/>
      <c r="P229" s="269" t="s">
        <v>2311</v>
      </c>
      <c r="Q229" s="269" t="s">
        <v>89</v>
      </c>
      <c r="R229" s="272">
        <v>12.34</v>
      </c>
      <c r="S229" s="269" t="s">
        <v>89</v>
      </c>
      <c r="T229" s="272">
        <v>12.34</v>
      </c>
      <c r="U229" s="269" t="s">
        <v>328</v>
      </c>
      <c r="V229" s="269" t="s">
        <v>329</v>
      </c>
      <c r="W229" s="269" t="s">
        <v>1618</v>
      </c>
      <c r="X229" s="269" t="s">
        <v>1618</v>
      </c>
      <c r="Y229" s="269" t="s">
        <v>1618</v>
      </c>
      <c r="Z229" s="269" t="s">
        <v>1618</v>
      </c>
      <c r="AA229" s="269" t="s">
        <v>1842</v>
      </c>
      <c r="AB229" s="269" t="s">
        <v>1618</v>
      </c>
      <c r="AC229" s="270">
        <v>45694</v>
      </c>
      <c r="AD229" s="269"/>
      <c r="AE229" s="269"/>
      <c r="AF229" s="269" t="s">
        <v>1618</v>
      </c>
      <c r="AG229" s="269" t="s">
        <v>1618</v>
      </c>
      <c r="AH229" s="269" t="s">
        <v>2312</v>
      </c>
      <c r="AI229" s="269" t="s">
        <v>2313</v>
      </c>
      <c r="AJ229" s="271">
        <v>3</v>
      </c>
      <c r="AK229" s="269" t="s">
        <v>1925</v>
      </c>
      <c r="AL229" s="274" t="s">
        <v>1861</v>
      </c>
      <c r="AM229" s="269" t="s">
        <v>2358</v>
      </c>
      <c r="AN229" s="269" t="s">
        <v>2359</v>
      </c>
      <c r="AO229" s="269" t="s">
        <v>1618</v>
      </c>
      <c r="AP229" s="188" t="s">
        <v>1845</v>
      </c>
      <c r="AQ229" s="188" t="s">
        <v>1936</v>
      </c>
      <c r="AS229" s="188" t="s">
        <v>1619</v>
      </c>
      <c r="AT229" s="188" t="s">
        <v>1748</v>
      </c>
      <c r="AU229" s="188" t="str">
        <f t="shared" si="12"/>
        <v>BP1</v>
      </c>
      <c r="AV229" s="261">
        <f t="shared" si="13"/>
        <v>203610</v>
      </c>
    </row>
    <row r="230" spans="1:48" hidden="1" x14ac:dyDescent="0.25">
      <c r="A230" s="269" t="s">
        <v>1836</v>
      </c>
      <c r="B230" s="269" t="s">
        <v>1802</v>
      </c>
      <c r="C230" s="269" t="s">
        <v>1837</v>
      </c>
      <c r="D230" s="269" t="s">
        <v>1863</v>
      </c>
      <c r="E230" s="270">
        <v>45694</v>
      </c>
      <c r="F230" s="269" t="s">
        <v>2354</v>
      </c>
      <c r="G230" s="269" t="s">
        <v>1618</v>
      </c>
      <c r="H230" s="269" t="s">
        <v>1864</v>
      </c>
      <c r="I230" s="269" t="s">
        <v>2355</v>
      </c>
      <c r="J230" s="269" t="s">
        <v>1618</v>
      </c>
      <c r="K230" s="269" t="s">
        <v>1620</v>
      </c>
      <c r="L230" s="270">
        <v>45694</v>
      </c>
      <c r="M230" s="269" t="s">
        <v>1943</v>
      </c>
      <c r="N230" s="269" t="s">
        <v>1618</v>
      </c>
      <c r="O230" s="270"/>
      <c r="P230" s="269" t="s">
        <v>2311</v>
      </c>
      <c r="Q230" s="269" t="s">
        <v>89</v>
      </c>
      <c r="R230" s="272">
        <v>3.7</v>
      </c>
      <c r="S230" s="269" t="s">
        <v>89</v>
      </c>
      <c r="T230" s="272">
        <v>3.7</v>
      </c>
      <c r="U230" s="269" t="s">
        <v>328</v>
      </c>
      <c r="V230" s="269" t="s">
        <v>329</v>
      </c>
      <c r="W230" s="269" t="s">
        <v>1618</v>
      </c>
      <c r="X230" s="269" t="s">
        <v>1618</v>
      </c>
      <c r="Y230" s="269" t="s">
        <v>1618</v>
      </c>
      <c r="Z230" s="269" t="s">
        <v>1618</v>
      </c>
      <c r="AA230" s="269" t="s">
        <v>1842</v>
      </c>
      <c r="AB230" s="269" t="s">
        <v>1618</v>
      </c>
      <c r="AC230" s="270">
        <v>45694</v>
      </c>
      <c r="AD230" s="269"/>
      <c r="AE230" s="269"/>
      <c r="AF230" s="269" t="s">
        <v>1618</v>
      </c>
      <c r="AG230" s="269" t="s">
        <v>1618</v>
      </c>
      <c r="AH230" s="269" t="s">
        <v>2312</v>
      </c>
      <c r="AI230" s="269" t="s">
        <v>2313</v>
      </c>
      <c r="AJ230" s="271">
        <v>12</v>
      </c>
      <c r="AK230" s="269" t="s">
        <v>1925</v>
      </c>
      <c r="AL230" s="274" t="s">
        <v>1861</v>
      </c>
      <c r="AM230" s="269" t="s">
        <v>2352</v>
      </c>
      <c r="AN230" s="269" t="s">
        <v>2353</v>
      </c>
      <c r="AO230" s="269" t="s">
        <v>1618</v>
      </c>
      <c r="AP230" s="188" t="s">
        <v>1845</v>
      </c>
      <c r="AQ230" s="188" t="s">
        <v>1936</v>
      </c>
      <c r="AS230" s="188" t="s">
        <v>1619</v>
      </c>
      <c r="AT230" s="188" t="s">
        <v>1748</v>
      </c>
      <c r="AU230" s="188" t="str">
        <f t="shared" si="12"/>
        <v>BP1</v>
      </c>
      <c r="AV230" s="261">
        <f t="shared" si="13"/>
        <v>61050</v>
      </c>
    </row>
    <row r="231" spans="1:48" hidden="1" x14ac:dyDescent="0.25">
      <c r="A231" s="269" t="s">
        <v>1836</v>
      </c>
      <c r="B231" s="269" t="s">
        <v>1802</v>
      </c>
      <c r="C231" s="269" t="s">
        <v>1837</v>
      </c>
      <c r="D231" s="269" t="s">
        <v>1863</v>
      </c>
      <c r="E231" s="270">
        <v>45694</v>
      </c>
      <c r="F231" s="269" t="s">
        <v>2360</v>
      </c>
      <c r="G231" s="269" t="s">
        <v>1618</v>
      </c>
      <c r="H231" s="269" t="s">
        <v>1864</v>
      </c>
      <c r="I231" s="269" t="s">
        <v>2355</v>
      </c>
      <c r="J231" s="269" t="s">
        <v>1618</v>
      </c>
      <c r="K231" s="269" t="s">
        <v>1620</v>
      </c>
      <c r="L231" s="270">
        <v>45694</v>
      </c>
      <c r="M231" s="269" t="s">
        <v>1943</v>
      </c>
      <c r="N231" s="269" t="s">
        <v>1618</v>
      </c>
      <c r="O231" s="270"/>
      <c r="P231" s="269" t="s">
        <v>2311</v>
      </c>
      <c r="Q231" s="269" t="s">
        <v>89</v>
      </c>
      <c r="R231" s="272">
        <v>12.66</v>
      </c>
      <c r="S231" s="269" t="s">
        <v>89</v>
      </c>
      <c r="T231" s="272">
        <v>12.66</v>
      </c>
      <c r="U231" s="269" t="s">
        <v>328</v>
      </c>
      <c r="V231" s="269" t="s">
        <v>329</v>
      </c>
      <c r="W231" s="269" t="s">
        <v>1618</v>
      </c>
      <c r="X231" s="269" t="s">
        <v>1618</v>
      </c>
      <c r="Y231" s="269" t="s">
        <v>1618</v>
      </c>
      <c r="Z231" s="269" t="s">
        <v>1618</v>
      </c>
      <c r="AA231" s="269" t="s">
        <v>1842</v>
      </c>
      <c r="AB231" s="269" t="s">
        <v>1618</v>
      </c>
      <c r="AC231" s="270">
        <v>45694</v>
      </c>
      <c r="AD231" s="269"/>
      <c r="AE231" s="269"/>
      <c r="AF231" s="269" t="s">
        <v>1618</v>
      </c>
      <c r="AG231" s="269" t="s">
        <v>1618</v>
      </c>
      <c r="AH231" s="269" t="s">
        <v>2312</v>
      </c>
      <c r="AI231" s="269" t="s">
        <v>2313</v>
      </c>
      <c r="AJ231" s="271">
        <v>18</v>
      </c>
      <c r="AK231" s="269" t="s">
        <v>1925</v>
      </c>
      <c r="AL231" s="274" t="s">
        <v>1861</v>
      </c>
      <c r="AM231" s="269" t="s">
        <v>1926</v>
      </c>
      <c r="AN231" s="269" t="s">
        <v>1927</v>
      </c>
      <c r="AO231" s="269" t="s">
        <v>1618</v>
      </c>
      <c r="AP231" s="188" t="s">
        <v>1845</v>
      </c>
      <c r="AQ231" s="188" t="s">
        <v>1936</v>
      </c>
      <c r="AS231" s="188" t="s">
        <v>1619</v>
      </c>
      <c r="AT231" s="188" t="s">
        <v>1748</v>
      </c>
      <c r="AU231" s="188" t="str">
        <f t="shared" si="12"/>
        <v>BP1</v>
      </c>
      <c r="AV231" s="261">
        <f t="shared" si="13"/>
        <v>208890</v>
      </c>
    </row>
    <row r="232" spans="1:48" x14ac:dyDescent="0.25">
      <c r="A232" s="269" t="s">
        <v>1836</v>
      </c>
      <c r="B232" s="269" t="s">
        <v>1802</v>
      </c>
      <c r="C232" s="269" t="s">
        <v>1837</v>
      </c>
      <c r="D232" s="269" t="s">
        <v>1854</v>
      </c>
      <c r="E232" s="270">
        <v>45698</v>
      </c>
      <c r="F232" s="269" t="s">
        <v>1618</v>
      </c>
      <c r="G232" s="269" t="s">
        <v>1618</v>
      </c>
      <c r="H232" s="269" t="s">
        <v>1877</v>
      </c>
      <c r="I232" s="269" t="s">
        <v>2361</v>
      </c>
      <c r="J232" s="269" t="s">
        <v>1618</v>
      </c>
      <c r="K232" s="269" t="s">
        <v>450</v>
      </c>
      <c r="L232" s="270">
        <v>45698</v>
      </c>
      <c r="M232" s="269" t="s">
        <v>2362</v>
      </c>
      <c r="N232" s="269" t="s">
        <v>2363</v>
      </c>
      <c r="O232" s="270"/>
      <c r="P232" s="269" t="s">
        <v>2311</v>
      </c>
      <c r="Q232" s="269" t="s">
        <v>1529</v>
      </c>
      <c r="R232" s="271">
        <v>1040000</v>
      </c>
      <c r="S232" s="269" t="s">
        <v>89</v>
      </c>
      <c r="T232" s="272">
        <v>63.86</v>
      </c>
      <c r="U232" s="269" t="s">
        <v>328</v>
      </c>
      <c r="V232" s="269" t="s">
        <v>329</v>
      </c>
      <c r="W232" s="269" t="s">
        <v>1618</v>
      </c>
      <c r="X232" s="269" t="s">
        <v>1618</v>
      </c>
      <c r="Y232" s="269" t="s">
        <v>1618</v>
      </c>
      <c r="Z232" s="269" t="s">
        <v>1618</v>
      </c>
      <c r="AA232" s="269" t="s">
        <v>1842</v>
      </c>
      <c r="AB232" s="269" t="s">
        <v>1618</v>
      </c>
      <c r="AC232" s="270">
        <v>45698</v>
      </c>
      <c r="AD232" s="269"/>
      <c r="AE232" s="269"/>
      <c r="AF232" s="269" t="s">
        <v>1618</v>
      </c>
      <c r="AG232" s="269" t="s">
        <v>2343</v>
      </c>
      <c r="AH232" s="269" t="s">
        <v>2312</v>
      </c>
      <c r="AI232" s="269" t="s">
        <v>2313</v>
      </c>
      <c r="AJ232" s="271">
        <v>4</v>
      </c>
      <c r="AK232" s="269" t="s">
        <v>1903</v>
      </c>
      <c r="AL232" s="274" t="s">
        <v>1861</v>
      </c>
      <c r="AM232" s="269" t="s">
        <v>1618</v>
      </c>
      <c r="AN232" s="269" t="s">
        <v>1618</v>
      </c>
      <c r="AO232" s="269" t="s">
        <v>1618</v>
      </c>
      <c r="AP232" s="188" t="s">
        <v>1845</v>
      </c>
      <c r="AQ232" s="188" t="s">
        <v>1936</v>
      </c>
      <c r="AS232" s="188" t="s">
        <v>1626</v>
      </c>
      <c r="AT232" s="188" t="s">
        <v>1748</v>
      </c>
      <c r="AU232" s="188" t="str">
        <f t="shared" si="12"/>
        <v>BP1</v>
      </c>
      <c r="AV232" s="261">
        <f t="shared" si="13"/>
        <v>1040000</v>
      </c>
    </row>
    <row r="233" spans="1:48" hidden="1" x14ac:dyDescent="0.25">
      <c r="A233" s="269" t="s">
        <v>1836</v>
      </c>
      <c r="B233" s="269" t="s">
        <v>1802</v>
      </c>
      <c r="C233" s="269" t="s">
        <v>1837</v>
      </c>
      <c r="D233" s="269" t="s">
        <v>1863</v>
      </c>
      <c r="E233" s="270">
        <v>45698</v>
      </c>
      <c r="F233" s="269" t="s">
        <v>2364</v>
      </c>
      <c r="G233" s="269" t="s">
        <v>1618</v>
      </c>
      <c r="H233" s="269" t="s">
        <v>1864</v>
      </c>
      <c r="I233" s="269" t="s">
        <v>2365</v>
      </c>
      <c r="J233" s="269" t="s">
        <v>1618</v>
      </c>
      <c r="K233" s="269" t="s">
        <v>1620</v>
      </c>
      <c r="L233" s="270">
        <v>45698</v>
      </c>
      <c r="M233" s="269" t="s">
        <v>2362</v>
      </c>
      <c r="N233" s="269" t="s">
        <v>1618</v>
      </c>
      <c r="O233" s="270"/>
      <c r="P233" s="269" t="s">
        <v>2311</v>
      </c>
      <c r="Q233" s="269" t="s">
        <v>89</v>
      </c>
      <c r="R233" s="272">
        <v>0.14000000000000001</v>
      </c>
      <c r="S233" s="269" t="s">
        <v>89</v>
      </c>
      <c r="T233" s="272">
        <v>0.14000000000000001</v>
      </c>
      <c r="U233" s="269" t="s">
        <v>328</v>
      </c>
      <c r="V233" s="269" t="s">
        <v>329</v>
      </c>
      <c r="W233" s="269" t="s">
        <v>1618</v>
      </c>
      <c r="X233" s="269" t="s">
        <v>1618</v>
      </c>
      <c r="Y233" s="269" t="s">
        <v>1618</v>
      </c>
      <c r="Z233" s="269" t="s">
        <v>1618</v>
      </c>
      <c r="AA233" s="269" t="s">
        <v>1842</v>
      </c>
      <c r="AB233" s="269" t="s">
        <v>1618</v>
      </c>
      <c r="AC233" s="270">
        <v>45698</v>
      </c>
      <c r="AD233" s="269"/>
      <c r="AE233" s="269"/>
      <c r="AF233" s="269" t="s">
        <v>1618</v>
      </c>
      <c r="AG233" s="269" t="s">
        <v>1618</v>
      </c>
      <c r="AH233" s="269" t="s">
        <v>2312</v>
      </c>
      <c r="AI233" s="269" t="s">
        <v>2313</v>
      </c>
      <c r="AJ233" s="271">
        <v>2</v>
      </c>
      <c r="AK233" s="269" t="s">
        <v>1694</v>
      </c>
      <c r="AL233" s="274" t="s">
        <v>1861</v>
      </c>
      <c r="AM233" s="269" t="s">
        <v>2366</v>
      </c>
      <c r="AN233" s="269" t="s">
        <v>2367</v>
      </c>
      <c r="AO233" s="269" t="s">
        <v>1618</v>
      </c>
      <c r="AP233" s="188" t="s">
        <v>1845</v>
      </c>
      <c r="AQ233" s="188" t="s">
        <v>1936</v>
      </c>
      <c r="AS233" s="188" t="s">
        <v>1619</v>
      </c>
      <c r="AT233" s="188" t="s">
        <v>1748</v>
      </c>
      <c r="AU233" s="188" t="str">
        <f t="shared" si="12"/>
        <v>BP1</v>
      </c>
      <c r="AV233" s="261">
        <f t="shared" si="13"/>
        <v>2310</v>
      </c>
    </row>
    <row r="234" spans="1:48" hidden="1" x14ac:dyDescent="0.25">
      <c r="A234" s="269" t="s">
        <v>1836</v>
      </c>
      <c r="B234" s="269" t="s">
        <v>1802</v>
      </c>
      <c r="C234" s="269" t="s">
        <v>1837</v>
      </c>
      <c r="D234" s="269" t="s">
        <v>1863</v>
      </c>
      <c r="E234" s="270">
        <v>45698</v>
      </c>
      <c r="F234" s="269" t="s">
        <v>2364</v>
      </c>
      <c r="G234" s="269" t="s">
        <v>1618</v>
      </c>
      <c r="H234" s="269" t="s">
        <v>1864</v>
      </c>
      <c r="I234" s="269" t="s">
        <v>2365</v>
      </c>
      <c r="J234" s="269" t="s">
        <v>1618</v>
      </c>
      <c r="K234" s="269" t="s">
        <v>1620</v>
      </c>
      <c r="L234" s="270">
        <v>45698</v>
      </c>
      <c r="M234" s="269" t="s">
        <v>2362</v>
      </c>
      <c r="N234" s="269" t="s">
        <v>1618</v>
      </c>
      <c r="O234" s="270"/>
      <c r="P234" s="269" t="s">
        <v>2311</v>
      </c>
      <c r="Q234" s="269" t="s">
        <v>89</v>
      </c>
      <c r="R234" s="272">
        <v>1.51</v>
      </c>
      <c r="S234" s="269" t="s">
        <v>89</v>
      </c>
      <c r="T234" s="272">
        <v>1.51</v>
      </c>
      <c r="U234" s="269" t="s">
        <v>328</v>
      </c>
      <c r="V234" s="269" t="s">
        <v>329</v>
      </c>
      <c r="W234" s="269" t="s">
        <v>1618</v>
      </c>
      <c r="X234" s="269" t="s">
        <v>1618</v>
      </c>
      <c r="Y234" s="269" t="s">
        <v>1618</v>
      </c>
      <c r="Z234" s="269" t="s">
        <v>1618</v>
      </c>
      <c r="AA234" s="269" t="s">
        <v>1842</v>
      </c>
      <c r="AB234" s="269" t="s">
        <v>1618</v>
      </c>
      <c r="AC234" s="270">
        <v>45698</v>
      </c>
      <c r="AD234" s="269"/>
      <c r="AE234" s="269"/>
      <c r="AF234" s="269" t="s">
        <v>1618</v>
      </c>
      <c r="AG234" s="269" t="s">
        <v>1618</v>
      </c>
      <c r="AH234" s="269" t="s">
        <v>2312</v>
      </c>
      <c r="AI234" s="269" t="s">
        <v>2313</v>
      </c>
      <c r="AJ234" s="271">
        <v>3</v>
      </c>
      <c r="AK234" s="269" t="s">
        <v>1694</v>
      </c>
      <c r="AL234" s="274" t="s">
        <v>1861</v>
      </c>
      <c r="AM234" s="269" t="s">
        <v>2368</v>
      </c>
      <c r="AN234" s="269" t="s">
        <v>2369</v>
      </c>
      <c r="AO234" s="269" t="s">
        <v>1618</v>
      </c>
      <c r="AP234" s="188" t="s">
        <v>1845</v>
      </c>
      <c r="AQ234" s="188" t="s">
        <v>1936</v>
      </c>
      <c r="AS234" s="188" t="s">
        <v>1619</v>
      </c>
      <c r="AT234" s="188" t="s">
        <v>1748</v>
      </c>
      <c r="AU234" s="188" t="str">
        <f t="shared" si="12"/>
        <v>BP1</v>
      </c>
      <c r="AV234" s="261">
        <f t="shared" si="13"/>
        <v>24915</v>
      </c>
    </row>
    <row r="235" spans="1:48" hidden="1" x14ac:dyDescent="0.25">
      <c r="A235" s="269" t="s">
        <v>1836</v>
      </c>
      <c r="B235" s="269" t="s">
        <v>1802</v>
      </c>
      <c r="C235" s="269" t="s">
        <v>1837</v>
      </c>
      <c r="D235" s="269" t="s">
        <v>1863</v>
      </c>
      <c r="E235" s="270">
        <v>45698</v>
      </c>
      <c r="F235" s="269" t="s">
        <v>2370</v>
      </c>
      <c r="G235" s="269" t="s">
        <v>1618</v>
      </c>
      <c r="H235" s="269" t="s">
        <v>1864</v>
      </c>
      <c r="I235" s="269" t="s">
        <v>2365</v>
      </c>
      <c r="J235" s="269" t="s">
        <v>1618</v>
      </c>
      <c r="K235" s="269" t="s">
        <v>1620</v>
      </c>
      <c r="L235" s="270">
        <v>45698</v>
      </c>
      <c r="M235" s="269" t="s">
        <v>2362</v>
      </c>
      <c r="N235" s="269" t="s">
        <v>1618</v>
      </c>
      <c r="O235" s="270"/>
      <c r="P235" s="269" t="s">
        <v>2311</v>
      </c>
      <c r="Q235" s="269" t="s">
        <v>89</v>
      </c>
      <c r="R235" s="272">
        <v>1.93</v>
      </c>
      <c r="S235" s="269" t="s">
        <v>89</v>
      </c>
      <c r="T235" s="272">
        <v>1.93</v>
      </c>
      <c r="U235" s="269" t="s">
        <v>328</v>
      </c>
      <c r="V235" s="269" t="s">
        <v>329</v>
      </c>
      <c r="W235" s="269" t="s">
        <v>1618</v>
      </c>
      <c r="X235" s="269" t="s">
        <v>1618</v>
      </c>
      <c r="Y235" s="269" t="s">
        <v>1618</v>
      </c>
      <c r="Z235" s="269" t="s">
        <v>1618</v>
      </c>
      <c r="AA235" s="269" t="s">
        <v>1842</v>
      </c>
      <c r="AB235" s="269" t="s">
        <v>1618</v>
      </c>
      <c r="AC235" s="270">
        <v>45698</v>
      </c>
      <c r="AD235" s="269"/>
      <c r="AE235" s="269"/>
      <c r="AF235" s="269" t="s">
        <v>1618</v>
      </c>
      <c r="AG235" s="269" t="s">
        <v>1618</v>
      </c>
      <c r="AH235" s="269" t="s">
        <v>2312</v>
      </c>
      <c r="AI235" s="269" t="s">
        <v>2313</v>
      </c>
      <c r="AJ235" s="271">
        <v>18</v>
      </c>
      <c r="AK235" s="269" t="s">
        <v>1925</v>
      </c>
      <c r="AL235" s="274" t="s">
        <v>1861</v>
      </c>
      <c r="AM235" s="269" t="s">
        <v>2135</v>
      </c>
      <c r="AN235" s="269" t="s">
        <v>2136</v>
      </c>
      <c r="AO235" s="269" t="s">
        <v>1618</v>
      </c>
      <c r="AP235" s="188" t="s">
        <v>1845</v>
      </c>
      <c r="AQ235" s="188" t="s">
        <v>1936</v>
      </c>
      <c r="AS235" s="188" t="s">
        <v>1619</v>
      </c>
      <c r="AT235" s="188" t="s">
        <v>1748</v>
      </c>
      <c r="AU235" s="188" t="str">
        <f t="shared" si="12"/>
        <v>BP1</v>
      </c>
      <c r="AV235" s="261">
        <f t="shared" si="13"/>
        <v>31845</v>
      </c>
    </row>
    <row r="236" spans="1:48" hidden="1" x14ac:dyDescent="0.25">
      <c r="A236" s="269" t="s">
        <v>1836</v>
      </c>
      <c r="B236" s="269" t="s">
        <v>1802</v>
      </c>
      <c r="C236" s="269" t="s">
        <v>1837</v>
      </c>
      <c r="D236" s="269" t="s">
        <v>1863</v>
      </c>
      <c r="E236" s="270">
        <v>45698</v>
      </c>
      <c r="F236" s="269" t="s">
        <v>2370</v>
      </c>
      <c r="G236" s="269" t="s">
        <v>1618</v>
      </c>
      <c r="H236" s="269" t="s">
        <v>1864</v>
      </c>
      <c r="I236" s="269" t="s">
        <v>2365</v>
      </c>
      <c r="J236" s="269" t="s">
        <v>1618</v>
      </c>
      <c r="K236" s="269" t="s">
        <v>1620</v>
      </c>
      <c r="L236" s="270">
        <v>45698</v>
      </c>
      <c r="M236" s="269" t="s">
        <v>2362</v>
      </c>
      <c r="N236" s="269" t="s">
        <v>1618</v>
      </c>
      <c r="O236" s="270"/>
      <c r="P236" s="269" t="s">
        <v>2311</v>
      </c>
      <c r="Q236" s="269" t="s">
        <v>89</v>
      </c>
      <c r="R236" s="272">
        <v>1.24</v>
      </c>
      <c r="S236" s="269" t="s">
        <v>89</v>
      </c>
      <c r="T236" s="272">
        <v>1.24</v>
      </c>
      <c r="U236" s="269" t="s">
        <v>328</v>
      </c>
      <c r="V236" s="269" t="s">
        <v>329</v>
      </c>
      <c r="W236" s="269" t="s">
        <v>1618</v>
      </c>
      <c r="X236" s="269" t="s">
        <v>1618</v>
      </c>
      <c r="Y236" s="269" t="s">
        <v>1618</v>
      </c>
      <c r="Z236" s="269" t="s">
        <v>1618</v>
      </c>
      <c r="AA236" s="269" t="s">
        <v>1842</v>
      </c>
      <c r="AB236" s="269" t="s">
        <v>1618</v>
      </c>
      <c r="AC236" s="270">
        <v>45698</v>
      </c>
      <c r="AD236" s="269"/>
      <c r="AE236" s="269"/>
      <c r="AF236" s="269" t="s">
        <v>1618</v>
      </c>
      <c r="AG236" s="269" t="s">
        <v>1618</v>
      </c>
      <c r="AH236" s="269" t="s">
        <v>2312</v>
      </c>
      <c r="AI236" s="269" t="s">
        <v>2313</v>
      </c>
      <c r="AJ236" s="271">
        <v>2</v>
      </c>
      <c r="AK236" s="269" t="s">
        <v>1694</v>
      </c>
      <c r="AL236" s="274" t="s">
        <v>1861</v>
      </c>
      <c r="AM236" s="269" t="s">
        <v>2371</v>
      </c>
      <c r="AN236" s="269" t="s">
        <v>2372</v>
      </c>
      <c r="AO236" s="269" t="s">
        <v>1618</v>
      </c>
      <c r="AP236" s="188" t="s">
        <v>1845</v>
      </c>
      <c r="AQ236" s="188" t="s">
        <v>1936</v>
      </c>
      <c r="AS236" s="188" t="s">
        <v>1619</v>
      </c>
      <c r="AT236" s="188" t="s">
        <v>1748</v>
      </c>
      <c r="AU236" s="188" t="str">
        <f t="shared" si="12"/>
        <v>BP1</v>
      </c>
      <c r="AV236" s="261">
        <f t="shared" si="13"/>
        <v>20460</v>
      </c>
    </row>
    <row r="237" spans="1:48" hidden="1" x14ac:dyDescent="0.25">
      <c r="A237" s="269" t="s">
        <v>1836</v>
      </c>
      <c r="B237" s="269" t="s">
        <v>1802</v>
      </c>
      <c r="C237" s="269" t="s">
        <v>1837</v>
      </c>
      <c r="D237" s="269" t="s">
        <v>1854</v>
      </c>
      <c r="E237" s="270">
        <v>45702</v>
      </c>
      <c r="F237" s="269" t="s">
        <v>2373</v>
      </c>
      <c r="G237" s="269" t="s">
        <v>1618</v>
      </c>
      <c r="H237" s="269" t="s">
        <v>1871</v>
      </c>
      <c r="I237" s="269" t="s">
        <v>2374</v>
      </c>
      <c r="J237" s="269" t="s">
        <v>1618</v>
      </c>
      <c r="K237" s="269" t="s">
        <v>1633</v>
      </c>
      <c r="L237" s="270">
        <v>45702</v>
      </c>
      <c r="M237" s="269" t="s">
        <v>2222</v>
      </c>
      <c r="N237" s="269" t="s">
        <v>1618</v>
      </c>
      <c r="O237" s="270"/>
      <c r="P237" s="269" t="s">
        <v>2311</v>
      </c>
      <c r="Q237" s="269" t="s">
        <v>1529</v>
      </c>
      <c r="R237" s="271">
        <v>1389750</v>
      </c>
      <c r="S237" s="269" t="s">
        <v>89</v>
      </c>
      <c r="T237" s="272">
        <v>84.96</v>
      </c>
      <c r="U237" s="269" t="s">
        <v>328</v>
      </c>
      <c r="V237" s="269" t="s">
        <v>329</v>
      </c>
      <c r="W237" s="269" t="s">
        <v>1618</v>
      </c>
      <c r="X237" s="269" t="s">
        <v>1618</v>
      </c>
      <c r="Y237" s="269" t="s">
        <v>1618</v>
      </c>
      <c r="Z237" s="269" t="s">
        <v>1618</v>
      </c>
      <c r="AA237" s="269" t="s">
        <v>1842</v>
      </c>
      <c r="AB237" s="269" t="s">
        <v>1618</v>
      </c>
      <c r="AC237" s="270">
        <v>45702</v>
      </c>
      <c r="AD237" s="269"/>
      <c r="AE237" s="269"/>
      <c r="AF237" s="269" t="s">
        <v>1618</v>
      </c>
      <c r="AG237" s="269" t="s">
        <v>2375</v>
      </c>
      <c r="AH237" s="269" t="s">
        <v>2312</v>
      </c>
      <c r="AI237" s="269" t="s">
        <v>2313</v>
      </c>
      <c r="AJ237" s="273">
        <v>163.5</v>
      </c>
      <c r="AK237" s="269" t="s">
        <v>127</v>
      </c>
      <c r="AL237" s="274" t="s">
        <v>1861</v>
      </c>
      <c r="AM237" s="269" t="s">
        <v>1618</v>
      </c>
      <c r="AN237" s="269" t="s">
        <v>1618</v>
      </c>
      <c r="AO237" s="269" t="s">
        <v>1618</v>
      </c>
      <c r="AP237" s="188" t="s">
        <v>1845</v>
      </c>
      <c r="AQ237" s="188" t="s">
        <v>1936</v>
      </c>
      <c r="AS237" s="188" t="s">
        <v>1630</v>
      </c>
      <c r="AT237" s="188" t="s">
        <v>1748</v>
      </c>
      <c r="AU237" s="188" t="str">
        <f t="shared" si="12"/>
        <v>BP1</v>
      </c>
      <c r="AV237" s="261">
        <f t="shared" si="13"/>
        <v>1389750</v>
      </c>
    </row>
    <row r="238" spans="1:48" hidden="1" x14ac:dyDescent="0.25">
      <c r="A238" s="269" t="s">
        <v>1836</v>
      </c>
      <c r="B238" s="269" t="s">
        <v>1802</v>
      </c>
      <c r="C238" s="269" t="s">
        <v>1837</v>
      </c>
      <c r="D238" s="269" t="s">
        <v>1854</v>
      </c>
      <c r="E238" s="270">
        <v>45702</v>
      </c>
      <c r="F238" s="269" t="s">
        <v>2376</v>
      </c>
      <c r="G238" s="269" t="s">
        <v>1618</v>
      </c>
      <c r="H238" s="269" t="s">
        <v>1871</v>
      </c>
      <c r="I238" s="269" t="s">
        <v>2377</v>
      </c>
      <c r="J238" s="269" t="s">
        <v>1618</v>
      </c>
      <c r="K238" s="269" t="s">
        <v>1633</v>
      </c>
      <c r="L238" s="270">
        <v>45702</v>
      </c>
      <c r="M238" s="269" t="s">
        <v>2222</v>
      </c>
      <c r="N238" s="269" t="s">
        <v>1618</v>
      </c>
      <c r="O238" s="270"/>
      <c r="P238" s="269" t="s">
        <v>2311</v>
      </c>
      <c r="Q238" s="269" t="s">
        <v>1529</v>
      </c>
      <c r="R238" s="271">
        <v>18602250</v>
      </c>
      <c r="S238" s="269" t="s">
        <v>89</v>
      </c>
      <c r="T238" s="272">
        <v>1137.27</v>
      </c>
      <c r="U238" s="269" t="s">
        <v>328</v>
      </c>
      <c r="V238" s="269" t="s">
        <v>329</v>
      </c>
      <c r="W238" s="269" t="s">
        <v>1618</v>
      </c>
      <c r="X238" s="269" t="s">
        <v>1618</v>
      </c>
      <c r="Y238" s="269" t="s">
        <v>1618</v>
      </c>
      <c r="Z238" s="269" t="s">
        <v>1618</v>
      </c>
      <c r="AA238" s="269" t="s">
        <v>1842</v>
      </c>
      <c r="AB238" s="269" t="s">
        <v>1618</v>
      </c>
      <c r="AC238" s="270">
        <v>45702</v>
      </c>
      <c r="AD238" s="269"/>
      <c r="AE238" s="269"/>
      <c r="AF238" s="269" t="s">
        <v>1618</v>
      </c>
      <c r="AG238" s="269" t="s">
        <v>2378</v>
      </c>
      <c r="AH238" s="269" t="s">
        <v>2312</v>
      </c>
      <c r="AI238" s="269" t="s">
        <v>2313</v>
      </c>
      <c r="AJ238" s="273">
        <v>2188.5</v>
      </c>
      <c r="AK238" s="269" t="s">
        <v>127</v>
      </c>
      <c r="AL238" s="274" t="s">
        <v>1861</v>
      </c>
      <c r="AM238" s="269" t="s">
        <v>1618</v>
      </c>
      <c r="AN238" s="269" t="s">
        <v>1618</v>
      </c>
      <c r="AO238" s="269" t="s">
        <v>1618</v>
      </c>
      <c r="AP238" s="188" t="s">
        <v>1845</v>
      </c>
      <c r="AQ238" s="188" t="s">
        <v>1936</v>
      </c>
      <c r="AS238" s="188" t="s">
        <v>1630</v>
      </c>
      <c r="AT238" s="188" t="s">
        <v>1748</v>
      </c>
      <c r="AU238" s="188" t="str">
        <f t="shared" si="12"/>
        <v>BP1</v>
      </c>
      <c r="AV238" s="261">
        <f t="shared" si="13"/>
        <v>18602250</v>
      </c>
    </row>
    <row r="239" spans="1:48" hidden="1" x14ac:dyDescent="0.25">
      <c r="A239" s="269" t="s">
        <v>1836</v>
      </c>
      <c r="B239" s="269" t="s">
        <v>1802</v>
      </c>
      <c r="C239" s="269" t="s">
        <v>1837</v>
      </c>
      <c r="D239" s="269" t="s">
        <v>1854</v>
      </c>
      <c r="E239" s="270">
        <v>45706</v>
      </c>
      <c r="F239" s="269" t="s">
        <v>2379</v>
      </c>
      <c r="G239" s="269" t="s">
        <v>1836</v>
      </c>
      <c r="H239" s="269" t="s">
        <v>1871</v>
      </c>
      <c r="I239" s="269" t="s">
        <v>1969</v>
      </c>
      <c r="J239" s="269" t="s">
        <v>1618</v>
      </c>
      <c r="K239" s="269" t="s">
        <v>1633</v>
      </c>
      <c r="L239" s="270">
        <v>45706</v>
      </c>
      <c r="M239" s="269" t="s">
        <v>1970</v>
      </c>
      <c r="N239" s="269" t="s">
        <v>1971</v>
      </c>
      <c r="O239" s="270"/>
      <c r="P239" s="269" t="s">
        <v>2311</v>
      </c>
      <c r="Q239" s="269" t="s">
        <v>1529</v>
      </c>
      <c r="R239" s="271">
        <v>940917</v>
      </c>
      <c r="S239" s="269" t="s">
        <v>89</v>
      </c>
      <c r="T239" s="272">
        <v>57.52</v>
      </c>
      <c r="U239" s="269" t="s">
        <v>328</v>
      </c>
      <c r="V239" s="269" t="s">
        <v>329</v>
      </c>
      <c r="W239" s="269" t="s">
        <v>1618</v>
      </c>
      <c r="X239" s="269" t="s">
        <v>1618</v>
      </c>
      <c r="Y239" s="269" t="s">
        <v>1618</v>
      </c>
      <c r="Z239" s="269" t="s">
        <v>1618</v>
      </c>
      <c r="AA239" s="269" t="s">
        <v>1842</v>
      </c>
      <c r="AB239" s="269" t="s">
        <v>1618</v>
      </c>
      <c r="AC239" s="270">
        <v>45706</v>
      </c>
      <c r="AD239" s="269"/>
      <c r="AE239" s="269"/>
      <c r="AF239" s="269" t="s">
        <v>1618</v>
      </c>
      <c r="AG239" s="269" t="s">
        <v>1972</v>
      </c>
      <c r="AH239" s="269" t="s">
        <v>2312</v>
      </c>
      <c r="AI239" s="269" t="s">
        <v>2313</v>
      </c>
      <c r="AJ239" s="271">
        <v>1</v>
      </c>
      <c r="AK239" s="269" t="s">
        <v>1876</v>
      </c>
      <c r="AL239" s="274" t="s">
        <v>1861</v>
      </c>
      <c r="AM239" s="269" t="s">
        <v>1618</v>
      </c>
      <c r="AN239" s="269" t="s">
        <v>1618</v>
      </c>
      <c r="AO239" s="269" t="s">
        <v>1618</v>
      </c>
      <c r="AP239" s="188" t="s">
        <v>1845</v>
      </c>
      <c r="AQ239" s="188" t="s">
        <v>1936</v>
      </c>
      <c r="AS239" s="188" t="s">
        <v>1630</v>
      </c>
      <c r="AT239" s="188" t="s">
        <v>1748</v>
      </c>
      <c r="AU239" s="188" t="str">
        <f t="shared" si="12"/>
        <v>BP1</v>
      </c>
      <c r="AV239" s="261">
        <f t="shared" si="13"/>
        <v>940917</v>
      </c>
    </row>
    <row r="240" spans="1:48" hidden="1" x14ac:dyDescent="0.25">
      <c r="A240" s="269" t="s">
        <v>1836</v>
      </c>
      <c r="B240" s="269" t="s">
        <v>1802</v>
      </c>
      <c r="C240" s="269" t="s">
        <v>1837</v>
      </c>
      <c r="D240" s="269" t="s">
        <v>1854</v>
      </c>
      <c r="E240" s="270">
        <v>45708</v>
      </c>
      <c r="F240" s="269" t="s">
        <v>2380</v>
      </c>
      <c r="G240" s="269" t="s">
        <v>1618</v>
      </c>
      <c r="H240" s="269" t="s">
        <v>2381</v>
      </c>
      <c r="I240" s="269" t="s">
        <v>2382</v>
      </c>
      <c r="J240" s="269" t="s">
        <v>1618</v>
      </c>
      <c r="K240" s="269" t="s">
        <v>588</v>
      </c>
      <c r="L240" s="270">
        <v>45708</v>
      </c>
      <c r="M240" s="269" t="s">
        <v>1974</v>
      </c>
      <c r="N240" s="269" t="s">
        <v>2383</v>
      </c>
      <c r="O240" s="270"/>
      <c r="P240" s="269" t="s">
        <v>2311</v>
      </c>
      <c r="Q240" s="269" t="s">
        <v>1529</v>
      </c>
      <c r="R240" s="271">
        <v>51000000</v>
      </c>
      <c r="S240" s="269" t="s">
        <v>89</v>
      </c>
      <c r="T240" s="272">
        <v>3119.46</v>
      </c>
      <c r="U240" s="269" t="s">
        <v>328</v>
      </c>
      <c r="V240" s="269" t="s">
        <v>329</v>
      </c>
      <c r="W240" s="269" t="s">
        <v>1618</v>
      </c>
      <c r="X240" s="269" t="s">
        <v>1618</v>
      </c>
      <c r="Y240" s="269" t="s">
        <v>1618</v>
      </c>
      <c r="Z240" s="269" t="s">
        <v>1618</v>
      </c>
      <c r="AA240" s="269" t="s">
        <v>1842</v>
      </c>
      <c r="AB240" s="269" t="s">
        <v>1618</v>
      </c>
      <c r="AC240" s="270">
        <v>45708</v>
      </c>
      <c r="AD240" s="269"/>
      <c r="AE240" s="269"/>
      <c r="AF240" s="269" t="s">
        <v>1618</v>
      </c>
      <c r="AG240" s="269" t="s">
        <v>2384</v>
      </c>
      <c r="AH240" s="269" t="s">
        <v>2312</v>
      </c>
      <c r="AI240" s="269" t="s">
        <v>2313</v>
      </c>
      <c r="AJ240" s="271">
        <v>102</v>
      </c>
      <c r="AK240" s="269" t="s">
        <v>1694</v>
      </c>
      <c r="AL240" s="274" t="s">
        <v>1861</v>
      </c>
      <c r="AM240" s="269" t="s">
        <v>1618</v>
      </c>
      <c r="AN240" s="269" t="s">
        <v>1618</v>
      </c>
      <c r="AO240" s="269" t="s">
        <v>1618</v>
      </c>
      <c r="AP240" s="188" t="s">
        <v>1845</v>
      </c>
      <c r="AQ240" s="188" t="s">
        <v>1936</v>
      </c>
      <c r="AS240" s="188" t="s">
        <v>1638</v>
      </c>
      <c r="AT240" s="188" t="s">
        <v>1748</v>
      </c>
      <c r="AU240" s="188" t="str">
        <f t="shared" si="12"/>
        <v>BP1</v>
      </c>
      <c r="AV240" s="261">
        <f t="shared" si="13"/>
        <v>51000000</v>
      </c>
    </row>
    <row r="241" spans="1:48" hidden="1" x14ac:dyDescent="0.25">
      <c r="A241" s="269" t="s">
        <v>1836</v>
      </c>
      <c r="B241" s="269" t="s">
        <v>1802</v>
      </c>
      <c r="C241" s="269" t="s">
        <v>1837</v>
      </c>
      <c r="D241" s="269" t="s">
        <v>1854</v>
      </c>
      <c r="E241" s="270">
        <v>45708</v>
      </c>
      <c r="F241" s="269" t="s">
        <v>2385</v>
      </c>
      <c r="G241" s="269" t="s">
        <v>1618</v>
      </c>
      <c r="H241" s="269" t="s">
        <v>2381</v>
      </c>
      <c r="I241" s="269" t="s">
        <v>2386</v>
      </c>
      <c r="J241" s="269" t="s">
        <v>1618</v>
      </c>
      <c r="K241" s="269" t="s">
        <v>588</v>
      </c>
      <c r="L241" s="270">
        <v>45708</v>
      </c>
      <c r="M241" s="269" t="s">
        <v>1974</v>
      </c>
      <c r="N241" s="269" t="s">
        <v>2383</v>
      </c>
      <c r="O241" s="270"/>
      <c r="P241" s="269" t="s">
        <v>2311</v>
      </c>
      <c r="Q241" s="269" t="s">
        <v>1529</v>
      </c>
      <c r="R241" s="271">
        <v>166500000</v>
      </c>
      <c r="S241" s="269" t="s">
        <v>89</v>
      </c>
      <c r="T241" s="272">
        <v>10184.11</v>
      </c>
      <c r="U241" s="269" t="s">
        <v>328</v>
      </c>
      <c r="V241" s="269" t="s">
        <v>329</v>
      </c>
      <c r="W241" s="269" t="s">
        <v>1618</v>
      </c>
      <c r="X241" s="269" t="s">
        <v>1618</v>
      </c>
      <c r="Y241" s="269" t="s">
        <v>1618</v>
      </c>
      <c r="Z241" s="269" t="s">
        <v>1618</v>
      </c>
      <c r="AA241" s="269" t="s">
        <v>1842</v>
      </c>
      <c r="AB241" s="269" t="s">
        <v>1618</v>
      </c>
      <c r="AC241" s="270">
        <v>45708</v>
      </c>
      <c r="AD241" s="269"/>
      <c r="AE241" s="269"/>
      <c r="AF241" s="269" t="s">
        <v>1618</v>
      </c>
      <c r="AG241" s="269" t="s">
        <v>2384</v>
      </c>
      <c r="AH241" s="269" t="s">
        <v>2312</v>
      </c>
      <c r="AI241" s="269" t="s">
        <v>2313</v>
      </c>
      <c r="AJ241" s="271">
        <v>333</v>
      </c>
      <c r="AK241" s="269" t="s">
        <v>1694</v>
      </c>
      <c r="AL241" s="274" t="s">
        <v>1861</v>
      </c>
      <c r="AM241" s="269" t="s">
        <v>1618</v>
      </c>
      <c r="AN241" s="269" t="s">
        <v>1618</v>
      </c>
      <c r="AO241" s="269" t="s">
        <v>1618</v>
      </c>
      <c r="AP241" s="188" t="s">
        <v>1845</v>
      </c>
      <c r="AQ241" s="188" t="s">
        <v>1936</v>
      </c>
      <c r="AS241" s="188" t="s">
        <v>1638</v>
      </c>
      <c r="AT241" s="188" t="s">
        <v>1748</v>
      </c>
      <c r="AU241" s="188" t="str">
        <f t="shared" si="12"/>
        <v>BP1</v>
      </c>
      <c r="AV241" s="261">
        <f t="shared" si="13"/>
        <v>166500000</v>
      </c>
    </row>
    <row r="242" spans="1:48" hidden="1" x14ac:dyDescent="0.25">
      <c r="A242" s="269" t="s">
        <v>1836</v>
      </c>
      <c r="B242" s="269" t="s">
        <v>1802</v>
      </c>
      <c r="C242" s="269" t="s">
        <v>1837</v>
      </c>
      <c r="D242" s="269" t="s">
        <v>1854</v>
      </c>
      <c r="E242" s="270">
        <v>45708</v>
      </c>
      <c r="F242" s="269" t="s">
        <v>2387</v>
      </c>
      <c r="G242" s="269" t="s">
        <v>1618</v>
      </c>
      <c r="H242" s="269" t="s">
        <v>2381</v>
      </c>
      <c r="I242" s="269" t="s">
        <v>2388</v>
      </c>
      <c r="J242" s="269" t="s">
        <v>1618</v>
      </c>
      <c r="K242" s="269" t="s">
        <v>588</v>
      </c>
      <c r="L242" s="270">
        <v>45708</v>
      </c>
      <c r="M242" s="269" t="s">
        <v>1974</v>
      </c>
      <c r="N242" s="269" t="s">
        <v>2383</v>
      </c>
      <c r="O242" s="270"/>
      <c r="P242" s="269" t="s">
        <v>2311</v>
      </c>
      <c r="Q242" s="269" t="s">
        <v>1529</v>
      </c>
      <c r="R242" s="271">
        <v>63000000</v>
      </c>
      <c r="S242" s="269" t="s">
        <v>89</v>
      </c>
      <c r="T242" s="272">
        <v>3853.45</v>
      </c>
      <c r="U242" s="269" t="s">
        <v>328</v>
      </c>
      <c r="V242" s="269" t="s">
        <v>329</v>
      </c>
      <c r="W242" s="269" t="s">
        <v>1618</v>
      </c>
      <c r="X242" s="269" t="s">
        <v>1618</v>
      </c>
      <c r="Y242" s="269" t="s">
        <v>1618</v>
      </c>
      <c r="Z242" s="269" t="s">
        <v>1618</v>
      </c>
      <c r="AA242" s="269" t="s">
        <v>1842</v>
      </c>
      <c r="AB242" s="269" t="s">
        <v>1618</v>
      </c>
      <c r="AC242" s="270">
        <v>45708</v>
      </c>
      <c r="AD242" s="269"/>
      <c r="AE242" s="269"/>
      <c r="AF242" s="269" t="s">
        <v>1618</v>
      </c>
      <c r="AG242" s="269" t="s">
        <v>2384</v>
      </c>
      <c r="AH242" s="269" t="s">
        <v>2312</v>
      </c>
      <c r="AI242" s="269" t="s">
        <v>2313</v>
      </c>
      <c r="AJ242" s="271">
        <v>126</v>
      </c>
      <c r="AK242" s="269" t="s">
        <v>1694</v>
      </c>
      <c r="AL242" s="274" t="s">
        <v>1861</v>
      </c>
      <c r="AM242" s="269" t="s">
        <v>1618</v>
      </c>
      <c r="AN242" s="269" t="s">
        <v>1618</v>
      </c>
      <c r="AO242" s="269" t="s">
        <v>1618</v>
      </c>
      <c r="AP242" s="188" t="s">
        <v>1845</v>
      </c>
      <c r="AQ242" s="188" t="s">
        <v>1936</v>
      </c>
      <c r="AS242" s="188" t="s">
        <v>1638</v>
      </c>
      <c r="AT242" s="188" t="s">
        <v>1748</v>
      </c>
      <c r="AU242" s="188" t="str">
        <f t="shared" si="12"/>
        <v>BP1</v>
      </c>
      <c r="AV242" s="261">
        <f t="shared" si="13"/>
        <v>63000000</v>
      </c>
    </row>
    <row r="243" spans="1:48" hidden="1" x14ac:dyDescent="0.25">
      <c r="A243" s="269" t="s">
        <v>1836</v>
      </c>
      <c r="B243" s="269" t="s">
        <v>1802</v>
      </c>
      <c r="C243" s="269" t="s">
        <v>1837</v>
      </c>
      <c r="D243" s="269" t="s">
        <v>1854</v>
      </c>
      <c r="E243" s="270">
        <v>45708</v>
      </c>
      <c r="F243" s="269" t="s">
        <v>2389</v>
      </c>
      <c r="G243" s="269" t="s">
        <v>1618</v>
      </c>
      <c r="H243" s="269" t="s">
        <v>2381</v>
      </c>
      <c r="I243" s="269" t="s">
        <v>2390</v>
      </c>
      <c r="J243" s="269" t="s">
        <v>1618</v>
      </c>
      <c r="K243" s="269" t="s">
        <v>588</v>
      </c>
      <c r="L243" s="270">
        <v>45708</v>
      </c>
      <c r="M243" s="269" t="s">
        <v>1974</v>
      </c>
      <c r="N243" s="269" t="s">
        <v>2383</v>
      </c>
      <c r="O243" s="270"/>
      <c r="P243" s="269" t="s">
        <v>2311</v>
      </c>
      <c r="Q243" s="269" t="s">
        <v>1529</v>
      </c>
      <c r="R243" s="271">
        <v>36000000</v>
      </c>
      <c r="S243" s="269" t="s">
        <v>89</v>
      </c>
      <c r="T243" s="272">
        <v>2201.9699999999998</v>
      </c>
      <c r="U243" s="269" t="s">
        <v>328</v>
      </c>
      <c r="V243" s="269" t="s">
        <v>329</v>
      </c>
      <c r="W243" s="269" t="s">
        <v>1618</v>
      </c>
      <c r="X243" s="269" t="s">
        <v>1618</v>
      </c>
      <c r="Y243" s="269" t="s">
        <v>1618</v>
      </c>
      <c r="Z243" s="269" t="s">
        <v>1618</v>
      </c>
      <c r="AA243" s="269" t="s">
        <v>1842</v>
      </c>
      <c r="AB243" s="269" t="s">
        <v>1618</v>
      </c>
      <c r="AC243" s="270">
        <v>45708</v>
      </c>
      <c r="AD243" s="269"/>
      <c r="AE243" s="269"/>
      <c r="AF243" s="269" t="s">
        <v>1618</v>
      </c>
      <c r="AG243" s="269" t="s">
        <v>2384</v>
      </c>
      <c r="AH243" s="269" t="s">
        <v>2312</v>
      </c>
      <c r="AI243" s="269" t="s">
        <v>2313</v>
      </c>
      <c r="AJ243" s="271">
        <v>72</v>
      </c>
      <c r="AK243" s="269" t="s">
        <v>1694</v>
      </c>
      <c r="AL243" s="274" t="s">
        <v>1861</v>
      </c>
      <c r="AM243" s="269" t="s">
        <v>1618</v>
      </c>
      <c r="AN243" s="269" t="s">
        <v>1618</v>
      </c>
      <c r="AO243" s="269" t="s">
        <v>1618</v>
      </c>
      <c r="AP243" s="188" t="s">
        <v>1845</v>
      </c>
      <c r="AQ243" s="188" t="s">
        <v>1936</v>
      </c>
      <c r="AS243" s="188" t="s">
        <v>1638</v>
      </c>
      <c r="AT243" s="188" t="s">
        <v>1748</v>
      </c>
      <c r="AU243" s="188" t="str">
        <f t="shared" si="12"/>
        <v>BP1</v>
      </c>
      <c r="AV243" s="261">
        <f t="shared" si="13"/>
        <v>36000000</v>
      </c>
    </row>
    <row r="244" spans="1:48" hidden="1" x14ac:dyDescent="0.25">
      <c r="A244" s="269" t="s">
        <v>1836</v>
      </c>
      <c r="B244" s="269" t="s">
        <v>1802</v>
      </c>
      <c r="C244" s="269" t="s">
        <v>1837</v>
      </c>
      <c r="D244" s="269" t="s">
        <v>1854</v>
      </c>
      <c r="E244" s="270">
        <v>45708</v>
      </c>
      <c r="F244" s="269" t="s">
        <v>2391</v>
      </c>
      <c r="G244" s="269" t="s">
        <v>1618</v>
      </c>
      <c r="H244" s="269" t="s">
        <v>2381</v>
      </c>
      <c r="I244" s="269" t="s">
        <v>2392</v>
      </c>
      <c r="J244" s="269" t="s">
        <v>1618</v>
      </c>
      <c r="K244" s="269" t="s">
        <v>588</v>
      </c>
      <c r="L244" s="270">
        <v>45708</v>
      </c>
      <c r="M244" s="269" t="s">
        <v>1974</v>
      </c>
      <c r="N244" s="269" t="s">
        <v>1618</v>
      </c>
      <c r="O244" s="270"/>
      <c r="P244" s="269" t="s">
        <v>2311</v>
      </c>
      <c r="Q244" s="269" t="s">
        <v>1529</v>
      </c>
      <c r="R244" s="271">
        <v>25500000</v>
      </c>
      <c r="S244" s="269" t="s">
        <v>89</v>
      </c>
      <c r="T244" s="272">
        <v>1559.73</v>
      </c>
      <c r="U244" s="269" t="s">
        <v>328</v>
      </c>
      <c r="V244" s="269" t="s">
        <v>329</v>
      </c>
      <c r="W244" s="269" t="s">
        <v>1618</v>
      </c>
      <c r="X244" s="269" t="s">
        <v>1618</v>
      </c>
      <c r="Y244" s="269" t="s">
        <v>1618</v>
      </c>
      <c r="Z244" s="269" t="s">
        <v>1618</v>
      </c>
      <c r="AA244" s="269" t="s">
        <v>1842</v>
      </c>
      <c r="AB244" s="269" t="s">
        <v>1618</v>
      </c>
      <c r="AC244" s="270">
        <v>45708</v>
      </c>
      <c r="AD244" s="269"/>
      <c r="AE244" s="269"/>
      <c r="AF244" s="269" t="s">
        <v>1618</v>
      </c>
      <c r="AG244" s="269" t="s">
        <v>2384</v>
      </c>
      <c r="AH244" s="269" t="s">
        <v>2312</v>
      </c>
      <c r="AI244" s="269" t="s">
        <v>2313</v>
      </c>
      <c r="AJ244" s="271">
        <v>51</v>
      </c>
      <c r="AK244" s="269" t="s">
        <v>1694</v>
      </c>
      <c r="AL244" s="274" t="s">
        <v>1861</v>
      </c>
      <c r="AM244" s="269" t="s">
        <v>1618</v>
      </c>
      <c r="AN244" s="269" t="s">
        <v>1618</v>
      </c>
      <c r="AO244" s="269" t="s">
        <v>1618</v>
      </c>
      <c r="AP244" s="188" t="s">
        <v>1845</v>
      </c>
      <c r="AQ244" s="188" t="s">
        <v>1936</v>
      </c>
      <c r="AS244" s="188" t="s">
        <v>1638</v>
      </c>
      <c r="AT244" s="188" t="s">
        <v>1748</v>
      </c>
      <c r="AU244" s="188" t="str">
        <f t="shared" si="12"/>
        <v>BP1</v>
      </c>
      <c r="AV244" s="261">
        <f t="shared" si="13"/>
        <v>25500000</v>
      </c>
    </row>
    <row r="245" spans="1:48" hidden="1" x14ac:dyDescent="0.25">
      <c r="A245" s="269" t="s">
        <v>1836</v>
      </c>
      <c r="B245" s="269" t="s">
        <v>1802</v>
      </c>
      <c r="C245" s="269" t="s">
        <v>1837</v>
      </c>
      <c r="D245" s="269" t="s">
        <v>1854</v>
      </c>
      <c r="E245" s="270">
        <v>45708</v>
      </c>
      <c r="F245" s="269" t="s">
        <v>2393</v>
      </c>
      <c r="G245" s="269" t="s">
        <v>1618</v>
      </c>
      <c r="H245" s="269" t="s">
        <v>2381</v>
      </c>
      <c r="I245" s="269" t="s">
        <v>2394</v>
      </c>
      <c r="J245" s="269" t="s">
        <v>1618</v>
      </c>
      <c r="K245" s="269" t="s">
        <v>588</v>
      </c>
      <c r="L245" s="270">
        <v>45708</v>
      </c>
      <c r="M245" s="269" t="s">
        <v>1974</v>
      </c>
      <c r="N245" s="269" t="s">
        <v>2383</v>
      </c>
      <c r="O245" s="270"/>
      <c r="P245" s="269" t="s">
        <v>2311</v>
      </c>
      <c r="Q245" s="269" t="s">
        <v>1529</v>
      </c>
      <c r="R245" s="271">
        <v>21000000</v>
      </c>
      <c r="S245" s="269" t="s">
        <v>89</v>
      </c>
      <c r="T245" s="272">
        <v>1284.48</v>
      </c>
      <c r="U245" s="269" t="s">
        <v>328</v>
      </c>
      <c r="V245" s="269" t="s">
        <v>329</v>
      </c>
      <c r="W245" s="269" t="s">
        <v>1618</v>
      </c>
      <c r="X245" s="269" t="s">
        <v>1618</v>
      </c>
      <c r="Y245" s="269" t="s">
        <v>1618</v>
      </c>
      <c r="Z245" s="269" t="s">
        <v>1618</v>
      </c>
      <c r="AA245" s="269" t="s">
        <v>1842</v>
      </c>
      <c r="AB245" s="269" t="s">
        <v>1618</v>
      </c>
      <c r="AC245" s="270">
        <v>45708</v>
      </c>
      <c r="AD245" s="269"/>
      <c r="AE245" s="269"/>
      <c r="AF245" s="269" t="s">
        <v>1618</v>
      </c>
      <c r="AG245" s="269" t="s">
        <v>2384</v>
      </c>
      <c r="AH245" s="269" t="s">
        <v>2312</v>
      </c>
      <c r="AI245" s="269" t="s">
        <v>2313</v>
      </c>
      <c r="AJ245" s="271">
        <v>42</v>
      </c>
      <c r="AK245" s="269" t="s">
        <v>1694</v>
      </c>
      <c r="AL245" s="274" t="s">
        <v>1861</v>
      </c>
      <c r="AM245" s="269" t="s">
        <v>1618</v>
      </c>
      <c r="AN245" s="269" t="s">
        <v>1618</v>
      </c>
      <c r="AO245" s="269" t="s">
        <v>1618</v>
      </c>
      <c r="AP245" s="188" t="s">
        <v>1845</v>
      </c>
      <c r="AQ245" s="188" t="s">
        <v>1936</v>
      </c>
      <c r="AS245" s="188" t="s">
        <v>1638</v>
      </c>
      <c r="AT245" s="188" t="s">
        <v>1748</v>
      </c>
      <c r="AU245" s="188" t="str">
        <f t="shared" si="12"/>
        <v>BP1</v>
      </c>
      <c r="AV245" s="261">
        <f t="shared" si="13"/>
        <v>21000000</v>
      </c>
    </row>
    <row r="246" spans="1:48" x14ac:dyDescent="0.25">
      <c r="A246" s="269" t="s">
        <v>1836</v>
      </c>
      <c r="B246" s="269" t="s">
        <v>1802</v>
      </c>
      <c r="C246" s="269" t="s">
        <v>1837</v>
      </c>
      <c r="D246" s="269" t="s">
        <v>1854</v>
      </c>
      <c r="E246" s="270">
        <v>45708</v>
      </c>
      <c r="F246" s="269" t="s">
        <v>1618</v>
      </c>
      <c r="G246" s="269" t="s">
        <v>1618</v>
      </c>
      <c r="H246" s="269" t="s">
        <v>1877</v>
      </c>
      <c r="I246" s="269" t="s">
        <v>2395</v>
      </c>
      <c r="J246" s="269" t="s">
        <v>1618</v>
      </c>
      <c r="K246" s="269" t="s">
        <v>450</v>
      </c>
      <c r="L246" s="270">
        <v>45708</v>
      </c>
      <c r="M246" s="269" t="s">
        <v>1974</v>
      </c>
      <c r="N246" s="269" t="s">
        <v>2396</v>
      </c>
      <c r="O246" s="270"/>
      <c r="P246" s="269" t="s">
        <v>2311</v>
      </c>
      <c r="Q246" s="269" t="s">
        <v>1529</v>
      </c>
      <c r="R246" s="271">
        <v>18000</v>
      </c>
      <c r="S246" s="269" t="s">
        <v>89</v>
      </c>
      <c r="T246" s="272">
        <v>1.1000000000000001</v>
      </c>
      <c r="U246" s="269" t="s">
        <v>328</v>
      </c>
      <c r="V246" s="269" t="s">
        <v>329</v>
      </c>
      <c r="W246" s="269" t="s">
        <v>1618</v>
      </c>
      <c r="X246" s="269" t="s">
        <v>1618</v>
      </c>
      <c r="Y246" s="269" t="s">
        <v>1618</v>
      </c>
      <c r="Z246" s="269" t="s">
        <v>1618</v>
      </c>
      <c r="AA246" s="269" t="s">
        <v>1842</v>
      </c>
      <c r="AB246" s="269" t="s">
        <v>1618</v>
      </c>
      <c r="AC246" s="270">
        <v>45708</v>
      </c>
      <c r="AD246" s="269"/>
      <c r="AE246" s="269"/>
      <c r="AF246" s="269" t="s">
        <v>1618</v>
      </c>
      <c r="AG246" s="269" t="s">
        <v>2397</v>
      </c>
      <c r="AH246" s="269" t="s">
        <v>2312</v>
      </c>
      <c r="AI246" s="269" t="s">
        <v>2313</v>
      </c>
      <c r="AJ246" s="271">
        <v>2</v>
      </c>
      <c r="AK246" s="269" t="s">
        <v>1694</v>
      </c>
      <c r="AL246" s="274" t="s">
        <v>1861</v>
      </c>
      <c r="AM246" s="269" t="s">
        <v>1618</v>
      </c>
      <c r="AN246" s="269" t="s">
        <v>1618</v>
      </c>
      <c r="AO246" s="269" t="s">
        <v>1618</v>
      </c>
      <c r="AP246" s="188" t="s">
        <v>1845</v>
      </c>
      <c r="AQ246" s="188" t="s">
        <v>1936</v>
      </c>
      <c r="AS246" s="188" t="s">
        <v>1626</v>
      </c>
      <c r="AT246" s="188" t="s">
        <v>1748</v>
      </c>
      <c r="AU246" s="188" t="str">
        <f t="shared" si="12"/>
        <v>BP1</v>
      </c>
      <c r="AV246" s="261">
        <f t="shared" si="13"/>
        <v>18000</v>
      </c>
    </row>
    <row r="247" spans="1:48" hidden="1" x14ac:dyDescent="0.25">
      <c r="A247" s="269" t="s">
        <v>1836</v>
      </c>
      <c r="B247" s="269" t="s">
        <v>1802</v>
      </c>
      <c r="C247" s="269" t="s">
        <v>1837</v>
      </c>
      <c r="D247" s="269" t="s">
        <v>1863</v>
      </c>
      <c r="E247" s="270">
        <v>45716</v>
      </c>
      <c r="F247" s="269" t="s">
        <v>2315</v>
      </c>
      <c r="G247" s="269" t="s">
        <v>1618</v>
      </c>
      <c r="H247" s="269" t="s">
        <v>1864</v>
      </c>
      <c r="I247" s="269" t="s">
        <v>2398</v>
      </c>
      <c r="J247" s="269" t="s">
        <v>1618</v>
      </c>
      <c r="K247" s="269" t="s">
        <v>1620</v>
      </c>
      <c r="L247" s="270">
        <v>45716</v>
      </c>
      <c r="M247" s="269" t="s">
        <v>1984</v>
      </c>
      <c r="N247" s="269" t="s">
        <v>1618</v>
      </c>
      <c r="O247" s="270"/>
      <c r="P247" s="269" t="s">
        <v>2311</v>
      </c>
      <c r="Q247" s="269" t="s">
        <v>89</v>
      </c>
      <c r="R247" s="272">
        <v>2.71</v>
      </c>
      <c r="S247" s="269" t="s">
        <v>89</v>
      </c>
      <c r="T247" s="272">
        <v>2.71</v>
      </c>
      <c r="U247" s="269" t="s">
        <v>328</v>
      </c>
      <c r="V247" s="269" t="s">
        <v>329</v>
      </c>
      <c r="W247" s="269" t="s">
        <v>1618</v>
      </c>
      <c r="X247" s="269" t="s">
        <v>1618</v>
      </c>
      <c r="Y247" s="269" t="s">
        <v>1618</v>
      </c>
      <c r="Z247" s="269" t="s">
        <v>1618</v>
      </c>
      <c r="AA247" s="269" t="s">
        <v>1842</v>
      </c>
      <c r="AB247" s="269" t="s">
        <v>1618</v>
      </c>
      <c r="AC247" s="270">
        <v>45716</v>
      </c>
      <c r="AD247" s="269"/>
      <c r="AE247" s="269"/>
      <c r="AF247" s="269" t="s">
        <v>1618</v>
      </c>
      <c r="AG247" s="269" t="s">
        <v>1618</v>
      </c>
      <c r="AH247" s="269" t="s">
        <v>2312</v>
      </c>
      <c r="AI247" s="269" t="s">
        <v>2313</v>
      </c>
      <c r="AJ247" s="271">
        <v>2</v>
      </c>
      <c r="AK247" s="269" t="s">
        <v>1694</v>
      </c>
      <c r="AL247" s="274" t="s">
        <v>1861</v>
      </c>
      <c r="AM247" s="269" t="s">
        <v>2399</v>
      </c>
      <c r="AN247" s="269" t="s">
        <v>2400</v>
      </c>
      <c r="AO247" s="269" t="s">
        <v>1618</v>
      </c>
      <c r="AP247" s="188" t="s">
        <v>1845</v>
      </c>
      <c r="AQ247" s="188" t="s">
        <v>1936</v>
      </c>
      <c r="AS247" s="188" t="s">
        <v>1619</v>
      </c>
      <c r="AT247" s="188" t="s">
        <v>1748</v>
      </c>
      <c r="AU247" s="188" t="str">
        <f t="shared" ref="AU247:AU292" si="14">LEFT(V247,3)</f>
        <v>BP1</v>
      </c>
      <c r="AV247" s="261">
        <f t="shared" ref="AV247:AV292" si="15">IF(Q247="USD",R247*16500,IF(Q247="IDR",R247,T247*16500))</f>
        <v>44715</v>
      </c>
    </row>
    <row r="248" spans="1:48" hidden="1" x14ac:dyDescent="0.25">
      <c r="A248" s="269" t="s">
        <v>1836</v>
      </c>
      <c r="B248" s="269" t="s">
        <v>1802</v>
      </c>
      <c r="C248" s="269" t="s">
        <v>1837</v>
      </c>
      <c r="D248" s="269" t="s">
        <v>1854</v>
      </c>
      <c r="E248" s="270">
        <v>45716</v>
      </c>
      <c r="F248" s="269" t="s">
        <v>2241</v>
      </c>
      <c r="G248" s="269" t="s">
        <v>1618</v>
      </c>
      <c r="H248" s="269" t="s">
        <v>1871</v>
      </c>
      <c r="I248" s="269" t="s">
        <v>1988</v>
      </c>
      <c r="J248" s="269" t="s">
        <v>1618</v>
      </c>
      <c r="K248" s="269" t="s">
        <v>1633</v>
      </c>
      <c r="L248" s="270">
        <v>45716</v>
      </c>
      <c r="M248" s="269" t="s">
        <v>1984</v>
      </c>
      <c r="N248" s="269" t="s">
        <v>1989</v>
      </c>
      <c r="O248" s="270"/>
      <c r="P248" s="269" t="s">
        <v>2311</v>
      </c>
      <c r="Q248" s="269" t="s">
        <v>1529</v>
      </c>
      <c r="R248" s="271">
        <v>23520555</v>
      </c>
      <c r="S248" s="269" t="s">
        <v>89</v>
      </c>
      <c r="T248" s="272">
        <v>1443.24</v>
      </c>
      <c r="U248" s="269" t="s">
        <v>328</v>
      </c>
      <c r="V248" s="269" t="s">
        <v>329</v>
      </c>
      <c r="W248" s="269" t="s">
        <v>1618</v>
      </c>
      <c r="X248" s="269" t="s">
        <v>1618</v>
      </c>
      <c r="Y248" s="269" t="s">
        <v>1618</v>
      </c>
      <c r="Z248" s="269" t="s">
        <v>1618</v>
      </c>
      <c r="AA248" s="269" t="s">
        <v>1842</v>
      </c>
      <c r="AB248" s="269" t="s">
        <v>1618</v>
      </c>
      <c r="AC248" s="270">
        <v>45716</v>
      </c>
      <c r="AD248" s="269"/>
      <c r="AE248" s="269"/>
      <c r="AF248" s="269" t="s">
        <v>1618</v>
      </c>
      <c r="AG248" s="269" t="s">
        <v>1990</v>
      </c>
      <c r="AH248" s="269" t="s">
        <v>2312</v>
      </c>
      <c r="AI248" s="269" t="s">
        <v>2313</v>
      </c>
      <c r="AJ248" s="271">
        <v>1</v>
      </c>
      <c r="AK248" s="269" t="s">
        <v>1876</v>
      </c>
      <c r="AL248" s="274" t="s">
        <v>1861</v>
      </c>
      <c r="AM248" s="269" t="s">
        <v>1618</v>
      </c>
      <c r="AN248" s="269" t="s">
        <v>1618</v>
      </c>
      <c r="AO248" s="269" t="s">
        <v>1618</v>
      </c>
      <c r="AP248" s="188" t="s">
        <v>1845</v>
      </c>
      <c r="AQ248" s="188" t="s">
        <v>1936</v>
      </c>
      <c r="AS248" s="188" t="s">
        <v>1630</v>
      </c>
      <c r="AT248" s="188" t="s">
        <v>1748</v>
      </c>
      <c r="AU248" s="188" t="str">
        <f t="shared" si="14"/>
        <v>BP1</v>
      </c>
      <c r="AV248" s="261">
        <f t="shared" si="15"/>
        <v>23520555</v>
      </c>
    </row>
    <row r="249" spans="1:48" hidden="1" x14ac:dyDescent="0.25">
      <c r="A249" s="269" t="s">
        <v>1836</v>
      </c>
      <c r="B249" s="269" t="s">
        <v>1802</v>
      </c>
      <c r="C249" s="269" t="s">
        <v>1837</v>
      </c>
      <c r="D249" s="269" t="s">
        <v>1854</v>
      </c>
      <c r="E249" s="270">
        <v>45716</v>
      </c>
      <c r="F249" s="269" t="s">
        <v>2241</v>
      </c>
      <c r="G249" s="269" t="s">
        <v>1618</v>
      </c>
      <c r="H249" s="269" t="s">
        <v>1871</v>
      </c>
      <c r="I249" s="269" t="s">
        <v>1991</v>
      </c>
      <c r="J249" s="269" t="s">
        <v>1618</v>
      </c>
      <c r="K249" s="269" t="s">
        <v>1633</v>
      </c>
      <c r="L249" s="270">
        <v>45716</v>
      </c>
      <c r="M249" s="269" t="s">
        <v>1984</v>
      </c>
      <c r="N249" s="269" t="s">
        <v>1989</v>
      </c>
      <c r="O249" s="270"/>
      <c r="P249" s="269" t="s">
        <v>2311</v>
      </c>
      <c r="Q249" s="269" t="s">
        <v>1529</v>
      </c>
      <c r="R249" s="271">
        <v>1176027</v>
      </c>
      <c r="S249" s="269" t="s">
        <v>89</v>
      </c>
      <c r="T249" s="272">
        <v>72.16</v>
      </c>
      <c r="U249" s="269" t="s">
        <v>328</v>
      </c>
      <c r="V249" s="269" t="s">
        <v>329</v>
      </c>
      <c r="W249" s="269" t="s">
        <v>1618</v>
      </c>
      <c r="X249" s="269" t="s">
        <v>1618</v>
      </c>
      <c r="Y249" s="269" t="s">
        <v>1618</v>
      </c>
      <c r="Z249" s="269" t="s">
        <v>1618</v>
      </c>
      <c r="AA249" s="269" t="s">
        <v>1842</v>
      </c>
      <c r="AB249" s="269" t="s">
        <v>1618</v>
      </c>
      <c r="AC249" s="270">
        <v>45716</v>
      </c>
      <c r="AD249" s="269"/>
      <c r="AE249" s="269"/>
      <c r="AF249" s="269" t="s">
        <v>1618</v>
      </c>
      <c r="AG249" s="269" t="s">
        <v>1990</v>
      </c>
      <c r="AH249" s="269" t="s">
        <v>2312</v>
      </c>
      <c r="AI249" s="269" t="s">
        <v>2313</v>
      </c>
      <c r="AJ249" s="271">
        <v>1</v>
      </c>
      <c r="AK249" s="269" t="s">
        <v>1876</v>
      </c>
      <c r="AL249" s="274" t="s">
        <v>1861</v>
      </c>
      <c r="AM249" s="269" t="s">
        <v>1618</v>
      </c>
      <c r="AN249" s="269" t="s">
        <v>1618</v>
      </c>
      <c r="AO249" s="269" t="s">
        <v>1618</v>
      </c>
      <c r="AP249" s="188" t="s">
        <v>1845</v>
      </c>
      <c r="AQ249" s="188" t="s">
        <v>1936</v>
      </c>
      <c r="AS249" s="188" t="s">
        <v>1630</v>
      </c>
      <c r="AT249" s="188" t="s">
        <v>1748</v>
      </c>
      <c r="AU249" s="188" t="str">
        <f t="shared" si="14"/>
        <v>BP1</v>
      </c>
      <c r="AV249" s="261">
        <f t="shared" si="15"/>
        <v>1176027</v>
      </c>
    </row>
    <row r="250" spans="1:48" hidden="1" x14ac:dyDescent="0.25">
      <c r="A250" s="269" t="s">
        <v>1836</v>
      </c>
      <c r="B250" s="269" t="s">
        <v>1802</v>
      </c>
      <c r="C250" s="269" t="s">
        <v>1837</v>
      </c>
      <c r="D250" s="269" t="s">
        <v>1854</v>
      </c>
      <c r="E250" s="270">
        <v>45716</v>
      </c>
      <c r="F250" s="269" t="s">
        <v>1618</v>
      </c>
      <c r="G250" s="269" t="s">
        <v>1618</v>
      </c>
      <c r="H250" s="269" t="s">
        <v>2401</v>
      </c>
      <c r="I250" s="269" t="s">
        <v>2402</v>
      </c>
      <c r="J250" s="269" t="s">
        <v>1618</v>
      </c>
      <c r="K250" s="269" t="s">
        <v>608</v>
      </c>
      <c r="L250" s="270">
        <v>45716</v>
      </c>
      <c r="M250" s="269" t="s">
        <v>1984</v>
      </c>
      <c r="N250" s="269" t="s">
        <v>2403</v>
      </c>
      <c r="O250" s="270"/>
      <c r="P250" s="269" t="s">
        <v>2311</v>
      </c>
      <c r="Q250" s="269" t="s">
        <v>1529</v>
      </c>
      <c r="R250" s="271">
        <v>1680000</v>
      </c>
      <c r="S250" s="269" t="s">
        <v>89</v>
      </c>
      <c r="T250" s="272">
        <v>103.1</v>
      </c>
      <c r="U250" s="269" t="s">
        <v>328</v>
      </c>
      <c r="V250" s="269" t="s">
        <v>329</v>
      </c>
      <c r="W250" s="269" t="s">
        <v>1618</v>
      </c>
      <c r="X250" s="269" t="s">
        <v>1618</v>
      </c>
      <c r="Y250" s="269" t="s">
        <v>1618</v>
      </c>
      <c r="Z250" s="269" t="s">
        <v>1618</v>
      </c>
      <c r="AA250" s="269" t="s">
        <v>1842</v>
      </c>
      <c r="AB250" s="269" t="s">
        <v>1618</v>
      </c>
      <c r="AC250" s="270">
        <v>45719</v>
      </c>
      <c r="AD250" s="269"/>
      <c r="AE250" s="269"/>
      <c r="AF250" s="269" t="s">
        <v>1618</v>
      </c>
      <c r="AG250" s="269" t="s">
        <v>2404</v>
      </c>
      <c r="AH250" s="269" t="s">
        <v>2312</v>
      </c>
      <c r="AI250" s="269" t="s">
        <v>2313</v>
      </c>
      <c r="AJ250" s="271">
        <v>42</v>
      </c>
      <c r="AK250" s="269" t="s">
        <v>2405</v>
      </c>
      <c r="AL250" s="274" t="s">
        <v>1861</v>
      </c>
      <c r="AM250" s="269" t="s">
        <v>1618</v>
      </c>
      <c r="AN250" s="269" t="s">
        <v>1618</v>
      </c>
      <c r="AO250" s="269" t="s">
        <v>1618</v>
      </c>
      <c r="AP250" s="188" t="s">
        <v>1845</v>
      </c>
      <c r="AQ250" s="188" t="s">
        <v>1936</v>
      </c>
      <c r="AS250" s="188" t="s">
        <v>1639</v>
      </c>
      <c r="AT250" s="188" t="s">
        <v>1748</v>
      </c>
      <c r="AU250" s="188" t="str">
        <f t="shared" si="14"/>
        <v>BP1</v>
      </c>
      <c r="AV250" s="261">
        <f t="shared" si="15"/>
        <v>1680000</v>
      </c>
    </row>
    <row r="251" spans="1:48" hidden="1" x14ac:dyDescent="0.25">
      <c r="A251" s="269" t="s">
        <v>1836</v>
      </c>
      <c r="B251" s="269" t="s">
        <v>1802</v>
      </c>
      <c r="C251" s="269" t="s">
        <v>1837</v>
      </c>
      <c r="D251" s="269" t="s">
        <v>1854</v>
      </c>
      <c r="E251" s="270">
        <v>45716</v>
      </c>
      <c r="F251" s="269" t="s">
        <v>1618</v>
      </c>
      <c r="G251" s="269" t="s">
        <v>1618</v>
      </c>
      <c r="H251" s="269" t="s">
        <v>2401</v>
      </c>
      <c r="I251" s="269" t="s">
        <v>2406</v>
      </c>
      <c r="J251" s="269" t="s">
        <v>1618</v>
      </c>
      <c r="K251" s="269" t="s">
        <v>608</v>
      </c>
      <c r="L251" s="270">
        <v>45716</v>
      </c>
      <c r="M251" s="269" t="s">
        <v>1984</v>
      </c>
      <c r="N251" s="269" t="s">
        <v>2407</v>
      </c>
      <c r="O251" s="270"/>
      <c r="P251" s="269" t="s">
        <v>2311</v>
      </c>
      <c r="Q251" s="269" t="s">
        <v>1529</v>
      </c>
      <c r="R251" s="271">
        <v>620000</v>
      </c>
      <c r="S251" s="269" t="s">
        <v>89</v>
      </c>
      <c r="T251" s="272">
        <v>38.04</v>
      </c>
      <c r="U251" s="269" t="s">
        <v>328</v>
      </c>
      <c r="V251" s="269" t="s">
        <v>329</v>
      </c>
      <c r="W251" s="269" t="s">
        <v>1618</v>
      </c>
      <c r="X251" s="269" t="s">
        <v>1618</v>
      </c>
      <c r="Y251" s="269" t="s">
        <v>1618</v>
      </c>
      <c r="Z251" s="269" t="s">
        <v>1618</v>
      </c>
      <c r="AA251" s="269" t="s">
        <v>1842</v>
      </c>
      <c r="AB251" s="269" t="s">
        <v>1618</v>
      </c>
      <c r="AC251" s="270">
        <v>45719</v>
      </c>
      <c r="AD251" s="269"/>
      <c r="AE251" s="269"/>
      <c r="AF251" s="269" t="s">
        <v>1618</v>
      </c>
      <c r="AG251" s="269" t="s">
        <v>2404</v>
      </c>
      <c r="AH251" s="269" t="s">
        <v>2312</v>
      </c>
      <c r="AI251" s="269" t="s">
        <v>2313</v>
      </c>
      <c r="AJ251" s="271">
        <v>13</v>
      </c>
      <c r="AK251" s="269" t="s">
        <v>2405</v>
      </c>
      <c r="AL251" s="274" t="s">
        <v>1861</v>
      </c>
      <c r="AM251" s="269" t="s">
        <v>1618</v>
      </c>
      <c r="AN251" s="269" t="s">
        <v>1618</v>
      </c>
      <c r="AO251" s="269" t="s">
        <v>1618</v>
      </c>
      <c r="AP251" s="188" t="s">
        <v>1845</v>
      </c>
      <c r="AQ251" s="188" t="s">
        <v>1936</v>
      </c>
      <c r="AS251" s="188" t="s">
        <v>1639</v>
      </c>
      <c r="AT251" s="188" t="s">
        <v>1748</v>
      </c>
      <c r="AU251" s="188" t="str">
        <f t="shared" si="14"/>
        <v>BP1</v>
      </c>
      <c r="AV251" s="261">
        <f t="shared" si="15"/>
        <v>620000</v>
      </c>
    </row>
    <row r="252" spans="1:48" hidden="1" x14ac:dyDescent="0.25">
      <c r="A252" s="269" t="s">
        <v>1836</v>
      </c>
      <c r="B252" s="269" t="s">
        <v>1802</v>
      </c>
      <c r="C252" s="269" t="s">
        <v>1837</v>
      </c>
      <c r="D252" s="269" t="s">
        <v>1854</v>
      </c>
      <c r="E252" s="270">
        <v>45716</v>
      </c>
      <c r="F252" s="269" t="s">
        <v>1618</v>
      </c>
      <c r="G252" s="269" t="s">
        <v>1618</v>
      </c>
      <c r="H252" s="269" t="s">
        <v>2401</v>
      </c>
      <c r="I252" s="269" t="s">
        <v>2408</v>
      </c>
      <c r="J252" s="269" t="s">
        <v>1618</v>
      </c>
      <c r="K252" s="269" t="s">
        <v>608</v>
      </c>
      <c r="L252" s="270">
        <v>45716</v>
      </c>
      <c r="M252" s="269" t="s">
        <v>1984</v>
      </c>
      <c r="N252" s="269" t="s">
        <v>2409</v>
      </c>
      <c r="O252" s="270"/>
      <c r="P252" s="269" t="s">
        <v>2311</v>
      </c>
      <c r="Q252" s="269" t="s">
        <v>1529</v>
      </c>
      <c r="R252" s="271">
        <v>1240000</v>
      </c>
      <c r="S252" s="269" t="s">
        <v>89</v>
      </c>
      <c r="T252" s="272">
        <v>76.09</v>
      </c>
      <c r="U252" s="269" t="s">
        <v>328</v>
      </c>
      <c r="V252" s="269" t="s">
        <v>329</v>
      </c>
      <c r="W252" s="269" t="s">
        <v>1618</v>
      </c>
      <c r="X252" s="269" t="s">
        <v>1618</v>
      </c>
      <c r="Y252" s="269" t="s">
        <v>1618</v>
      </c>
      <c r="Z252" s="269" t="s">
        <v>1618</v>
      </c>
      <c r="AA252" s="269" t="s">
        <v>1842</v>
      </c>
      <c r="AB252" s="269" t="s">
        <v>1618</v>
      </c>
      <c r="AC252" s="270">
        <v>45719</v>
      </c>
      <c r="AD252" s="269"/>
      <c r="AE252" s="269"/>
      <c r="AF252" s="269" t="s">
        <v>1618</v>
      </c>
      <c r="AG252" s="269" t="s">
        <v>2404</v>
      </c>
      <c r="AH252" s="269" t="s">
        <v>2312</v>
      </c>
      <c r="AI252" s="269" t="s">
        <v>2313</v>
      </c>
      <c r="AJ252" s="271">
        <v>31</v>
      </c>
      <c r="AK252" s="269" t="s">
        <v>2405</v>
      </c>
      <c r="AL252" s="274" t="s">
        <v>1861</v>
      </c>
      <c r="AM252" s="269" t="s">
        <v>1618</v>
      </c>
      <c r="AN252" s="269" t="s">
        <v>1618</v>
      </c>
      <c r="AO252" s="269" t="s">
        <v>1618</v>
      </c>
      <c r="AP252" s="188" t="s">
        <v>1845</v>
      </c>
      <c r="AQ252" s="188" t="s">
        <v>1936</v>
      </c>
      <c r="AS252" s="188" t="s">
        <v>1639</v>
      </c>
      <c r="AT252" s="188" t="s">
        <v>1748</v>
      </c>
      <c r="AU252" s="188" t="str">
        <f t="shared" si="14"/>
        <v>BP1</v>
      </c>
      <c r="AV252" s="261">
        <f t="shared" si="15"/>
        <v>1240000</v>
      </c>
    </row>
    <row r="253" spans="1:48" hidden="1" x14ac:dyDescent="0.25">
      <c r="A253" s="269" t="s">
        <v>1836</v>
      </c>
      <c r="B253" s="269" t="s">
        <v>1802</v>
      </c>
      <c r="C253" s="269" t="s">
        <v>1837</v>
      </c>
      <c r="D253" s="269" t="s">
        <v>1854</v>
      </c>
      <c r="E253" s="270">
        <v>45716</v>
      </c>
      <c r="F253" s="269" t="s">
        <v>2410</v>
      </c>
      <c r="G253" s="269" t="s">
        <v>1618</v>
      </c>
      <c r="H253" s="269" t="s">
        <v>2381</v>
      </c>
      <c r="I253" s="269" t="s">
        <v>2411</v>
      </c>
      <c r="J253" s="269" t="s">
        <v>1618</v>
      </c>
      <c r="K253" s="269" t="s">
        <v>588</v>
      </c>
      <c r="L253" s="270">
        <v>45716</v>
      </c>
      <c r="M253" s="269" t="s">
        <v>1984</v>
      </c>
      <c r="N253" s="269" t="s">
        <v>2412</v>
      </c>
      <c r="O253" s="270"/>
      <c r="P253" s="269" t="s">
        <v>2311</v>
      </c>
      <c r="Q253" s="269" t="s">
        <v>1529</v>
      </c>
      <c r="R253" s="271">
        <v>25500000</v>
      </c>
      <c r="S253" s="269" t="s">
        <v>89</v>
      </c>
      <c r="T253" s="272">
        <v>1564.71</v>
      </c>
      <c r="U253" s="269" t="s">
        <v>328</v>
      </c>
      <c r="V253" s="269" t="s">
        <v>329</v>
      </c>
      <c r="W253" s="269" t="s">
        <v>1618</v>
      </c>
      <c r="X253" s="269" t="s">
        <v>1618</v>
      </c>
      <c r="Y253" s="269" t="s">
        <v>1618</v>
      </c>
      <c r="Z253" s="269" t="s">
        <v>1618</v>
      </c>
      <c r="AA253" s="269" t="s">
        <v>1842</v>
      </c>
      <c r="AB253" s="269" t="s">
        <v>1618</v>
      </c>
      <c r="AC253" s="270">
        <v>45719</v>
      </c>
      <c r="AD253" s="269"/>
      <c r="AE253" s="269"/>
      <c r="AF253" s="269" t="s">
        <v>1618</v>
      </c>
      <c r="AG253" s="269" t="s">
        <v>2413</v>
      </c>
      <c r="AH253" s="269" t="s">
        <v>2312</v>
      </c>
      <c r="AI253" s="269" t="s">
        <v>2313</v>
      </c>
      <c r="AJ253" s="271">
        <v>51</v>
      </c>
      <c r="AK253" s="269" t="s">
        <v>1694</v>
      </c>
      <c r="AL253" s="274" t="s">
        <v>1861</v>
      </c>
      <c r="AM253" s="269" t="s">
        <v>1618</v>
      </c>
      <c r="AN253" s="269" t="s">
        <v>1618</v>
      </c>
      <c r="AO253" s="269" t="s">
        <v>1618</v>
      </c>
      <c r="AP253" s="188" t="s">
        <v>1845</v>
      </c>
      <c r="AQ253" s="188" t="s">
        <v>1936</v>
      </c>
      <c r="AS253" s="188" t="s">
        <v>1638</v>
      </c>
      <c r="AT253" s="188" t="s">
        <v>1748</v>
      </c>
      <c r="AU253" s="188" t="str">
        <f t="shared" si="14"/>
        <v>BP1</v>
      </c>
      <c r="AV253" s="261">
        <f t="shared" si="15"/>
        <v>25500000</v>
      </c>
    </row>
    <row r="254" spans="1:48" hidden="1" x14ac:dyDescent="0.25">
      <c r="A254" s="269" t="s">
        <v>1836</v>
      </c>
      <c r="B254" s="269" t="s">
        <v>1802</v>
      </c>
      <c r="C254" s="269" t="s">
        <v>1837</v>
      </c>
      <c r="D254" s="269" t="s">
        <v>1854</v>
      </c>
      <c r="E254" s="270">
        <v>45716</v>
      </c>
      <c r="F254" s="269" t="s">
        <v>2414</v>
      </c>
      <c r="G254" s="269" t="s">
        <v>1618</v>
      </c>
      <c r="H254" s="269" t="s">
        <v>2381</v>
      </c>
      <c r="I254" s="269" t="s">
        <v>2415</v>
      </c>
      <c r="J254" s="269" t="s">
        <v>1618</v>
      </c>
      <c r="K254" s="269" t="s">
        <v>588</v>
      </c>
      <c r="L254" s="270">
        <v>45716</v>
      </c>
      <c r="M254" s="269" t="s">
        <v>1984</v>
      </c>
      <c r="N254" s="269" t="s">
        <v>2412</v>
      </c>
      <c r="O254" s="270"/>
      <c r="P254" s="269" t="s">
        <v>2311</v>
      </c>
      <c r="Q254" s="269" t="s">
        <v>1529</v>
      </c>
      <c r="R254" s="271">
        <v>4500000</v>
      </c>
      <c r="S254" s="269" t="s">
        <v>89</v>
      </c>
      <c r="T254" s="272">
        <v>276.12</v>
      </c>
      <c r="U254" s="269" t="s">
        <v>328</v>
      </c>
      <c r="V254" s="269" t="s">
        <v>329</v>
      </c>
      <c r="W254" s="269" t="s">
        <v>1618</v>
      </c>
      <c r="X254" s="269" t="s">
        <v>1618</v>
      </c>
      <c r="Y254" s="269" t="s">
        <v>1618</v>
      </c>
      <c r="Z254" s="269" t="s">
        <v>1618</v>
      </c>
      <c r="AA254" s="269" t="s">
        <v>1842</v>
      </c>
      <c r="AB254" s="269" t="s">
        <v>1618</v>
      </c>
      <c r="AC254" s="270">
        <v>45719</v>
      </c>
      <c r="AD254" s="269"/>
      <c r="AE254" s="269"/>
      <c r="AF254" s="269" t="s">
        <v>1618</v>
      </c>
      <c r="AG254" s="269" t="s">
        <v>2413</v>
      </c>
      <c r="AH254" s="269" t="s">
        <v>2312</v>
      </c>
      <c r="AI254" s="269" t="s">
        <v>2313</v>
      </c>
      <c r="AJ254" s="271">
        <v>9</v>
      </c>
      <c r="AK254" s="269" t="s">
        <v>1694</v>
      </c>
      <c r="AL254" s="274" t="s">
        <v>1861</v>
      </c>
      <c r="AM254" s="269" t="s">
        <v>1618</v>
      </c>
      <c r="AN254" s="269" t="s">
        <v>1618</v>
      </c>
      <c r="AO254" s="269" t="s">
        <v>1618</v>
      </c>
      <c r="AP254" s="188" t="s">
        <v>1845</v>
      </c>
      <c r="AQ254" s="188" t="s">
        <v>1936</v>
      </c>
      <c r="AS254" s="188" t="s">
        <v>1638</v>
      </c>
      <c r="AT254" s="188" t="s">
        <v>1748</v>
      </c>
      <c r="AU254" s="188" t="str">
        <f t="shared" si="14"/>
        <v>BP1</v>
      </c>
      <c r="AV254" s="261">
        <f t="shared" si="15"/>
        <v>4500000</v>
      </c>
    </row>
    <row r="255" spans="1:48" hidden="1" x14ac:dyDescent="0.25">
      <c r="A255" s="269" t="s">
        <v>1836</v>
      </c>
      <c r="B255" s="269" t="s">
        <v>1802</v>
      </c>
      <c r="C255" s="269" t="s">
        <v>1837</v>
      </c>
      <c r="D255" s="269" t="s">
        <v>1853</v>
      </c>
      <c r="E255" s="270">
        <v>45716</v>
      </c>
      <c r="F255" s="269" t="s">
        <v>2416</v>
      </c>
      <c r="G255" s="269" t="s">
        <v>2417</v>
      </c>
      <c r="H255" s="269" t="s">
        <v>2065</v>
      </c>
      <c r="I255" s="269" t="s">
        <v>2418</v>
      </c>
      <c r="J255" s="269" t="s">
        <v>1618</v>
      </c>
      <c r="K255" s="269" t="s">
        <v>639</v>
      </c>
      <c r="L255" s="270">
        <v>45716</v>
      </c>
      <c r="M255" s="269" t="s">
        <v>1984</v>
      </c>
      <c r="N255" s="269" t="s">
        <v>2419</v>
      </c>
      <c r="O255" s="270"/>
      <c r="P255" s="269" t="s">
        <v>2311</v>
      </c>
      <c r="Q255" s="269" t="s">
        <v>1529</v>
      </c>
      <c r="R255" s="271">
        <v>292000</v>
      </c>
      <c r="S255" s="269" t="s">
        <v>89</v>
      </c>
      <c r="T255" s="272">
        <v>18.350000000000001</v>
      </c>
      <c r="U255" s="269" t="s">
        <v>328</v>
      </c>
      <c r="V255" s="269" t="s">
        <v>329</v>
      </c>
      <c r="W255" s="269" t="s">
        <v>1618</v>
      </c>
      <c r="X255" s="269" t="s">
        <v>1618</v>
      </c>
      <c r="Y255" s="269" t="s">
        <v>1618</v>
      </c>
      <c r="Z255" s="269" t="s">
        <v>1618</v>
      </c>
      <c r="AA255" s="269" t="s">
        <v>1842</v>
      </c>
      <c r="AB255" s="269" t="s">
        <v>1618</v>
      </c>
      <c r="AC255" s="270">
        <v>45721</v>
      </c>
      <c r="AD255" s="269"/>
      <c r="AE255" s="269"/>
      <c r="AF255" s="269" t="s">
        <v>1618</v>
      </c>
      <c r="AG255" s="269" t="s">
        <v>1618</v>
      </c>
      <c r="AH255" s="269" t="s">
        <v>2312</v>
      </c>
      <c r="AI255" s="269" t="s">
        <v>2313</v>
      </c>
      <c r="AJ255" s="273">
        <v>0</v>
      </c>
      <c r="AK255" s="269" t="s">
        <v>1618</v>
      </c>
      <c r="AL255" s="269" t="s">
        <v>1618</v>
      </c>
      <c r="AM255" s="269" t="s">
        <v>1618</v>
      </c>
      <c r="AN255" s="269" t="s">
        <v>1618</v>
      </c>
      <c r="AO255" s="269" t="s">
        <v>1618</v>
      </c>
      <c r="AP255" s="188" t="s">
        <v>1845</v>
      </c>
      <c r="AQ255" s="188" t="s">
        <v>1936</v>
      </c>
      <c r="AS255" s="188" t="s">
        <v>1626</v>
      </c>
      <c r="AT255" s="188" t="s">
        <v>1748</v>
      </c>
      <c r="AU255" s="188" t="str">
        <f t="shared" si="14"/>
        <v>BP1</v>
      </c>
      <c r="AV255" s="261">
        <f t="shared" si="15"/>
        <v>292000</v>
      </c>
    </row>
    <row r="256" spans="1:48" hidden="1" x14ac:dyDescent="0.25">
      <c r="A256" s="269" t="s">
        <v>1836</v>
      </c>
      <c r="B256" s="269" t="s">
        <v>1802</v>
      </c>
      <c r="C256" s="269" t="s">
        <v>1837</v>
      </c>
      <c r="D256" s="269" t="s">
        <v>1853</v>
      </c>
      <c r="E256" s="270">
        <v>45716</v>
      </c>
      <c r="F256" s="269" t="s">
        <v>2416</v>
      </c>
      <c r="G256" s="269" t="s">
        <v>2417</v>
      </c>
      <c r="H256" s="269" t="s">
        <v>1864</v>
      </c>
      <c r="I256" s="269" t="s">
        <v>2418</v>
      </c>
      <c r="J256" s="269" t="s">
        <v>1618</v>
      </c>
      <c r="K256" s="269" t="s">
        <v>1620</v>
      </c>
      <c r="L256" s="270">
        <v>45716</v>
      </c>
      <c r="M256" s="269" t="s">
        <v>1984</v>
      </c>
      <c r="N256" s="269" t="s">
        <v>2419</v>
      </c>
      <c r="O256" s="270"/>
      <c r="P256" s="269" t="s">
        <v>2311</v>
      </c>
      <c r="Q256" s="269" t="s">
        <v>1529</v>
      </c>
      <c r="R256" s="271">
        <v>-292000</v>
      </c>
      <c r="S256" s="269" t="s">
        <v>89</v>
      </c>
      <c r="T256" s="272">
        <v>-18.350000000000001</v>
      </c>
      <c r="U256" s="269" t="s">
        <v>328</v>
      </c>
      <c r="V256" s="269" t="s">
        <v>329</v>
      </c>
      <c r="W256" s="269" t="s">
        <v>1618</v>
      </c>
      <c r="X256" s="269" t="s">
        <v>1618</v>
      </c>
      <c r="Y256" s="269" t="s">
        <v>1618</v>
      </c>
      <c r="Z256" s="269" t="s">
        <v>1618</v>
      </c>
      <c r="AA256" s="269" t="s">
        <v>1842</v>
      </c>
      <c r="AB256" s="269" t="s">
        <v>1618</v>
      </c>
      <c r="AC256" s="270">
        <v>45721</v>
      </c>
      <c r="AD256" s="269"/>
      <c r="AE256" s="269"/>
      <c r="AF256" s="269" t="s">
        <v>1618</v>
      </c>
      <c r="AG256" s="269" t="s">
        <v>1618</v>
      </c>
      <c r="AH256" s="269" t="s">
        <v>2312</v>
      </c>
      <c r="AI256" s="269" t="s">
        <v>2313</v>
      </c>
      <c r="AJ256" s="273">
        <v>0</v>
      </c>
      <c r="AK256" s="269" t="s">
        <v>1618</v>
      </c>
      <c r="AL256" s="269" t="s">
        <v>1618</v>
      </c>
      <c r="AM256" s="269" t="s">
        <v>1618</v>
      </c>
      <c r="AN256" s="269" t="s">
        <v>1618</v>
      </c>
      <c r="AO256" s="269" t="s">
        <v>1618</v>
      </c>
      <c r="AP256" s="188" t="s">
        <v>1845</v>
      </c>
      <c r="AQ256" s="188" t="s">
        <v>1936</v>
      </c>
      <c r="AS256" s="188" t="s">
        <v>1619</v>
      </c>
      <c r="AT256" s="188" t="s">
        <v>1748</v>
      </c>
      <c r="AU256" s="188" t="str">
        <f t="shared" si="14"/>
        <v>BP1</v>
      </c>
      <c r="AV256" s="261">
        <f t="shared" si="15"/>
        <v>-292000</v>
      </c>
    </row>
    <row r="257" spans="1:48" hidden="1" x14ac:dyDescent="0.25">
      <c r="A257" s="269" t="s">
        <v>1836</v>
      </c>
      <c r="B257" s="269" t="s">
        <v>1802</v>
      </c>
      <c r="C257" s="269" t="s">
        <v>1837</v>
      </c>
      <c r="D257" s="269" t="s">
        <v>1847</v>
      </c>
      <c r="E257" s="270">
        <v>45716</v>
      </c>
      <c r="F257" s="269" t="s">
        <v>2314</v>
      </c>
      <c r="G257" s="269" t="s">
        <v>1849</v>
      </c>
      <c r="H257" s="269" t="s">
        <v>1850</v>
      </c>
      <c r="I257" s="269" t="s">
        <v>1992</v>
      </c>
      <c r="J257" s="269" t="s">
        <v>1618</v>
      </c>
      <c r="K257" s="269" t="s">
        <v>647</v>
      </c>
      <c r="L257" s="270">
        <v>45716</v>
      </c>
      <c r="M257" s="269" t="s">
        <v>1984</v>
      </c>
      <c r="N257" s="269" t="s">
        <v>1618</v>
      </c>
      <c r="O257" s="270"/>
      <c r="P257" s="269" t="s">
        <v>2311</v>
      </c>
      <c r="Q257" s="269" t="s">
        <v>89</v>
      </c>
      <c r="R257" s="272">
        <v>6526.46</v>
      </c>
      <c r="S257" s="269" t="s">
        <v>89</v>
      </c>
      <c r="T257" s="272">
        <v>6526.46</v>
      </c>
      <c r="U257" s="269" t="s">
        <v>328</v>
      </c>
      <c r="V257" s="269" t="s">
        <v>329</v>
      </c>
      <c r="W257" s="269" t="s">
        <v>1618</v>
      </c>
      <c r="X257" s="269" t="s">
        <v>1618</v>
      </c>
      <c r="Y257" s="269" t="s">
        <v>1618</v>
      </c>
      <c r="Z257" s="269" t="s">
        <v>1618</v>
      </c>
      <c r="AA257" s="269" t="s">
        <v>1842</v>
      </c>
      <c r="AB257" s="269" t="s">
        <v>1618</v>
      </c>
      <c r="AC257" s="270">
        <v>45722</v>
      </c>
      <c r="AD257" s="269"/>
      <c r="AE257" s="269"/>
      <c r="AF257" s="269" t="s">
        <v>1618</v>
      </c>
      <c r="AG257" s="269" t="s">
        <v>1618</v>
      </c>
      <c r="AH257" s="269" t="s">
        <v>2312</v>
      </c>
      <c r="AI257" s="269" t="s">
        <v>2313</v>
      </c>
      <c r="AJ257" s="273">
        <v>0</v>
      </c>
      <c r="AK257" s="269" t="s">
        <v>1618</v>
      </c>
      <c r="AL257" s="269" t="s">
        <v>1618</v>
      </c>
      <c r="AM257" s="269" t="s">
        <v>1618</v>
      </c>
      <c r="AN257" s="269" t="s">
        <v>1618</v>
      </c>
      <c r="AO257" s="269" t="s">
        <v>1618</v>
      </c>
      <c r="AP257" s="188" t="s">
        <v>1845</v>
      </c>
      <c r="AQ257" s="188" t="s">
        <v>1936</v>
      </c>
      <c r="AS257" s="188" t="s">
        <v>647</v>
      </c>
      <c r="AT257" s="188" t="s">
        <v>1748</v>
      </c>
      <c r="AU257" s="188" t="str">
        <f t="shared" si="14"/>
        <v>BP1</v>
      </c>
      <c r="AV257" s="261">
        <f t="shared" si="15"/>
        <v>107686590</v>
      </c>
    </row>
    <row r="258" spans="1:48" hidden="1" x14ac:dyDescent="0.25">
      <c r="A258" s="269" t="s">
        <v>1836</v>
      </c>
      <c r="B258" s="269" t="s">
        <v>1805</v>
      </c>
      <c r="C258" s="269" t="s">
        <v>1837</v>
      </c>
      <c r="D258" s="269" t="s">
        <v>1854</v>
      </c>
      <c r="E258" s="270">
        <v>45719</v>
      </c>
      <c r="F258" s="269" t="s">
        <v>1618</v>
      </c>
      <c r="G258" s="269" t="s">
        <v>1618</v>
      </c>
      <c r="H258" s="269" t="s">
        <v>2401</v>
      </c>
      <c r="I258" s="269" t="s">
        <v>2420</v>
      </c>
      <c r="J258" s="269" t="s">
        <v>1618</v>
      </c>
      <c r="K258" s="269" t="s">
        <v>608</v>
      </c>
      <c r="L258" s="270">
        <v>45719</v>
      </c>
      <c r="M258" s="269" t="s">
        <v>2421</v>
      </c>
      <c r="N258" s="269" t="s">
        <v>2407</v>
      </c>
      <c r="O258" s="270"/>
      <c r="P258" s="269" t="s">
        <v>2311</v>
      </c>
      <c r="Q258" s="269" t="s">
        <v>1529</v>
      </c>
      <c r="R258" s="271">
        <v>620000</v>
      </c>
      <c r="S258" s="269" t="s">
        <v>89</v>
      </c>
      <c r="T258" s="272">
        <v>38.04</v>
      </c>
      <c r="U258" s="269" t="s">
        <v>328</v>
      </c>
      <c r="V258" s="269" t="s">
        <v>329</v>
      </c>
      <c r="W258" s="269" t="s">
        <v>1618</v>
      </c>
      <c r="X258" s="269" t="s">
        <v>1618</v>
      </c>
      <c r="Y258" s="269" t="s">
        <v>1618</v>
      </c>
      <c r="Z258" s="269" t="s">
        <v>1618</v>
      </c>
      <c r="AA258" s="269" t="s">
        <v>1842</v>
      </c>
      <c r="AB258" s="269" t="s">
        <v>1618</v>
      </c>
      <c r="AC258" s="270">
        <v>45719</v>
      </c>
      <c r="AD258" s="269"/>
      <c r="AE258" s="269"/>
      <c r="AF258" s="269" t="s">
        <v>1618</v>
      </c>
      <c r="AG258" s="269" t="s">
        <v>2404</v>
      </c>
      <c r="AH258" s="269" t="s">
        <v>2312</v>
      </c>
      <c r="AI258" s="269" t="s">
        <v>2313</v>
      </c>
      <c r="AJ258" s="271">
        <v>13</v>
      </c>
      <c r="AK258" s="269" t="s">
        <v>2405</v>
      </c>
      <c r="AL258" s="274" t="s">
        <v>1861</v>
      </c>
      <c r="AM258" s="269" t="s">
        <v>1618</v>
      </c>
      <c r="AN258" s="269" t="s">
        <v>1618</v>
      </c>
      <c r="AO258" s="269" t="s">
        <v>1618</v>
      </c>
      <c r="AP258" s="188" t="s">
        <v>1845</v>
      </c>
      <c r="AQ258" s="188" t="s">
        <v>1936</v>
      </c>
      <c r="AS258" s="188" t="s">
        <v>1639</v>
      </c>
      <c r="AT258" s="188" t="s">
        <v>1748</v>
      </c>
      <c r="AU258" s="188" t="str">
        <f t="shared" si="14"/>
        <v>BP1</v>
      </c>
      <c r="AV258" s="261">
        <f t="shared" si="15"/>
        <v>620000</v>
      </c>
    </row>
    <row r="259" spans="1:48" hidden="1" x14ac:dyDescent="0.25">
      <c r="A259" s="269" t="s">
        <v>1836</v>
      </c>
      <c r="B259" s="269" t="s">
        <v>1805</v>
      </c>
      <c r="C259" s="269" t="s">
        <v>1837</v>
      </c>
      <c r="D259" s="269" t="s">
        <v>1854</v>
      </c>
      <c r="E259" s="270">
        <v>45719</v>
      </c>
      <c r="F259" s="269" t="s">
        <v>1618</v>
      </c>
      <c r="G259" s="269" t="s">
        <v>1618</v>
      </c>
      <c r="H259" s="269" t="s">
        <v>2401</v>
      </c>
      <c r="I259" s="269" t="s">
        <v>2422</v>
      </c>
      <c r="J259" s="269" t="s">
        <v>1618</v>
      </c>
      <c r="K259" s="269" t="s">
        <v>608</v>
      </c>
      <c r="L259" s="270">
        <v>45719</v>
      </c>
      <c r="M259" s="269" t="s">
        <v>2421</v>
      </c>
      <c r="N259" s="269" t="s">
        <v>2407</v>
      </c>
      <c r="O259" s="270"/>
      <c r="P259" s="269" t="s">
        <v>2311</v>
      </c>
      <c r="Q259" s="269" t="s">
        <v>1529</v>
      </c>
      <c r="R259" s="271">
        <v>-620000</v>
      </c>
      <c r="S259" s="269" t="s">
        <v>89</v>
      </c>
      <c r="T259" s="272">
        <v>-38.04</v>
      </c>
      <c r="U259" s="269" t="s">
        <v>328</v>
      </c>
      <c r="V259" s="269" t="s">
        <v>329</v>
      </c>
      <c r="W259" s="269" t="s">
        <v>1618</v>
      </c>
      <c r="X259" s="269" t="s">
        <v>1618</v>
      </c>
      <c r="Y259" s="269" t="s">
        <v>1618</v>
      </c>
      <c r="Z259" s="269" t="s">
        <v>1618</v>
      </c>
      <c r="AA259" s="269" t="s">
        <v>1842</v>
      </c>
      <c r="AB259" s="269" t="s">
        <v>1618</v>
      </c>
      <c r="AC259" s="270">
        <v>45719</v>
      </c>
      <c r="AD259" s="269"/>
      <c r="AE259" s="269"/>
      <c r="AF259" s="269" t="s">
        <v>1618</v>
      </c>
      <c r="AG259" s="269" t="s">
        <v>2404</v>
      </c>
      <c r="AH259" s="269" t="s">
        <v>2312</v>
      </c>
      <c r="AI259" s="269" t="s">
        <v>2313</v>
      </c>
      <c r="AJ259" s="271">
        <v>-13</v>
      </c>
      <c r="AK259" s="269" t="s">
        <v>2405</v>
      </c>
      <c r="AL259" s="274" t="s">
        <v>1862</v>
      </c>
      <c r="AM259" s="269" t="s">
        <v>1618</v>
      </c>
      <c r="AN259" s="269" t="s">
        <v>1618</v>
      </c>
      <c r="AO259" s="269" t="s">
        <v>1618</v>
      </c>
      <c r="AP259" s="188" t="s">
        <v>1845</v>
      </c>
      <c r="AQ259" s="188" t="s">
        <v>1936</v>
      </c>
      <c r="AS259" s="188" t="s">
        <v>1639</v>
      </c>
      <c r="AT259" s="188" t="s">
        <v>1748</v>
      </c>
      <c r="AU259" s="188" t="str">
        <f t="shared" si="14"/>
        <v>BP1</v>
      </c>
      <c r="AV259" s="261">
        <f t="shared" si="15"/>
        <v>-620000</v>
      </c>
    </row>
    <row r="260" spans="1:48" hidden="1" x14ac:dyDescent="0.25">
      <c r="A260" s="269" t="s">
        <v>1836</v>
      </c>
      <c r="B260" s="269" t="s">
        <v>1805</v>
      </c>
      <c r="C260" s="269" t="s">
        <v>1837</v>
      </c>
      <c r="D260" s="269" t="s">
        <v>1854</v>
      </c>
      <c r="E260" s="270">
        <v>45728</v>
      </c>
      <c r="F260" s="269" t="s">
        <v>2241</v>
      </c>
      <c r="G260" s="269" t="s">
        <v>2001</v>
      </c>
      <c r="H260" s="269" t="s">
        <v>1871</v>
      </c>
      <c r="I260" s="269" t="s">
        <v>2002</v>
      </c>
      <c r="J260" s="269" t="s">
        <v>1618</v>
      </c>
      <c r="K260" s="269" t="s">
        <v>1633</v>
      </c>
      <c r="L260" s="270">
        <v>45728</v>
      </c>
      <c r="M260" s="269" t="s">
        <v>2003</v>
      </c>
      <c r="N260" s="269" t="s">
        <v>2004</v>
      </c>
      <c r="O260" s="270"/>
      <c r="P260" s="269" t="s">
        <v>2311</v>
      </c>
      <c r="Q260" s="269" t="s">
        <v>1529</v>
      </c>
      <c r="R260" s="271">
        <v>713830</v>
      </c>
      <c r="S260" s="269" t="s">
        <v>89</v>
      </c>
      <c r="T260" s="272">
        <v>43.54</v>
      </c>
      <c r="U260" s="269" t="s">
        <v>328</v>
      </c>
      <c r="V260" s="269" t="s">
        <v>329</v>
      </c>
      <c r="W260" s="269" t="s">
        <v>1618</v>
      </c>
      <c r="X260" s="269" t="s">
        <v>1618</v>
      </c>
      <c r="Y260" s="269" t="s">
        <v>1618</v>
      </c>
      <c r="Z260" s="269" t="s">
        <v>1618</v>
      </c>
      <c r="AA260" s="269" t="s">
        <v>1842</v>
      </c>
      <c r="AB260" s="269" t="s">
        <v>1618</v>
      </c>
      <c r="AC260" s="270">
        <v>45728</v>
      </c>
      <c r="AD260" s="269"/>
      <c r="AE260" s="269"/>
      <c r="AF260" s="269" t="s">
        <v>1618</v>
      </c>
      <c r="AG260" s="269" t="s">
        <v>2005</v>
      </c>
      <c r="AH260" s="269" t="s">
        <v>2312</v>
      </c>
      <c r="AI260" s="269" t="s">
        <v>2313</v>
      </c>
      <c r="AJ260" s="271">
        <v>1</v>
      </c>
      <c r="AK260" s="269" t="s">
        <v>1876</v>
      </c>
      <c r="AL260" s="274" t="s">
        <v>1861</v>
      </c>
      <c r="AM260" s="269" t="s">
        <v>1618</v>
      </c>
      <c r="AN260" s="269" t="s">
        <v>1618</v>
      </c>
      <c r="AO260" s="269" t="s">
        <v>1618</v>
      </c>
      <c r="AP260" s="188" t="s">
        <v>1845</v>
      </c>
      <c r="AQ260" s="188" t="s">
        <v>1936</v>
      </c>
      <c r="AS260" s="188" t="s">
        <v>1630</v>
      </c>
      <c r="AT260" s="188" t="s">
        <v>1748</v>
      </c>
      <c r="AU260" s="188" t="str">
        <f t="shared" si="14"/>
        <v>BP1</v>
      </c>
      <c r="AV260" s="261">
        <f t="shared" si="15"/>
        <v>713830</v>
      </c>
    </row>
    <row r="261" spans="1:48" hidden="1" x14ac:dyDescent="0.25">
      <c r="A261" s="269" t="s">
        <v>1836</v>
      </c>
      <c r="B261" s="269" t="s">
        <v>1805</v>
      </c>
      <c r="C261" s="269" t="s">
        <v>1837</v>
      </c>
      <c r="D261" s="269" t="s">
        <v>1854</v>
      </c>
      <c r="E261" s="270">
        <v>45728</v>
      </c>
      <c r="F261" s="269" t="s">
        <v>2423</v>
      </c>
      <c r="G261" s="269" t="s">
        <v>1618</v>
      </c>
      <c r="H261" s="269" t="s">
        <v>1871</v>
      </c>
      <c r="I261" s="269" t="s">
        <v>2424</v>
      </c>
      <c r="J261" s="269" t="s">
        <v>1618</v>
      </c>
      <c r="K261" s="269" t="s">
        <v>1633</v>
      </c>
      <c r="L261" s="270">
        <v>45728</v>
      </c>
      <c r="M261" s="269" t="s">
        <v>2003</v>
      </c>
      <c r="N261" s="269" t="s">
        <v>1618</v>
      </c>
      <c r="O261" s="270"/>
      <c r="P261" s="269" t="s">
        <v>2311</v>
      </c>
      <c r="Q261" s="269" t="s">
        <v>1529</v>
      </c>
      <c r="R261" s="271">
        <v>14603850</v>
      </c>
      <c r="S261" s="269" t="s">
        <v>89</v>
      </c>
      <c r="T261" s="272">
        <v>890.75</v>
      </c>
      <c r="U261" s="269" t="s">
        <v>328</v>
      </c>
      <c r="V261" s="269" t="s">
        <v>329</v>
      </c>
      <c r="W261" s="269" t="s">
        <v>1618</v>
      </c>
      <c r="X261" s="269" t="s">
        <v>1618</v>
      </c>
      <c r="Y261" s="269" t="s">
        <v>1618</v>
      </c>
      <c r="Z261" s="269" t="s">
        <v>1618</v>
      </c>
      <c r="AA261" s="269" t="s">
        <v>1842</v>
      </c>
      <c r="AB261" s="269" t="s">
        <v>1618</v>
      </c>
      <c r="AC261" s="270">
        <v>45728</v>
      </c>
      <c r="AD261" s="269"/>
      <c r="AE261" s="269"/>
      <c r="AF261" s="269" t="s">
        <v>1618</v>
      </c>
      <c r="AG261" s="269" t="s">
        <v>2425</v>
      </c>
      <c r="AH261" s="269" t="s">
        <v>2312</v>
      </c>
      <c r="AI261" s="269" t="s">
        <v>2313</v>
      </c>
      <c r="AJ261" s="273">
        <v>1718.1</v>
      </c>
      <c r="AK261" s="269" t="s">
        <v>127</v>
      </c>
      <c r="AL261" s="274" t="s">
        <v>1861</v>
      </c>
      <c r="AM261" s="269" t="s">
        <v>1618</v>
      </c>
      <c r="AN261" s="269" t="s">
        <v>1618</v>
      </c>
      <c r="AO261" s="269" t="s">
        <v>1618</v>
      </c>
      <c r="AP261" s="188" t="s">
        <v>1845</v>
      </c>
      <c r="AQ261" s="188" t="s">
        <v>1936</v>
      </c>
      <c r="AS261" s="188" t="s">
        <v>1630</v>
      </c>
      <c r="AT261" s="188" t="s">
        <v>1748</v>
      </c>
      <c r="AU261" s="188" t="str">
        <f t="shared" si="14"/>
        <v>BP1</v>
      </c>
      <c r="AV261" s="261">
        <f t="shared" si="15"/>
        <v>14603850</v>
      </c>
    </row>
    <row r="262" spans="1:48" hidden="1" x14ac:dyDescent="0.25">
      <c r="A262" s="269" t="s">
        <v>1836</v>
      </c>
      <c r="B262" s="269" t="s">
        <v>1805</v>
      </c>
      <c r="C262" s="269" t="s">
        <v>1837</v>
      </c>
      <c r="D262" s="269" t="s">
        <v>1863</v>
      </c>
      <c r="E262" s="270">
        <v>45728</v>
      </c>
      <c r="F262" s="269" t="s">
        <v>2315</v>
      </c>
      <c r="G262" s="269" t="s">
        <v>1618</v>
      </c>
      <c r="H262" s="269" t="s">
        <v>1864</v>
      </c>
      <c r="I262" s="269" t="s">
        <v>2426</v>
      </c>
      <c r="J262" s="269" t="s">
        <v>1618</v>
      </c>
      <c r="K262" s="269" t="s">
        <v>1620</v>
      </c>
      <c r="L262" s="270">
        <v>45728</v>
      </c>
      <c r="M262" s="269" t="s">
        <v>2003</v>
      </c>
      <c r="N262" s="269" t="s">
        <v>1618</v>
      </c>
      <c r="O262" s="270"/>
      <c r="P262" s="269" t="s">
        <v>2311</v>
      </c>
      <c r="Q262" s="269" t="s">
        <v>89</v>
      </c>
      <c r="R262" s="272">
        <v>49.59</v>
      </c>
      <c r="S262" s="269" t="s">
        <v>89</v>
      </c>
      <c r="T262" s="272">
        <v>49.59</v>
      </c>
      <c r="U262" s="269" t="s">
        <v>328</v>
      </c>
      <c r="V262" s="269" t="s">
        <v>329</v>
      </c>
      <c r="W262" s="269" t="s">
        <v>1618</v>
      </c>
      <c r="X262" s="269" t="s">
        <v>1618</v>
      </c>
      <c r="Y262" s="269" t="s">
        <v>1618</v>
      </c>
      <c r="Z262" s="269" t="s">
        <v>1618</v>
      </c>
      <c r="AA262" s="269" t="s">
        <v>1842</v>
      </c>
      <c r="AB262" s="269" t="s">
        <v>1618</v>
      </c>
      <c r="AC262" s="270">
        <v>45728</v>
      </c>
      <c r="AD262" s="269"/>
      <c r="AE262" s="269"/>
      <c r="AF262" s="269" t="s">
        <v>1618</v>
      </c>
      <c r="AG262" s="269" t="s">
        <v>1618</v>
      </c>
      <c r="AH262" s="269" t="s">
        <v>2312</v>
      </c>
      <c r="AI262" s="269" t="s">
        <v>2313</v>
      </c>
      <c r="AJ262" s="271">
        <v>40</v>
      </c>
      <c r="AK262" s="269" t="s">
        <v>1860</v>
      </c>
      <c r="AL262" s="274" t="s">
        <v>1861</v>
      </c>
      <c r="AM262" s="269" t="s">
        <v>2320</v>
      </c>
      <c r="AN262" s="269" t="s">
        <v>2321</v>
      </c>
      <c r="AO262" s="269" t="s">
        <v>1618</v>
      </c>
      <c r="AP262" s="188" t="s">
        <v>1845</v>
      </c>
      <c r="AQ262" s="188" t="s">
        <v>1936</v>
      </c>
      <c r="AS262" s="188" t="s">
        <v>1619</v>
      </c>
      <c r="AT262" s="188" t="s">
        <v>1748</v>
      </c>
      <c r="AU262" s="188" t="str">
        <f t="shared" si="14"/>
        <v>BP1</v>
      </c>
      <c r="AV262" s="261">
        <f t="shared" si="15"/>
        <v>818235</v>
      </c>
    </row>
    <row r="263" spans="1:48" hidden="1" x14ac:dyDescent="0.25">
      <c r="A263" s="269" t="s">
        <v>1836</v>
      </c>
      <c r="B263" s="269" t="s">
        <v>1805</v>
      </c>
      <c r="C263" s="269" t="s">
        <v>1837</v>
      </c>
      <c r="D263" s="269" t="s">
        <v>1863</v>
      </c>
      <c r="E263" s="270">
        <v>45728</v>
      </c>
      <c r="F263" s="269" t="s">
        <v>2315</v>
      </c>
      <c r="G263" s="269" t="s">
        <v>1618</v>
      </c>
      <c r="H263" s="269" t="s">
        <v>1864</v>
      </c>
      <c r="I263" s="269" t="s">
        <v>2426</v>
      </c>
      <c r="J263" s="269" t="s">
        <v>1618</v>
      </c>
      <c r="K263" s="269" t="s">
        <v>1620</v>
      </c>
      <c r="L263" s="270">
        <v>45728</v>
      </c>
      <c r="M263" s="269" t="s">
        <v>2003</v>
      </c>
      <c r="N263" s="269" t="s">
        <v>1618</v>
      </c>
      <c r="O263" s="270"/>
      <c r="P263" s="269" t="s">
        <v>2311</v>
      </c>
      <c r="Q263" s="269" t="s">
        <v>89</v>
      </c>
      <c r="R263" s="272">
        <v>36.799999999999997</v>
      </c>
      <c r="S263" s="269" t="s">
        <v>89</v>
      </c>
      <c r="T263" s="272">
        <v>36.799999999999997</v>
      </c>
      <c r="U263" s="269" t="s">
        <v>328</v>
      </c>
      <c r="V263" s="269" t="s">
        <v>329</v>
      </c>
      <c r="W263" s="269" t="s">
        <v>1618</v>
      </c>
      <c r="X263" s="269" t="s">
        <v>1618</v>
      </c>
      <c r="Y263" s="269" t="s">
        <v>1618</v>
      </c>
      <c r="Z263" s="269" t="s">
        <v>1618</v>
      </c>
      <c r="AA263" s="269" t="s">
        <v>1842</v>
      </c>
      <c r="AB263" s="269" t="s">
        <v>1618</v>
      </c>
      <c r="AC263" s="270">
        <v>45728</v>
      </c>
      <c r="AD263" s="269"/>
      <c r="AE263" s="269"/>
      <c r="AF263" s="269" t="s">
        <v>1618</v>
      </c>
      <c r="AG263" s="269" t="s">
        <v>1618</v>
      </c>
      <c r="AH263" s="269" t="s">
        <v>2312</v>
      </c>
      <c r="AI263" s="269" t="s">
        <v>2313</v>
      </c>
      <c r="AJ263" s="271">
        <v>30</v>
      </c>
      <c r="AK263" s="269" t="s">
        <v>1860</v>
      </c>
      <c r="AL263" s="274" t="s">
        <v>1861</v>
      </c>
      <c r="AM263" s="269" t="s">
        <v>2317</v>
      </c>
      <c r="AN263" s="269" t="s">
        <v>2318</v>
      </c>
      <c r="AO263" s="269" t="s">
        <v>1618</v>
      </c>
      <c r="AP263" s="188" t="s">
        <v>1845</v>
      </c>
      <c r="AQ263" s="188" t="s">
        <v>1936</v>
      </c>
      <c r="AS263" s="188" t="s">
        <v>1619</v>
      </c>
      <c r="AT263" s="188" t="s">
        <v>1748</v>
      </c>
      <c r="AU263" s="188" t="str">
        <f t="shared" si="14"/>
        <v>BP1</v>
      </c>
      <c r="AV263" s="261">
        <f t="shared" si="15"/>
        <v>607200</v>
      </c>
    </row>
    <row r="264" spans="1:48" hidden="1" x14ac:dyDescent="0.25">
      <c r="A264" s="269" t="s">
        <v>1836</v>
      </c>
      <c r="B264" s="269" t="s">
        <v>1805</v>
      </c>
      <c r="C264" s="269" t="s">
        <v>1837</v>
      </c>
      <c r="D264" s="269" t="s">
        <v>1863</v>
      </c>
      <c r="E264" s="270">
        <v>45728</v>
      </c>
      <c r="F264" s="269" t="s">
        <v>2315</v>
      </c>
      <c r="G264" s="269" t="s">
        <v>1618</v>
      </c>
      <c r="H264" s="269" t="s">
        <v>1864</v>
      </c>
      <c r="I264" s="269" t="s">
        <v>2426</v>
      </c>
      <c r="J264" s="269" t="s">
        <v>1618</v>
      </c>
      <c r="K264" s="269" t="s">
        <v>1620</v>
      </c>
      <c r="L264" s="270">
        <v>45728</v>
      </c>
      <c r="M264" s="269" t="s">
        <v>2003</v>
      </c>
      <c r="N264" s="269" t="s">
        <v>1618</v>
      </c>
      <c r="O264" s="270"/>
      <c r="P264" s="269" t="s">
        <v>2311</v>
      </c>
      <c r="Q264" s="269" t="s">
        <v>89</v>
      </c>
      <c r="R264" s="272">
        <v>33.04</v>
      </c>
      <c r="S264" s="269" t="s">
        <v>89</v>
      </c>
      <c r="T264" s="272">
        <v>33.04</v>
      </c>
      <c r="U264" s="269" t="s">
        <v>328</v>
      </c>
      <c r="V264" s="269" t="s">
        <v>329</v>
      </c>
      <c r="W264" s="269" t="s">
        <v>1618</v>
      </c>
      <c r="X264" s="269" t="s">
        <v>1618</v>
      </c>
      <c r="Y264" s="269" t="s">
        <v>1618</v>
      </c>
      <c r="Z264" s="269" t="s">
        <v>1618</v>
      </c>
      <c r="AA264" s="269" t="s">
        <v>1842</v>
      </c>
      <c r="AB264" s="269" t="s">
        <v>1618</v>
      </c>
      <c r="AC264" s="270">
        <v>45728</v>
      </c>
      <c r="AD264" s="269"/>
      <c r="AE264" s="269"/>
      <c r="AF264" s="269" t="s">
        <v>1618</v>
      </c>
      <c r="AG264" s="269" t="s">
        <v>1618</v>
      </c>
      <c r="AH264" s="269" t="s">
        <v>2312</v>
      </c>
      <c r="AI264" s="269" t="s">
        <v>2313</v>
      </c>
      <c r="AJ264" s="271">
        <v>30</v>
      </c>
      <c r="AK264" s="269" t="s">
        <v>1860</v>
      </c>
      <c r="AL264" s="274" t="s">
        <v>1861</v>
      </c>
      <c r="AM264" s="269" t="s">
        <v>2209</v>
      </c>
      <c r="AN264" s="269" t="s">
        <v>2210</v>
      </c>
      <c r="AO264" s="269" t="s">
        <v>1618</v>
      </c>
      <c r="AP264" s="188" t="s">
        <v>1845</v>
      </c>
      <c r="AQ264" s="188" t="s">
        <v>1936</v>
      </c>
      <c r="AS264" s="188" t="s">
        <v>1619</v>
      </c>
      <c r="AT264" s="188" t="s">
        <v>1748</v>
      </c>
      <c r="AU264" s="188" t="str">
        <f t="shared" si="14"/>
        <v>BP1</v>
      </c>
      <c r="AV264" s="261">
        <f t="shared" si="15"/>
        <v>545160</v>
      </c>
    </row>
    <row r="265" spans="1:48" hidden="1" x14ac:dyDescent="0.25">
      <c r="A265" s="269" t="s">
        <v>1836</v>
      </c>
      <c r="B265" s="269" t="s">
        <v>1805</v>
      </c>
      <c r="C265" s="269" t="s">
        <v>1837</v>
      </c>
      <c r="D265" s="269" t="s">
        <v>1863</v>
      </c>
      <c r="E265" s="270">
        <v>45728</v>
      </c>
      <c r="F265" s="269" t="s">
        <v>2315</v>
      </c>
      <c r="G265" s="269" t="s">
        <v>1618</v>
      </c>
      <c r="H265" s="269" t="s">
        <v>1864</v>
      </c>
      <c r="I265" s="269" t="s">
        <v>2426</v>
      </c>
      <c r="J265" s="269" t="s">
        <v>1618</v>
      </c>
      <c r="K265" s="269" t="s">
        <v>1620</v>
      </c>
      <c r="L265" s="270">
        <v>45728</v>
      </c>
      <c r="M265" s="269" t="s">
        <v>2003</v>
      </c>
      <c r="N265" s="269" t="s">
        <v>1618</v>
      </c>
      <c r="O265" s="270"/>
      <c r="P265" s="269" t="s">
        <v>2311</v>
      </c>
      <c r="Q265" s="269" t="s">
        <v>89</v>
      </c>
      <c r="R265" s="272">
        <v>35.43</v>
      </c>
      <c r="S265" s="269" t="s">
        <v>89</v>
      </c>
      <c r="T265" s="272">
        <v>35.43</v>
      </c>
      <c r="U265" s="269" t="s">
        <v>328</v>
      </c>
      <c r="V265" s="269" t="s">
        <v>329</v>
      </c>
      <c r="W265" s="269" t="s">
        <v>1618</v>
      </c>
      <c r="X265" s="269" t="s">
        <v>1618</v>
      </c>
      <c r="Y265" s="269" t="s">
        <v>1618</v>
      </c>
      <c r="Z265" s="269" t="s">
        <v>1618</v>
      </c>
      <c r="AA265" s="269" t="s">
        <v>1842</v>
      </c>
      <c r="AB265" s="269" t="s">
        <v>1618</v>
      </c>
      <c r="AC265" s="270">
        <v>45728</v>
      </c>
      <c r="AD265" s="269"/>
      <c r="AE265" s="269"/>
      <c r="AF265" s="269" t="s">
        <v>1618</v>
      </c>
      <c r="AG265" s="269" t="s">
        <v>1618</v>
      </c>
      <c r="AH265" s="269" t="s">
        <v>2312</v>
      </c>
      <c r="AI265" s="269" t="s">
        <v>2313</v>
      </c>
      <c r="AJ265" s="271">
        <v>40</v>
      </c>
      <c r="AK265" s="269" t="s">
        <v>2212</v>
      </c>
      <c r="AL265" s="274" t="s">
        <v>1861</v>
      </c>
      <c r="AM265" s="269" t="s">
        <v>2213</v>
      </c>
      <c r="AN265" s="269" t="s">
        <v>2214</v>
      </c>
      <c r="AO265" s="269" t="s">
        <v>1618</v>
      </c>
      <c r="AP265" s="188" t="s">
        <v>1845</v>
      </c>
      <c r="AQ265" s="188" t="s">
        <v>1936</v>
      </c>
      <c r="AS265" s="188" t="s">
        <v>1619</v>
      </c>
      <c r="AT265" s="188" t="s">
        <v>1748</v>
      </c>
      <c r="AU265" s="188" t="str">
        <f t="shared" si="14"/>
        <v>BP1</v>
      </c>
      <c r="AV265" s="261">
        <f t="shared" si="15"/>
        <v>584595</v>
      </c>
    </row>
    <row r="266" spans="1:48" hidden="1" x14ac:dyDescent="0.25">
      <c r="A266" s="269" t="s">
        <v>1836</v>
      </c>
      <c r="B266" s="269" t="s">
        <v>1805</v>
      </c>
      <c r="C266" s="269" t="s">
        <v>1837</v>
      </c>
      <c r="D266" s="269" t="s">
        <v>1863</v>
      </c>
      <c r="E266" s="270">
        <v>45728</v>
      </c>
      <c r="F266" s="269" t="s">
        <v>2315</v>
      </c>
      <c r="G266" s="269" t="s">
        <v>1618</v>
      </c>
      <c r="H266" s="269" t="s">
        <v>1864</v>
      </c>
      <c r="I266" s="269" t="s">
        <v>2426</v>
      </c>
      <c r="J266" s="269" t="s">
        <v>1618</v>
      </c>
      <c r="K266" s="269" t="s">
        <v>1620</v>
      </c>
      <c r="L266" s="270">
        <v>45728</v>
      </c>
      <c r="M266" s="269" t="s">
        <v>2003</v>
      </c>
      <c r="N266" s="269" t="s">
        <v>1618</v>
      </c>
      <c r="O266" s="270"/>
      <c r="P266" s="269" t="s">
        <v>2311</v>
      </c>
      <c r="Q266" s="269" t="s">
        <v>89</v>
      </c>
      <c r="R266" s="272">
        <v>2.14</v>
      </c>
      <c r="S266" s="269" t="s">
        <v>89</v>
      </c>
      <c r="T266" s="272">
        <v>2.14</v>
      </c>
      <c r="U266" s="269" t="s">
        <v>328</v>
      </c>
      <c r="V266" s="269" t="s">
        <v>329</v>
      </c>
      <c r="W266" s="269" t="s">
        <v>1618</v>
      </c>
      <c r="X266" s="269" t="s">
        <v>1618</v>
      </c>
      <c r="Y266" s="269" t="s">
        <v>1618</v>
      </c>
      <c r="Z266" s="269" t="s">
        <v>1618</v>
      </c>
      <c r="AA266" s="269" t="s">
        <v>1842</v>
      </c>
      <c r="AB266" s="269" t="s">
        <v>1618</v>
      </c>
      <c r="AC266" s="270">
        <v>45728</v>
      </c>
      <c r="AD266" s="269"/>
      <c r="AE266" s="269"/>
      <c r="AF266" s="269" t="s">
        <v>1618</v>
      </c>
      <c r="AG266" s="269" t="s">
        <v>1618</v>
      </c>
      <c r="AH266" s="269" t="s">
        <v>2312</v>
      </c>
      <c r="AI266" s="269" t="s">
        <v>2313</v>
      </c>
      <c r="AJ266" s="271">
        <v>20</v>
      </c>
      <c r="AK266" s="269" t="s">
        <v>1925</v>
      </c>
      <c r="AL266" s="274" t="s">
        <v>1861</v>
      </c>
      <c r="AM266" s="269" t="s">
        <v>2135</v>
      </c>
      <c r="AN266" s="269" t="s">
        <v>2136</v>
      </c>
      <c r="AO266" s="269" t="s">
        <v>1618</v>
      </c>
      <c r="AP266" s="188" t="s">
        <v>1845</v>
      </c>
      <c r="AQ266" s="188" t="s">
        <v>1936</v>
      </c>
      <c r="AS266" s="188" t="s">
        <v>1619</v>
      </c>
      <c r="AT266" s="188" t="s">
        <v>1748</v>
      </c>
      <c r="AU266" s="188" t="str">
        <f t="shared" si="14"/>
        <v>BP1</v>
      </c>
      <c r="AV266" s="261">
        <f t="shared" si="15"/>
        <v>35310</v>
      </c>
    </row>
    <row r="267" spans="1:48" hidden="1" x14ac:dyDescent="0.25">
      <c r="A267" s="269" t="s">
        <v>1836</v>
      </c>
      <c r="B267" s="269" t="s">
        <v>1805</v>
      </c>
      <c r="C267" s="269" t="s">
        <v>1837</v>
      </c>
      <c r="D267" s="269" t="s">
        <v>1863</v>
      </c>
      <c r="E267" s="270">
        <v>45728</v>
      </c>
      <c r="F267" s="269" t="s">
        <v>2370</v>
      </c>
      <c r="G267" s="269" t="s">
        <v>1618</v>
      </c>
      <c r="H267" s="269" t="s">
        <v>1864</v>
      </c>
      <c r="I267" s="269" t="s">
        <v>2426</v>
      </c>
      <c r="J267" s="269" t="s">
        <v>1618</v>
      </c>
      <c r="K267" s="269" t="s">
        <v>1620</v>
      </c>
      <c r="L267" s="270">
        <v>45728</v>
      </c>
      <c r="M267" s="269" t="s">
        <v>2003</v>
      </c>
      <c r="N267" s="269" t="s">
        <v>1618</v>
      </c>
      <c r="O267" s="270"/>
      <c r="P267" s="269" t="s">
        <v>2311</v>
      </c>
      <c r="Q267" s="269" t="s">
        <v>89</v>
      </c>
      <c r="R267" s="272">
        <v>7.01</v>
      </c>
      <c r="S267" s="269" t="s">
        <v>89</v>
      </c>
      <c r="T267" s="272">
        <v>7.01</v>
      </c>
      <c r="U267" s="269" t="s">
        <v>328</v>
      </c>
      <c r="V267" s="269" t="s">
        <v>329</v>
      </c>
      <c r="W267" s="269" t="s">
        <v>1618</v>
      </c>
      <c r="X267" s="269" t="s">
        <v>1618</v>
      </c>
      <c r="Y267" s="269" t="s">
        <v>1618</v>
      </c>
      <c r="Z267" s="269" t="s">
        <v>1618</v>
      </c>
      <c r="AA267" s="269" t="s">
        <v>1842</v>
      </c>
      <c r="AB267" s="269" t="s">
        <v>1618</v>
      </c>
      <c r="AC267" s="270">
        <v>45728</v>
      </c>
      <c r="AD267" s="269"/>
      <c r="AE267" s="269"/>
      <c r="AF267" s="269" t="s">
        <v>1618</v>
      </c>
      <c r="AG267" s="269" t="s">
        <v>1618</v>
      </c>
      <c r="AH267" s="269" t="s">
        <v>2312</v>
      </c>
      <c r="AI267" s="269" t="s">
        <v>2313</v>
      </c>
      <c r="AJ267" s="271">
        <v>50</v>
      </c>
      <c r="AK267" s="269" t="s">
        <v>1694</v>
      </c>
      <c r="AL267" s="274" t="s">
        <v>1861</v>
      </c>
      <c r="AM267" s="269" t="s">
        <v>1930</v>
      </c>
      <c r="AN267" s="269" t="s">
        <v>1931</v>
      </c>
      <c r="AO267" s="269" t="s">
        <v>1618</v>
      </c>
      <c r="AP267" s="188" t="s">
        <v>1845</v>
      </c>
      <c r="AQ267" s="188" t="s">
        <v>1936</v>
      </c>
      <c r="AS267" s="188" t="s">
        <v>1619</v>
      </c>
      <c r="AT267" s="188" t="s">
        <v>1748</v>
      </c>
      <c r="AU267" s="188" t="str">
        <f t="shared" si="14"/>
        <v>BP1</v>
      </c>
      <c r="AV267" s="261">
        <f t="shared" si="15"/>
        <v>115665</v>
      </c>
    </row>
    <row r="268" spans="1:48" hidden="1" x14ac:dyDescent="0.25">
      <c r="A268" s="269" t="s">
        <v>1836</v>
      </c>
      <c r="B268" s="269" t="s">
        <v>1805</v>
      </c>
      <c r="C268" s="269" t="s">
        <v>1837</v>
      </c>
      <c r="D268" s="269" t="s">
        <v>1863</v>
      </c>
      <c r="E268" s="270">
        <v>45728</v>
      </c>
      <c r="F268" s="269" t="s">
        <v>2315</v>
      </c>
      <c r="G268" s="269" t="s">
        <v>1618</v>
      </c>
      <c r="H268" s="269" t="s">
        <v>1864</v>
      </c>
      <c r="I268" s="269" t="s">
        <v>2426</v>
      </c>
      <c r="J268" s="269" t="s">
        <v>1618</v>
      </c>
      <c r="K268" s="269" t="s">
        <v>1620</v>
      </c>
      <c r="L268" s="270">
        <v>45728</v>
      </c>
      <c r="M268" s="269" t="s">
        <v>2003</v>
      </c>
      <c r="N268" s="269" t="s">
        <v>1618</v>
      </c>
      <c r="O268" s="270"/>
      <c r="P268" s="269" t="s">
        <v>2311</v>
      </c>
      <c r="Q268" s="269" t="s">
        <v>89</v>
      </c>
      <c r="R268" s="272">
        <v>6.67</v>
      </c>
      <c r="S268" s="269" t="s">
        <v>89</v>
      </c>
      <c r="T268" s="272">
        <v>6.67</v>
      </c>
      <c r="U268" s="269" t="s">
        <v>328</v>
      </c>
      <c r="V268" s="269" t="s">
        <v>329</v>
      </c>
      <c r="W268" s="269" t="s">
        <v>1618</v>
      </c>
      <c r="X268" s="269" t="s">
        <v>1618</v>
      </c>
      <c r="Y268" s="269" t="s">
        <v>1618</v>
      </c>
      <c r="Z268" s="269" t="s">
        <v>1618</v>
      </c>
      <c r="AA268" s="269" t="s">
        <v>1842</v>
      </c>
      <c r="AB268" s="269" t="s">
        <v>1618</v>
      </c>
      <c r="AC268" s="270">
        <v>45728</v>
      </c>
      <c r="AD268" s="269"/>
      <c r="AE268" s="269"/>
      <c r="AF268" s="269" t="s">
        <v>1618</v>
      </c>
      <c r="AG268" s="269" t="s">
        <v>1618</v>
      </c>
      <c r="AH268" s="269" t="s">
        <v>2312</v>
      </c>
      <c r="AI268" s="269" t="s">
        <v>2313</v>
      </c>
      <c r="AJ268" s="271">
        <v>12</v>
      </c>
      <c r="AK268" s="269" t="s">
        <v>1694</v>
      </c>
      <c r="AL268" s="274" t="s">
        <v>1861</v>
      </c>
      <c r="AM268" s="269" t="s">
        <v>2427</v>
      </c>
      <c r="AN268" s="269" t="s">
        <v>2428</v>
      </c>
      <c r="AO268" s="269" t="s">
        <v>1618</v>
      </c>
      <c r="AP268" s="188" t="s">
        <v>1845</v>
      </c>
      <c r="AQ268" s="188" t="s">
        <v>1936</v>
      </c>
      <c r="AS268" s="188" t="s">
        <v>1619</v>
      </c>
      <c r="AT268" s="188" t="s">
        <v>1748</v>
      </c>
      <c r="AU268" s="188" t="str">
        <f t="shared" si="14"/>
        <v>BP1</v>
      </c>
      <c r="AV268" s="261">
        <f t="shared" si="15"/>
        <v>110055</v>
      </c>
    </row>
    <row r="269" spans="1:48" hidden="1" x14ac:dyDescent="0.25">
      <c r="A269" s="269" t="s">
        <v>1836</v>
      </c>
      <c r="B269" s="269" t="s">
        <v>1805</v>
      </c>
      <c r="C269" s="269" t="s">
        <v>1837</v>
      </c>
      <c r="D269" s="269" t="s">
        <v>1863</v>
      </c>
      <c r="E269" s="270">
        <v>45730</v>
      </c>
      <c r="F269" s="269" t="s">
        <v>2429</v>
      </c>
      <c r="G269" s="269" t="s">
        <v>1618</v>
      </c>
      <c r="H269" s="269" t="s">
        <v>1864</v>
      </c>
      <c r="I269" s="269" t="s">
        <v>2430</v>
      </c>
      <c r="J269" s="269" t="s">
        <v>1618</v>
      </c>
      <c r="K269" s="269" t="s">
        <v>1620</v>
      </c>
      <c r="L269" s="270">
        <v>45730</v>
      </c>
      <c r="M269" s="269" t="s">
        <v>2015</v>
      </c>
      <c r="N269" s="269" t="s">
        <v>1618</v>
      </c>
      <c r="O269" s="270"/>
      <c r="P269" s="269" t="s">
        <v>2311</v>
      </c>
      <c r="Q269" s="269" t="s">
        <v>89</v>
      </c>
      <c r="R269" s="272">
        <v>5.82</v>
      </c>
      <c r="S269" s="269" t="s">
        <v>89</v>
      </c>
      <c r="T269" s="272">
        <v>5.82</v>
      </c>
      <c r="U269" s="269" t="s">
        <v>328</v>
      </c>
      <c r="V269" s="269" t="s">
        <v>329</v>
      </c>
      <c r="W269" s="269" t="s">
        <v>1618</v>
      </c>
      <c r="X269" s="269" t="s">
        <v>1618</v>
      </c>
      <c r="Y269" s="269" t="s">
        <v>1618</v>
      </c>
      <c r="Z269" s="269" t="s">
        <v>1618</v>
      </c>
      <c r="AA269" s="269" t="s">
        <v>1842</v>
      </c>
      <c r="AB269" s="269" t="s">
        <v>1618</v>
      </c>
      <c r="AC269" s="270">
        <v>45730</v>
      </c>
      <c r="AD269" s="269"/>
      <c r="AE269" s="269"/>
      <c r="AF269" s="269" t="s">
        <v>1618</v>
      </c>
      <c r="AG269" s="269" t="s">
        <v>1618</v>
      </c>
      <c r="AH269" s="269" t="s">
        <v>2312</v>
      </c>
      <c r="AI269" s="269" t="s">
        <v>2313</v>
      </c>
      <c r="AJ269" s="271">
        <v>15</v>
      </c>
      <c r="AK269" s="269" t="s">
        <v>2212</v>
      </c>
      <c r="AL269" s="274" t="s">
        <v>1861</v>
      </c>
      <c r="AM269" s="269" t="s">
        <v>2431</v>
      </c>
      <c r="AN269" s="269" t="s">
        <v>2432</v>
      </c>
      <c r="AO269" s="269" t="s">
        <v>1618</v>
      </c>
      <c r="AP269" s="188" t="s">
        <v>1845</v>
      </c>
      <c r="AQ269" s="188" t="s">
        <v>1936</v>
      </c>
      <c r="AS269" s="188" t="s">
        <v>1619</v>
      </c>
      <c r="AT269" s="188" t="s">
        <v>1748</v>
      </c>
      <c r="AU269" s="188" t="str">
        <f t="shared" si="14"/>
        <v>BP1</v>
      </c>
      <c r="AV269" s="261">
        <f t="shared" si="15"/>
        <v>96030</v>
      </c>
    </row>
    <row r="270" spans="1:48" hidden="1" x14ac:dyDescent="0.25">
      <c r="A270" s="269" t="s">
        <v>1836</v>
      </c>
      <c r="B270" s="269" t="s">
        <v>1805</v>
      </c>
      <c r="C270" s="269" t="s">
        <v>1837</v>
      </c>
      <c r="D270" s="269" t="s">
        <v>1863</v>
      </c>
      <c r="E270" s="270">
        <v>45730</v>
      </c>
      <c r="F270" s="269" t="s">
        <v>2433</v>
      </c>
      <c r="G270" s="269" t="s">
        <v>1618</v>
      </c>
      <c r="H270" s="269" t="s">
        <v>1864</v>
      </c>
      <c r="I270" s="269" t="s">
        <v>2430</v>
      </c>
      <c r="J270" s="269" t="s">
        <v>1618</v>
      </c>
      <c r="K270" s="269" t="s">
        <v>1620</v>
      </c>
      <c r="L270" s="270">
        <v>45730</v>
      </c>
      <c r="M270" s="269" t="s">
        <v>2015</v>
      </c>
      <c r="N270" s="269" t="s">
        <v>1618</v>
      </c>
      <c r="O270" s="270"/>
      <c r="P270" s="269" t="s">
        <v>2311</v>
      </c>
      <c r="Q270" s="269" t="s">
        <v>89</v>
      </c>
      <c r="R270" s="272">
        <v>48.31</v>
      </c>
      <c r="S270" s="269" t="s">
        <v>89</v>
      </c>
      <c r="T270" s="272">
        <v>48.31</v>
      </c>
      <c r="U270" s="269" t="s">
        <v>328</v>
      </c>
      <c r="V270" s="269" t="s">
        <v>329</v>
      </c>
      <c r="W270" s="269" t="s">
        <v>1618</v>
      </c>
      <c r="X270" s="269" t="s">
        <v>1618</v>
      </c>
      <c r="Y270" s="269" t="s">
        <v>1618</v>
      </c>
      <c r="Z270" s="269" t="s">
        <v>1618</v>
      </c>
      <c r="AA270" s="269" t="s">
        <v>1842</v>
      </c>
      <c r="AB270" s="269" t="s">
        <v>1618</v>
      </c>
      <c r="AC270" s="270">
        <v>45730</v>
      </c>
      <c r="AD270" s="269"/>
      <c r="AE270" s="269"/>
      <c r="AF270" s="269" t="s">
        <v>1618</v>
      </c>
      <c r="AG270" s="269" t="s">
        <v>1618</v>
      </c>
      <c r="AH270" s="269" t="s">
        <v>2312</v>
      </c>
      <c r="AI270" s="269" t="s">
        <v>2313</v>
      </c>
      <c r="AJ270" s="271">
        <v>60</v>
      </c>
      <c r="AK270" s="269" t="s">
        <v>1694</v>
      </c>
      <c r="AL270" s="274" t="s">
        <v>1861</v>
      </c>
      <c r="AM270" s="269" t="s">
        <v>2322</v>
      </c>
      <c r="AN270" s="269" t="s">
        <v>2323</v>
      </c>
      <c r="AO270" s="269" t="s">
        <v>1618</v>
      </c>
      <c r="AP270" s="188" t="s">
        <v>1845</v>
      </c>
      <c r="AQ270" s="188" t="s">
        <v>1936</v>
      </c>
      <c r="AS270" s="188" t="s">
        <v>1619</v>
      </c>
      <c r="AT270" s="188" t="s">
        <v>1748</v>
      </c>
      <c r="AU270" s="188" t="str">
        <f t="shared" si="14"/>
        <v>BP1</v>
      </c>
      <c r="AV270" s="261">
        <f t="shared" si="15"/>
        <v>797115</v>
      </c>
    </row>
    <row r="271" spans="1:48" hidden="1" x14ac:dyDescent="0.25">
      <c r="A271" s="269" t="s">
        <v>1836</v>
      </c>
      <c r="B271" s="269" t="s">
        <v>1805</v>
      </c>
      <c r="C271" s="269" t="s">
        <v>1837</v>
      </c>
      <c r="D271" s="269" t="s">
        <v>1863</v>
      </c>
      <c r="E271" s="270">
        <v>45730</v>
      </c>
      <c r="F271" s="269" t="s">
        <v>2429</v>
      </c>
      <c r="G271" s="269" t="s">
        <v>1618</v>
      </c>
      <c r="H271" s="269" t="s">
        <v>1864</v>
      </c>
      <c r="I271" s="269" t="s">
        <v>2434</v>
      </c>
      <c r="J271" s="269" t="s">
        <v>1618</v>
      </c>
      <c r="K271" s="269" t="s">
        <v>1620</v>
      </c>
      <c r="L271" s="270">
        <v>45730</v>
      </c>
      <c r="M271" s="269" t="s">
        <v>2015</v>
      </c>
      <c r="N271" s="269" t="s">
        <v>1618</v>
      </c>
      <c r="O271" s="270"/>
      <c r="P271" s="269" t="s">
        <v>2311</v>
      </c>
      <c r="Q271" s="269" t="s">
        <v>89</v>
      </c>
      <c r="R271" s="272">
        <v>-5.82</v>
      </c>
      <c r="S271" s="269" t="s">
        <v>89</v>
      </c>
      <c r="T271" s="272">
        <v>-5.82</v>
      </c>
      <c r="U271" s="269" t="s">
        <v>328</v>
      </c>
      <c r="V271" s="269" t="s">
        <v>329</v>
      </c>
      <c r="W271" s="269" t="s">
        <v>1618</v>
      </c>
      <c r="X271" s="269" t="s">
        <v>1618</v>
      </c>
      <c r="Y271" s="269" t="s">
        <v>1618</v>
      </c>
      <c r="Z271" s="269" t="s">
        <v>1618</v>
      </c>
      <c r="AA271" s="269" t="s">
        <v>1842</v>
      </c>
      <c r="AB271" s="269" t="s">
        <v>1618</v>
      </c>
      <c r="AC271" s="270">
        <v>45730</v>
      </c>
      <c r="AD271" s="269"/>
      <c r="AE271" s="269"/>
      <c r="AF271" s="269" t="s">
        <v>1618</v>
      </c>
      <c r="AG271" s="269" t="s">
        <v>1618</v>
      </c>
      <c r="AH271" s="269" t="s">
        <v>2312</v>
      </c>
      <c r="AI271" s="269" t="s">
        <v>2313</v>
      </c>
      <c r="AJ271" s="271">
        <v>-15</v>
      </c>
      <c r="AK271" s="269" t="s">
        <v>2212</v>
      </c>
      <c r="AL271" s="274" t="s">
        <v>1862</v>
      </c>
      <c r="AM271" s="269" t="s">
        <v>2431</v>
      </c>
      <c r="AN271" s="269" t="s">
        <v>2432</v>
      </c>
      <c r="AO271" s="269" t="s">
        <v>1618</v>
      </c>
      <c r="AP271" s="188" t="s">
        <v>1845</v>
      </c>
      <c r="AQ271" s="188" t="s">
        <v>1936</v>
      </c>
      <c r="AS271" s="188" t="s">
        <v>1619</v>
      </c>
      <c r="AT271" s="188" t="s">
        <v>1748</v>
      </c>
      <c r="AU271" s="188" t="str">
        <f t="shared" si="14"/>
        <v>BP1</v>
      </c>
      <c r="AV271" s="261">
        <f t="shared" si="15"/>
        <v>-96030</v>
      </c>
    </row>
    <row r="272" spans="1:48" hidden="1" x14ac:dyDescent="0.25">
      <c r="A272" s="269" t="s">
        <v>1836</v>
      </c>
      <c r="B272" s="269" t="s">
        <v>1805</v>
      </c>
      <c r="C272" s="269" t="s">
        <v>1837</v>
      </c>
      <c r="D272" s="269" t="s">
        <v>1863</v>
      </c>
      <c r="E272" s="270">
        <v>45730</v>
      </c>
      <c r="F272" s="269" t="s">
        <v>2429</v>
      </c>
      <c r="G272" s="269" t="s">
        <v>1618</v>
      </c>
      <c r="H272" s="269" t="s">
        <v>1864</v>
      </c>
      <c r="I272" s="269" t="s">
        <v>2435</v>
      </c>
      <c r="J272" s="269" t="s">
        <v>1618</v>
      </c>
      <c r="K272" s="269" t="s">
        <v>1620</v>
      </c>
      <c r="L272" s="270">
        <v>45730</v>
      </c>
      <c r="M272" s="269" t="s">
        <v>2015</v>
      </c>
      <c r="N272" s="269" t="s">
        <v>1618</v>
      </c>
      <c r="O272" s="270"/>
      <c r="P272" s="269" t="s">
        <v>2311</v>
      </c>
      <c r="Q272" s="269" t="s">
        <v>89</v>
      </c>
      <c r="R272" s="272">
        <v>5.82</v>
      </c>
      <c r="S272" s="269" t="s">
        <v>89</v>
      </c>
      <c r="T272" s="272">
        <v>5.82</v>
      </c>
      <c r="U272" s="269" t="s">
        <v>328</v>
      </c>
      <c r="V272" s="269" t="s">
        <v>329</v>
      </c>
      <c r="W272" s="269" t="s">
        <v>1618</v>
      </c>
      <c r="X272" s="269" t="s">
        <v>1618</v>
      </c>
      <c r="Y272" s="269" t="s">
        <v>1618</v>
      </c>
      <c r="Z272" s="269" t="s">
        <v>1618</v>
      </c>
      <c r="AA272" s="269" t="s">
        <v>1842</v>
      </c>
      <c r="AB272" s="269" t="s">
        <v>1618</v>
      </c>
      <c r="AC272" s="270">
        <v>45730</v>
      </c>
      <c r="AD272" s="269"/>
      <c r="AE272" s="269"/>
      <c r="AF272" s="269" t="s">
        <v>1618</v>
      </c>
      <c r="AG272" s="269" t="s">
        <v>1618</v>
      </c>
      <c r="AH272" s="269" t="s">
        <v>2312</v>
      </c>
      <c r="AI272" s="269" t="s">
        <v>2313</v>
      </c>
      <c r="AJ272" s="271">
        <v>15</v>
      </c>
      <c r="AK272" s="269" t="s">
        <v>2212</v>
      </c>
      <c r="AL272" s="274" t="s">
        <v>1861</v>
      </c>
      <c r="AM272" s="269" t="s">
        <v>2431</v>
      </c>
      <c r="AN272" s="269" t="s">
        <v>2432</v>
      </c>
      <c r="AO272" s="269" t="s">
        <v>1618</v>
      </c>
      <c r="AP272" s="188" t="s">
        <v>1845</v>
      </c>
      <c r="AQ272" s="188" t="s">
        <v>1936</v>
      </c>
      <c r="AS272" s="188" t="s">
        <v>1619</v>
      </c>
      <c r="AT272" s="188" t="s">
        <v>1748</v>
      </c>
      <c r="AU272" s="188" t="str">
        <f t="shared" si="14"/>
        <v>BP1</v>
      </c>
      <c r="AV272" s="261">
        <f t="shared" si="15"/>
        <v>96030</v>
      </c>
    </row>
    <row r="273" spans="1:48" hidden="1" x14ac:dyDescent="0.25">
      <c r="A273" s="269" t="s">
        <v>1836</v>
      </c>
      <c r="B273" s="269" t="s">
        <v>1805</v>
      </c>
      <c r="C273" s="269" t="s">
        <v>1837</v>
      </c>
      <c r="D273" s="269" t="s">
        <v>1863</v>
      </c>
      <c r="E273" s="270">
        <v>45730</v>
      </c>
      <c r="F273" s="269" t="s">
        <v>2436</v>
      </c>
      <c r="G273" s="269" t="s">
        <v>1618</v>
      </c>
      <c r="H273" s="269" t="s">
        <v>1864</v>
      </c>
      <c r="I273" s="269" t="s">
        <v>2437</v>
      </c>
      <c r="J273" s="269" t="s">
        <v>1618</v>
      </c>
      <c r="K273" s="269" t="s">
        <v>1620</v>
      </c>
      <c r="L273" s="270">
        <v>45730</v>
      </c>
      <c r="M273" s="269" t="s">
        <v>2015</v>
      </c>
      <c r="N273" s="269" t="s">
        <v>1618</v>
      </c>
      <c r="O273" s="270"/>
      <c r="P273" s="269" t="s">
        <v>2311</v>
      </c>
      <c r="Q273" s="269" t="s">
        <v>89</v>
      </c>
      <c r="R273" s="272">
        <v>5.82</v>
      </c>
      <c r="S273" s="269" t="s">
        <v>89</v>
      </c>
      <c r="T273" s="272">
        <v>5.82</v>
      </c>
      <c r="U273" s="269" t="s">
        <v>328</v>
      </c>
      <c r="V273" s="269" t="s">
        <v>329</v>
      </c>
      <c r="W273" s="269" t="s">
        <v>1618</v>
      </c>
      <c r="X273" s="269" t="s">
        <v>1618</v>
      </c>
      <c r="Y273" s="269" t="s">
        <v>1618</v>
      </c>
      <c r="Z273" s="269" t="s">
        <v>1618</v>
      </c>
      <c r="AA273" s="269" t="s">
        <v>1842</v>
      </c>
      <c r="AB273" s="269" t="s">
        <v>1618</v>
      </c>
      <c r="AC273" s="270">
        <v>45730</v>
      </c>
      <c r="AD273" s="269"/>
      <c r="AE273" s="269"/>
      <c r="AF273" s="269" t="s">
        <v>1618</v>
      </c>
      <c r="AG273" s="269" t="s">
        <v>1618</v>
      </c>
      <c r="AH273" s="269" t="s">
        <v>2312</v>
      </c>
      <c r="AI273" s="269" t="s">
        <v>2313</v>
      </c>
      <c r="AJ273" s="271">
        <v>15</v>
      </c>
      <c r="AK273" s="269" t="s">
        <v>2212</v>
      </c>
      <c r="AL273" s="274" t="s">
        <v>1861</v>
      </c>
      <c r="AM273" s="269" t="s">
        <v>2431</v>
      </c>
      <c r="AN273" s="269" t="s">
        <v>2432</v>
      </c>
      <c r="AO273" s="269" t="s">
        <v>1618</v>
      </c>
      <c r="AP273" s="188" t="s">
        <v>1845</v>
      </c>
      <c r="AQ273" s="188" t="s">
        <v>1936</v>
      </c>
      <c r="AS273" s="188" t="s">
        <v>1619</v>
      </c>
      <c r="AT273" s="188" t="s">
        <v>1748</v>
      </c>
      <c r="AU273" s="188" t="str">
        <f t="shared" si="14"/>
        <v>BP1</v>
      </c>
      <c r="AV273" s="261">
        <f t="shared" si="15"/>
        <v>96030</v>
      </c>
    </row>
    <row r="274" spans="1:48" hidden="1" x14ac:dyDescent="0.25">
      <c r="A274" s="269" t="s">
        <v>1836</v>
      </c>
      <c r="B274" s="269" t="s">
        <v>1805</v>
      </c>
      <c r="C274" s="269" t="s">
        <v>1837</v>
      </c>
      <c r="D274" s="269" t="s">
        <v>1863</v>
      </c>
      <c r="E274" s="270">
        <v>45730</v>
      </c>
      <c r="F274" s="269" t="s">
        <v>2436</v>
      </c>
      <c r="G274" s="269" t="s">
        <v>1618</v>
      </c>
      <c r="H274" s="269" t="s">
        <v>1864</v>
      </c>
      <c r="I274" s="269" t="s">
        <v>2438</v>
      </c>
      <c r="J274" s="269" t="s">
        <v>1618</v>
      </c>
      <c r="K274" s="269" t="s">
        <v>1620</v>
      </c>
      <c r="L274" s="270">
        <v>45730</v>
      </c>
      <c r="M274" s="269" t="s">
        <v>2015</v>
      </c>
      <c r="N274" s="269" t="s">
        <v>1618</v>
      </c>
      <c r="O274" s="270"/>
      <c r="P274" s="269" t="s">
        <v>2311</v>
      </c>
      <c r="Q274" s="269" t="s">
        <v>89</v>
      </c>
      <c r="R274" s="272">
        <v>-5.82</v>
      </c>
      <c r="S274" s="269" t="s">
        <v>89</v>
      </c>
      <c r="T274" s="272">
        <v>-5.82</v>
      </c>
      <c r="U274" s="269" t="s">
        <v>328</v>
      </c>
      <c r="V274" s="269" t="s">
        <v>329</v>
      </c>
      <c r="W274" s="269" t="s">
        <v>1618</v>
      </c>
      <c r="X274" s="269" t="s">
        <v>1618</v>
      </c>
      <c r="Y274" s="269" t="s">
        <v>1618</v>
      </c>
      <c r="Z274" s="269" t="s">
        <v>1618</v>
      </c>
      <c r="AA274" s="269" t="s">
        <v>1842</v>
      </c>
      <c r="AB274" s="269" t="s">
        <v>1618</v>
      </c>
      <c r="AC274" s="270">
        <v>45730</v>
      </c>
      <c r="AD274" s="269"/>
      <c r="AE274" s="269"/>
      <c r="AF274" s="269" t="s">
        <v>1618</v>
      </c>
      <c r="AG274" s="269" t="s">
        <v>1618</v>
      </c>
      <c r="AH274" s="269" t="s">
        <v>2312</v>
      </c>
      <c r="AI274" s="269" t="s">
        <v>2313</v>
      </c>
      <c r="AJ274" s="271">
        <v>-15</v>
      </c>
      <c r="AK274" s="269" t="s">
        <v>2212</v>
      </c>
      <c r="AL274" s="274" t="s">
        <v>1862</v>
      </c>
      <c r="AM274" s="269" t="s">
        <v>2431</v>
      </c>
      <c r="AN274" s="269" t="s">
        <v>2432</v>
      </c>
      <c r="AO274" s="269" t="s">
        <v>1618</v>
      </c>
      <c r="AP274" s="188" t="s">
        <v>1845</v>
      </c>
      <c r="AQ274" s="188" t="s">
        <v>1936</v>
      </c>
      <c r="AS274" s="188" t="s">
        <v>1619</v>
      </c>
      <c r="AT274" s="188" t="s">
        <v>1748</v>
      </c>
      <c r="AU274" s="188" t="str">
        <f t="shared" si="14"/>
        <v>BP1</v>
      </c>
      <c r="AV274" s="261">
        <f t="shared" si="15"/>
        <v>-96030</v>
      </c>
    </row>
    <row r="275" spans="1:48" hidden="1" x14ac:dyDescent="0.25">
      <c r="A275" s="269" t="s">
        <v>1836</v>
      </c>
      <c r="B275" s="269" t="s">
        <v>1805</v>
      </c>
      <c r="C275" s="269" t="s">
        <v>1837</v>
      </c>
      <c r="D275" s="269" t="s">
        <v>1863</v>
      </c>
      <c r="E275" s="270">
        <v>45730</v>
      </c>
      <c r="F275" s="269" t="s">
        <v>2429</v>
      </c>
      <c r="G275" s="269" t="s">
        <v>1618</v>
      </c>
      <c r="H275" s="269" t="s">
        <v>1864</v>
      </c>
      <c r="I275" s="269" t="s">
        <v>2439</v>
      </c>
      <c r="J275" s="269" t="s">
        <v>1618</v>
      </c>
      <c r="K275" s="269" t="s">
        <v>1620</v>
      </c>
      <c r="L275" s="270">
        <v>45730</v>
      </c>
      <c r="M275" s="269" t="s">
        <v>2015</v>
      </c>
      <c r="N275" s="269" t="s">
        <v>1618</v>
      </c>
      <c r="O275" s="270"/>
      <c r="P275" s="269" t="s">
        <v>2311</v>
      </c>
      <c r="Q275" s="269" t="s">
        <v>89</v>
      </c>
      <c r="R275" s="272">
        <v>-5.82</v>
      </c>
      <c r="S275" s="269" t="s">
        <v>89</v>
      </c>
      <c r="T275" s="272">
        <v>-5.82</v>
      </c>
      <c r="U275" s="269" t="s">
        <v>328</v>
      </c>
      <c r="V275" s="269" t="s">
        <v>329</v>
      </c>
      <c r="W275" s="269" t="s">
        <v>1618</v>
      </c>
      <c r="X275" s="269" t="s">
        <v>1618</v>
      </c>
      <c r="Y275" s="269" t="s">
        <v>1618</v>
      </c>
      <c r="Z275" s="269" t="s">
        <v>1618</v>
      </c>
      <c r="AA275" s="269" t="s">
        <v>1842</v>
      </c>
      <c r="AB275" s="269" t="s">
        <v>1618</v>
      </c>
      <c r="AC275" s="270">
        <v>45730</v>
      </c>
      <c r="AD275" s="269"/>
      <c r="AE275" s="269"/>
      <c r="AF275" s="269" t="s">
        <v>1618</v>
      </c>
      <c r="AG275" s="269" t="s">
        <v>1618</v>
      </c>
      <c r="AH275" s="269" t="s">
        <v>2312</v>
      </c>
      <c r="AI275" s="269" t="s">
        <v>2313</v>
      </c>
      <c r="AJ275" s="271">
        <v>-15</v>
      </c>
      <c r="AK275" s="269" t="s">
        <v>2212</v>
      </c>
      <c r="AL275" s="274" t="s">
        <v>1862</v>
      </c>
      <c r="AM275" s="269" t="s">
        <v>2431</v>
      </c>
      <c r="AN275" s="269" t="s">
        <v>2432</v>
      </c>
      <c r="AO275" s="269" t="s">
        <v>1618</v>
      </c>
      <c r="AP275" s="188" t="s">
        <v>1845</v>
      </c>
      <c r="AQ275" s="188" t="s">
        <v>1936</v>
      </c>
      <c r="AS275" s="188" t="s">
        <v>1619</v>
      </c>
      <c r="AT275" s="188" t="s">
        <v>1748</v>
      </c>
      <c r="AU275" s="188" t="str">
        <f t="shared" si="14"/>
        <v>BP1</v>
      </c>
      <c r="AV275" s="261">
        <f t="shared" si="15"/>
        <v>-96030</v>
      </c>
    </row>
    <row r="276" spans="1:48" hidden="1" x14ac:dyDescent="0.25">
      <c r="A276" s="269" t="s">
        <v>1836</v>
      </c>
      <c r="B276" s="269" t="s">
        <v>1805</v>
      </c>
      <c r="C276" s="269" t="s">
        <v>1837</v>
      </c>
      <c r="D276" s="269" t="s">
        <v>1863</v>
      </c>
      <c r="E276" s="270">
        <v>45730</v>
      </c>
      <c r="F276" s="269" t="s">
        <v>2429</v>
      </c>
      <c r="G276" s="269" t="s">
        <v>1618</v>
      </c>
      <c r="H276" s="269" t="s">
        <v>1864</v>
      </c>
      <c r="I276" s="269" t="s">
        <v>2440</v>
      </c>
      <c r="J276" s="269" t="s">
        <v>1618</v>
      </c>
      <c r="K276" s="269" t="s">
        <v>1620</v>
      </c>
      <c r="L276" s="270">
        <v>45730</v>
      </c>
      <c r="M276" s="269" t="s">
        <v>2015</v>
      </c>
      <c r="N276" s="269" t="s">
        <v>1618</v>
      </c>
      <c r="O276" s="270"/>
      <c r="P276" s="269" t="s">
        <v>2311</v>
      </c>
      <c r="Q276" s="269" t="s">
        <v>89</v>
      </c>
      <c r="R276" s="272">
        <v>5.82</v>
      </c>
      <c r="S276" s="269" t="s">
        <v>89</v>
      </c>
      <c r="T276" s="272">
        <v>5.82</v>
      </c>
      <c r="U276" s="269" t="s">
        <v>328</v>
      </c>
      <c r="V276" s="269" t="s">
        <v>329</v>
      </c>
      <c r="W276" s="269" t="s">
        <v>1618</v>
      </c>
      <c r="X276" s="269" t="s">
        <v>1618</v>
      </c>
      <c r="Y276" s="269" t="s">
        <v>1618</v>
      </c>
      <c r="Z276" s="269" t="s">
        <v>1618</v>
      </c>
      <c r="AA276" s="269" t="s">
        <v>1842</v>
      </c>
      <c r="AB276" s="269" t="s">
        <v>1618</v>
      </c>
      <c r="AC276" s="270">
        <v>45730</v>
      </c>
      <c r="AD276" s="269"/>
      <c r="AE276" s="269"/>
      <c r="AF276" s="269" t="s">
        <v>1618</v>
      </c>
      <c r="AG276" s="269" t="s">
        <v>1618</v>
      </c>
      <c r="AH276" s="269" t="s">
        <v>2312</v>
      </c>
      <c r="AI276" s="269" t="s">
        <v>2313</v>
      </c>
      <c r="AJ276" s="271">
        <v>15</v>
      </c>
      <c r="AK276" s="269" t="s">
        <v>2212</v>
      </c>
      <c r="AL276" s="274" t="s">
        <v>1861</v>
      </c>
      <c r="AM276" s="269" t="s">
        <v>2431</v>
      </c>
      <c r="AN276" s="269" t="s">
        <v>2432</v>
      </c>
      <c r="AO276" s="269" t="s">
        <v>1618</v>
      </c>
      <c r="AP276" s="188" t="s">
        <v>1845</v>
      </c>
      <c r="AQ276" s="188" t="s">
        <v>1936</v>
      </c>
      <c r="AS276" s="188" t="s">
        <v>1619</v>
      </c>
      <c r="AT276" s="188" t="s">
        <v>1748</v>
      </c>
      <c r="AU276" s="188" t="str">
        <f t="shared" si="14"/>
        <v>BP1</v>
      </c>
      <c r="AV276" s="261">
        <f t="shared" si="15"/>
        <v>96030</v>
      </c>
    </row>
    <row r="277" spans="1:48" hidden="1" x14ac:dyDescent="0.25">
      <c r="A277" s="269" t="s">
        <v>1836</v>
      </c>
      <c r="B277" s="269" t="s">
        <v>1805</v>
      </c>
      <c r="C277" s="269" t="s">
        <v>1837</v>
      </c>
      <c r="D277" s="269" t="s">
        <v>1863</v>
      </c>
      <c r="E277" s="270">
        <v>45730</v>
      </c>
      <c r="F277" s="269" t="s">
        <v>2436</v>
      </c>
      <c r="G277" s="269" t="s">
        <v>1618</v>
      </c>
      <c r="H277" s="269" t="s">
        <v>1864</v>
      </c>
      <c r="I277" s="269" t="s">
        <v>2440</v>
      </c>
      <c r="J277" s="269" t="s">
        <v>1618</v>
      </c>
      <c r="K277" s="269" t="s">
        <v>1620</v>
      </c>
      <c r="L277" s="270">
        <v>45730</v>
      </c>
      <c r="M277" s="269" t="s">
        <v>2015</v>
      </c>
      <c r="N277" s="269" t="s">
        <v>1618</v>
      </c>
      <c r="O277" s="270"/>
      <c r="P277" s="269" t="s">
        <v>2311</v>
      </c>
      <c r="Q277" s="269" t="s">
        <v>89</v>
      </c>
      <c r="R277" s="272">
        <v>5.82</v>
      </c>
      <c r="S277" s="269" t="s">
        <v>89</v>
      </c>
      <c r="T277" s="272">
        <v>5.82</v>
      </c>
      <c r="U277" s="269" t="s">
        <v>328</v>
      </c>
      <c r="V277" s="269" t="s">
        <v>329</v>
      </c>
      <c r="W277" s="269" t="s">
        <v>1618</v>
      </c>
      <c r="X277" s="269" t="s">
        <v>1618</v>
      </c>
      <c r="Y277" s="269" t="s">
        <v>1618</v>
      </c>
      <c r="Z277" s="269" t="s">
        <v>1618</v>
      </c>
      <c r="AA277" s="269" t="s">
        <v>1842</v>
      </c>
      <c r="AB277" s="269" t="s">
        <v>1618</v>
      </c>
      <c r="AC277" s="270">
        <v>45730</v>
      </c>
      <c r="AD277" s="269"/>
      <c r="AE277" s="269"/>
      <c r="AF277" s="269" t="s">
        <v>1618</v>
      </c>
      <c r="AG277" s="269" t="s">
        <v>1618</v>
      </c>
      <c r="AH277" s="269" t="s">
        <v>2312</v>
      </c>
      <c r="AI277" s="269" t="s">
        <v>2313</v>
      </c>
      <c r="AJ277" s="271">
        <v>15</v>
      </c>
      <c r="AK277" s="269" t="s">
        <v>2212</v>
      </c>
      <c r="AL277" s="274" t="s">
        <v>1861</v>
      </c>
      <c r="AM277" s="269" t="s">
        <v>2431</v>
      </c>
      <c r="AN277" s="269" t="s">
        <v>2432</v>
      </c>
      <c r="AO277" s="269" t="s">
        <v>1618</v>
      </c>
      <c r="AP277" s="188" t="s">
        <v>1845</v>
      </c>
      <c r="AQ277" s="188" t="s">
        <v>1936</v>
      </c>
      <c r="AS277" s="188" t="s">
        <v>1619</v>
      </c>
      <c r="AT277" s="188" t="s">
        <v>1748</v>
      </c>
      <c r="AU277" s="188" t="str">
        <f t="shared" si="14"/>
        <v>BP1</v>
      </c>
      <c r="AV277" s="261">
        <f t="shared" si="15"/>
        <v>96030</v>
      </c>
    </row>
    <row r="278" spans="1:48" hidden="1" x14ac:dyDescent="0.25">
      <c r="A278" s="269" t="s">
        <v>1836</v>
      </c>
      <c r="B278" s="269" t="s">
        <v>1805</v>
      </c>
      <c r="C278" s="269" t="s">
        <v>1837</v>
      </c>
      <c r="D278" s="269" t="s">
        <v>1854</v>
      </c>
      <c r="E278" s="270">
        <v>45730</v>
      </c>
      <c r="F278" s="269" t="s">
        <v>2241</v>
      </c>
      <c r="G278" s="269" t="s">
        <v>1618</v>
      </c>
      <c r="H278" s="269" t="s">
        <v>1871</v>
      </c>
      <c r="I278" s="269" t="s">
        <v>2019</v>
      </c>
      <c r="J278" s="269" t="s">
        <v>1618</v>
      </c>
      <c r="K278" s="269" t="s">
        <v>1633</v>
      </c>
      <c r="L278" s="270">
        <v>45730</v>
      </c>
      <c r="M278" s="269" t="s">
        <v>2015</v>
      </c>
      <c r="N278" s="269" t="s">
        <v>2020</v>
      </c>
      <c r="O278" s="270"/>
      <c r="P278" s="269" t="s">
        <v>2311</v>
      </c>
      <c r="Q278" s="269" t="s">
        <v>1529</v>
      </c>
      <c r="R278" s="271">
        <v>20230000</v>
      </c>
      <c r="S278" s="269" t="s">
        <v>89</v>
      </c>
      <c r="T278" s="272">
        <v>1233.9100000000001</v>
      </c>
      <c r="U278" s="269" t="s">
        <v>328</v>
      </c>
      <c r="V278" s="269" t="s">
        <v>329</v>
      </c>
      <c r="W278" s="269" t="s">
        <v>1618</v>
      </c>
      <c r="X278" s="269" t="s">
        <v>1618</v>
      </c>
      <c r="Y278" s="269" t="s">
        <v>1618</v>
      </c>
      <c r="Z278" s="269" t="s">
        <v>1618</v>
      </c>
      <c r="AA278" s="269" t="s">
        <v>1842</v>
      </c>
      <c r="AB278" s="269" t="s">
        <v>1618</v>
      </c>
      <c r="AC278" s="270">
        <v>45730</v>
      </c>
      <c r="AD278" s="269"/>
      <c r="AE278" s="269"/>
      <c r="AF278" s="269" t="s">
        <v>1618</v>
      </c>
      <c r="AG278" s="269" t="s">
        <v>2021</v>
      </c>
      <c r="AH278" s="269" t="s">
        <v>2312</v>
      </c>
      <c r="AI278" s="269" t="s">
        <v>2313</v>
      </c>
      <c r="AJ278" s="271">
        <v>1</v>
      </c>
      <c r="AK278" s="269" t="s">
        <v>1876</v>
      </c>
      <c r="AL278" s="274" t="s">
        <v>1861</v>
      </c>
      <c r="AM278" s="269" t="s">
        <v>1618</v>
      </c>
      <c r="AN278" s="269" t="s">
        <v>1618</v>
      </c>
      <c r="AO278" s="269" t="s">
        <v>1618</v>
      </c>
      <c r="AP278" s="188" t="s">
        <v>1845</v>
      </c>
      <c r="AQ278" s="188" t="s">
        <v>1936</v>
      </c>
      <c r="AS278" s="188" t="s">
        <v>1630</v>
      </c>
      <c r="AT278" s="188" t="s">
        <v>1748</v>
      </c>
      <c r="AU278" s="188" t="str">
        <f t="shared" si="14"/>
        <v>BP1</v>
      </c>
      <c r="AV278" s="261">
        <f t="shared" si="15"/>
        <v>20230000</v>
      </c>
    </row>
    <row r="279" spans="1:48" hidden="1" x14ac:dyDescent="0.25">
      <c r="A279" s="269" t="s">
        <v>1836</v>
      </c>
      <c r="B279" s="269" t="s">
        <v>1805</v>
      </c>
      <c r="C279" s="269" t="s">
        <v>1837</v>
      </c>
      <c r="D279" s="269" t="s">
        <v>1854</v>
      </c>
      <c r="E279" s="270">
        <v>45730</v>
      </c>
      <c r="F279" s="269" t="s">
        <v>2241</v>
      </c>
      <c r="G279" s="269" t="s">
        <v>1836</v>
      </c>
      <c r="H279" s="269" t="s">
        <v>1871</v>
      </c>
      <c r="I279" s="269" t="s">
        <v>2022</v>
      </c>
      <c r="J279" s="269" t="s">
        <v>1618</v>
      </c>
      <c r="K279" s="269" t="s">
        <v>1633</v>
      </c>
      <c r="L279" s="270">
        <v>45730</v>
      </c>
      <c r="M279" s="269" t="s">
        <v>2015</v>
      </c>
      <c r="N279" s="269" t="s">
        <v>2020</v>
      </c>
      <c r="O279" s="270"/>
      <c r="P279" s="269" t="s">
        <v>2311</v>
      </c>
      <c r="Q279" s="269" t="s">
        <v>1529</v>
      </c>
      <c r="R279" s="271">
        <v>1011500</v>
      </c>
      <c r="S279" s="269" t="s">
        <v>89</v>
      </c>
      <c r="T279" s="272">
        <v>61.7</v>
      </c>
      <c r="U279" s="269" t="s">
        <v>328</v>
      </c>
      <c r="V279" s="269" t="s">
        <v>329</v>
      </c>
      <c r="W279" s="269" t="s">
        <v>1618</v>
      </c>
      <c r="X279" s="269" t="s">
        <v>1618</v>
      </c>
      <c r="Y279" s="269" t="s">
        <v>1618</v>
      </c>
      <c r="Z279" s="269" t="s">
        <v>1618</v>
      </c>
      <c r="AA279" s="269" t="s">
        <v>1842</v>
      </c>
      <c r="AB279" s="269" t="s">
        <v>1618</v>
      </c>
      <c r="AC279" s="270">
        <v>45730</v>
      </c>
      <c r="AD279" s="269"/>
      <c r="AE279" s="269"/>
      <c r="AF279" s="269" t="s">
        <v>1618</v>
      </c>
      <c r="AG279" s="269" t="s">
        <v>2021</v>
      </c>
      <c r="AH279" s="269" t="s">
        <v>2312</v>
      </c>
      <c r="AI279" s="269" t="s">
        <v>2313</v>
      </c>
      <c r="AJ279" s="271">
        <v>1</v>
      </c>
      <c r="AK279" s="269" t="s">
        <v>1876</v>
      </c>
      <c r="AL279" s="274" t="s">
        <v>1861</v>
      </c>
      <c r="AM279" s="269" t="s">
        <v>1618</v>
      </c>
      <c r="AN279" s="269" t="s">
        <v>1618</v>
      </c>
      <c r="AO279" s="269" t="s">
        <v>1618</v>
      </c>
      <c r="AP279" s="188" t="s">
        <v>1845</v>
      </c>
      <c r="AQ279" s="188" t="s">
        <v>1936</v>
      </c>
      <c r="AS279" s="188" t="s">
        <v>1630</v>
      </c>
      <c r="AT279" s="188" t="s">
        <v>1748</v>
      </c>
      <c r="AU279" s="188" t="str">
        <f t="shared" si="14"/>
        <v>BP1</v>
      </c>
      <c r="AV279" s="261">
        <f t="shared" si="15"/>
        <v>1011500</v>
      </c>
    </row>
    <row r="280" spans="1:48" hidden="1" x14ac:dyDescent="0.25">
      <c r="A280" s="269" t="s">
        <v>1836</v>
      </c>
      <c r="B280" s="269" t="s">
        <v>1805</v>
      </c>
      <c r="C280" s="269" t="s">
        <v>1837</v>
      </c>
      <c r="D280" s="269" t="s">
        <v>1863</v>
      </c>
      <c r="E280" s="270">
        <v>45731</v>
      </c>
      <c r="F280" s="269" t="s">
        <v>2315</v>
      </c>
      <c r="G280" s="269" t="s">
        <v>1618</v>
      </c>
      <c r="H280" s="269" t="s">
        <v>1864</v>
      </c>
      <c r="I280" s="269" t="s">
        <v>2441</v>
      </c>
      <c r="J280" s="269" t="s">
        <v>1618</v>
      </c>
      <c r="K280" s="269" t="s">
        <v>1620</v>
      </c>
      <c r="L280" s="270">
        <v>45731</v>
      </c>
      <c r="M280" s="269" t="s">
        <v>2442</v>
      </c>
      <c r="N280" s="269" t="s">
        <v>1618</v>
      </c>
      <c r="O280" s="270"/>
      <c r="P280" s="269" t="s">
        <v>2311</v>
      </c>
      <c r="Q280" s="269" t="s">
        <v>89</v>
      </c>
      <c r="R280" s="272">
        <v>1.01</v>
      </c>
      <c r="S280" s="269" t="s">
        <v>89</v>
      </c>
      <c r="T280" s="272">
        <v>1.01</v>
      </c>
      <c r="U280" s="269" t="s">
        <v>328</v>
      </c>
      <c r="V280" s="269" t="s">
        <v>329</v>
      </c>
      <c r="W280" s="269" t="s">
        <v>1618</v>
      </c>
      <c r="X280" s="269" t="s">
        <v>1618</v>
      </c>
      <c r="Y280" s="269" t="s">
        <v>1618</v>
      </c>
      <c r="Z280" s="269" t="s">
        <v>1618</v>
      </c>
      <c r="AA280" s="269" t="s">
        <v>1842</v>
      </c>
      <c r="AB280" s="269" t="s">
        <v>1618</v>
      </c>
      <c r="AC280" s="270">
        <v>45731</v>
      </c>
      <c r="AD280" s="269"/>
      <c r="AE280" s="269"/>
      <c r="AF280" s="269" t="s">
        <v>1618</v>
      </c>
      <c r="AG280" s="269" t="s">
        <v>1618</v>
      </c>
      <c r="AH280" s="269" t="s">
        <v>2312</v>
      </c>
      <c r="AI280" s="269" t="s">
        <v>2313</v>
      </c>
      <c r="AJ280" s="271">
        <v>3</v>
      </c>
      <c r="AK280" s="269" t="s">
        <v>1860</v>
      </c>
      <c r="AL280" s="274" t="s">
        <v>1861</v>
      </c>
      <c r="AM280" s="269" t="s">
        <v>1959</v>
      </c>
      <c r="AN280" s="269" t="s">
        <v>1960</v>
      </c>
      <c r="AO280" s="269" t="s">
        <v>1618</v>
      </c>
      <c r="AP280" s="188" t="s">
        <v>1845</v>
      </c>
      <c r="AQ280" s="188" t="s">
        <v>1936</v>
      </c>
      <c r="AS280" s="188" t="s">
        <v>1619</v>
      </c>
      <c r="AT280" s="188" t="s">
        <v>1748</v>
      </c>
      <c r="AU280" s="188" t="str">
        <f t="shared" si="14"/>
        <v>BP1</v>
      </c>
      <c r="AV280" s="261">
        <f t="shared" si="15"/>
        <v>16665</v>
      </c>
    </row>
    <row r="281" spans="1:48" hidden="1" x14ac:dyDescent="0.25">
      <c r="A281" s="269" t="s">
        <v>1836</v>
      </c>
      <c r="B281" s="269" t="s">
        <v>1805</v>
      </c>
      <c r="C281" s="269" t="s">
        <v>1837</v>
      </c>
      <c r="D281" s="269" t="s">
        <v>1863</v>
      </c>
      <c r="E281" s="270">
        <v>45731</v>
      </c>
      <c r="F281" s="269" t="s">
        <v>2370</v>
      </c>
      <c r="G281" s="269" t="s">
        <v>1618</v>
      </c>
      <c r="H281" s="269" t="s">
        <v>1864</v>
      </c>
      <c r="I281" s="269" t="s">
        <v>2441</v>
      </c>
      <c r="J281" s="269" t="s">
        <v>1618</v>
      </c>
      <c r="K281" s="269" t="s">
        <v>1620</v>
      </c>
      <c r="L281" s="270">
        <v>45731</v>
      </c>
      <c r="M281" s="269" t="s">
        <v>2442</v>
      </c>
      <c r="N281" s="269" t="s">
        <v>1618</v>
      </c>
      <c r="O281" s="270"/>
      <c r="P281" s="269" t="s">
        <v>2311</v>
      </c>
      <c r="Q281" s="269" t="s">
        <v>89</v>
      </c>
      <c r="R281" s="272">
        <v>1.61</v>
      </c>
      <c r="S281" s="269" t="s">
        <v>89</v>
      </c>
      <c r="T281" s="272">
        <v>1.61</v>
      </c>
      <c r="U281" s="269" t="s">
        <v>328</v>
      </c>
      <c r="V281" s="269" t="s">
        <v>329</v>
      </c>
      <c r="W281" s="269" t="s">
        <v>1618</v>
      </c>
      <c r="X281" s="269" t="s">
        <v>1618</v>
      </c>
      <c r="Y281" s="269" t="s">
        <v>1618</v>
      </c>
      <c r="Z281" s="269" t="s">
        <v>1618</v>
      </c>
      <c r="AA281" s="269" t="s">
        <v>1842</v>
      </c>
      <c r="AB281" s="269" t="s">
        <v>1618</v>
      </c>
      <c r="AC281" s="270">
        <v>45731</v>
      </c>
      <c r="AD281" s="269"/>
      <c r="AE281" s="269"/>
      <c r="AF281" s="269" t="s">
        <v>1618</v>
      </c>
      <c r="AG281" s="269" t="s">
        <v>1618</v>
      </c>
      <c r="AH281" s="269" t="s">
        <v>2312</v>
      </c>
      <c r="AI281" s="269" t="s">
        <v>2313</v>
      </c>
      <c r="AJ281" s="271">
        <v>15</v>
      </c>
      <c r="AK281" s="269" t="s">
        <v>1925</v>
      </c>
      <c r="AL281" s="274" t="s">
        <v>1861</v>
      </c>
      <c r="AM281" s="269" t="s">
        <v>2135</v>
      </c>
      <c r="AN281" s="269" t="s">
        <v>2136</v>
      </c>
      <c r="AO281" s="269" t="s">
        <v>1618</v>
      </c>
      <c r="AP281" s="188" t="s">
        <v>1845</v>
      </c>
      <c r="AQ281" s="188" t="s">
        <v>1936</v>
      </c>
      <c r="AS281" s="188" t="s">
        <v>1619</v>
      </c>
      <c r="AT281" s="188" t="s">
        <v>1748</v>
      </c>
      <c r="AU281" s="188" t="str">
        <f t="shared" si="14"/>
        <v>BP1</v>
      </c>
      <c r="AV281" s="261">
        <f t="shared" si="15"/>
        <v>26565</v>
      </c>
    </row>
    <row r="282" spans="1:48" x14ac:dyDescent="0.25">
      <c r="A282" s="269" t="s">
        <v>1836</v>
      </c>
      <c r="B282" s="269" t="s">
        <v>1805</v>
      </c>
      <c r="C282" s="269" t="s">
        <v>1837</v>
      </c>
      <c r="D282" s="269" t="s">
        <v>1854</v>
      </c>
      <c r="E282" s="270">
        <v>45734</v>
      </c>
      <c r="F282" s="269" t="s">
        <v>1618</v>
      </c>
      <c r="G282" s="269" t="s">
        <v>1618</v>
      </c>
      <c r="H282" s="269" t="s">
        <v>1877</v>
      </c>
      <c r="I282" s="269" t="s">
        <v>2443</v>
      </c>
      <c r="J282" s="269" t="s">
        <v>1618</v>
      </c>
      <c r="K282" s="269" t="s">
        <v>450</v>
      </c>
      <c r="L282" s="270">
        <v>45734</v>
      </c>
      <c r="M282" s="269" t="s">
        <v>2053</v>
      </c>
      <c r="N282" s="269" t="s">
        <v>2250</v>
      </c>
      <c r="O282" s="270"/>
      <c r="P282" s="269" t="s">
        <v>2311</v>
      </c>
      <c r="Q282" s="269" t="s">
        <v>1529</v>
      </c>
      <c r="R282" s="271">
        <v>13554000</v>
      </c>
      <c r="S282" s="269" t="s">
        <v>89</v>
      </c>
      <c r="T282" s="272">
        <v>826.71</v>
      </c>
      <c r="U282" s="269" t="s">
        <v>328</v>
      </c>
      <c r="V282" s="269" t="s">
        <v>329</v>
      </c>
      <c r="W282" s="269" t="s">
        <v>1618</v>
      </c>
      <c r="X282" s="269" t="s">
        <v>1618</v>
      </c>
      <c r="Y282" s="269" t="s">
        <v>1618</v>
      </c>
      <c r="Z282" s="269" t="s">
        <v>1618</v>
      </c>
      <c r="AA282" s="269" t="s">
        <v>1842</v>
      </c>
      <c r="AB282" s="269" t="s">
        <v>1618</v>
      </c>
      <c r="AC282" s="270">
        <v>45734</v>
      </c>
      <c r="AD282" s="269"/>
      <c r="AE282" s="269"/>
      <c r="AF282" s="269" t="s">
        <v>1618</v>
      </c>
      <c r="AG282" s="269" t="s">
        <v>2251</v>
      </c>
      <c r="AH282" s="269" t="s">
        <v>2312</v>
      </c>
      <c r="AI282" s="269" t="s">
        <v>2313</v>
      </c>
      <c r="AJ282" s="271">
        <v>6</v>
      </c>
      <c r="AK282" s="269" t="s">
        <v>1903</v>
      </c>
      <c r="AL282" s="274" t="s">
        <v>1861</v>
      </c>
      <c r="AM282" s="269" t="s">
        <v>1618</v>
      </c>
      <c r="AN282" s="269" t="s">
        <v>1618</v>
      </c>
      <c r="AO282" s="269" t="s">
        <v>1618</v>
      </c>
      <c r="AP282" s="188" t="s">
        <v>1845</v>
      </c>
      <c r="AQ282" s="188" t="s">
        <v>1936</v>
      </c>
      <c r="AS282" s="188" t="s">
        <v>1626</v>
      </c>
      <c r="AT282" s="188" t="s">
        <v>1748</v>
      </c>
      <c r="AU282" s="188" t="str">
        <f t="shared" si="14"/>
        <v>BP1</v>
      </c>
      <c r="AV282" s="261">
        <f t="shared" si="15"/>
        <v>13554000</v>
      </c>
    </row>
    <row r="283" spans="1:48" x14ac:dyDescent="0.25">
      <c r="A283" s="269" t="s">
        <v>1836</v>
      </c>
      <c r="B283" s="269" t="s">
        <v>1805</v>
      </c>
      <c r="C283" s="269" t="s">
        <v>1837</v>
      </c>
      <c r="D283" s="269" t="s">
        <v>1854</v>
      </c>
      <c r="E283" s="270">
        <v>45736</v>
      </c>
      <c r="F283" s="269" t="s">
        <v>1618</v>
      </c>
      <c r="G283" s="269" t="s">
        <v>1618</v>
      </c>
      <c r="H283" s="269" t="s">
        <v>1877</v>
      </c>
      <c r="I283" s="269" t="s">
        <v>2444</v>
      </c>
      <c r="J283" s="269" t="s">
        <v>1618</v>
      </c>
      <c r="K283" s="269" t="s">
        <v>450</v>
      </c>
      <c r="L283" s="270">
        <v>45736</v>
      </c>
      <c r="M283" s="269" t="s">
        <v>2445</v>
      </c>
      <c r="N283" s="269" t="s">
        <v>2446</v>
      </c>
      <c r="O283" s="270"/>
      <c r="P283" s="269" t="s">
        <v>2311</v>
      </c>
      <c r="Q283" s="269" t="s">
        <v>1529</v>
      </c>
      <c r="R283" s="271">
        <v>473200</v>
      </c>
      <c r="S283" s="269" t="s">
        <v>89</v>
      </c>
      <c r="T283" s="272">
        <v>28.84</v>
      </c>
      <c r="U283" s="269" t="s">
        <v>328</v>
      </c>
      <c r="V283" s="269" t="s">
        <v>329</v>
      </c>
      <c r="W283" s="269" t="s">
        <v>1618</v>
      </c>
      <c r="X283" s="269" t="s">
        <v>1618</v>
      </c>
      <c r="Y283" s="269" t="s">
        <v>1618</v>
      </c>
      <c r="Z283" s="269" t="s">
        <v>1618</v>
      </c>
      <c r="AA283" s="269" t="s">
        <v>1842</v>
      </c>
      <c r="AB283" s="269" t="s">
        <v>1618</v>
      </c>
      <c r="AC283" s="270">
        <v>45736</v>
      </c>
      <c r="AD283" s="269"/>
      <c r="AE283" s="269"/>
      <c r="AF283" s="269" t="s">
        <v>1618</v>
      </c>
      <c r="AG283" s="269" t="s">
        <v>2447</v>
      </c>
      <c r="AH283" s="269" t="s">
        <v>2312</v>
      </c>
      <c r="AI283" s="269" t="s">
        <v>2313</v>
      </c>
      <c r="AJ283" s="271">
        <v>4</v>
      </c>
      <c r="AK283" s="269" t="s">
        <v>1925</v>
      </c>
      <c r="AL283" s="274" t="s">
        <v>1861</v>
      </c>
      <c r="AM283" s="269" t="s">
        <v>1618</v>
      </c>
      <c r="AN283" s="269" t="s">
        <v>1618</v>
      </c>
      <c r="AO283" s="269" t="s">
        <v>1618</v>
      </c>
      <c r="AP283" s="188" t="s">
        <v>1845</v>
      </c>
      <c r="AQ283" s="188" t="s">
        <v>1936</v>
      </c>
      <c r="AS283" s="188" t="s">
        <v>1626</v>
      </c>
      <c r="AT283" s="188" t="s">
        <v>1748</v>
      </c>
      <c r="AU283" s="188" t="str">
        <f t="shared" si="14"/>
        <v>BP1</v>
      </c>
      <c r="AV283" s="261">
        <f t="shared" si="15"/>
        <v>473200</v>
      </c>
    </row>
    <row r="284" spans="1:48" x14ac:dyDescent="0.25">
      <c r="A284" s="269" t="s">
        <v>1836</v>
      </c>
      <c r="B284" s="269" t="s">
        <v>1805</v>
      </c>
      <c r="C284" s="269" t="s">
        <v>1837</v>
      </c>
      <c r="D284" s="269" t="s">
        <v>1854</v>
      </c>
      <c r="E284" s="270">
        <v>45741</v>
      </c>
      <c r="F284" s="269" t="s">
        <v>1618</v>
      </c>
      <c r="G284" s="269" t="s">
        <v>1618</v>
      </c>
      <c r="H284" s="269" t="s">
        <v>1877</v>
      </c>
      <c r="I284" s="269" t="s">
        <v>2448</v>
      </c>
      <c r="J284" s="269" t="s">
        <v>1618</v>
      </c>
      <c r="K284" s="269" t="s">
        <v>450</v>
      </c>
      <c r="L284" s="270">
        <v>45741</v>
      </c>
      <c r="M284" s="269" t="s">
        <v>2027</v>
      </c>
      <c r="N284" s="269" t="s">
        <v>2449</v>
      </c>
      <c r="O284" s="270"/>
      <c r="P284" s="269" t="s">
        <v>2311</v>
      </c>
      <c r="Q284" s="269" t="s">
        <v>1529</v>
      </c>
      <c r="R284" s="271">
        <v>345000</v>
      </c>
      <c r="S284" s="269" t="s">
        <v>89</v>
      </c>
      <c r="T284" s="272">
        <v>21.03</v>
      </c>
      <c r="U284" s="269" t="s">
        <v>328</v>
      </c>
      <c r="V284" s="269" t="s">
        <v>329</v>
      </c>
      <c r="W284" s="269" t="s">
        <v>1618</v>
      </c>
      <c r="X284" s="269" t="s">
        <v>1618</v>
      </c>
      <c r="Y284" s="269" t="s">
        <v>1618</v>
      </c>
      <c r="Z284" s="269" t="s">
        <v>1618</v>
      </c>
      <c r="AA284" s="269" t="s">
        <v>1842</v>
      </c>
      <c r="AB284" s="269" t="s">
        <v>1618</v>
      </c>
      <c r="AC284" s="270">
        <v>45741</v>
      </c>
      <c r="AD284" s="269"/>
      <c r="AE284" s="269"/>
      <c r="AF284" s="269" t="s">
        <v>1618</v>
      </c>
      <c r="AG284" s="269" t="s">
        <v>2450</v>
      </c>
      <c r="AH284" s="269" t="s">
        <v>2312</v>
      </c>
      <c r="AI284" s="269" t="s">
        <v>2313</v>
      </c>
      <c r="AJ284" s="271">
        <v>2</v>
      </c>
      <c r="AK284" s="269" t="s">
        <v>1903</v>
      </c>
      <c r="AL284" s="274" t="s">
        <v>1861</v>
      </c>
      <c r="AM284" s="269" t="s">
        <v>1618</v>
      </c>
      <c r="AN284" s="269" t="s">
        <v>1618</v>
      </c>
      <c r="AO284" s="269" t="s">
        <v>1618</v>
      </c>
      <c r="AP284" s="188" t="s">
        <v>1845</v>
      </c>
      <c r="AQ284" s="188" t="s">
        <v>1936</v>
      </c>
      <c r="AS284" s="188" t="s">
        <v>1626</v>
      </c>
      <c r="AT284" s="188" t="s">
        <v>1748</v>
      </c>
      <c r="AU284" s="188" t="str">
        <f t="shared" si="14"/>
        <v>BP1</v>
      </c>
      <c r="AV284" s="261">
        <f t="shared" si="15"/>
        <v>345000</v>
      </c>
    </row>
    <row r="285" spans="1:48" hidden="1" x14ac:dyDescent="0.25">
      <c r="A285" s="269" t="s">
        <v>1836</v>
      </c>
      <c r="B285" s="269" t="s">
        <v>1805</v>
      </c>
      <c r="C285" s="269" t="s">
        <v>1837</v>
      </c>
      <c r="D285" s="269" t="s">
        <v>1854</v>
      </c>
      <c r="E285" s="270">
        <v>45741</v>
      </c>
      <c r="F285" s="269" t="s">
        <v>2241</v>
      </c>
      <c r="G285" s="269" t="s">
        <v>1618</v>
      </c>
      <c r="H285" s="269" t="s">
        <v>1871</v>
      </c>
      <c r="I285" s="269" t="s">
        <v>2026</v>
      </c>
      <c r="J285" s="269" t="s">
        <v>1618</v>
      </c>
      <c r="K285" s="269" t="s">
        <v>1633</v>
      </c>
      <c r="L285" s="270">
        <v>45741</v>
      </c>
      <c r="M285" s="269" t="s">
        <v>2027</v>
      </c>
      <c r="N285" s="269" t="s">
        <v>2028</v>
      </c>
      <c r="O285" s="270"/>
      <c r="P285" s="269" t="s">
        <v>2311</v>
      </c>
      <c r="Q285" s="269" t="s">
        <v>1529</v>
      </c>
      <c r="R285" s="271">
        <v>24470995</v>
      </c>
      <c r="S285" s="269" t="s">
        <v>89</v>
      </c>
      <c r="T285" s="272">
        <v>1491.59</v>
      </c>
      <c r="U285" s="269" t="s">
        <v>328</v>
      </c>
      <c r="V285" s="269" t="s">
        <v>329</v>
      </c>
      <c r="W285" s="269" t="s">
        <v>1618</v>
      </c>
      <c r="X285" s="269" t="s">
        <v>1618</v>
      </c>
      <c r="Y285" s="269" t="s">
        <v>1618</v>
      </c>
      <c r="Z285" s="269" t="s">
        <v>1618</v>
      </c>
      <c r="AA285" s="269" t="s">
        <v>1842</v>
      </c>
      <c r="AB285" s="269" t="s">
        <v>1618</v>
      </c>
      <c r="AC285" s="270">
        <v>45741</v>
      </c>
      <c r="AD285" s="269"/>
      <c r="AE285" s="269"/>
      <c r="AF285" s="269" t="s">
        <v>1618</v>
      </c>
      <c r="AG285" s="269" t="s">
        <v>2029</v>
      </c>
      <c r="AH285" s="269" t="s">
        <v>2312</v>
      </c>
      <c r="AI285" s="269" t="s">
        <v>2313</v>
      </c>
      <c r="AJ285" s="271">
        <v>1</v>
      </c>
      <c r="AK285" s="269" t="s">
        <v>1876</v>
      </c>
      <c r="AL285" s="274" t="s">
        <v>1861</v>
      </c>
      <c r="AM285" s="269" t="s">
        <v>1618</v>
      </c>
      <c r="AN285" s="269" t="s">
        <v>1618</v>
      </c>
      <c r="AO285" s="269" t="s">
        <v>1618</v>
      </c>
      <c r="AP285" s="188" t="s">
        <v>1845</v>
      </c>
      <c r="AQ285" s="188" t="s">
        <v>1936</v>
      </c>
      <c r="AS285" s="188" t="s">
        <v>1630</v>
      </c>
      <c r="AT285" s="188" t="s">
        <v>1748</v>
      </c>
      <c r="AU285" s="188" t="str">
        <f t="shared" si="14"/>
        <v>BP1</v>
      </c>
      <c r="AV285" s="261">
        <f t="shared" si="15"/>
        <v>24470995</v>
      </c>
    </row>
    <row r="286" spans="1:48" hidden="1" x14ac:dyDescent="0.25">
      <c r="A286" s="269" t="s">
        <v>1836</v>
      </c>
      <c r="B286" s="269" t="s">
        <v>1805</v>
      </c>
      <c r="C286" s="269" t="s">
        <v>1837</v>
      </c>
      <c r="D286" s="269" t="s">
        <v>1854</v>
      </c>
      <c r="E286" s="270">
        <v>45741</v>
      </c>
      <c r="F286" s="269" t="s">
        <v>2241</v>
      </c>
      <c r="G286" s="269" t="s">
        <v>1618</v>
      </c>
      <c r="H286" s="269" t="s">
        <v>1871</v>
      </c>
      <c r="I286" s="269" t="s">
        <v>2030</v>
      </c>
      <c r="J286" s="269" t="s">
        <v>1618</v>
      </c>
      <c r="K286" s="269" t="s">
        <v>1633</v>
      </c>
      <c r="L286" s="270">
        <v>45741</v>
      </c>
      <c r="M286" s="269" t="s">
        <v>2027</v>
      </c>
      <c r="N286" s="269" t="s">
        <v>2028</v>
      </c>
      <c r="O286" s="270"/>
      <c r="P286" s="269" t="s">
        <v>2311</v>
      </c>
      <c r="Q286" s="269" t="s">
        <v>1529</v>
      </c>
      <c r="R286" s="271">
        <v>1223550</v>
      </c>
      <c r="S286" s="269" t="s">
        <v>89</v>
      </c>
      <c r="T286" s="272">
        <v>74.58</v>
      </c>
      <c r="U286" s="269" t="s">
        <v>328</v>
      </c>
      <c r="V286" s="269" t="s">
        <v>329</v>
      </c>
      <c r="W286" s="269" t="s">
        <v>1618</v>
      </c>
      <c r="X286" s="269" t="s">
        <v>1618</v>
      </c>
      <c r="Y286" s="269" t="s">
        <v>1618</v>
      </c>
      <c r="Z286" s="269" t="s">
        <v>1618</v>
      </c>
      <c r="AA286" s="269" t="s">
        <v>1842</v>
      </c>
      <c r="AB286" s="269" t="s">
        <v>1618</v>
      </c>
      <c r="AC286" s="270">
        <v>45741</v>
      </c>
      <c r="AD286" s="269"/>
      <c r="AE286" s="269"/>
      <c r="AF286" s="269" t="s">
        <v>1618</v>
      </c>
      <c r="AG286" s="269" t="s">
        <v>2029</v>
      </c>
      <c r="AH286" s="269" t="s">
        <v>2312</v>
      </c>
      <c r="AI286" s="269" t="s">
        <v>2313</v>
      </c>
      <c r="AJ286" s="271">
        <v>1</v>
      </c>
      <c r="AK286" s="269" t="s">
        <v>1876</v>
      </c>
      <c r="AL286" s="274" t="s">
        <v>1861</v>
      </c>
      <c r="AM286" s="269" t="s">
        <v>1618</v>
      </c>
      <c r="AN286" s="269" t="s">
        <v>1618</v>
      </c>
      <c r="AO286" s="269" t="s">
        <v>1618</v>
      </c>
      <c r="AP286" s="188" t="s">
        <v>1845</v>
      </c>
      <c r="AQ286" s="188" t="s">
        <v>1936</v>
      </c>
      <c r="AS286" s="188" t="s">
        <v>1630</v>
      </c>
      <c r="AT286" s="188" t="s">
        <v>1748</v>
      </c>
      <c r="AU286" s="188" t="str">
        <f t="shared" si="14"/>
        <v>BP1</v>
      </c>
      <c r="AV286" s="261">
        <f t="shared" si="15"/>
        <v>1223550</v>
      </c>
    </row>
    <row r="287" spans="1:48" hidden="1" x14ac:dyDescent="0.25">
      <c r="A287" s="269" t="s">
        <v>1836</v>
      </c>
      <c r="B287" s="269" t="s">
        <v>1805</v>
      </c>
      <c r="C287" s="269" t="s">
        <v>1837</v>
      </c>
      <c r="D287" s="269" t="s">
        <v>1854</v>
      </c>
      <c r="E287" s="270">
        <v>45741</v>
      </c>
      <c r="F287" s="269" t="s">
        <v>2451</v>
      </c>
      <c r="G287" s="269" t="s">
        <v>1618</v>
      </c>
      <c r="H287" s="269" t="s">
        <v>2381</v>
      </c>
      <c r="I287" s="269" t="s">
        <v>2452</v>
      </c>
      <c r="J287" s="269" t="s">
        <v>1618</v>
      </c>
      <c r="K287" s="269" t="s">
        <v>588</v>
      </c>
      <c r="L287" s="270">
        <v>45741</v>
      </c>
      <c r="M287" s="269" t="s">
        <v>2027</v>
      </c>
      <c r="N287" s="269" t="s">
        <v>2453</v>
      </c>
      <c r="O287" s="270"/>
      <c r="P287" s="269" t="s">
        <v>2311</v>
      </c>
      <c r="Q287" s="269" t="s">
        <v>1529</v>
      </c>
      <c r="R287" s="271">
        <v>25500000</v>
      </c>
      <c r="S287" s="269" t="s">
        <v>89</v>
      </c>
      <c r="T287" s="272">
        <v>1554.31</v>
      </c>
      <c r="U287" s="269" t="s">
        <v>328</v>
      </c>
      <c r="V287" s="269" t="s">
        <v>329</v>
      </c>
      <c r="W287" s="269" t="s">
        <v>1618</v>
      </c>
      <c r="X287" s="269" t="s">
        <v>1618</v>
      </c>
      <c r="Y287" s="269" t="s">
        <v>1618</v>
      </c>
      <c r="Z287" s="269" t="s">
        <v>1618</v>
      </c>
      <c r="AA287" s="269" t="s">
        <v>1842</v>
      </c>
      <c r="AB287" s="269" t="s">
        <v>1618</v>
      </c>
      <c r="AC287" s="270">
        <v>45741</v>
      </c>
      <c r="AD287" s="269"/>
      <c r="AE287" s="269"/>
      <c r="AF287" s="269" t="s">
        <v>1618</v>
      </c>
      <c r="AG287" s="269" t="s">
        <v>2454</v>
      </c>
      <c r="AH287" s="269" t="s">
        <v>2312</v>
      </c>
      <c r="AI287" s="269" t="s">
        <v>2313</v>
      </c>
      <c r="AJ287" s="271">
        <v>51</v>
      </c>
      <c r="AK287" s="269" t="s">
        <v>1694</v>
      </c>
      <c r="AL287" s="274" t="s">
        <v>1861</v>
      </c>
      <c r="AM287" s="269" t="s">
        <v>1618</v>
      </c>
      <c r="AN287" s="269" t="s">
        <v>1618</v>
      </c>
      <c r="AO287" s="269" t="s">
        <v>1618</v>
      </c>
      <c r="AP287" s="188" t="s">
        <v>1845</v>
      </c>
      <c r="AQ287" s="188" t="s">
        <v>1936</v>
      </c>
      <c r="AS287" s="188" t="s">
        <v>1638</v>
      </c>
      <c r="AT287" s="188" t="s">
        <v>1748</v>
      </c>
      <c r="AU287" s="188" t="str">
        <f t="shared" si="14"/>
        <v>BP1</v>
      </c>
      <c r="AV287" s="261">
        <f t="shared" si="15"/>
        <v>25500000</v>
      </c>
    </row>
    <row r="288" spans="1:48" hidden="1" x14ac:dyDescent="0.25">
      <c r="A288" s="269" t="s">
        <v>1836</v>
      </c>
      <c r="B288" s="269" t="s">
        <v>1805</v>
      </c>
      <c r="C288" s="269" t="s">
        <v>1837</v>
      </c>
      <c r="D288" s="269" t="s">
        <v>1854</v>
      </c>
      <c r="E288" s="270">
        <v>45741</v>
      </c>
      <c r="F288" s="269" t="s">
        <v>2455</v>
      </c>
      <c r="G288" s="269" t="s">
        <v>1618</v>
      </c>
      <c r="H288" s="269" t="s">
        <v>2381</v>
      </c>
      <c r="I288" s="269" t="s">
        <v>2456</v>
      </c>
      <c r="J288" s="269" t="s">
        <v>1618</v>
      </c>
      <c r="K288" s="269" t="s">
        <v>588</v>
      </c>
      <c r="L288" s="270">
        <v>45741</v>
      </c>
      <c r="M288" s="269" t="s">
        <v>2027</v>
      </c>
      <c r="N288" s="269" t="s">
        <v>2453</v>
      </c>
      <c r="O288" s="270"/>
      <c r="P288" s="269" t="s">
        <v>2311</v>
      </c>
      <c r="Q288" s="269" t="s">
        <v>1529</v>
      </c>
      <c r="R288" s="271">
        <v>22500000</v>
      </c>
      <c r="S288" s="269" t="s">
        <v>89</v>
      </c>
      <c r="T288" s="272">
        <v>1371.45</v>
      </c>
      <c r="U288" s="269" t="s">
        <v>328</v>
      </c>
      <c r="V288" s="269" t="s">
        <v>329</v>
      </c>
      <c r="W288" s="269" t="s">
        <v>1618</v>
      </c>
      <c r="X288" s="269" t="s">
        <v>1618</v>
      </c>
      <c r="Y288" s="269" t="s">
        <v>1618</v>
      </c>
      <c r="Z288" s="269" t="s">
        <v>1618</v>
      </c>
      <c r="AA288" s="269" t="s">
        <v>1842</v>
      </c>
      <c r="AB288" s="269" t="s">
        <v>1618</v>
      </c>
      <c r="AC288" s="270">
        <v>45741</v>
      </c>
      <c r="AD288" s="269"/>
      <c r="AE288" s="269"/>
      <c r="AF288" s="269" t="s">
        <v>1618</v>
      </c>
      <c r="AG288" s="269" t="s">
        <v>2454</v>
      </c>
      <c r="AH288" s="269" t="s">
        <v>2312</v>
      </c>
      <c r="AI288" s="269" t="s">
        <v>2313</v>
      </c>
      <c r="AJ288" s="271">
        <v>45</v>
      </c>
      <c r="AK288" s="269" t="s">
        <v>1694</v>
      </c>
      <c r="AL288" s="274" t="s">
        <v>1861</v>
      </c>
      <c r="AM288" s="269" t="s">
        <v>1618</v>
      </c>
      <c r="AN288" s="269" t="s">
        <v>1618</v>
      </c>
      <c r="AO288" s="269" t="s">
        <v>1618</v>
      </c>
      <c r="AP288" s="188" t="s">
        <v>1845</v>
      </c>
      <c r="AQ288" s="188" t="s">
        <v>1936</v>
      </c>
      <c r="AS288" s="188" t="s">
        <v>1638</v>
      </c>
      <c r="AT288" s="188" t="s">
        <v>1748</v>
      </c>
      <c r="AU288" s="188" t="str">
        <f t="shared" si="14"/>
        <v>BP1</v>
      </c>
      <c r="AV288" s="261">
        <f t="shared" si="15"/>
        <v>22500000</v>
      </c>
    </row>
    <row r="289" spans="1:48" hidden="1" x14ac:dyDescent="0.25">
      <c r="A289" s="269" t="s">
        <v>1836</v>
      </c>
      <c r="B289" s="269" t="s">
        <v>1805</v>
      </c>
      <c r="C289" s="269" t="s">
        <v>1837</v>
      </c>
      <c r="D289" s="269" t="s">
        <v>1854</v>
      </c>
      <c r="E289" s="270">
        <v>45741</v>
      </c>
      <c r="F289" s="269" t="s">
        <v>2414</v>
      </c>
      <c r="G289" s="269" t="s">
        <v>1618</v>
      </c>
      <c r="H289" s="269" t="s">
        <v>2381</v>
      </c>
      <c r="I289" s="269" t="s">
        <v>2457</v>
      </c>
      <c r="J289" s="269" t="s">
        <v>1618</v>
      </c>
      <c r="K289" s="269" t="s">
        <v>588</v>
      </c>
      <c r="L289" s="270">
        <v>45741</v>
      </c>
      <c r="M289" s="269" t="s">
        <v>2027</v>
      </c>
      <c r="N289" s="269" t="s">
        <v>2453</v>
      </c>
      <c r="O289" s="270"/>
      <c r="P289" s="269" t="s">
        <v>2311</v>
      </c>
      <c r="Q289" s="269" t="s">
        <v>1529</v>
      </c>
      <c r="R289" s="271">
        <v>31500000</v>
      </c>
      <c r="S289" s="269" t="s">
        <v>89</v>
      </c>
      <c r="T289" s="272">
        <v>1920.03</v>
      </c>
      <c r="U289" s="269" t="s">
        <v>328</v>
      </c>
      <c r="V289" s="269" t="s">
        <v>329</v>
      </c>
      <c r="W289" s="269" t="s">
        <v>1618</v>
      </c>
      <c r="X289" s="269" t="s">
        <v>1618</v>
      </c>
      <c r="Y289" s="269" t="s">
        <v>1618</v>
      </c>
      <c r="Z289" s="269" t="s">
        <v>1618</v>
      </c>
      <c r="AA289" s="269" t="s">
        <v>1842</v>
      </c>
      <c r="AB289" s="269" t="s">
        <v>1618</v>
      </c>
      <c r="AC289" s="270">
        <v>45741</v>
      </c>
      <c r="AD289" s="269"/>
      <c r="AE289" s="269"/>
      <c r="AF289" s="269" t="s">
        <v>1618</v>
      </c>
      <c r="AG289" s="269" t="s">
        <v>2454</v>
      </c>
      <c r="AH289" s="269" t="s">
        <v>2312</v>
      </c>
      <c r="AI289" s="269" t="s">
        <v>2313</v>
      </c>
      <c r="AJ289" s="271">
        <v>63</v>
      </c>
      <c r="AK289" s="269" t="s">
        <v>1694</v>
      </c>
      <c r="AL289" s="274" t="s">
        <v>1861</v>
      </c>
      <c r="AM289" s="269" t="s">
        <v>1618</v>
      </c>
      <c r="AN289" s="269" t="s">
        <v>1618</v>
      </c>
      <c r="AO289" s="269" t="s">
        <v>1618</v>
      </c>
      <c r="AP289" s="188" t="s">
        <v>1845</v>
      </c>
      <c r="AQ289" s="188" t="s">
        <v>1936</v>
      </c>
      <c r="AS289" s="188" t="s">
        <v>1638</v>
      </c>
      <c r="AT289" s="188" t="s">
        <v>1748</v>
      </c>
      <c r="AU289" s="188" t="str">
        <f t="shared" si="14"/>
        <v>BP1</v>
      </c>
      <c r="AV289" s="261">
        <f t="shared" si="15"/>
        <v>31500000</v>
      </c>
    </row>
    <row r="290" spans="1:48" hidden="1" x14ac:dyDescent="0.25">
      <c r="A290" s="269" t="s">
        <v>1836</v>
      </c>
      <c r="B290" s="269" t="s">
        <v>1805</v>
      </c>
      <c r="C290" s="269" t="s">
        <v>1837</v>
      </c>
      <c r="D290" s="269" t="s">
        <v>1863</v>
      </c>
      <c r="E290" s="270">
        <v>45741</v>
      </c>
      <c r="F290" s="269" t="s">
        <v>2458</v>
      </c>
      <c r="G290" s="269" t="s">
        <v>1618</v>
      </c>
      <c r="H290" s="269" t="s">
        <v>1864</v>
      </c>
      <c r="I290" s="269" t="s">
        <v>2459</v>
      </c>
      <c r="J290" s="269" t="s">
        <v>1618</v>
      </c>
      <c r="K290" s="269" t="s">
        <v>1620</v>
      </c>
      <c r="L290" s="270">
        <v>45741</v>
      </c>
      <c r="M290" s="269" t="s">
        <v>2027</v>
      </c>
      <c r="N290" s="269" t="s">
        <v>1618</v>
      </c>
      <c r="O290" s="270"/>
      <c r="P290" s="269" t="s">
        <v>2311</v>
      </c>
      <c r="Q290" s="269" t="s">
        <v>89</v>
      </c>
      <c r="R290" s="272">
        <v>80.58</v>
      </c>
      <c r="S290" s="269" t="s">
        <v>89</v>
      </c>
      <c r="T290" s="272">
        <v>80.58</v>
      </c>
      <c r="U290" s="269" t="s">
        <v>328</v>
      </c>
      <c r="V290" s="269" t="s">
        <v>329</v>
      </c>
      <c r="W290" s="269" t="s">
        <v>1618</v>
      </c>
      <c r="X290" s="269" t="s">
        <v>1618</v>
      </c>
      <c r="Y290" s="269" t="s">
        <v>1618</v>
      </c>
      <c r="Z290" s="269" t="s">
        <v>1618</v>
      </c>
      <c r="AA290" s="269" t="s">
        <v>1842</v>
      </c>
      <c r="AB290" s="269" t="s">
        <v>1618</v>
      </c>
      <c r="AC290" s="270">
        <v>45741</v>
      </c>
      <c r="AD290" s="269"/>
      <c r="AE290" s="269"/>
      <c r="AF290" s="269" t="s">
        <v>1618</v>
      </c>
      <c r="AG290" s="269" t="s">
        <v>1618</v>
      </c>
      <c r="AH290" s="269" t="s">
        <v>2312</v>
      </c>
      <c r="AI290" s="269" t="s">
        <v>2313</v>
      </c>
      <c r="AJ290" s="271">
        <v>100</v>
      </c>
      <c r="AK290" s="269" t="s">
        <v>1694</v>
      </c>
      <c r="AL290" s="274" t="s">
        <v>1861</v>
      </c>
      <c r="AM290" s="269" t="s">
        <v>2460</v>
      </c>
      <c r="AN290" s="269" t="s">
        <v>2461</v>
      </c>
      <c r="AO290" s="269" t="s">
        <v>1618</v>
      </c>
      <c r="AP290" s="188" t="s">
        <v>1845</v>
      </c>
      <c r="AQ290" s="188" t="s">
        <v>1936</v>
      </c>
      <c r="AS290" s="188" t="s">
        <v>1619</v>
      </c>
      <c r="AT290" s="188" t="s">
        <v>1748</v>
      </c>
      <c r="AU290" s="188" t="str">
        <f t="shared" si="14"/>
        <v>BP1</v>
      </c>
      <c r="AV290" s="261">
        <f t="shared" si="15"/>
        <v>1329570</v>
      </c>
    </row>
    <row r="291" spans="1:48" hidden="1" x14ac:dyDescent="0.25">
      <c r="A291" s="269" t="s">
        <v>1836</v>
      </c>
      <c r="B291" s="269" t="s">
        <v>1805</v>
      </c>
      <c r="C291" s="269" t="s">
        <v>1837</v>
      </c>
      <c r="D291" s="269" t="s">
        <v>1863</v>
      </c>
      <c r="E291" s="270">
        <v>45741</v>
      </c>
      <c r="F291" s="269" t="s">
        <v>2462</v>
      </c>
      <c r="G291" s="269" t="s">
        <v>1618</v>
      </c>
      <c r="H291" s="269" t="s">
        <v>1864</v>
      </c>
      <c r="I291" s="269" t="s">
        <v>2459</v>
      </c>
      <c r="J291" s="269" t="s">
        <v>1618</v>
      </c>
      <c r="K291" s="269" t="s">
        <v>1620</v>
      </c>
      <c r="L291" s="270">
        <v>45741</v>
      </c>
      <c r="M291" s="269" t="s">
        <v>2027</v>
      </c>
      <c r="N291" s="269" t="s">
        <v>1618</v>
      </c>
      <c r="O291" s="270"/>
      <c r="P291" s="269" t="s">
        <v>2311</v>
      </c>
      <c r="Q291" s="269" t="s">
        <v>89</v>
      </c>
      <c r="R291" s="272">
        <v>4.78</v>
      </c>
      <c r="S291" s="269" t="s">
        <v>89</v>
      </c>
      <c r="T291" s="272">
        <v>4.78</v>
      </c>
      <c r="U291" s="269" t="s">
        <v>328</v>
      </c>
      <c r="V291" s="269" t="s">
        <v>329</v>
      </c>
      <c r="W291" s="269" t="s">
        <v>1618</v>
      </c>
      <c r="X291" s="269" t="s">
        <v>1618</v>
      </c>
      <c r="Y291" s="269" t="s">
        <v>1618</v>
      </c>
      <c r="Z291" s="269" t="s">
        <v>1618</v>
      </c>
      <c r="AA291" s="269" t="s">
        <v>1842</v>
      </c>
      <c r="AB291" s="269" t="s">
        <v>1618</v>
      </c>
      <c r="AC291" s="270">
        <v>45741</v>
      </c>
      <c r="AD291" s="269"/>
      <c r="AE291" s="269"/>
      <c r="AF291" s="269" t="s">
        <v>1618</v>
      </c>
      <c r="AG291" s="269" t="s">
        <v>1618</v>
      </c>
      <c r="AH291" s="269" t="s">
        <v>2312</v>
      </c>
      <c r="AI291" s="269" t="s">
        <v>2313</v>
      </c>
      <c r="AJ291" s="271">
        <v>10</v>
      </c>
      <c r="AK291" s="269" t="s">
        <v>1694</v>
      </c>
      <c r="AL291" s="274" t="s">
        <v>1861</v>
      </c>
      <c r="AM291" s="269" t="s">
        <v>2463</v>
      </c>
      <c r="AN291" s="269" t="s">
        <v>2464</v>
      </c>
      <c r="AO291" s="269" t="s">
        <v>1618</v>
      </c>
      <c r="AP291" s="188" t="s">
        <v>1845</v>
      </c>
      <c r="AQ291" s="188" t="s">
        <v>1936</v>
      </c>
      <c r="AS291" s="188" t="s">
        <v>1619</v>
      </c>
      <c r="AT291" s="188" t="s">
        <v>1748</v>
      </c>
      <c r="AU291" s="188" t="str">
        <f t="shared" si="14"/>
        <v>BP1</v>
      </c>
      <c r="AV291" s="261">
        <f t="shared" si="15"/>
        <v>78870</v>
      </c>
    </row>
    <row r="292" spans="1:48" hidden="1" x14ac:dyDescent="0.25">
      <c r="A292" s="269" t="s">
        <v>1836</v>
      </c>
      <c r="B292" s="269" t="s">
        <v>1805</v>
      </c>
      <c r="C292" s="269" t="s">
        <v>1837</v>
      </c>
      <c r="D292" s="269" t="s">
        <v>1863</v>
      </c>
      <c r="E292" s="270">
        <v>45741</v>
      </c>
      <c r="F292" s="269" t="s">
        <v>2370</v>
      </c>
      <c r="G292" s="269" t="s">
        <v>1618</v>
      </c>
      <c r="H292" s="269" t="s">
        <v>1864</v>
      </c>
      <c r="I292" s="269" t="s">
        <v>2459</v>
      </c>
      <c r="J292" s="269" t="s">
        <v>1618</v>
      </c>
      <c r="K292" s="269" t="s">
        <v>1620</v>
      </c>
      <c r="L292" s="270">
        <v>45741</v>
      </c>
      <c r="M292" s="269" t="s">
        <v>2027</v>
      </c>
      <c r="N292" s="269" t="s">
        <v>1618</v>
      </c>
      <c r="O292" s="270"/>
      <c r="P292" s="269" t="s">
        <v>2311</v>
      </c>
      <c r="Q292" s="269" t="s">
        <v>89</v>
      </c>
      <c r="R292" s="272">
        <v>7.01</v>
      </c>
      <c r="S292" s="269" t="s">
        <v>89</v>
      </c>
      <c r="T292" s="272">
        <v>7.01</v>
      </c>
      <c r="U292" s="269" t="s">
        <v>328</v>
      </c>
      <c r="V292" s="269" t="s">
        <v>329</v>
      </c>
      <c r="W292" s="269" t="s">
        <v>1618</v>
      </c>
      <c r="X292" s="269" t="s">
        <v>1618</v>
      </c>
      <c r="Y292" s="269" t="s">
        <v>1618</v>
      </c>
      <c r="Z292" s="269" t="s">
        <v>1618</v>
      </c>
      <c r="AA292" s="269" t="s">
        <v>1842</v>
      </c>
      <c r="AB292" s="269" t="s">
        <v>1618</v>
      </c>
      <c r="AC292" s="270">
        <v>45741</v>
      </c>
      <c r="AD292" s="269"/>
      <c r="AE292" s="269"/>
      <c r="AF292" s="269" t="s">
        <v>1618</v>
      </c>
      <c r="AG292" s="269" t="s">
        <v>1618</v>
      </c>
      <c r="AH292" s="269" t="s">
        <v>2312</v>
      </c>
      <c r="AI292" s="269" t="s">
        <v>2313</v>
      </c>
      <c r="AJ292" s="271">
        <v>50</v>
      </c>
      <c r="AK292" s="269" t="s">
        <v>1694</v>
      </c>
      <c r="AL292" s="274" t="s">
        <v>1861</v>
      </c>
      <c r="AM292" s="269" t="s">
        <v>1930</v>
      </c>
      <c r="AN292" s="269" t="s">
        <v>1931</v>
      </c>
      <c r="AO292" s="269" t="s">
        <v>1618</v>
      </c>
      <c r="AP292" s="188" t="s">
        <v>1845</v>
      </c>
      <c r="AQ292" s="188" t="s">
        <v>1936</v>
      </c>
      <c r="AS292" s="188" t="s">
        <v>1619</v>
      </c>
      <c r="AT292" s="188" t="s">
        <v>1748</v>
      </c>
      <c r="AU292" s="188" t="str">
        <f t="shared" si="14"/>
        <v>BP1</v>
      </c>
      <c r="AV292" s="261">
        <f t="shared" si="15"/>
        <v>115665</v>
      </c>
    </row>
    <row r="293" spans="1:48" hidden="1" x14ac:dyDescent="0.25">
      <c r="A293" s="269" t="s">
        <v>1836</v>
      </c>
      <c r="B293" s="269" t="s">
        <v>1805</v>
      </c>
      <c r="C293" s="269" t="s">
        <v>1837</v>
      </c>
      <c r="D293" s="269" t="s">
        <v>1854</v>
      </c>
      <c r="E293" s="270">
        <v>45742</v>
      </c>
      <c r="F293" s="269" t="s">
        <v>2241</v>
      </c>
      <c r="G293" s="269" t="s">
        <v>1618</v>
      </c>
      <c r="H293" s="269" t="s">
        <v>1871</v>
      </c>
      <c r="I293" s="269" t="s">
        <v>2031</v>
      </c>
      <c r="J293" s="269" t="s">
        <v>1618</v>
      </c>
      <c r="K293" s="269" t="s">
        <v>1633</v>
      </c>
      <c r="L293" s="270">
        <v>45742</v>
      </c>
      <c r="M293" s="269" t="s">
        <v>2032</v>
      </c>
      <c r="N293" s="269" t="s">
        <v>2033</v>
      </c>
      <c r="O293" s="270"/>
      <c r="P293" s="269" t="s">
        <v>2311</v>
      </c>
      <c r="Q293" s="269" t="s">
        <v>1529</v>
      </c>
      <c r="R293" s="271">
        <v>744699</v>
      </c>
      <c r="S293" s="269" t="s">
        <v>89</v>
      </c>
      <c r="T293" s="272">
        <v>45.23</v>
      </c>
      <c r="U293" s="269" t="s">
        <v>328</v>
      </c>
      <c r="V293" s="269" t="s">
        <v>329</v>
      </c>
      <c r="W293" s="269" t="s">
        <v>1618</v>
      </c>
      <c r="X293" s="269" t="s">
        <v>1618</v>
      </c>
      <c r="Y293" s="269" t="s">
        <v>1618</v>
      </c>
      <c r="Z293" s="269" t="s">
        <v>1618</v>
      </c>
      <c r="AA293" s="269" t="s">
        <v>1842</v>
      </c>
      <c r="AB293" s="269" t="s">
        <v>1618</v>
      </c>
      <c r="AC293" s="270">
        <v>45742</v>
      </c>
      <c r="AD293" s="269"/>
      <c r="AE293" s="269"/>
      <c r="AF293" s="269" t="s">
        <v>1618</v>
      </c>
      <c r="AG293" s="269" t="s">
        <v>2034</v>
      </c>
      <c r="AH293" s="269" t="s">
        <v>2312</v>
      </c>
      <c r="AI293" s="269" t="s">
        <v>2313</v>
      </c>
      <c r="AJ293" s="271">
        <v>1</v>
      </c>
      <c r="AK293" s="269" t="s">
        <v>1876</v>
      </c>
      <c r="AL293" s="274" t="s">
        <v>1861</v>
      </c>
      <c r="AM293" s="269" t="s">
        <v>1618</v>
      </c>
      <c r="AN293" s="269" t="s">
        <v>1618</v>
      </c>
      <c r="AO293" s="269" t="s">
        <v>1618</v>
      </c>
      <c r="AP293" s="188" t="s">
        <v>1845</v>
      </c>
      <c r="AQ293" s="188" t="s">
        <v>1936</v>
      </c>
      <c r="AS293" s="188" t="s">
        <v>1630</v>
      </c>
      <c r="AT293" s="188" t="s">
        <v>1748</v>
      </c>
      <c r="AU293" s="188" t="str">
        <f t="shared" ref="AU293:AU338" si="16">LEFT(V293,3)</f>
        <v>BP1</v>
      </c>
      <c r="AV293" s="261">
        <f t="shared" ref="AV293:AV338" si="17">IF(Q293="USD",R293*16500,IF(Q293="IDR",R293,T293*16500))</f>
        <v>744699</v>
      </c>
    </row>
    <row r="294" spans="1:48" hidden="1" x14ac:dyDescent="0.25">
      <c r="A294" s="269" t="s">
        <v>1836</v>
      </c>
      <c r="B294" s="269" t="s">
        <v>1805</v>
      </c>
      <c r="C294" s="269" t="s">
        <v>1837</v>
      </c>
      <c r="D294" s="269" t="s">
        <v>1847</v>
      </c>
      <c r="E294" s="270">
        <v>45747</v>
      </c>
      <c r="F294" s="269" t="s">
        <v>2314</v>
      </c>
      <c r="G294" s="269" t="s">
        <v>1849</v>
      </c>
      <c r="H294" s="269" t="s">
        <v>1850</v>
      </c>
      <c r="I294" s="269" t="s">
        <v>2054</v>
      </c>
      <c r="J294" s="269" t="s">
        <v>1618</v>
      </c>
      <c r="K294" s="269" t="s">
        <v>647</v>
      </c>
      <c r="L294" s="270">
        <v>45747</v>
      </c>
      <c r="M294" s="269" t="s">
        <v>2025</v>
      </c>
      <c r="N294" s="269" t="s">
        <v>1618</v>
      </c>
      <c r="O294" s="270"/>
      <c r="P294" s="269" t="s">
        <v>2311</v>
      </c>
      <c r="Q294" s="269" t="s">
        <v>89</v>
      </c>
      <c r="R294" s="272">
        <v>4837.5600000000004</v>
      </c>
      <c r="S294" s="269" t="s">
        <v>89</v>
      </c>
      <c r="T294" s="272">
        <v>4837.5600000000004</v>
      </c>
      <c r="U294" s="269" t="s">
        <v>328</v>
      </c>
      <c r="V294" s="269" t="s">
        <v>329</v>
      </c>
      <c r="W294" s="269" t="s">
        <v>2055</v>
      </c>
      <c r="X294" s="269" t="s">
        <v>1618</v>
      </c>
      <c r="Y294" s="269" t="s">
        <v>1618</v>
      </c>
      <c r="Z294" s="269" t="s">
        <v>1618</v>
      </c>
      <c r="AA294" s="269" t="s">
        <v>1842</v>
      </c>
      <c r="AB294" s="269" t="s">
        <v>1618</v>
      </c>
      <c r="AC294" s="270">
        <v>45757</v>
      </c>
      <c r="AD294" s="269"/>
      <c r="AE294" s="269"/>
      <c r="AF294" s="269" t="s">
        <v>1618</v>
      </c>
      <c r="AG294" s="269" t="s">
        <v>1618</v>
      </c>
      <c r="AH294" s="269" t="s">
        <v>2312</v>
      </c>
      <c r="AI294" s="269" t="s">
        <v>2313</v>
      </c>
      <c r="AJ294" s="273">
        <v>0</v>
      </c>
      <c r="AK294" s="269" t="s">
        <v>1618</v>
      </c>
      <c r="AL294" s="269" t="s">
        <v>1618</v>
      </c>
      <c r="AM294" s="269" t="s">
        <v>1618</v>
      </c>
      <c r="AN294" s="269" t="s">
        <v>1618</v>
      </c>
      <c r="AO294" s="269" t="s">
        <v>1618</v>
      </c>
      <c r="AP294" s="188" t="s">
        <v>1845</v>
      </c>
      <c r="AQ294" s="188" t="s">
        <v>1936</v>
      </c>
      <c r="AS294" s="188" t="s">
        <v>647</v>
      </c>
      <c r="AT294" s="188" t="s">
        <v>1748</v>
      </c>
      <c r="AU294" s="188" t="str">
        <f t="shared" si="16"/>
        <v>BP1</v>
      </c>
      <c r="AV294" s="261">
        <f t="shared" si="17"/>
        <v>79819740</v>
      </c>
    </row>
    <row r="295" spans="1:48" hidden="1" x14ac:dyDescent="0.25">
      <c r="A295" s="269" t="s">
        <v>1836</v>
      </c>
      <c r="B295" s="269" t="s">
        <v>1805</v>
      </c>
      <c r="C295" s="269" t="s">
        <v>1837</v>
      </c>
      <c r="D295" s="269" t="s">
        <v>1847</v>
      </c>
      <c r="E295" s="270">
        <v>45747</v>
      </c>
      <c r="F295" s="269" t="s">
        <v>2314</v>
      </c>
      <c r="G295" s="269" t="s">
        <v>1849</v>
      </c>
      <c r="H295" s="269" t="s">
        <v>1850</v>
      </c>
      <c r="I295" s="269" t="s">
        <v>2055</v>
      </c>
      <c r="J295" s="269" t="s">
        <v>1618</v>
      </c>
      <c r="K295" s="269" t="s">
        <v>647</v>
      </c>
      <c r="L295" s="270">
        <v>45747</v>
      </c>
      <c r="M295" s="269" t="s">
        <v>2025</v>
      </c>
      <c r="N295" s="269" t="s">
        <v>1618</v>
      </c>
      <c r="O295" s="270"/>
      <c r="P295" s="269" t="s">
        <v>2311</v>
      </c>
      <c r="Q295" s="269" t="s">
        <v>89</v>
      </c>
      <c r="R295" s="272">
        <v>-4837.5600000000004</v>
      </c>
      <c r="S295" s="269" t="s">
        <v>89</v>
      </c>
      <c r="T295" s="272">
        <v>-4837.5600000000004</v>
      </c>
      <c r="U295" s="269" t="s">
        <v>328</v>
      </c>
      <c r="V295" s="269" t="s">
        <v>329</v>
      </c>
      <c r="W295" s="269" t="s">
        <v>2054</v>
      </c>
      <c r="X295" s="269" t="s">
        <v>1618</v>
      </c>
      <c r="Y295" s="269" t="s">
        <v>1618</v>
      </c>
      <c r="Z295" s="269" t="s">
        <v>1618</v>
      </c>
      <c r="AA295" s="269" t="s">
        <v>1842</v>
      </c>
      <c r="AB295" s="269" t="s">
        <v>1618</v>
      </c>
      <c r="AC295" s="270">
        <v>45757</v>
      </c>
      <c r="AD295" s="269"/>
      <c r="AE295" s="269"/>
      <c r="AF295" s="269" t="s">
        <v>1618</v>
      </c>
      <c r="AG295" s="269" t="s">
        <v>1618</v>
      </c>
      <c r="AH295" s="269" t="s">
        <v>2312</v>
      </c>
      <c r="AI295" s="269" t="s">
        <v>2313</v>
      </c>
      <c r="AJ295" s="273">
        <v>0</v>
      </c>
      <c r="AK295" s="269" t="s">
        <v>1618</v>
      </c>
      <c r="AL295" s="269" t="s">
        <v>1618</v>
      </c>
      <c r="AM295" s="269" t="s">
        <v>1618</v>
      </c>
      <c r="AN295" s="269" t="s">
        <v>1618</v>
      </c>
      <c r="AO295" s="269" t="s">
        <v>1618</v>
      </c>
      <c r="AP295" s="188" t="s">
        <v>1845</v>
      </c>
      <c r="AQ295" s="188" t="s">
        <v>1936</v>
      </c>
      <c r="AS295" s="188" t="s">
        <v>647</v>
      </c>
      <c r="AT295" s="188" t="s">
        <v>1748</v>
      </c>
      <c r="AU295" s="188" t="str">
        <f t="shared" si="16"/>
        <v>BP1</v>
      </c>
      <c r="AV295" s="261">
        <f t="shared" si="17"/>
        <v>-79819740</v>
      </c>
    </row>
    <row r="296" spans="1:48" hidden="1" x14ac:dyDescent="0.25">
      <c r="A296" s="269" t="s">
        <v>1836</v>
      </c>
      <c r="B296" s="269" t="s">
        <v>1805</v>
      </c>
      <c r="C296" s="269" t="s">
        <v>1837</v>
      </c>
      <c r="D296" s="269" t="s">
        <v>1847</v>
      </c>
      <c r="E296" s="270">
        <v>45747</v>
      </c>
      <c r="F296" s="269" t="s">
        <v>2314</v>
      </c>
      <c r="G296" s="269" t="s">
        <v>1849</v>
      </c>
      <c r="H296" s="269" t="s">
        <v>1850</v>
      </c>
      <c r="I296" s="269" t="s">
        <v>2060</v>
      </c>
      <c r="J296" s="269" t="s">
        <v>1618</v>
      </c>
      <c r="K296" s="269" t="s">
        <v>647</v>
      </c>
      <c r="L296" s="270">
        <v>45747</v>
      </c>
      <c r="M296" s="269" t="s">
        <v>2025</v>
      </c>
      <c r="N296" s="269" t="s">
        <v>1618</v>
      </c>
      <c r="O296" s="270"/>
      <c r="P296" s="269" t="s">
        <v>2311</v>
      </c>
      <c r="Q296" s="269" t="s">
        <v>89</v>
      </c>
      <c r="R296" s="272">
        <v>5095.76</v>
      </c>
      <c r="S296" s="269" t="s">
        <v>89</v>
      </c>
      <c r="T296" s="272">
        <v>5095.76</v>
      </c>
      <c r="U296" s="269" t="s">
        <v>328</v>
      </c>
      <c r="V296" s="269" t="s">
        <v>329</v>
      </c>
      <c r="W296" s="269" t="s">
        <v>1618</v>
      </c>
      <c r="X296" s="269" t="s">
        <v>1618</v>
      </c>
      <c r="Y296" s="269" t="s">
        <v>1618</v>
      </c>
      <c r="Z296" s="269" t="s">
        <v>1618</v>
      </c>
      <c r="AA296" s="269" t="s">
        <v>1842</v>
      </c>
      <c r="AB296" s="269" t="s">
        <v>1618</v>
      </c>
      <c r="AC296" s="270">
        <v>45757</v>
      </c>
      <c r="AD296" s="269"/>
      <c r="AE296" s="269"/>
      <c r="AF296" s="269" t="s">
        <v>1618</v>
      </c>
      <c r="AG296" s="269" t="s">
        <v>1618</v>
      </c>
      <c r="AH296" s="269" t="s">
        <v>2312</v>
      </c>
      <c r="AI296" s="269" t="s">
        <v>2313</v>
      </c>
      <c r="AJ296" s="273">
        <v>0</v>
      </c>
      <c r="AK296" s="269" t="s">
        <v>1618</v>
      </c>
      <c r="AL296" s="269" t="s">
        <v>1618</v>
      </c>
      <c r="AM296" s="269" t="s">
        <v>1618</v>
      </c>
      <c r="AN296" s="269" t="s">
        <v>1618</v>
      </c>
      <c r="AO296" s="269" t="s">
        <v>1618</v>
      </c>
      <c r="AP296" s="188" t="s">
        <v>1845</v>
      </c>
      <c r="AQ296" s="188" t="s">
        <v>1936</v>
      </c>
      <c r="AS296" s="188" t="s">
        <v>647</v>
      </c>
      <c r="AT296" s="188" t="s">
        <v>1748</v>
      </c>
      <c r="AU296" s="188" t="str">
        <f t="shared" si="16"/>
        <v>BP1</v>
      </c>
      <c r="AV296" s="261">
        <f t="shared" si="17"/>
        <v>84080040</v>
      </c>
    </row>
    <row r="297" spans="1:48" hidden="1" x14ac:dyDescent="0.25">
      <c r="A297" s="269" t="s">
        <v>1836</v>
      </c>
      <c r="B297" s="269" t="s">
        <v>1808</v>
      </c>
      <c r="C297" s="269" t="s">
        <v>1837</v>
      </c>
      <c r="D297" s="269" t="s">
        <v>1863</v>
      </c>
      <c r="E297" s="270">
        <v>45758</v>
      </c>
      <c r="F297" s="269" t="s">
        <v>2465</v>
      </c>
      <c r="G297" s="269" t="s">
        <v>1618</v>
      </c>
      <c r="H297" s="269" t="s">
        <v>1864</v>
      </c>
      <c r="I297" s="269" t="s">
        <v>2466</v>
      </c>
      <c r="J297" s="269" t="s">
        <v>1618</v>
      </c>
      <c r="K297" s="269" t="s">
        <v>1620</v>
      </c>
      <c r="L297" s="270">
        <v>45758</v>
      </c>
      <c r="M297" s="269" t="s">
        <v>2075</v>
      </c>
      <c r="N297" s="269" t="s">
        <v>1618</v>
      </c>
      <c r="O297" s="270"/>
      <c r="P297" s="269" t="s">
        <v>2311</v>
      </c>
      <c r="Q297" s="269" t="s">
        <v>89</v>
      </c>
      <c r="R297" s="272">
        <v>3.05</v>
      </c>
      <c r="S297" s="269" t="s">
        <v>89</v>
      </c>
      <c r="T297" s="272">
        <v>3.05</v>
      </c>
      <c r="U297" s="269" t="s">
        <v>328</v>
      </c>
      <c r="V297" s="269" t="s">
        <v>329</v>
      </c>
      <c r="W297" s="269" t="s">
        <v>1618</v>
      </c>
      <c r="X297" s="269" t="s">
        <v>1618</v>
      </c>
      <c r="Y297" s="269" t="s">
        <v>1618</v>
      </c>
      <c r="Z297" s="269" t="s">
        <v>1618</v>
      </c>
      <c r="AA297" s="269" t="s">
        <v>1842</v>
      </c>
      <c r="AB297" s="269" t="s">
        <v>1618</v>
      </c>
      <c r="AC297" s="270">
        <v>45758</v>
      </c>
      <c r="AD297" s="269"/>
      <c r="AE297" s="269"/>
      <c r="AF297" s="269" t="s">
        <v>1618</v>
      </c>
      <c r="AG297" s="269" t="s">
        <v>1618</v>
      </c>
      <c r="AH297" s="269" t="s">
        <v>2312</v>
      </c>
      <c r="AI297" s="269" t="s">
        <v>2313</v>
      </c>
      <c r="AJ297" s="271">
        <v>10</v>
      </c>
      <c r="AK297" s="269" t="s">
        <v>1925</v>
      </c>
      <c r="AL297" s="274" t="s">
        <v>1861</v>
      </c>
      <c r="AM297" s="269" t="s">
        <v>2352</v>
      </c>
      <c r="AN297" s="269" t="s">
        <v>2353</v>
      </c>
      <c r="AO297" s="269" t="s">
        <v>1618</v>
      </c>
      <c r="AP297" s="188" t="s">
        <v>1845</v>
      </c>
      <c r="AQ297" s="188" t="s">
        <v>1936</v>
      </c>
      <c r="AS297" s="188" t="s">
        <v>1619</v>
      </c>
      <c r="AT297" s="188" t="s">
        <v>1748</v>
      </c>
      <c r="AU297" s="188" t="str">
        <f t="shared" si="16"/>
        <v>BP1</v>
      </c>
      <c r="AV297" s="261">
        <f t="shared" si="17"/>
        <v>50325</v>
      </c>
    </row>
    <row r="298" spans="1:48" hidden="1" x14ac:dyDescent="0.25">
      <c r="A298" s="269" t="s">
        <v>1836</v>
      </c>
      <c r="B298" s="269" t="s">
        <v>1808</v>
      </c>
      <c r="C298" s="269" t="s">
        <v>1837</v>
      </c>
      <c r="D298" s="269" t="s">
        <v>1863</v>
      </c>
      <c r="E298" s="270">
        <v>45769</v>
      </c>
      <c r="F298" s="269" t="s">
        <v>2465</v>
      </c>
      <c r="G298" s="269" t="s">
        <v>1618</v>
      </c>
      <c r="H298" s="269" t="s">
        <v>1864</v>
      </c>
      <c r="I298" s="269" t="s">
        <v>2467</v>
      </c>
      <c r="J298" s="269" t="s">
        <v>1618</v>
      </c>
      <c r="K298" s="269" t="s">
        <v>1620</v>
      </c>
      <c r="L298" s="270">
        <v>45769</v>
      </c>
      <c r="M298" s="269" t="s">
        <v>2468</v>
      </c>
      <c r="N298" s="269" t="s">
        <v>1618</v>
      </c>
      <c r="O298" s="270"/>
      <c r="P298" s="269" t="s">
        <v>2311</v>
      </c>
      <c r="Q298" s="269" t="s">
        <v>89</v>
      </c>
      <c r="R298" s="272">
        <v>1.87</v>
      </c>
      <c r="S298" s="269" t="s">
        <v>89</v>
      </c>
      <c r="T298" s="272">
        <v>1.87</v>
      </c>
      <c r="U298" s="269" t="s">
        <v>328</v>
      </c>
      <c r="V298" s="269" t="s">
        <v>329</v>
      </c>
      <c r="W298" s="269" t="s">
        <v>1618</v>
      </c>
      <c r="X298" s="269" t="s">
        <v>1618</v>
      </c>
      <c r="Y298" s="269" t="s">
        <v>1618</v>
      </c>
      <c r="Z298" s="269" t="s">
        <v>1618</v>
      </c>
      <c r="AA298" s="269" t="s">
        <v>1842</v>
      </c>
      <c r="AB298" s="269" t="s">
        <v>1618</v>
      </c>
      <c r="AC298" s="270">
        <v>45769</v>
      </c>
      <c r="AD298" s="269"/>
      <c r="AE298" s="269"/>
      <c r="AF298" s="269" t="s">
        <v>1618</v>
      </c>
      <c r="AG298" s="269" t="s">
        <v>1618</v>
      </c>
      <c r="AH298" s="269" t="s">
        <v>2312</v>
      </c>
      <c r="AI298" s="269" t="s">
        <v>2313</v>
      </c>
      <c r="AJ298" s="271">
        <v>10</v>
      </c>
      <c r="AK298" s="269" t="s">
        <v>1694</v>
      </c>
      <c r="AL298" s="274" t="s">
        <v>1861</v>
      </c>
      <c r="AM298" s="269" t="s">
        <v>2078</v>
      </c>
      <c r="AN298" s="269" t="s">
        <v>2079</v>
      </c>
      <c r="AO298" s="269" t="s">
        <v>1618</v>
      </c>
      <c r="AP298" s="188" t="s">
        <v>1845</v>
      </c>
      <c r="AQ298" s="188" t="s">
        <v>1936</v>
      </c>
      <c r="AS298" s="188" t="s">
        <v>1619</v>
      </c>
      <c r="AT298" s="188" t="s">
        <v>1748</v>
      </c>
      <c r="AU298" s="188" t="str">
        <f t="shared" si="16"/>
        <v>BP1</v>
      </c>
      <c r="AV298" s="261">
        <f t="shared" si="17"/>
        <v>30855</v>
      </c>
    </row>
    <row r="299" spans="1:48" hidden="1" x14ac:dyDescent="0.25">
      <c r="A299" s="269" t="s">
        <v>1836</v>
      </c>
      <c r="B299" s="269" t="s">
        <v>1808</v>
      </c>
      <c r="C299" s="269" t="s">
        <v>1837</v>
      </c>
      <c r="D299" s="269" t="s">
        <v>1863</v>
      </c>
      <c r="E299" s="270">
        <v>45773</v>
      </c>
      <c r="F299" s="269" t="s">
        <v>2465</v>
      </c>
      <c r="G299" s="269" t="s">
        <v>1618</v>
      </c>
      <c r="H299" s="269" t="s">
        <v>1864</v>
      </c>
      <c r="I299" s="269" t="s">
        <v>2469</v>
      </c>
      <c r="J299" s="269" t="s">
        <v>1618</v>
      </c>
      <c r="K299" s="269" t="s">
        <v>1620</v>
      </c>
      <c r="L299" s="270">
        <v>45773</v>
      </c>
      <c r="M299" s="269" t="s">
        <v>2470</v>
      </c>
      <c r="N299" s="269" t="s">
        <v>1618</v>
      </c>
      <c r="O299" s="270"/>
      <c r="P299" s="269" t="s">
        <v>2311</v>
      </c>
      <c r="Q299" s="269" t="s">
        <v>89</v>
      </c>
      <c r="R299" s="272">
        <v>22.47</v>
      </c>
      <c r="S299" s="269" t="s">
        <v>89</v>
      </c>
      <c r="T299" s="272">
        <v>22.47</v>
      </c>
      <c r="U299" s="269" t="s">
        <v>328</v>
      </c>
      <c r="V299" s="269" t="s">
        <v>329</v>
      </c>
      <c r="W299" s="269" t="s">
        <v>1618</v>
      </c>
      <c r="X299" s="269" t="s">
        <v>1618</v>
      </c>
      <c r="Y299" s="269" t="s">
        <v>1618</v>
      </c>
      <c r="Z299" s="269" t="s">
        <v>1618</v>
      </c>
      <c r="AA299" s="269" t="s">
        <v>1842</v>
      </c>
      <c r="AB299" s="269" t="s">
        <v>1618</v>
      </c>
      <c r="AC299" s="270">
        <v>45773</v>
      </c>
      <c r="AD299" s="269"/>
      <c r="AE299" s="269"/>
      <c r="AF299" s="269" t="s">
        <v>1618</v>
      </c>
      <c r="AG299" s="269" t="s">
        <v>1618</v>
      </c>
      <c r="AH299" s="269" t="s">
        <v>2312</v>
      </c>
      <c r="AI299" s="269" t="s">
        <v>2313</v>
      </c>
      <c r="AJ299" s="271">
        <v>10</v>
      </c>
      <c r="AK299" s="269" t="s">
        <v>2116</v>
      </c>
      <c r="AL299" s="274" t="s">
        <v>1861</v>
      </c>
      <c r="AM299" s="269" t="s">
        <v>2197</v>
      </c>
      <c r="AN299" s="269" t="s">
        <v>2198</v>
      </c>
      <c r="AO299" s="269" t="s">
        <v>1618</v>
      </c>
      <c r="AP299" s="188" t="s">
        <v>1845</v>
      </c>
      <c r="AQ299" s="188" t="s">
        <v>1936</v>
      </c>
      <c r="AS299" s="188" t="s">
        <v>1619</v>
      </c>
      <c r="AT299" s="188" t="s">
        <v>1748</v>
      </c>
      <c r="AU299" s="188" t="str">
        <f t="shared" si="16"/>
        <v>BP1</v>
      </c>
      <c r="AV299" s="261">
        <f t="shared" si="17"/>
        <v>370755</v>
      </c>
    </row>
    <row r="300" spans="1:48" hidden="1" x14ac:dyDescent="0.25">
      <c r="A300" s="269" t="s">
        <v>1836</v>
      </c>
      <c r="B300" s="269" t="s">
        <v>1808</v>
      </c>
      <c r="C300" s="269" t="s">
        <v>1837</v>
      </c>
      <c r="D300" s="269" t="s">
        <v>1863</v>
      </c>
      <c r="E300" s="270">
        <v>45773</v>
      </c>
      <c r="F300" s="269" t="s">
        <v>2465</v>
      </c>
      <c r="G300" s="269" t="s">
        <v>1618</v>
      </c>
      <c r="H300" s="269" t="s">
        <v>1864</v>
      </c>
      <c r="I300" s="269" t="s">
        <v>2469</v>
      </c>
      <c r="J300" s="269" t="s">
        <v>1618</v>
      </c>
      <c r="K300" s="269" t="s">
        <v>1620</v>
      </c>
      <c r="L300" s="270">
        <v>45773</v>
      </c>
      <c r="M300" s="269" t="s">
        <v>2470</v>
      </c>
      <c r="N300" s="269" t="s">
        <v>1618</v>
      </c>
      <c r="O300" s="270"/>
      <c r="P300" s="269" t="s">
        <v>2311</v>
      </c>
      <c r="Q300" s="269" t="s">
        <v>89</v>
      </c>
      <c r="R300" s="272">
        <v>22.31</v>
      </c>
      <c r="S300" s="269" t="s">
        <v>89</v>
      </c>
      <c r="T300" s="272">
        <v>22.31</v>
      </c>
      <c r="U300" s="269" t="s">
        <v>328</v>
      </c>
      <c r="V300" s="269" t="s">
        <v>329</v>
      </c>
      <c r="W300" s="269" t="s">
        <v>1618</v>
      </c>
      <c r="X300" s="269" t="s">
        <v>1618</v>
      </c>
      <c r="Y300" s="269" t="s">
        <v>1618</v>
      </c>
      <c r="Z300" s="269" t="s">
        <v>1618</v>
      </c>
      <c r="AA300" s="269" t="s">
        <v>1842</v>
      </c>
      <c r="AB300" s="269" t="s">
        <v>1618</v>
      </c>
      <c r="AC300" s="270">
        <v>45773</v>
      </c>
      <c r="AD300" s="269"/>
      <c r="AE300" s="269"/>
      <c r="AF300" s="269" t="s">
        <v>1618</v>
      </c>
      <c r="AG300" s="269" t="s">
        <v>1618</v>
      </c>
      <c r="AH300" s="269" t="s">
        <v>2312</v>
      </c>
      <c r="AI300" s="269" t="s">
        <v>2313</v>
      </c>
      <c r="AJ300" s="271">
        <v>10</v>
      </c>
      <c r="AK300" s="269" t="s">
        <v>2116</v>
      </c>
      <c r="AL300" s="274" t="s">
        <v>1861</v>
      </c>
      <c r="AM300" s="269" t="s">
        <v>2471</v>
      </c>
      <c r="AN300" s="269" t="s">
        <v>2472</v>
      </c>
      <c r="AO300" s="269" t="s">
        <v>1618</v>
      </c>
      <c r="AP300" s="188" t="s">
        <v>1845</v>
      </c>
      <c r="AQ300" s="188" t="s">
        <v>1936</v>
      </c>
      <c r="AS300" s="188" t="s">
        <v>1619</v>
      </c>
      <c r="AT300" s="188" t="s">
        <v>1748</v>
      </c>
      <c r="AU300" s="188" t="str">
        <f t="shared" si="16"/>
        <v>BP1</v>
      </c>
      <c r="AV300" s="261">
        <f t="shared" si="17"/>
        <v>368115</v>
      </c>
    </row>
    <row r="301" spans="1:48" hidden="1" x14ac:dyDescent="0.25">
      <c r="A301" s="269" t="s">
        <v>1836</v>
      </c>
      <c r="B301" s="269" t="s">
        <v>1808</v>
      </c>
      <c r="C301" s="269" t="s">
        <v>1837</v>
      </c>
      <c r="D301" s="269" t="s">
        <v>1863</v>
      </c>
      <c r="E301" s="270">
        <v>45758</v>
      </c>
      <c r="F301" s="269" t="s">
        <v>2465</v>
      </c>
      <c r="G301" s="269" t="s">
        <v>1618</v>
      </c>
      <c r="H301" s="269" t="s">
        <v>1864</v>
      </c>
      <c r="I301" s="269" t="s">
        <v>2466</v>
      </c>
      <c r="J301" s="269" t="s">
        <v>1618</v>
      </c>
      <c r="K301" s="269" t="s">
        <v>1620</v>
      </c>
      <c r="L301" s="270">
        <v>45758</v>
      </c>
      <c r="M301" s="269" t="s">
        <v>2075</v>
      </c>
      <c r="N301" s="269" t="s">
        <v>1618</v>
      </c>
      <c r="O301" s="270"/>
      <c r="P301" s="269" t="s">
        <v>2311</v>
      </c>
      <c r="Q301" s="269" t="s">
        <v>89</v>
      </c>
      <c r="R301" s="272">
        <v>0.94</v>
      </c>
      <c r="S301" s="269" t="s">
        <v>89</v>
      </c>
      <c r="T301" s="272">
        <v>0.94</v>
      </c>
      <c r="U301" s="269" t="s">
        <v>328</v>
      </c>
      <c r="V301" s="269" t="s">
        <v>329</v>
      </c>
      <c r="W301" s="269" t="s">
        <v>1618</v>
      </c>
      <c r="X301" s="269" t="s">
        <v>1618</v>
      </c>
      <c r="Y301" s="269" t="s">
        <v>1618</v>
      </c>
      <c r="Z301" s="269" t="s">
        <v>1618</v>
      </c>
      <c r="AA301" s="269" t="s">
        <v>1842</v>
      </c>
      <c r="AB301" s="269" t="s">
        <v>1618</v>
      </c>
      <c r="AC301" s="270">
        <v>45758</v>
      </c>
      <c r="AD301" s="269"/>
      <c r="AE301" s="269"/>
      <c r="AF301" s="269" t="s">
        <v>1618</v>
      </c>
      <c r="AG301" s="269" t="s">
        <v>1618</v>
      </c>
      <c r="AH301" s="269" t="s">
        <v>2312</v>
      </c>
      <c r="AI301" s="269" t="s">
        <v>2313</v>
      </c>
      <c r="AJ301" s="271">
        <v>5</v>
      </c>
      <c r="AK301" s="269" t="s">
        <v>1694</v>
      </c>
      <c r="AL301" s="274" t="s">
        <v>1861</v>
      </c>
      <c r="AM301" s="269" t="s">
        <v>2078</v>
      </c>
      <c r="AN301" s="269" t="s">
        <v>2079</v>
      </c>
      <c r="AO301" s="269" t="s">
        <v>1618</v>
      </c>
      <c r="AP301" s="188" t="s">
        <v>1845</v>
      </c>
      <c r="AQ301" s="188" t="s">
        <v>1936</v>
      </c>
      <c r="AS301" s="188" t="s">
        <v>1619</v>
      </c>
      <c r="AT301" s="188" t="s">
        <v>1748</v>
      </c>
      <c r="AU301" s="188" t="str">
        <f t="shared" si="16"/>
        <v>BP1</v>
      </c>
      <c r="AV301" s="261">
        <f t="shared" si="17"/>
        <v>15510</v>
      </c>
    </row>
    <row r="302" spans="1:48" hidden="1" x14ac:dyDescent="0.25">
      <c r="A302" s="269" t="s">
        <v>1836</v>
      </c>
      <c r="B302" s="269" t="s">
        <v>1808</v>
      </c>
      <c r="C302" s="269" t="s">
        <v>1837</v>
      </c>
      <c r="D302" s="269" t="s">
        <v>1863</v>
      </c>
      <c r="E302" s="270">
        <v>45773</v>
      </c>
      <c r="F302" s="269" t="s">
        <v>2465</v>
      </c>
      <c r="G302" s="269" t="s">
        <v>1618</v>
      </c>
      <c r="H302" s="269" t="s">
        <v>1864</v>
      </c>
      <c r="I302" s="269" t="s">
        <v>2469</v>
      </c>
      <c r="J302" s="269" t="s">
        <v>1618</v>
      </c>
      <c r="K302" s="269" t="s">
        <v>1620</v>
      </c>
      <c r="L302" s="270">
        <v>45773</v>
      </c>
      <c r="M302" s="269" t="s">
        <v>2470</v>
      </c>
      <c r="N302" s="269" t="s">
        <v>1618</v>
      </c>
      <c r="O302" s="270"/>
      <c r="P302" s="269" t="s">
        <v>2311</v>
      </c>
      <c r="Q302" s="269" t="s">
        <v>89</v>
      </c>
      <c r="R302" s="272">
        <v>7.55</v>
      </c>
      <c r="S302" s="269" t="s">
        <v>89</v>
      </c>
      <c r="T302" s="272">
        <v>7.55</v>
      </c>
      <c r="U302" s="269" t="s">
        <v>328</v>
      </c>
      <c r="V302" s="269" t="s">
        <v>329</v>
      </c>
      <c r="W302" s="269" t="s">
        <v>1618</v>
      </c>
      <c r="X302" s="269" t="s">
        <v>1618</v>
      </c>
      <c r="Y302" s="269" t="s">
        <v>1618</v>
      </c>
      <c r="Z302" s="269" t="s">
        <v>1618</v>
      </c>
      <c r="AA302" s="269" t="s">
        <v>1842</v>
      </c>
      <c r="AB302" s="269" t="s">
        <v>1618</v>
      </c>
      <c r="AC302" s="270">
        <v>45773</v>
      </c>
      <c r="AD302" s="269"/>
      <c r="AE302" s="269"/>
      <c r="AF302" s="269" t="s">
        <v>1618</v>
      </c>
      <c r="AG302" s="269" t="s">
        <v>1618</v>
      </c>
      <c r="AH302" s="269" t="s">
        <v>2312</v>
      </c>
      <c r="AI302" s="269" t="s">
        <v>2313</v>
      </c>
      <c r="AJ302" s="271">
        <v>5</v>
      </c>
      <c r="AK302" s="269" t="s">
        <v>1694</v>
      </c>
      <c r="AL302" s="274" t="s">
        <v>1861</v>
      </c>
      <c r="AM302" s="269" t="s">
        <v>2063</v>
      </c>
      <c r="AN302" s="269" t="s">
        <v>2064</v>
      </c>
      <c r="AO302" s="269" t="s">
        <v>1618</v>
      </c>
      <c r="AP302" s="188" t="s">
        <v>1845</v>
      </c>
      <c r="AQ302" s="188" t="s">
        <v>1936</v>
      </c>
      <c r="AS302" s="188" t="s">
        <v>1619</v>
      </c>
      <c r="AT302" s="188" t="s">
        <v>1748</v>
      </c>
      <c r="AU302" s="188" t="str">
        <f t="shared" si="16"/>
        <v>BP1</v>
      </c>
      <c r="AV302" s="261">
        <f t="shared" si="17"/>
        <v>124575</v>
      </c>
    </row>
    <row r="303" spans="1:48" hidden="1" x14ac:dyDescent="0.25">
      <c r="A303" s="269" t="s">
        <v>1836</v>
      </c>
      <c r="B303" s="269" t="s">
        <v>1808</v>
      </c>
      <c r="C303" s="269" t="s">
        <v>1837</v>
      </c>
      <c r="D303" s="269" t="s">
        <v>1863</v>
      </c>
      <c r="E303" s="270">
        <v>45758</v>
      </c>
      <c r="F303" s="269" t="s">
        <v>2465</v>
      </c>
      <c r="G303" s="269" t="s">
        <v>1618</v>
      </c>
      <c r="H303" s="269" t="s">
        <v>1864</v>
      </c>
      <c r="I303" s="269" t="s">
        <v>2466</v>
      </c>
      <c r="J303" s="269" t="s">
        <v>1618</v>
      </c>
      <c r="K303" s="269" t="s">
        <v>1620</v>
      </c>
      <c r="L303" s="270">
        <v>45758</v>
      </c>
      <c r="M303" s="269" t="s">
        <v>2075</v>
      </c>
      <c r="N303" s="269" t="s">
        <v>1618</v>
      </c>
      <c r="O303" s="270"/>
      <c r="P303" s="269" t="s">
        <v>2311</v>
      </c>
      <c r="Q303" s="269" t="s">
        <v>89</v>
      </c>
      <c r="R303" s="272">
        <v>6.58</v>
      </c>
      <c r="S303" s="269" t="s">
        <v>89</v>
      </c>
      <c r="T303" s="272">
        <v>6.58</v>
      </c>
      <c r="U303" s="269" t="s">
        <v>328</v>
      </c>
      <c r="V303" s="269" t="s">
        <v>329</v>
      </c>
      <c r="W303" s="269" t="s">
        <v>1618</v>
      </c>
      <c r="X303" s="269" t="s">
        <v>1618</v>
      </c>
      <c r="Y303" s="269" t="s">
        <v>1618</v>
      </c>
      <c r="Z303" s="269" t="s">
        <v>1618</v>
      </c>
      <c r="AA303" s="269" t="s">
        <v>1842</v>
      </c>
      <c r="AB303" s="269" t="s">
        <v>1618</v>
      </c>
      <c r="AC303" s="270">
        <v>45758</v>
      </c>
      <c r="AD303" s="269"/>
      <c r="AE303" s="269"/>
      <c r="AF303" s="269" t="s">
        <v>1618</v>
      </c>
      <c r="AG303" s="269" t="s">
        <v>1618</v>
      </c>
      <c r="AH303" s="269" t="s">
        <v>2312</v>
      </c>
      <c r="AI303" s="269" t="s">
        <v>2313</v>
      </c>
      <c r="AJ303" s="271">
        <v>4</v>
      </c>
      <c r="AK303" s="269" t="s">
        <v>1860</v>
      </c>
      <c r="AL303" s="274" t="s">
        <v>1861</v>
      </c>
      <c r="AM303" s="269" t="s">
        <v>2473</v>
      </c>
      <c r="AN303" s="269" t="s">
        <v>2474</v>
      </c>
      <c r="AO303" s="269" t="s">
        <v>1618</v>
      </c>
      <c r="AP303" s="188" t="s">
        <v>1845</v>
      </c>
      <c r="AQ303" s="188" t="s">
        <v>1936</v>
      </c>
      <c r="AS303" s="188" t="s">
        <v>1619</v>
      </c>
      <c r="AT303" s="188" t="s">
        <v>1748</v>
      </c>
      <c r="AU303" s="188" t="str">
        <f t="shared" si="16"/>
        <v>BP1</v>
      </c>
      <c r="AV303" s="261">
        <f t="shared" si="17"/>
        <v>108570</v>
      </c>
    </row>
    <row r="304" spans="1:48" hidden="1" x14ac:dyDescent="0.25">
      <c r="A304" s="269" t="s">
        <v>1836</v>
      </c>
      <c r="B304" s="269" t="s">
        <v>1808</v>
      </c>
      <c r="C304" s="269" t="s">
        <v>1837</v>
      </c>
      <c r="D304" s="269" t="s">
        <v>1863</v>
      </c>
      <c r="E304" s="270">
        <v>45758</v>
      </c>
      <c r="F304" s="269" t="s">
        <v>2475</v>
      </c>
      <c r="G304" s="269" t="s">
        <v>1618</v>
      </c>
      <c r="H304" s="269" t="s">
        <v>1864</v>
      </c>
      <c r="I304" s="269" t="s">
        <v>2466</v>
      </c>
      <c r="J304" s="269" t="s">
        <v>1618</v>
      </c>
      <c r="K304" s="269" t="s">
        <v>1620</v>
      </c>
      <c r="L304" s="270">
        <v>45758</v>
      </c>
      <c r="M304" s="269" t="s">
        <v>2075</v>
      </c>
      <c r="N304" s="269" t="s">
        <v>1618</v>
      </c>
      <c r="O304" s="270"/>
      <c r="P304" s="269" t="s">
        <v>2311</v>
      </c>
      <c r="Q304" s="269" t="s">
        <v>89</v>
      </c>
      <c r="R304" s="272">
        <v>2.0299999999999998</v>
      </c>
      <c r="S304" s="269" t="s">
        <v>89</v>
      </c>
      <c r="T304" s="272">
        <v>2.0299999999999998</v>
      </c>
      <c r="U304" s="269" t="s">
        <v>328</v>
      </c>
      <c r="V304" s="269" t="s">
        <v>329</v>
      </c>
      <c r="W304" s="269" t="s">
        <v>1618</v>
      </c>
      <c r="X304" s="269" t="s">
        <v>1618</v>
      </c>
      <c r="Y304" s="269" t="s">
        <v>1618</v>
      </c>
      <c r="Z304" s="269" t="s">
        <v>1618</v>
      </c>
      <c r="AA304" s="269" t="s">
        <v>1842</v>
      </c>
      <c r="AB304" s="269" t="s">
        <v>1618</v>
      </c>
      <c r="AC304" s="270">
        <v>45758</v>
      </c>
      <c r="AD304" s="269"/>
      <c r="AE304" s="269"/>
      <c r="AF304" s="269" t="s">
        <v>1618</v>
      </c>
      <c r="AG304" s="269" t="s">
        <v>1618</v>
      </c>
      <c r="AH304" s="269" t="s">
        <v>2312</v>
      </c>
      <c r="AI304" s="269" t="s">
        <v>2313</v>
      </c>
      <c r="AJ304" s="271">
        <v>6</v>
      </c>
      <c r="AK304" s="269" t="s">
        <v>1860</v>
      </c>
      <c r="AL304" s="274" t="s">
        <v>1861</v>
      </c>
      <c r="AM304" s="269" t="s">
        <v>1959</v>
      </c>
      <c r="AN304" s="269" t="s">
        <v>1960</v>
      </c>
      <c r="AO304" s="269" t="s">
        <v>1618</v>
      </c>
      <c r="AP304" s="188" t="s">
        <v>1845</v>
      </c>
      <c r="AQ304" s="188" t="s">
        <v>1936</v>
      </c>
      <c r="AS304" s="188" t="s">
        <v>1619</v>
      </c>
      <c r="AT304" s="188" t="s">
        <v>1748</v>
      </c>
      <c r="AU304" s="188" t="str">
        <f t="shared" si="16"/>
        <v>BP1</v>
      </c>
      <c r="AV304" s="261">
        <f t="shared" si="17"/>
        <v>33495</v>
      </c>
    </row>
    <row r="305" spans="1:48" hidden="1" x14ac:dyDescent="0.25">
      <c r="A305" s="269" t="s">
        <v>1836</v>
      </c>
      <c r="B305" s="269" t="s">
        <v>1808</v>
      </c>
      <c r="C305" s="269" t="s">
        <v>1837</v>
      </c>
      <c r="D305" s="269" t="s">
        <v>1863</v>
      </c>
      <c r="E305" s="270">
        <v>45758</v>
      </c>
      <c r="F305" s="269" t="s">
        <v>2465</v>
      </c>
      <c r="G305" s="269" t="s">
        <v>1618</v>
      </c>
      <c r="H305" s="269" t="s">
        <v>1864</v>
      </c>
      <c r="I305" s="269" t="s">
        <v>2466</v>
      </c>
      <c r="J305" s="269" t="s">
        <v>1618</v>
      </c>
      <c r="K305" s="269" t="s">
        <v>1620</v>
      </c>
      <c r="L305" s="270">
        <v>45758</v>
      </c>
      <c r="M305" s="269" t="s">
        <v>2075</v>
      </c>
      <c r="N305" s="269" t="s">
        <v>1618</v>
      </c>
      <c r="O305" s="270"/>
      <c r="P305" s="269" t="s">
        <v>2311</v>
      </c>
      <c r="Q305" s="269" t="s">
        <v>89</v>
      </c>
      <c r="R305" s="272">
        <v>0.64</v>
      </c>
      <c r="S305" s="269" t="s">
        <v>89</v>
      </c>
      <c r="T305" s="272">
        <v>0.64</v>
      </c>
      <c r="U305" s="269" t="s">
        <v>328</v>
      </c>
      <c r="V305" s="269" t="s">
        <v>329</v>
      </c>
      <c r="W305" s="269" t="s">
        <v>1618</v>
      </c>
      <c r="X305" s="269" t="s">
        <v>1618</v>
      </c>
      <c r="Y305" s="269" t="s">
        <v>1618</v>
      </c>
      <c r="Z305" s="269" t="s">
        <v>1618</v>
      </c>
      <c r="AA305" s="269" t="s">
        <v>1842</v>
      </c>
      <c r="AB305" s="269" t="s">
        <v>1618</v>
      </c>
      <c r="AC305" s="270">
        <v>45758</v>
      </c>
      <c r="AD305" s="269"/>
      <c r="AE305" s="269"/>
      <c r="AF305" s="269" t="s">
        <v>1618</v>
      </c>
      <c r="AG305" s="269" t="s">
        <v>1618</v>
      </c>
      <c r="AH305" s="269" t="s">
        <v>2312</v>
      </c>
      <c r="AI305" s="269" t="s">
        <v>2313</v>
      </c>
      <c r="AJ305" s="271">
        <v>6</v>
      </c>
      <c r="AK305" s="269" t="s">
        <v>1925</v>
      </c>
      <c r="AL305" s="274" t="s">
        <v>1861</v>
      </c>
      <c r="AM305" s="269" t="s">
        <v>2135</v>
      </c>
      <c r="AN305" s="269" t="s">
        <v>2136</v>
      </c>
      <c r="AO305" s="269" t="s">
        <v>1618</v>
      </c>
      <c r="AP305" s="188" t="s">
        <v>1845</v>
      </c>
      <c r="AQ305" s="188" t="s">
        <v>1936</v>
      </c>
      <c r="AS305" s="188" t="s">
        <v>1619</v>
      </c>
      <c r="AT305" s="188" t="s">
        <v>1748</v>
      </c>
      <c r="AU305" s="188" t="str">
        <f t="shared" si="16"/>
        <v>BP1</v>
      </c>
      <c r="AV305" s="261">
        <f t="shared" si="17"/>
        <v>10560</v>
      </c>
    </row>
    <row r="306" spans="1:48" hidden="1" x14ac:dyDescent="0.25">
      <c r="A306" s="269" t="s">
        <v>1836</v>
      </c>
      <c r="B306" s="269" t="s">
        <v>1808</v>
      </c>
      <c r="C306" s="269" t="s">
        <v>1837</v>
      </c>
      <c r="D306" s="269" t="s">
        <v>1863</v>
      </c>
      <c r="E306" s="270">
        <v>45769</v>
      </c>
      <c r="F306" s="269" t="s">
        <v>2465</v>
      </c>
      <c r="G306" s="269" t="s">
        <v>1618</v>
      </c>
      <c r="H306" s="269" t="s">
        <v>1864</v>
      </c>
      <c r="I306" s="269" t="s">
        <v>2467</v>
      </c>
      <c r="J306" s="269" t="s">
        <v>1618</v>
      </c>
      <c r="K306" s="269" t="s">
        <v>1620</v>
      </c>
      <c r="L306" s="270">
        <v>45769</v>
      </c>
      <c r="M306" s="269" t="s">
        <v>2468</v>
      </c>
      <c r="N306" s="269" t="s">
        <v>1618</v>
      </c>
      <c r="O306" s="270"/>
      <c r="P306" s="269" t="s">
        <v>2311</v>
      </c>
      <c r="Q306" s="269" t="s">
        <v>89</v>
      </c>
      <c r="R306" s="272">
        <v>2.29</v>
      </c>
      <c r="S306" s="269" t="s">
        <v>89</v>
      </c>
      <c r="T306" s="272">
        <v>2.29</v>
      </c>
      <c r="U306" s="269" t="s">
        <v>328</v>
      </c>
      <c r="V306" s="269" t="s">
        <v>329</v>
      </c>
      <c r="W306" s="269" t="s">
        <v>1618</v>
      </c>
      <c r="X306" s="269" t="s">
        <v>1618</v>
      </c>
      <c r="Y306" s="269" t="s">
        <v>1618</v>
      </c>
      <c r="Z306" s="269" t="s">
        <v>1618</v>
      </c>
      <c r="AA306" s="269" t="s">
        <v>1842</v>
      </c>
      <c r="AB306" s="269" t="s">
        <v>1618</v>
      </c>
      <c r="AC306" s="270">
        <v>45769</v>
      </c>
      <c r="AD306" s="269"/>
      <c r="AE306" s="269"/>
      <c r="AF306" s="269" t="s">
        <v>1618</v>
      </c>
      <c r="AG306" s="269" t="s">
        <v>1618</v>
      </c>
      <c r="AH306" s="269" t="s">
        <v>2312</v>
      </c>
      <c r="AI306" s="269" t="s">
        <v>2313</v>
      </c>
      <c r="AJ306" s="271">
        <v>8</v>
      </c>
      <c r="AK306" s="269" t="s">
        <v>1694</v>
      </c>
      <c r="AL306" s="274" t="s">
        <v>1861</v>
      </c>
      <c r="AM306" s="269" t="s">
        <v>2076</v>
      </c>
      <c r="AN306" s="269" t="s">
        <v>2077</v>
      </c>
      <c r="AO306" s="269" t="s">
        <v>1618</v>
      </c>
      <c r="AP306" s="188" t="s">
        <v>1845</v>
      </c>
      <c r="AQ306" s="188" t="s">
        <v>1936</v>
      </c>
      <c r="AS306" s="188" t="s">
        <v>1619</v>
      </c>
      <c r="AT306" s="188" t="s">
        <v>1748</v>
      </c>
      <c r="AU306" s="188" t="str">
        <f t="shared" si="16"/>
        <v>BP1</v>
      </c>
      <c r="AV306" s="261">
        <f t="shared" si="17"/>
        <v>37785</v>
      </c>
    </row>
    <row r="307" spans="1:48" hidden="1" x14ac:dyDescent="0.25">
      <c r="A307" s="269" t="s">
        <v>1836</v>
      </c>
      <c r="B307" s="269" t="s">
        <v>1808</v>
      </c>
      <c r="C307" s="269" t="s">
        <v>1837</v>
      </c>
      <c r="D307" s="269" t="s">
        <v>1863</v>
      </c>
      <c r="E307" s="270">
        <v>45758</v>
      </c>
      <c r="F307" s="269" t="s">
        <v>2465</v>
      </c>
      <c r="G307" s="269" t="s">
        <v>1618</v>
      </c>
      <c r="H307" s="269" t="s">
        <v>1864</v>
      </c>
      <c r="I307" s="269" t="s">
        <v>2466</v>
      </c>
      <c r="J307" s="269" t="s">
        <v>1618</v>
      </c>
      <c r="K307" s="269" t="s">
        <v>1620</v>
      </c>
      <c r="L307" s="270">
        <v>45758</v>
      </c>
      <c r="M307" s="269" t="s">
        <v>2075</v>
      </c>
      <c r="N307" s="269" t="s">
        <v>1618</v>
      </c>
      <c r="O307" s="270"/>
      <c r="P307" s="269" t="s">
        <v>2311</v>
      </c>
      <c r="Q307" s="269" t="s">
        <v>89</v>
      </c>
      <c r="R307" s="272">
        <v>33.04</v>
      </c>
      <c r="S307" s="269" t="s">
        <v>89</v>
      </c>
      <c r="T307" s="272">
        <v>33.04</v>
      </c>
      <c r="U307" s="269" t="s">
        <v>328</v>
      </c>
      <c r="V307" s="269" t="s">
        <v>329</v>
      </c>
      <c r="W307" s="269" t="s">
        <v>1618</v>
      </c>
      <c r="X307" s="269" t="s">
        <v>1618</v>
      </c>
      <c r="Y307" s="269" t="s">
        <v>1618</v>
      </c>
      <c r="Z307" s="269" t="s">
        <v>1618</v>
      </c>
      <c r="AA307" s="269" t="s">
        <v>1842</v>
      </c>
      <c r="AB307" s="269" t="s">
        <v>1618</v>
      </c>
      <c r="AC307" s="270">
        <v>45758</v>
      </c>
      <c r="AD307" s="269"/>
      <c r="AE307" s="269"/>
      <c r="AF307" s="269" t="s">
        <v>1618</v>
      </c>
      <c r="AG307" s="269" t="s">
        <v>1618</v>
      </c>
      <c r="AH307" s="269" t="s">
        <v>2312</v>
      </c>
      <c r="AI307" s="269" t="s">
        <v>2313</v>
      </c>
      <c r="AJ307" s="271">
        <v>30</v>
      </c>
      <c r="AK307" s="269" t="s">
        <v>1860</v>
      </c>
      <c r="AL307" s="274" t="s">
        <v>1861</v>
      </c>
      <c r="AM307" s="269" t="s">
        <v>2209</v>
      </c>
      <c r="AN307" s="269" t="s">
        <v>2210</v>
      </c>
      <c r="AO307" s="269" t="s">
        <v>1618</v>
      </c>
      <c r="AP307" s="188" t="s">
        <v>1845</v>
      </c>
      <c r="AQ307" s="188" t="s">
        <v>1936</v>
      </c>
      <c r="AS307" s="188" t="s">
        <v>1619</v>
      </c>
      <c r="AT307" s="188" t="s">
        <v>1748</v>
      </c>
      <c r="AU307" s="188" t="str">
        <f t="shared" si="16"/>
        <v>BP1</v>
      </c>
      <c r="AV307" s="261">
        <f t="shared" si="17"/>
        <v>545160</v>
      </c>
    </row>
    <row r="308" spans="1:48" hidden="1" x14ac:dyDescent="0.25">
      <c r="A308" s="269" t="s">
        <v>1836</v>
      </c>
      <c r="B308" s="269" t="s">
        <v>1808</v>
      </c>
      <c r="C308" s="269" t="s">
        <v>1837</v>
      </c>
      <c r="D308" s="269" t="s">
        <v>1863</v>
      </c>
      <c r="E308" s="270">
        <v>45769</v>
      </c>
      <c r="F308" s="269" t="s">
        <v>2465</v>
      </c>
      <c r="G308" s="269" t="s">
        <v>1618</v>
      </c>
      <c r="H308" s="269" t="s">
        <v>1864</v>
      </c>
      <c r="I308" s="269" t="s">
        <v>2467</v>
      </c>
      <c r="J308" s="269" t="s">
        <v>1618</v>
      </c>
      <c r="K308" s="269" t="s">
        <v>1620</v>
      </c>
      <c r="L308" s="270">
        <v>45769</v>
      </c>
      <c r="M308" s="269" t="s">
        <v>2468</v>
      </c>
      <c r="N308" s="269" t="s">
        <v>1618</v>
      </c>
      <c r="O308" s="270"/>
      <c r="P308" s="269" t="s">
        <v>2311</v>
      </c>
      <c r="Q308" s="269" t="s">
        <v>89</v>
      </c>
      <c r="R308" s="272">
        <v>3.17</v>
      </c>
      <c r="S308" s="269" t="s">
        <v>89</v>
      </c>
      <c r="T308" s="272">
        <v>3.17</v>
      </c>
      <c r="U308" s="269" t="s">
        <v>328</v>
      </c>
      <c r="V308" s="269" t="s">
        <v>329</v>
      </c>
      <c r="W308" s="269" t="s">
        <v>1618</v>
      </c>
      <c r="X308" s="269" t="s">
        <v>1618</v>
      </c>
      <c r="Y308" s="269" t="s">
        <v>1618</v>
      </c>
      <c r="Z308" s="269" t="s">
        <v>1618</v>
      </c>
      <c r="AA308" s="269" t="s">
        <v>1842</v>
      </c>
      <c r="AB308" s="269" t="s">
        <v>1618</v>
      </c>
      <c r="AC308" s="270">
        <v>45769</v>
      </c>
      <c r="AD308" s="269"/>
      <c r="AE308" s="269"/>
      <c r="AF308" s="269" t="s">
        <v>1618</v>
      </c>
      <c r="AG308" s="269" t="s">
        <v>1618</v>
      </c>
      <c r="AH308" s="269" t="s">
        <v>2312</v>
      </c>
      <c r="AI308" s="269" t="s">
        <v>2313</v>
      </c>
      <c r="AJ308" s="271">
        <v>30</v>
      </c>
      <c r="AK308" s="269" t="s">
        <v>1925</v>
      </c>
      <c r="AL308" s="274" t="s">
        <v>1861</v>
      </c>
      <c r="AM308" s="269" t="s">
        <v>2135</v>
      </c>
      <c r="AN308" s="269" t="s">
        <v>2136</v>
      </c>
      <c r="AO308" s="269" t="s">
        <v>1618</v>
      </c>
      <c r="AP308" s="188" t="s">
        <v>1845</v>
      </c>
      <c r="AQ308" s="188" t="s">
        <v>1936</v>
      </c>
      <c r="AS308" s="188" t="s">
        <v>1619</v>
      </c>
      <c r="AT308" s="188" t="s">
        <v>1748</v>
      </c>
      <c r="AU308" s="188" t="str">
        <f t="shared" si="16"/>
        <v>BP1</v>
      </c>
      <c r="AV308" s="261">
        <f t="shared" si="17"/>
        <v>52305</v>
      </c>
    </row>
    <row r="309" spans="1:48" hidden="1" x14ac:dyDescent="0.25">
      <c r="A309" s="269" t="s">
        <v>1836</v>
      </c>
      <c r="B309" s="269" t="s">
        <v>1808</v>
      </c>
      <c r="C309" s="269" t="s">
        <v>1837</v>
      </c>
      <c r="D309" s="269" t="s">
        <v>1863</v>
      </c>
      <c r="E309" s="270">
        <v>45758</v>
      </c>
      <c r="F309" s="269" t="s">
        <v>2465</v>
      </c>
      <c r="G309" s="269" t="s">
        <v>1618</v>
      </c>
      <c r="H309" s="269" t="s">
        <v>1864</v>
      </c>
      <c r="I309" s="269" t="s">
        <v>2466</v>
      </c>
      <c r="J309" s="269" t="s">
        <v>1618</v>
      </c>
      <c r="K309" s="269" t="s">
        <v>1620</v>
      </c>
      <c r="L309" s="270">
        <v>45758</v>
      </c>
      <c r="M309" s="269" t="s">
        <v>2075</v>
      </c>
      <c r="N309" s="269" t="s">
        <v>1618</v>
      </c>
      <c r="O309" s="270"/>
      <c r="P309" s="269" t="s">
        <v>2311</v>
      </c>
      <c r="Q309" s="269" t="s">
        <v>89</v>
      </c>
      <c r="R309" s="272">
        <v>49.06</v>
      </c>
      <c r="S309" s="269" t="s">
        <v>89</v>
      </c>
      <c r="T309" s="272">
        <v>49.06</v>
      </c>
      <c r="U309" s="269" t="s">
        <v>328</v>
      </c>
      <c r="V309" s="269" t="s">
        <v>329</v>
      </c>
      <c r="W309" s="269" t="s">
        <v>1618</v>
      </c>
      <c r="X309" s="269" t="s">
        <v>1618</v>
      </c>
      <c r="Y309" s="269" t="s">
        <v>1618</v>
      </c>
      <c r="Z309" s="269" t="s">
        <v>1618</v>
      </c>
      <c r="AA309" s="269" t="s">
        <v>1842</v>
      </c>
      <c r="AB309" s="269" t="s">
        <v>1618</v>
      </c>
      <c r="AC309" s="270">
        <v>45758</v>
      </c>
      <c r="AD309" s="269"/>
      <c r="AE309" s="269"/>
      <c r="AF309" s="269" t="s">
        <v>1618</v>
      </c>
      <c r="AG309" s="269" t="s">
        <v>1618</v>
      </c>
      <c r="AH309" s="269" t="s">
        <v>2312</v>
      </c>
      <c r="AI309" s="269" t="s">
        <v>2313</v>
      </c>
      <c r="AJ309" s="271">
        <v>40</v>
      </c>
      <c r="AK309" s="269" t="s">
        <v>1860</v>
      </c>
      <c r="AL309" s="274" t="s">
        <v>1861</v>
      </c>
      <c r="AM309" s="269" t="s">
        <v>2317</v>
      </c>
      <c r="AN309" s="269" t="s">
        <v>2318</v>
      </c>
      <c r="AO309" s="269" t="s">
        <v>1618</v>
      </c>
      <c r="AP309" s="188" t="s">
        <v>1845</v>
      </c>
      <c r="AQ309" s="188" t="s">
        <v>1936</v>
      </c>
      <c r="AS309" s="188" t="s">
        <v>1619</v>
      </c>
      <c r="AT309" s="188" t="s">
        <v>1748</v>
      </c>
      <c r="AU309" s="188" t="str">
        <f t="shared" si="16"/>
        <v>BP1</v>
      </c>
      <c r="AV309" s="261">
        <f t="shared" si="17"/>
        <v>809490</v>
      </c>
    </row>
    <row r="310" spans="1:48" hidden="1" x14ac:dyDescent="0.25">
      <c r="A310" s="269" t="s">
        <v>1836</v>
      </c>
      <c r="B310" s="269" t="s">
        <v>1808</v>
      </c>
      <c r="C310" s="269" t="s">
        <v>1837</v>
      </c>
      <c r="D310" s="269" t="s">
        <v>1863</v>
      </c>
      <c r="E310" s="270">
        <v>45758</v>
      </c>
      <c r="F310" s="269" t="s">
        <v>2465</v>
      </c>
      <c r="G310" s="269" t="s">
        <v>1618</v>
      </c>
      <c r="H310" s="269" t="s">
        <v>1864</v>
      </c>
      <c r="I310" s="269" t="s">
        <v>2466</v>
      </c>
      <c r="J310" s="269" t="s">
        <v>1618</v>
      </c>
      <c r="K310" s="269" t="s">
        <v>1620</v>
      </c>
      <c r="L310" s="270">
        <v>45758</v>
      </c>
      <c r="M310" s="269" t="s">
        <v>2075</v>
      </c>
      <c r="N310" s="269" t="s">
        <v>1618</v>
      </c>
      <c r="O310" s="270"/>
      <c r="P310" s="269" t="s">
        <v>2311</v>
      </c>
      <c r="Q310" s="269" t="s">
        <v>89</v>
      </c>
      <c r="R310" s="272">
        <v>4.3</v>
      </c>
      <c r="S310" s="269" t="s">
        <v>89</v>
      </c>
      <c r="T310" s="272">
        <v>4.3</v>
      </c>
      <c r="U310" s="269" t="s">
        <v>328</v>
      </c>
      <c r="V310" s="269" t="s">
        <v>329</v>
      </c>
      <c r="W310" s="269" t="s">
        <v>1618</v>
      </c>
      <c r="X310" s="269" t="s">
        <v>1618</v>
      </c>
      <c r="Y310" s="269" t="s">
        <v>1618</v>
      </c>
      <c r="Z310" s="269" t="s">
        <v>1618</v>
      </c>
      <c r="AA310" s="269" t="s">
        <v>1842</v>
      </c>
      <c r="AB310" s="269" t="s">
        <v>1618</v>
      </c>
      <c r="AC310" s="270">
        <v>45758</v>
      </c>
      <c r="AD310" s="269"/>
      <c r="AE310" s="269"/>
      <c r="AF310" s="269" t="s">
        <v>1618</v>
      </c>
      <c r="AG310" s="269" t="s">
        <v>1618</v>
      </c>
      <c r="AH310" s="269" t="s">
        <v>2312</v>
      </c>
      <c r="AI310" s="269" t="s">
        <v>2313</v>
      </c>
      <c r="AJ310" s="271">
        <v>15</v>
      </c>
      <c r="AK310" s="269" t="s">
        <v>1694</v>
      </c>
      <c r="AL310" s="274" t="s">
        <v>1861</v>
      </c>
      <c r="AM310" s="269" t="s">
        <v>2076</v>
      </c>
      <c r="AN310" s="269" t="s">
        <v>2077</v>
      </c>
      <c r="AO310" s="269" t="s">
        <v>1618</v>
      </c>
      <c r="AP310" s="188" t="s">
        <v>1845</v>
      </c>
      <c r="AQ310" s="188" t="s">
        <v>1936</v>
      </c>
      <c r="AS310" s="188" t="s">
        <v>1619</v>
      </c>
      <c r="AT310" s="188" t="s">
        <v>1748</v>
      </c>
      <c r="AU310" s="188" t="str">
        <f t="shared" si="16"/>
        <v>BP1</v>
      </c>
      <c r="AV310" s="261">
        <f t="shared" si="17"/>
        <v>70950</v>
      </c>
    </row>
    <row r="311" spans="1:48" hidden="1" x14ac:dyDescent="0.25">
      <c r="A311" s="269" t="s">
        <v>1836</v>
      </c>
      <c r="B311" s="269" t="s">
        <v>1808</v>
      </c>
      <c r="C311" s="269" t="s">
        <v>1837</v>
      </c>
      <c r="D311" s="269" t="s">
        <v>1863</v>
      </c>
      <c r="E311" s="270">
        <v>45757</v>
      </c>
      <c r="F311" s="269" t="s">
        <v>2370</v>
      </c>
      <c r="G311" s="269" t="s">
        <v>1618</v>
      </c>
      <c r="H311" s="269" t="s">
        <v>1864</v>
      </c>
      <c r="I311" s="269" t="s">
        <v>2476</v>
      </c>
      <c r="J311" s="269" t="s">
        <v>1618</v>
      </c>
      <c r="K311" s="269" t="s">
        <v>1620</v>
      </c>
      <c r="L311" s="270">
        <v>45757</v>
      </c>
      <c r="M311" s="269" t="s">
        <v>2062</v>
      </c>
      <c r="N311" s="269" t="s">
        <v>1618</v>
      </c>
      <c r="O311" s="270"/>
      <c r="P311" s="269" t="s">
        <v>2311</v>
      </c>
      <c r="Q311" s="269" t="s">
        <v>89</v>
      </c>
      <c r="R311" s="272">
        <v>7.01</v>
      </c>
      <c r="S311" s="269" t="s">
        <v>89</v>
      </c>
      <c r="T311" s="272">
        <v>7.01</v>
      </c>
      <c r="U311" s="269" t="s">
        <v>328</v>
      </c>
      <c r="V311" s="269" t="s">
        <v>329</v>
      </c>
      <c r="W311" s="269" t="s">
        <v>1618</v>
      </c>
      <c r="X311" s="269" t="s">
        <v>1618</v>
      </c>
      <c r="Y311" s="269" t="s">
        <v>1618</v>
      </c>
      <c r="Z311" s="269" t="s">
        <v>1618</v>
      </c>
      <c r="AA311" s="269" t="s">
        <v>1842</v>
      </c>
      <c r="AB311" s="269" t="s">
        <v>1618</v>
      </c>
      <c r="AC311" s="270">
        <v>45757</v>
      </c>
      <c r="AD311" s="269"/>
      <c r="AE311" s="269"/>
      <c r="AF311" s="269" t="s">
        <v>1618</v>
      </c>
      <c r="AG311" s="269" t="s">
        <v>1618</v>
      </c>
      <c r="AH311" s="269" t="s">
        <v>2312</v>
      </c>
      <c r="AI311" s="269" t="s">
        <v>2313</v>
      </c>
      <c r="AJ311" s="271">
        <v>50</v>
      </c>
      <c r="AK311" s="269" t="s">
        <v>1694</v>
      </c>
      <c r="AL311" s="274" t="s">
        <v>1861</v>
      </c>
      <c r="AM311" s="269" t="s">
        <v>1930</v>
      </c>
      <c r="AN311" s="269" t="s">
        <v>1931</v>
      </c>
      <c r="AO311" s="269" t="s">
        <v>1618</v>
      </c>
      <c r="AP311" s="188" t="s">
        <v>1845</v>
      </c>
      <c r="AQ311" s="188" t="s">
        <v>1936</v>
      </c>
      <c r="AS311" s="188" t="s">
        <v>1619</v>
      </c>
      <c r="AT311" s="188" t="s">
        <v>1748</v>
      </c>
      <c r="AU311" s="188" t="str">
        <f t="shared" si="16"/>
        <v>BP1</v>
      </c>
      <c r="AV311" s="261">
        <f t="shared" si="17"/>
        <v>115665</v>
      </c>
    </row>
    <row r="312" spans="1:48" hidden="1" x14ac:dyDescent="0.25">
      <c r="A312" s="269" t="s">
        <v>1836</v>
      </c>
      <c r="B312" s="269" t="s">
        <v>1808</v>
      </c>
      <c r="C312" s="269" t="s">
        <v>1837</v>
      </c>
      <c r="D312" s="269" t="s">
        <v>1863</v>
      </c>
      <c r="E312" s="270">
        <v>45758</v>
      </c>
      <c r="F312" s="269" t="s">
        <v>2465</v>
      </c>
      <c r="G312" s="269" t="s">
        <v>1618</v>
      </c>
      <c r="H312" s="269" t="s">
        <v>1864</v>
      </c>
      <c r="I312" s="269" t="s">
        <v>2466</v>
      </c>
      <c r="J312" s="269" t="s">
        <v>1618</v>
      </c>
      <c r="K312" s="269" t="s">
        <v>1620</v>
      </c>
      <c r="L312" s="270">
        <v>45758</v>
      </c>
      <c r="M312" s="269" t="s">
        <v>2075</v>
      </c>
      <c r="N312" s="269" t="s">
        <v>1618</v>
      </c>
      <c r="O312" s="270"/>
      <c r="P312" s="269" t="s">
        <v>2311</v>
      </c>
      <c r="Q312" s="269" t="s">
        <v>89</v>
      </c>
      <c r="R312" s="272">
        <v>61.99</v>
      </c>
      <c r="S312" s="269" t="s">
        <v>89</v>
      </c>
      <c r="T312" s="272">
        <v>61.99</v>
      </c>
      <c r="U312" s="269" t="s">
        <v>328</v>
      </c>
      <c r="V312" s="269" t="s">
        <v>329</v>
      </c>
      <c r="W312" s="269" t="s">
        <v>1618</v>
      </c>
      <c r="X312" s="269" t="s">
        <v>1618</v>
      </c>
      <c r="Y312" s="269" t="s">
        <v>1618</v>
      </c>
      <c r="Z312" s="269" t="s">
        <v>1618</v>
      </c>
      <c r="AA312" s="269" t="s">
        <v>1842</v>
      </c>
      <c r="AB312" s="269" t="s">
        <v>1618</v>
      </c>
      <c r="AC312" s="270">
        <v>45758</v>
      </c>
      <c r="AD312" s="269"/>
      <c r="AE312" s="269"/>
      <c r="AF312" s="269" t="s">
        <v>1618</v>
      </c>
      <c r="AG312" s="269" t="s">
        <v>1618</v>
      </c>
      <c r="AH312" s="269" t="s">
        <v>2312</v>
      </c>
      <c r="AI312" s="269" t="s">
        <v>2313</v>
      </c>
      <c r="AJ312" s="271">
        <v>50</v>
      </c>
      <c r="AK312" s="269" t="s">
        <v>1860</v>
      </c>
      <c r="AL312" s="274" t="s">
        <v>1861</v>
      </c>
      <c r="AM312" s="269" t="s">
        <v>2320</v>
      </c>
      <c r="AN312" s="269" t="s">
        <v>2321</v>
      </c>
      <c r="AO312" s="269" t="s">
        <v>1618</v>
      </c>
      <c r="AP312" s="188" t="s">
        <v>1845</v>
      </c>
      <c r="AQ312" s="188" t="s">
        <v>1936</v>
      </c>
      <c r="AS312" s="188" t="s">
        <v>1619</v>
      </c>
      <c r="AT312" s="188" t="s">
        <v>1748</v>
      </c>
      <c r="AU312" s="188" t="str">
        <f t="shared" si="16"/>
        <v>BP1</v>
      </c>
      <c r="AV312" s="261">
        <f t="shared" si="17"/>
        <v>1022835</v>
      </c>
    </row>
    <row r="313" spans="1:48" hidden="1" x14ac:dyDescent="0.25">
      <c r="A313" s="269" t="s">
        <v>1836</v>
      </c>
      <c r="B313" s="269" t="s">
        <v>1808</v>
      </c>
      <c r="C313" s="269" t="s">
        <v>1837</v>
      </c>
      <c r="D313" s="269" t="s">
        <v>1863</v>
      </c>
      <c r="E313" s="270">
        <v>45765</v>
      </c>
      <c r="F313" s="269" t="s">
        <v>2477</v>
      </c>
      <c r="G313" s="269" t="s">
        <v>1618</v>
      </c>
      <c r="H313" s="269" t="s">
        <v>1864</v>
      </c>
      <c r="I313" s="269" t="s">
        <v>2478</v>
      </c>
      <c r="J313" s="269" t="s">
        <v>1618</v>
      </c>
      <c r="K313" s="269" t="s">
        <v>1620</v>
      </c>
      <c r="L313" s="270">
        <v>45765</v>
      </c>
      <c r="M313" s="269" t="s">
        <v>2479</v>
      </c>
      <c r="N313" s="269" t="s">
        <v>1618</v>
      </c>
      <c r="O313" s="270"/>
      <c r="P313" s="269" t="s">
        <v>2311</v>
      </c>
      <c r="Q313" s="269" t="s">
        <v>89</v>
      </c>
      <c r="R313" s="272">
        <v>40.29</v>
      </c>
      <c r="S313" s="269" t="s">
        <v>89</v>
      </c>
      <c r="T313" s="272">
        <v>40.29</v>
      </c>
      <c r="U313" s="269" t="s">
        <v>328</v>
      </c>
      <c r="V313" s="269" t="s">
        <v>329</v>
      </c>
      <c r="W313" s="269" t="s">
        <v>1618</v>
      </c>
      <c r="X313" s="269" t="s">
        <v>1618</v>
      </c>
      <c r="Y313" s="269" t="s">
        <v>1618</v>
      </c>
      <c r="Z313" s="269" t="s">
        <v>1618</v>
      </c>
      <c r="AA313" s="269" t="s">
        <v>1842</v>
      </c>
      <c r="AB313" s="269" t="s">
        <v>1618</v>
      </c>
      <c r="AC313" s="270">
        <v>45765</v>
      </c>
      <c r="AD313" s="269"/>
      <c r="AE313" s="269"/>
      <c r="AF313" s="269" t="s">
        <v>1618</v>
      </c>
      <c r="AG313" s="269" t="s">
        <v>1618</v>
      </c>
      <c r="AH313" s="269" t="s">
        <v>2312</v>
      </c>
      <c r="AI313" s="269" t="s">
        <v>2313</v>
      </c>
      <c r="AJ313" s="271">
        <v>50</v>
      </c>
      <c r="AK313" s="269" t="s">
        <v>1694</v>
      </c>
      <c r="AL313" s="274" t="s">
        <v>1861</v>
      </c>
      <c r="AM313" s="269" t="s">
        <v>2460</v>
      </c>
      <c r="AN313" s="269" t="s">
        <v>2461</v>
      </c>
      <c r="AO313" s="269" t="s">
        <v>1618</v>
      </c>
      <c r="AP313" s="188" t="s">
        <v>1845</v>
      </c>
      <c r="AQ313" s="188" t="s">
        <v>1936</v>
      </c>
      <c r="AS313" s="188" t="s">
        <v>1619</v>
      </c>
      <c r="AT313" s="188" t="s">
        <v>1748</v>
      </c>
      <c r="AU313" s="188" t="str">
        <f t="shared" si="16"/>
        <v>BP1</v>
      </c>
      <c r="AV313" s="261">
        <f t="shared" si="17"/>
        <v>664785</v>
      </c>
    </row>
    <row r="314" spans="1:48" hidden="1" x14ac:dyDescent="0.25">
      <c r="A314" s="269" t="s">
        <v>1836</v>
      </c>
      <c r="B314" s="269" t="s">
        <v>1808</v>
      </c>
      <c r="C314" s="269" t="s">
        <v>1837</v>
      </c>
      <c r="D314" s="269" t="s">
        <v>1863</v>
      </c>
      <c r="E314" s="270">
        <v>45769</v>
      </c>
      <c r="F314" s="269" t="s">
        <v>2465</v>
      </c>
      <c r="G314" s="269" t="s">
        <v>1618</v>
      </c>
      <c r="H314" s="269" t="s">
        <v>1864</v>
      </c>
      <c r="I314" s="269" t="s">
        <v>2467</v>
      </c>
      <c r="J314" s="269" t="s">
        <v>1618</v>
      </c>
      <c r="K314" s="269" t="s">
        <v>1620</v>
      </c>
      <c r="L314" s="270">
        <v>45769</v>
      </c>
      <c r="M314" s="269" t="s">
        <v>2468</v>
      </c>
      <c r="N314" s="269" t="s">
        <v>1618</v>
      </c>
      <c r="O314" s="270"/>
      <c r="P314" s="269" t="s">
        <v>2311</v>
      </c>
      <c r="Q314" s="269" t="s">
        <v>89</v>
      </c>
      <c r="R314" s="272">
        <v>61.33</v>
      </c>
      <c r="S314" s="269" t="s">
        <v>89</v>
      </c>
      <c r="T314" s="272">
        <v>61.33</v>
      </c>
      <c r="U314" s="269" t="s">
        <v>328</v>
      </c>
      <c r="V314" s="269" t="s">
        <v>329</v>
      </c>
      <c r="W314" s="269" t="s">
        <v>1618</v>
      </c>
      <c r="X314" s="269" t="s">
        <v>1618</v>
      </c>
      <c r="Y314" s="269" t="s">
        <v>1618</v>
      </c>
      <c r="Z314" s="269" t="s">
        <v>1618</v>
      </c>
      <c r="AA314" s="269" t="s">
        <v>1842</v>
      </c>
      <c r="AB314" s="269" t="s">
        <v>1618</v>
      </c>
      <c r="AC314" s="270">
        <v>45769</v>
      </c>
      <c r="AD314" s="269"/>
      <c r="AE314" s="269"/>
      <c r="AF314" s="269" t="s">
        <v>1618</v>
      </c>
      <c r="AG314" s="269" t="s">
        <v>1618</v>
      </c>
      <c r="AH314" s="269" t="s">
        <v>2312</v>
      </c>
      <c r="AI314" s="269" t="s">
        <v>2313</v>
      </c>
      <c r="AJ314" s="271">
        <v>50</v>
      </c>
      <c r="AK314" s="269" t="s">
        <v>1860</v>
      </c>
      <c r="AL314" s="274" t="s">
        <v>1861</v>
      </c>
      <c r="AM314" s="269" t="s">
        <v>2317</v>
      </c>
      <c r="AN314" s="269" t="s">
        <v>2318</v>
      </c>
      <c r="AO314" s="269" t="s">
        <v>1618</v>
      </c>
      <c r="AP314" s="188" t="s">
        <v>1845</v>
      </c>
      <c r="AQ314" s="188" t="s">
        <v>1936</v>
      </c>
      <c r="AS314" s="188" t="s">
        <v>1619</v>
      </c>
      <c r="AT314" s="188" t="s">
        <v>1748</v>
      </c>
      <c r="AU314" s="188" t="str">
        <f t="shared" si="16"/>
        <v>BP1</v>
      </c>
      <c r="AV314" s="261">
        <f t="shared" si="17"/>
        <v>1011945</v>
      </c>
    </row>
    <row r="315" spans="1:48" hidden="1" x14ac:dyDescent="0.25">
      <c r="A315" s="269" t="s">
        <v>1836</v>
      </c>
      <c r="B315" s="269" t="s">
        <v>1808</v>
      </c>
      <c r="C315" s="269" t="s">
        <v>1837</v>
      </c>
      <c r="D315" s="269" t="s">
        <v>1863</v>
      </c>
      <c r="E315" s="270">
        <v>45769</v>
      </c>
      <c r="F315" s="269" t="s">
        <v>2465</v>
      </c>
      <c r="G315" s="269" t="s">
        <v>1618</v>
      </c>
      <c r="H315" s="269" t="s">
        <v>1864</v>
      </c>
      <c r="I315" s="269" t="s">
        <v>2467</v>
      </c>
      <c r="J315" s="269" t="s">
        <v>1618</v>
      </c>
      <c r="K315" s="269" t="s">
        <v>1620</v>
      </c>
      <c r="L315" s="270">
        <v>45769</v>
      </c>
      <c r="M315" s="269" t="s">
        <v>2468</v>
      </c>
      <c r="N315" s="269" t="s">
        <v>1618</v>
      </c>
      <c r="O315" s="270"/>
      <c r="P315" s="269" t="s">
        <v>2311</v>
      </c>
      <c r="Q315" s="269" t="s">
        <v>89</v>
      </c>
      <c r="R315" s="272">
        <v>62</v>
      </c>
      <c r="S315" s="269" t="s">
        <v>89</v>
      </c>
      <c r="T315" s="272">
        <v>62</v>
      </c>
      <c r="U315" s="269" t="s">
        <v>328</v>
      </c>
      <c r="V315" s="269" t="s">
        <v>329</v>
      </c>
      <c r="W315" s="269" t="s">
        <v>1618</v>
      </c>
      <c r="X315" s="269" t="s">
        <v>1618</v>
      </c>
      <c r="Y315" s="269" t="s">
        <v>1618</v>
      </c>
      <c r="Z315" s="269" t="s">
        <v>1618</v>
      </c>
      <c r="AA315" s="269" t="s">
        <v>1842</v>
      </c>
      <c r="AB315" s="269" t="s">
        <v>1618</v>
      </c>
      <c r="AC315" s="270">
        <v>45769</v>
      </c>
      <c r="AD315" s="269"/>
      <c r="AE315" s="269"/>
      <c r="AF315" s="269" t="s">
        <v>1618</v>
      </c>
      <c r="AG315" s="269" t="s">
        <v>1618</v>
      </c>
      <c r="AH315" s="269" t="s">
        <v>2312</v>
      </c>
      <c r="AI315" s="269" t="s">
        <v>2313</v>
      </c>
      <c r="AJ315" s="271">
        <v>50</v>
      </c>
      <c r="AK315" s="269" t="s">
        <v>1860</v>
      </c>
      <c r="AL315" s="274" t="s">
        <v>1861</v>
      </c>
      <c r="AM315" s="269" t="s">
        <v>2320</v>
      </c>
      <c r="AN315" s="269" t="s">
        <v>2321</v>
      </c>
      <c r="AO315" s="269" t="s">
        <v>1618</v>
      </c>
      <c r="AP315" s="188" t="s">
        <v>1845</v>
      </c>
      <c r="AQ315" s="188" t="s">
        <v>1936</v>
      </c>
      <c r="AS315" s="188" t="s">
        <v>1619</v>
      </c>
      <c r="AT315" s="188" t="s">
        <v>1748</v>
      </c>
      <c r="AU315" s="188" t="str">
        <f t="shared" si="16"/>
        <v>BP1</v>
      </c>
      <c r="AV315" s="261">
        <f t="shared" si="17"/>
        <v>1023000</v>
      </c>
    </row>
    <row r="316" spans="1:48" hidden="1" x14ac:dyDescent="0.25">
      <c r="A316" s="269" t="s">
        <v>1836</v>
      </c>
      <c r="B316" s="269" t="s">
        <v>1808</v>
      </c>
      <c r="C316" s="269" t="s">
        <v>1837</v>
      </c>
      <c r="D316" s="269" t="s">
        <v>1863</v>
      </c>
      <c r="E316" s="270">
        <v>45757</v>
      </c>
      <c r="F316" s="269" t="s">
        <v>2370</v>
      </c>
      <c r="G316" s="269" t="s">
        <v>1618</v>
      </c>
      <c r="H316" s="269" t="s">
        <v>1864</v>
      </c>
      <c r="I316" s="269" t="s">
        <v>2476</v>
      </c>
      <c r="J316" s="269" t="s">
        <v>1618</v>
      </c>
      <c r="K316" s="269" t="s">
        <v>1620</v>
      </c>
      <c r="L316" s="270">
        <v>45757</v>
      </c>
      <c r="M316" s="269" t="s">
        <v>2062</v>
      </c>
      <c r="N316" s="269" t="s">
        <v>1618</v>
      </c>
      <c r="O316" s="270"/>
      <c r="P316" s="269" t="s">
        <v>2311</v>
      </c>
      <c r="Q316" s="269" t="s">
        <v>89</v>
      </c>
      <c r="R316" s="272">
        <v>1.71</v>
      </c>
      <c r="S316" s="269" t="s">
        <v>89</v>
      </c>
      <c r="T316" s="272">
        <v>1.71</v>
      </c>
      <c r="U316" s="269" t="s">
        <v>328</v>
      </c>
      <c r="V316" s="269" t="s">
        <v>329</v>
      </c>
      <c r="W316" s="269" t="s">
        <v>1618</v>
      </c>
      <c r="X316" s="269" t="s">
        <v>1618</v>
      </c>
      <c r="Y316" s="269" t="s">
        <v>1618</v>
      </c>
      <c r="Z316" s="269" t="s">
        <v>1618</v>
      </c>
      <c r="AA316" s="269" t="s">
        <v>1842</v>
      </c>
      <c r="AB316" s="269" t="s">
        <v>1618</v>
      </c>
      <c r="AC316" s="270">
        <v>45757</v>
      </c>
      <c r="AD316" s="269"/>
      <c r="AE316" s="269"/>
      <c r="AF316" s="269" t="s">
        <v>1618</v>
      </c>
      <c r="AG316" s="269" t="s">
        <v>1618</v>
      </c>
      <c r="AH316" s="269" t="s">
        <v>2312</v>
      </c>
      <c r="AI316" s="269" t="s">
        <v>2313</v>
      </c>
      <c r="AJ316" s="271">
        <v>16</v>
      </c>
      <c r="AK316" s="269" t="s">
        <v>1925</v>
      </c>
      <c r="AL316" s="274" t="s">
        <v>1861</v>
      </c>
      <c r="AM316" s="269" t="s">
        <v>2135</v>
      </c>
      <c r="AN316" s="269" t="s">
        <v>2136</v>
      </c>
      <c r="AO316" s="269" t="s">
        <v>1618</v>
      </c>
      <c r="AP316" s="188" t="s">
        <v>1845</v>
      </c>
      <c r="AQ316" s="188" t="s">
        <v>1936</v>
      </c>
      <c r="AS316" s="188" t="s">
        <v>1619</v>
      </c>
      <c r="AT316" s="188" t="s">
        <v>1748</v>
      </c>
      <c r="AU316" s="188" t="str">
        <f t="shared" si="16"/>
        <v>BP1</v>
      </c>
      <c r="AV316" s="261">
        <f t="shared" si="17"/>
        <v>28215</v>
      </c>
    </row>
    <row r="317" spans="1:48" hidden="1" x14ac:dyDescent="0.25">
      <c r="A317" s="269" t="s">
        <v>1836</v>
      </c>
      <c r="B317" s="269" t="s">
        <v>1808</v>
      </c>
      <c r="C317" s="269" t="s">
        <v>1837</v>
      </c>
      <c r="D317" s="269" t="s">
        <v>1863</v>
      </c>
      <c r="E317" s="270">
        <v>45758</v>
      </c>
      <c r="F317" s="269" t="s">
        <v>2465</v>
      </c>
      <c r="G317" s="269" t="s">
        <v>1618</v>
      </c>
      <c r="H317" s="269" t="s">
        <v>1864</v>
      </c>
      <c r="I317" s="269" t="s">
        <v>2466</v>
      </c>
      <c r="J317" s="269" t="s">
        <v>1618</v>
      </c>
      <c r="K317" s="269" t="s">
        <v>1620</v>
      </c>
      <c r="L317" s="270">
        <v>45758</v>
      </c>
      <c r="M317" s="269" t="s">
        <v>2075</v>
      </c>
      <c r="N317" s="269" t="s">
        <v>1618</v>
      </c>
      <c r="O317" s="270"/>
      <c r="P317" s="269" t="s">
        <v>2311</v>
      </c>
      <c r="Q317" s="269" t="s">
        <v>89</v>
      </c>
      <c r="R317" s="272">
        <v>36.770000000000003</v>
      </c>
      <c r="S317" s="269" t="s">
        <v>89</v>
      </c>
      <c r="T317" s="272">
        <v>36.770000000000003</v>
      </c>
      <c r="U317" s="269" t="s">
        <v>328</v>
      </c>
      <c r="V317" s="269" t="s">
        <v>329</v>
      </c>
      <c r="W317" s="269" t="s">
        <v>1618</v>
      </c>
      <c r="X317" s="269" t="s">
        <v>1618</v>
      </c>
      <c r="Y317" s="269" t="s">
        <v>1618</v>
      </c>
      <c r="Z317" s="269" t="s">
        <v>1618</v>
      </c>
      <c r="AA317" s="269" t="s">
        <v>1842</v>
      </c>
      <c r="AB317" s="269" t="s">
        <v>1618</v>
      </c>
      <c r="AC317" s="270">
        <v>45758</v>
      </c>
      <c r="AD317" s="269"/>
      <c r="AE317" s="269"/>
      <c r="AF317" s="269" t="s">
        <v>1618</v>
      </c>
      <c r="AG317" s="269" t="s">
        <v>1618</v>
      </c>
      <c r="AH317" s="269" t="s">
        <v>2312</v>
      </c>
      <c r="AI317" s="269" t="s">
        <v>2313</v>
      </c>
      <c r="AJ317" s="271">
        <v>24</v>
      </c>
      <c r="AK317" s="269" t="s">
        <v>1860</v>
      </c>
      <c r="AL317" s="274" t="s">
        <v>1861</v>
      </c>
      <c r="AM317" s="269" t="s">
        <v>2326</v>
      </c>
      <c r="AN317" s="269" t="s">
        <v>2327</v>
      </c>
      <c r="AO317" s="269" t="s">
        <v>1618</v>
      </c>
      <c r="AP317" s="188" t="s">
        <v>1845</v>
      </c>
      <c r="AQ317" s="188" t="s">
        <v>1936</v>
      </c>
      <c r="AS317" s="188" t="s">
        <v>1619</v>
      </c>
      <c r="AT317" s="188" t="s">
        <v>1748</v>
      </c>
      <c r="AU317" s="188" t="str">
        <f t="shared" si="16"/>
        <v>BP1</v>
      </c>
      <c r="AV317" s="261">
        <f t="shared" si="17"/>
        <v>606705</v>
      </c>
    </row>
    <row r="318" spans="1:48" hidden="1" x14ac:dyDescent="0.25">
      <c r="A318" s="269" t="s">
        <v>1836</v>
      </c>
      <c r="B318" s="269" t="s">
        <v>1808</v>
      </c>
      <c r="C318" s="269" t="s">
        <v>1837</v>
      </c>
      <c r="D318" s="269" t="s">
        <v>1863</v>
      </c>
      <c r="E318" s="270">
        <v>45757</v>
      </c>
      <c r="F318" s="269" t="s">
        <v>2480</v>
      </c>
      <c r="G318" s="269" t="s">
        <v>1618</v>
      </c>
      <c r="H318" s="269" t="s">
        <v>1864</v>
      </c>
      <c r="I318" s="269" t="s">
        <v>2476</v>
      </c>
      <c r="J318" s="269" t="s">
        <v>1618</v>
      </c>
      <c r="K318" s="269" t="s">
        <v>1620</v>
      </c>
      <c r="L318" s="270">
        <v>45757</v>
      </c>
      <c r="M318" s="269" t="s">
        <v>2062</v>
      </c>
      <c r="N318" s="269" t="s">
        <v>1618</v>
      </c>
      <c r="O318" s="270"/>
      <c r="P318" s="269" t="s">
        <v>2311</v>
      </c>
      <c r="Q318" s="269" t="s">
        <v>89</v>
      </c>
      <c r="R318" s="272">
        <v>120.87</v>
      </c>
      <c r="S318" s="269" t="s">
        <v>89</v>
      </c>
      <c r="T318" s="272">
        <v>120.87</v>
      </c>
      <c r="U318" s="269" t="s">
        <v>328</v>
      </c>
      <c r="V318" s="269" t="s">
        <v>329</v>
      </c>
      <c r="W318" s="269" t="s">
        <v>1618</v>
      </c>
      <c r="X318" s="269" t="s">
        <v>1618</v>
      </c>
      <c r="Y318" s="269" t="s">
        <v>1618</v>
      </c>
      <c r="Z318" s="269" t="s">
        <v>1618</v>
      </c>
      <c r="AA318" s="269" t="s">
        <v>1842</v>
      </c>
      <c r="AB318" s="269" t="s">
        <v>1618</v>
      </c>
      <c r="AC318" s="270">
        <v>45757</v>
      </c>
      <c r="AD318" s="269"/>
      <c r="AE318" s="269"/>
      <c r="AF318" s="269" t="s">
        <v>1618</v>
      </c>
      <c r="AG318" s="269" t="s">
        <v>1618</v>
      </c>
      <c r="AH318" s="269" t="s">
        <v>2312</v>
      </c>
      <c r="AI318" s="269" t="s">
        <v>2313</v>
      </c>
      <c r="AJ318" s="271">
        <v>150</v>
      </c>
      <c r="AK318" s="269" t="s">
        <v>1694</v>
      </c>
      <c r="AL318" s="274" t="s">
        <v>1861</v>
      </c>
      <c r="AM318" s="269" t="s">
        <v>2460</v>
      </c>
      <c r="AN318" s="269" t="s">
        <v>2461</v>
      </c>
      <c r="AO318" s="269" t="s">
        <v>1618</v>
      </c>
      <c r="AP318" s="188" t="s">
        <v>1845</v>
      </c>
      <c r="AQ318" s="188" t="s">
        <v>1936</v>
      </c>
      <c r="AS318" s="188" t="s">
        <v>1619</v>
      </c>
      <c r="AT318" s="188" t="s">
        <v>1748</v>
      </c>
      <c r="AU318" s="188" t="str">
        <f t="shared" si="16"/>
        <v>BP1</v>
      </c>
      <c r="AV318" s="261">
        <f t="shared" si="17"/>
        <v>1994355</v>
      </c>
    </row>
    <row r="319" spans="1:48" hidden="1" x14ac:dyDescent="0.25">
      <c r="A319" s="269" t="s">
        <v>1836</v>
      </c>
      <c r="B319" s="269" t="s">
        <v>1808</v>
      </c>
      <c r="C319" s="269" t="s">
        <v>1837</v>
      </c>
      <c r="D319" s="269" t="s">
        <v>1854</v>
      </c>
      <c r="E319" s="270">
        <v>45757</v>
      </c>
      <c r="F319" s="269" t="s">
        <v>2481</v>
      </c>
      <c r="G319" s="269" t="s">
        <v>1618</v>
      </c>
      <c r="H319" s="269" t="s">
        <v>1889</v>
      </c>
      <c r="I319" s="269" t="s">
        <v>2081</v>
      </c>
      <c r="J319" s="269" t="s">
        <v>1618</v>
      </c>
      <c r="K319" s="269" t="s">
        <v>444</v>
      </c>
      <c r="L319" s="270">
        <v>45757</v>
      </c>
      <c r="M319" s="269" t="s">
        <v>2062</v>
      </c>
      <c r="N319" s="269" t="s">
        <v>2082</v>
      </c>
      <c r="O319" s="270"/>
      <c r="P319" s="269" t="s">
        <v>2311</v>
      </c>
      <c r="Q319" s="269" t="s">
        <v>1529</v>
      </c>
      <c r="R319" s="271">
        <v>4237196</v>
      </c>
      <c r="S319" s="269" t="s">
        <v>89</v>
      </c>
      <c r="T319" s="272">
        <v>255.48</v>
      </c>
      <c r="U319" s="269" t="s">
        <v>328</v>
      </c>
      <c r="V319" s="269" t="s">
        <v>329</v>
      </c>
      <c r="W319" s="269" t="s">
        <v>1618</v>
      </c>
      <c r="X319" s="269" t="s">
        <v>1618</v>
      </c>
      <c r="Y319" s="269" t="s">
        <v>1618</v>
      </c>
      <c r="Z319" s="269" t="s">
        <v>1618</v>
      </c>
      <c r="AA319" s="269" t="s">
        <v>1842</v>
      </c>
      <c r="AB319" s="269" t="s">
        <v>1618</v>
      </c>
      <c r="AC319" s="270">
        <v>45757</v>
      </c>
      <c r="AD319" s="269"/>
      <c r="AE319" s="269"/>
      <c r="AF319" s="269" t="s">
        <v>1618</v>
      </c>
      <c r="AG319" s="269" t="s">
        <v>2083</v>
      </c>
      <c r="AH319" s="269" t="s">
        <v>2312</v>
      </c>
      <c r="AI319" s="269" t="s">
        <v>2313</v>
      </c>
      <c r="AJ319" s="271">
        <v>1</v>
      </c>
      <c r="AK319" s="269" t="s">
        <v>1888</v>
      </c>
      <c r="AL319" s="274" t="s">
        <v>1861</v>
      </c>
      <c r="AM319" s="269" t="s">
        <v>1618</v>
      </c>
      <c r="AN319" s="269" t="s">
        <v>1618</v>
      </c>
      <c r="AO319" s="269" t="s">
        <v>1618</v>
      </c>
      <c r="AP319" s="188" t="s">
        <v>1845</v>
      </c>
      <c r="AQ319" s="188" t="s">
        <v>1936</v>
      </c>
      <c r="AS319" s="188" t="s">
        <v>444</v>
      </c>
      <c r="AT319" s="188" t="s">
        <v>1748</v>
      </c>
      <c r="AU319" s="188" t="str">
        <f t="shared" si="16"/>
        <v>BP1</v>
      </c>
      <c r="AV319" s="261">
        <f t="shared" si="17"/>
        <v>4237196</v>
      </c>
    </row>
    <row r="320" spans="1:48" hidden="1" x14ac:dyDescent="0.25">
      <c r="A320" s="269" t="s">
        <v>1836</v>
      </c>
      <c r="B320" s="269" t="s">
        <v>1808</v>
      </c>
      <c r="C320" s="269" t="s">
        <v>1837</v>
      </c>
      <c r="D320" s="269" t="s">
        <v>1854</v>
      </c>
      <c r="E320" s="270">
        <v>45757</v>
      </c>
      <c r="F320" s="269" t="s">
        <v>2482</v>
      </c>
      <c r="G320" s="269" t="s">
        <v>1618</v>
      </c>
      <c r="H320" s="269" t="s">
        <v>1889</v>
      </c>
      <c r="I320" s="269" t="s">
        <v>2085</v>
      </c>
      <c r="J320" s="269" t="s">
        <v>1618</v>
      </c>
      <c r="K320" s="269" t="s">
        <v>444</v>
      </c>
      <c r="L320" s="270">
        <v>45757</v>
      </c>
      <c r="M320" s="269" t="s">
        <v>2062</v>
      </c>
      <c r="N320" s="269" t="s">
        <v>2082</v>
      </c>
      <c r="O320" s="270"/>
      <c r="P320" s="269" t="s">
        <v>2311</v>
      </c>
      <c r="Q320" s="269" t="s">
        <v>1529</v>
      </c>
      <c r="R320" s="271">
        <v>127116</v>
      </c>
      <c r="S320" s="269" t="s">
        <v>89</v>
      </c>
      <c r="T320" s="272">
        <v>7.66</v>
      </c>
      <c r="U320" s="269" t="s">
        <v>328</v>
      </c>
      <c r="V320" s="269" t="s">
        <v>329</v>
      </c>
      <c r="W320" s="269" t="s">
        <v>1618</v>
      </c>
      <c r="X320" s="269" t="s">
        <v>1618</v>
      </c>
      <c r="Y320" s="269" t="s">
        <v>1618</v>
      </c>
      <c r="Z320" s="269" t="s">
        <v>1618</v>
      </c>
      <c r="AA320" s="269" t="s">
        <v>1842</v>
      </c>
      <c r="AB320" s="269" t="s">
        <v>1618</v>
      </c>
      <c r="AC320" s="270">
        <v>45757</v>
      </c>
      <c r="AD320" s="269"/>
      <c r="AE320" s="269"/>
      <c r="AF320" s="269" t="s">
        <v>1618</v>
      </c>
      <c r="AG320" s="269" t="s">
        <v>2083</v>
      </c>
      <c r="AH320" s="269" t="s">
        <v>2312</v>
      </c>
      <c r="AI320" s="269" t="s">
        <v>2313</v>
      </c>
      <c r="AJ320" s="271">
        <v>1</v>
      </c>
      <c r="AK320" s="269" t="s">
        <v>1888</v>
      </c>
      <c r="AL320" s="274" t="s">
        <v>1861</v>
      </c>
      <c r="AM320" s="269" t="s">
        <v>1618</v>
      </c>
      <c r="AN320" s="269" t="s">
        <v>1618</v>
      </c>
      <c r="AO320" s="269" t="s">
        <v>1618</v>
      </c>
      <c r="AP320" s="188" t="s">
        <v>1845</v>
      </c>
      <c r="AQ320" s="188" t="s">
        <v>1936</v>
      </c>
      <c r="AS320" s="188" t="s">
        <v>444</v>
      </c>
      <c r="AT320" s="188" t="s">
        <v>1748</v>
      </c>
      <c r="AU320" s="188" t="str">
        <f t="shared" si="16"/>
        <v>BP1</v>
      </c>
      <c r="AV320" s="261">
        <f t="shared" si="17"/>
        <v>127116</v>
      </c>
    </row>
    <row r="321" spans="1:48" hidden="1" x14ac:dyDescent="0.25">
      <c r="A321" s="269" t="s">
        <v>1836</v>
      </c>
      <c r="B321" s="269" t="s">
        <v>1808</v>
      </c>
      <c r="C321" s="269" t="s">
        <v>1837</v>
      </c>
      <c r="D321" s="269" t="s">
        <v>1854</v>
      </c>
      <c r="E321" s="270">
        <v>45775</v>
      </c>
      <c r="F321" s="269" t="s">
        <v>2241</v>
      </c>
      <c r="G321" s="269" t="s">
        <v>2089</v>
      </c>
      <c r="H321" s="269" t="s">
        <v>1871</v>
      </c>
      <c r="I321" s="269" t="s">
        <v>2094</v>
      </c>
      <c r="J321" s="269" t="s">
        <v>1618</v>
      </c>
      <c r="K321" s="269" t="s">
        <v>1633</v>
      </c>
      <c r="L321" s="270">
        <v>45775</v>
      </c>
      <c r="M321" s="269" t="s">
        <v>2091</v>
      </c>
      <c r="N321" s="269" t="s">
        <v>2092</v>
      </c>
      <c r="O321" s="270"/>
      <c r="P321" s="269" t="s">
        <v>2311</v>
      </c>
      <c r="Q321" s="269" t="s">
        <v>1529</v>
      </c>
      <c r="R321" s="271">
        <v>1201941</v>
      </c>
      <c r="S321" s="269" t="s">
        <v>89</v>
      </c>
      <c r="T321" s="272">
        <v>71.47</v>
      </c>
      <c r="U321" s="269" t="s">
        <v>328</v>
      </c>
      <c r="V321" s="269" t="s">
        <v>329</v>
      </c>
      <c r="W321" s="269" t="s">
        <v>1618</v>
      </c>
      <c r="X321" s="269" t="s">
        <v>1618</v>
      </c>
      <c r="Y321" s="269" t="s">
        <v>1618</v>
      </c>
      <c r="Z321" s="269" t="s">
        <v>1618</v>
      </c>
      <c r="AA321" s="269" t="s">
        <v>1842</v>
      </c>
      <c r="AB321" s="269" t="s">
        <v>1618</v>
      </c>
      <c r="AC321" s="270">
        <v>45775</v>
      </c>
      <c r="AD321" s="269"/>
      <c r="AE321" s="269"/>
      <c r="AF321" s="269" t="s">
        <v>1618</v>
      </c>
      <c r="AG321" s="269" t="s">
        <v>2093</v>
      </c>
      <c r="AH321" s="269" t="s">
        <v>2312</v>
      </c>
      <c r="AI321" s="269" t="s">
        <v>2313</v>
      </c>
      <c r="AJ321" s="271">
        <v>1</v>
      </c>
      <c r="AK321" s="269" t="s">
        <v>1876</v>
      </c>
      <c r="AL321" s="274" t="s">
        <v>1861</v>
      </c>
      <c r="AM321" s="269" t="s">
        <v>1618</v>
      </c>
      <c r="AN321" s="269" t="s">
        <v>1618</v>
      </c>
      <c r="AO321" s="269" t="s">
        <v>1618</v>
      </c>
      <c r="AP321" s="188" t="s">
        <v>1845</v>
      </c>
      <c r="AQ321" s="188" t="s">
        <v>1936</v>
      </c>
      <c r="AS321" s="188" t="s">
        <v>1630</v>
      </c>
      <c r="AT321" s="188" t="s">
        <v>1748</v>
      </c>
      <c r="AU321" s="188" t="str">
        <f t="shared" si="16"/>
        <v>BP1</v>
      </c>
      <c r="AV321" s="261">
        <f t="shared" si="17"/>
        <v>1201941</v>
      </c>
    </row>
    <row r="322" spans="1:48" hidden="1" x14ac:dyDescent="0.25">
      <c r="A322" s="269" t="s">
        <v>1836</v>
      </c>
      <c r="B322" s="269" t="s">
        <v>1808</v>
      </c>
      <c r="C322" s="269" t="s">
        <v>1837</v>
      </c>
      <c r="D322" s="269" t="s">
        <v>1854</v>
      </c>
      <c r="E322" s="270">
        <v>45775</v>
      </c>
      <c r="F322" s="269" t="s">
        <v>2241</v>
      </c>
      <c r="G322" s="269" t="s">
        <v>2089</v>
      </c>
      <c r="H322" s="269" t="s">
        <v>1871</v>
      </c>
      <c r="I322" s="269" t="s">
        <v>2090</v>
      </c>
      <c r="J322" s="269" t="s">
        <v>1618</v>
      </c>
      <c r="K322" s="269" t="s">
        <v>1633</v>
      </c>
      <c r="L322" s="270">
        <v>45775</v>
      </c>
      <c r="M322" s="269" t="s">
        <v>2091</v>
      </c>
      <c r="N322" s="269" t="s">
        <v>2092</v>
      </c>
      <c r="O322" s="270"/>
      <c r="P322" s="269" t="s">
        <v>2311</v>
      </c>
      <c r="Q322" s="269" t="s">
        <v>1529</v>
      </c>
      <c r="R322" s="271">
        <v>24038827</v>
      </c>
      <c r="S322" s="269" t="s">
        <v>89</v>
      </c>
      <c r="T322" s="272">
        <v>1429.44</v>
      </c>
      <c r="U322" s="269" t="s">
        <v>328</v>
      </c>
      <c r="V322" s="269" t="s">
        <v>329</v>
      </c>
      <c r="W322" s="269" t="s">
        <v>1618</v>
      </c>
      <c r="X322" s="269" t="s">
        <v>1618</v>
      </c>
      <c r="Y322" s="269" t="s">
        <v>1618</v>
      </c>
      <c r="Z322" s="269" t="s">
        <v>1618</v>
      </c>
      <c r="AA322" s="269" t="s">
        <v>1842</v>
      </c>
      <c r="AB322" s="269" t="s">
        <v>1618</v>
      </c>
      <c r="AC322" s="270">
        <v>45775</v>
      </c>
      <c r="AD322" s="269"/>
      <c r="AE322" s="269"/>
      <c r="AF322" s="269" t="s">
        <v>1618</v>
      </c>
      <c r="AG322" s="269" t="s">
        <v>2093</v>
      </c>
      <c r="AH322" s="269" t="s">
        <v>2312</v>
      </c>
      <c r="AI322" s="269" t="s">
        <v>2313</v>
      </c>
      <c r="AJ322" s="271">
        <v>1</v>
      </c>
      <c r="AK322" s="269" t="s">
        <v>1876</v>
      </c>
      <c r="AL322" s="274" t="s">
        <v>1861</v>
      </c>
      <c r="AM322" s="269" t="s">
        <v>1618</v>
      </c>
      <c r="AN322" s="269" t="s">
        <v>1618</v>
      </c>
      <c r="AO322" s="269" t="s">
        <v>1618</v>
      </c>
      <c r="AP322" s="188" t="s">
        <v>1845</v>
      </c>
      <c r="AQ322" s="188" t="s">
        <v>1936</v>
      </c>
      <c r="AS322" s="188" t="s">
        <v>1630</v>
      </c>
      <c r="AT322" s="188" t="s">
        <v>1748</v>
      </c>
      <c r="AU322" s="188" t="str">
        <f t="shared" si="16"/>
        <v>BP1</v>
      </c>
      <c r="AV322" s="261">
        <f t="shared" si="17"/>
        <v>24038827</v>
      </c>
    </row>
    <row r="323" spans="1:48" x14ac:dyDescent="0.25">
      <c r="A323" s="269" t="s">
        <v>1836</v>
      </c>
      <c r="B323" s="269" t="s">
        <v>1808</v>
      </c>
      <c r="C323" s="269" t="s">
        <v>1837</v>
      </c>
      <c r="D323" s="269" t="s">
        <v>1854</v>
      </c>
      <c r="E323" s="270">
        <v>45775</v>
      </c>
      <c r="F323" s="269" t="s">
        <v>1618</v>
      </c>
      <c r="G323" s="269" t="s">
        <v>1618</v>
      </c>
      <c r="H323" s="269" t="s">
        <v>1877</v>
      </c>
      <c r="I323" s="269" t="s">
        <v>2483</v>
      </c>
      <c r="J323" s="269" t="s">
        <v>1618</v>
      </c>
      <c r="K323" s="269" t="s">
        <v>450</v>
      </c>
      <c r="L323" s="270">
        <v>45775</v>
      </c>
      <c r="M323" s="269" t="s">
        <v>2091</v>
      </c>
      <c r="N323" s="269" t="s">
        <v>2484</v>
      </c>
      <c r="O323" s="270"/>
      <c r="P323" s="269" t="s">
        <v>2311</v>
      </c>
      <c r="Q323" s="269" t="s">
        <v>1529</v>
      </c>
      <c r="R323" s="271">
        <v>280000</v>
      </c>
      <c r="S323" s="269" t="s">
        <v>89</v>
      </c>
      <c r="T323" s="272">
        <v>16.649999999999999</v>
      </c>
      <c r="U323" s="269" t="s">
        <v>328</v>
      </c>
      <c r="V323" s="269" t="s">
        <v>329</v>
      </c>
      <c r="W323" s="269" t="s">
        <v>1618</v>
      </c>
      <c r="X323" s="269" t="s">
        <v>1618</v>
      </c>
      <c r="Y323" s="269" t="s">
        <v>1618</v>
      </c>
      <c r="Z323" s="269" t="s">
        <v>1618</v>
      </c>
      <c r="AA323" s="269" t="s">
        <v>1842</v>
      </c>
      <c r="AB323" s="269" t="s">
        <v>1618</v>
      </c>
      <c r="AC323" s="270">
        <v>45775</v>
      </c>
      <c r="AD323" s="269"/>
      <c r="AE323" s="269"/>
      <c r="AF323" s="269" t="s">
        <v>1618</v>
      </c>
      <c r="AG323" s="269" t="s">
        <v>2485</v>
      </c>
      <c r="AH323" s="269" t="s">
        <v>2312</v>
      </c>
      <c r="AI323" s="269" t="s">
        <v>2313</v>
      </c>
      <c r="AJ323" s="271">
        <v>2</v>
      </c>
      <c r="AK323" s="269" t="s">
        <v>1694</v>
      </c>
      <c r="AL323" s="274" t="s">
        <v>1861</v>
      </c>
      <c r="AM323" s="269" t="s">
        <v>1618</v>
      </c>
      <c r="AN323" s="269" t="s">
        <v>1618</v>
      </c>
      <c r="AO323" s="269" t="s">
        <v>1618</v>
      </c>
      <c r="AP323" s="188" t="s">
        <v>1845</v>
      </c>
      <c r="AQ323" s="188" t="s">
        <v>1936</v>
      </c>
      <c r="AS323" s="188" t="s">
        <v>1626</v>
      </c>
      <c r="AT323" s="188" t="s">
        <v>1748</v>
      </c>
      <c r="AU323" s="188" t="str">
        <f t="shared" si="16"/>
        <v>BP1</v>
      </c>
      <c r="AV323" s="261">
        <f t="shared" si="17"/>
        <v>280000</v>
      </c>
    </row>
    <row r="324" spans="1:48" x14ac:dyDescent="0.25">
      <c r="A324" s="269" t="s">
        <v>1836</v>
      </c>
      <c r="B324" s="269" t="s">
        <v>1808</v>
      </c>
      <c r="C324" s="269" t="s">
        <v>1837</v>
      </c>
      <c r="D324" s="269" t="s">
        <v>1854</v>
      </c>
      <c r="E324" s="270">
        <v>45762</v>
      </c>
      <c r="F324" s="269" t="s">
        <v>1618</v>
      </c>
      <c r="G324" s="269" t="s">
        <v>1618</v>
      </c>
      <c r="H324" s="269" t="s">
        <v>1877</v>
      </c>
      <c r="I324" s="269" t="s">
        <v>2486</v>
      </c>
      <c r="J324" s="269" t="s">
        <v>1618</v>
      </c>
      <c r="K324" s="269" t="s">
        <v>450</v>
      </c>
      <c r="L324" s="270">
        <v>45762</v>
      </c>
      <c r="M324" s="269" t="s">
        <v>2280</v>
      </c>
      <c r="N324" s="269" t="s">
        <v>2281</v>
      </c>
      <c r="O324" s="270"/>
      <c r="P324" s="269" t="s">
        <v>2311</v>
      </c>
      <c r="Q324" s="269" t="s">
        <v>1529</v>
      </c>
      <c r="R324" s="271">
        <v>2621250</v>
      </c>
      <c r="S324" s="269" t="s">
        <v>89</v>
      </c>
      <c r="T324" s="272">
        <v>158.05000000000001</v>
      </c>
      <c r="U324" s="269" t="s">
        <v>328</v>
      </c>
      <c r="V324" s="269" t="s">
        <v>329</v>
      </c>
      <c r="W324" s="269" t="s">
        <v>1618</v>
      </c>
      <c r="X324" s="269" t="s">
        <v>1618</v>
      </c>
      <c r="Y324" s="269" t="s">
        <v>1618</v>
      </c>
      <c r="Z324" s="269" t="s">
        <v>1618</v>
      </c>
      <c r="AA324" s="269" t="s">
        <v>1842</v>
      </c>
      <c r="AB324" s="269" t="s">
        <v>1618</v>
      </c>
      <c r="AC324" s="270">
        <v>45762</v>
      </c>
      <c r="AD324" s="269"/>
      <c r="AE324" s="269"/>
      <c r="AF324" s="269" t="s">
        <v>1618</v>
      </c>
      <c r="AG324" s="269" t="s">
        <v>2251</v>
      </c>
      <c r="AH324" s="269" t="s">
        <v>2312</v>
      </c>
      <c r="AI324" s="269" t="s">
        <v>2313</v>
      </c>
      <c r="AJ324" s="271">
        <v>3</v>
      </c>
      <c r="AK324" s="269" t="s">
        <v>1903</v>
      </c>
      <c r="AL324" s="274" t="s">
        <v>1861</v>
      </c>
      <c r="AM324" s="269" t="s">
        <v>1618</v>
      </c>
      <c r="AN324" s="269" t="s">
        <v>1618</v>
      </c>
      <c r="AO324" s="269" t="s">
        <v>1618</v>
      </c>
      <c r="AP324" s="188" t="s">
        <v>1845</v>
      </c>
      <c r="AQ324" s="188" t="s">
        <v>1936</v>
      </c>
      <c r="AS324" s="188" t="s">
        <v>1626</v>
      </c>
      <c r="AT324" s="188" t="s">
        <v>1748</v>
      </c>
      <c r="AU324" s="188" t="str">
        <f t="shared" si="16"/>
        <v>BP1</v>
      </c>
      <c r="AV324" s="261">
        <f t="shared" si="17"/>
        <v>2621250</v>
      </c>
    </row>
    <row r="325" spans="1:48" hidden="1" x14ac:dyDescent="0.25">
      <c r="A325" s="269" t="s">
        <v>1836</v>
      </c>
      <c r="B325" s="269" t="s">
        <v>1808</v>
      </c>
      <c r="C325" s="269" t="s">
        <v>1837</v>
      </c>
      <c r="D325" s="269" t="s">
        <v>1854</v>
      </c>
      <c r="E325" s="270">
        <v>45764</v>
      </c>
      <c r="F325" s="269" t="s">
        <v>2487</v>
      </c>
      <c r="G325" s="269" t="s">
        <v>1618</v>
      </c>
      <c r="H325" s="269" t="s">
        <v>1871</v>
      </c>
      <c r="I325" s="269" t="s">
        <v>2488</v>
      </c>
      <c r="J325" s="269" t="s">
        <v>1618</v>
      </c>
      <c r="K325" s="269" t="s">
        <v>1633</v>
      </c>
      <c r="L325" s="270">
        <v>45764</v>
      </c>
      <c r="M325" s="269" t="s">
        <v>2286</v>
      </c>
      <c r="N325" s="269" t="s">
        <v>1618</v>
      </c>
      <c r="O325" s="270"/>
      <c r="P325" s="269" t="s">
        <v>2311</v>
      </c>
      <c r="Q325" s="269" t="s">
        <v>1529</v>
      </c>
      <c r="R325" s="272">
        <v>11418050</v>
      </c>
      <c r="S325" s="269" t="s">
        <v>89</v>
      </c>
      <c r="T325" s="272">
        <v>677.87</v>
      </c>
      <c r="U325" s="269" t="s">
        <v>328</v>
      </c>
      <c r="V325" s="269" t="s">
        <v>329</v>
      </c>
      <c r="W325" s="269" t="s">
        <v>1618</v>
      </c>
      <c r="X325" s="269" t="s">
        <v>1618</v>
      </c>
      <c r="Y325" s="269" t="s">
        <v>1618</v>
      </c>
      <c r="Z325" s="269" t="s">
        <v>1618</v>
      </c>
      <c r="AA325" s="269" t="s">
        <v>1842</v>
      </c>
      <c r="AB325" s="269" t="s">
        <v>1618</v>
      </c>
      <c r="AC325" s="270">
        <v>45764</v>
      </c>
      <c r="AD325" s="269"/>
      <c r="AE325" s="269"/>
      <c r="AF325" s="269" t="s">
        <v>1618</v>
      </c>
      <c r="AG325" s="269" t="s">
        <v>2489</v>
      </c>
      <c r="AH325" s="269" t="s">
        <v>2312</v>
      </c>
      <c r="AI325" s="269" t="s">
        <v>2313</v>
      </c>
      <c r="AJ325" s="271">
        <v>1343.3</v>
      </c>
      <c r="AK325" s="269" t="s">
        <v>127</v>
      </c>
      <c r="AL325" s="274" t="s">
        <v>1861</v>
      </c>
      <c r="AM325" s="269" t="s">
        <v>1618</v>
      </c>
      <c r="AN325" s="269" t="s">
        <v>1618</v>
      </c>
      <c r="AO325" s="269" t="s">
        <v>1618</v>
      </c>
      <c r="AP325" s="188" t="s">
        <v>1845</v>
      </c>
      <c r="AQ325" s="188" t="s">
        <v>1936</v>
      </c>
      <c r="AS325" s="188" t="s">
        <v>1630</v>
      </c>
      <c r="AT325" s="188" t="s">
        <v>1748</v>
      </c>
      <c r="AU325" s="188" t="str">
        <f t="shared" si="16"/>
        <v>BP1</v>
      </c>
      <c r="AV325" s="261">
        <f t="shared" si="17"/>
        <v>11418050</v>
      </c>
    </row>
    <row r="326" spans="1:48" hidden="1" x14ac:dyDescent="0.25">
      <c r="A326" s="269" t="s">
        <v>1836</v>
      </c>
      <c r="B326" s="269" t="s">
        <v>1808</v>
      </c>
      <c r="C326" s="269" t="s">
        <v>1837</v>
      </c>
      <c r="D326" s="269" t="s">
        <v>1854</v>
      </c>
      <c r="E326" s="270">
        <v>45776</v>
      </c>
      <c r="F326" s="269" t="s">
        <v>2241</v>
      </c>
      <c r="G326" s="269" t="s">
        <v>1618</v>
      </c>
      <c r="H326" s="269" t="s">
        <v>1871</v>
      </c>
      <c r="I326" s="269" t="s">
        <v>2109</v>
      </c>
      <c r="J326" s="269" t="s">
        <v>1618</v>
      </c>
      <c r="K326" s="269" t="s">
        <v>1633</v>
      </c>
      <c r="L326" s="270">
        <v>45776</v>
      </c>
      <c r="M326" s="269" t="s">
        <v>2110</v>
      </c>
      <c r="N326" s="269" t="s">
        <v>2111</v>
      </c>
      <c r="O326" s="270"/>
      <c r="P326" s="269" t="s">
        <v>2311</v>
      </c>
      <c r="Q326" s="269" t="s">
        <v>1529</v>
      </c>
      <c r="R326" s="271">
        <v>712191</v>
      </c>
      <c r="S326" s="269" t="s">
        <v>89</v>
      </c>
      <c r="T326" s="272">
        <v>42.35</v>
      </c>
      <c r="U326" s="269" t="s">
        <v>328</v>
      </c>
      <c r="V326" s="269" t="s">
        <v>329</v>
      </c>
      <c r="W326" s="269" t="s">
        <v>1618</v>
      </c>
      <c r="X326" s="269" t="s">
        <v>1618</v>
      </c>
      <c r="Y326" s="269" t="s">
        <v>1618</v>
      </c>
      <c r="Z326" s="269" t="s">
        <v>1618</v>
      </c>
      <c r="AA326" s="269" t="s">
        <v>1842</v>
      </c>
      <c r="AB326" s="269" t="s">
        <v>1618</v>
      </c>
      <c r="AC326" s="270">
        <v>45776</v>
      </c>
      <c r="AD326" s="269"/>
      <c r="AE326" s="269"/>
      <c r="AF326" s="269" t="s">
        <v>1618</v>
      </c>
      <c r="AG326" s="269" t="s">
        <v>2112</v>
      </c>
      <c r="AH326" s="269" t="s">
        <v>2312</v>
      </c>
      <c r="AI326" s="269" t="s">
        <v>2313</v>
      </c>
      <c r="AJ326" s="273">
        <v>1</v>
      </c>
      <c r="AK326" s="269" t="s">
        <v>1876</v>
      </c>
      <c r="AL326" s="269" t="s">
        <v>1861</v>
      </c>
      <c r="AM326" s="269" t="s">
        <v>1618</v>
      </c>
      <c r="AN326" s="269" t="s">
        <v>1618</v>
      </c>
      <c r="AO326" s="269" t="s">
        <v>1618</v>
      </c>
      <c r="AP326" s="188" t="s">
        <v>1845</v>
      </c>
      <c r="AQ326" s="188" t="s">
        <v>1936</v>
      </c>
      <c r="AS326" s="188" t="s">
        <v>1630</v>
      </c>
      <c r="AT326" s="188" t="s">
        <v>1748</v>
      </c>
      <c r="AU326" s="188" t="str">
        <f t="shared" si="16"/>
        <v>BP1</v>
      </c>
      <c r="AV326" s="261">
        <f t="shared" si="17"/>
        <v>712191</v>
      </c>
    </row>
    <row r="327" spans="1:48" x14ac:dyDescent="0.25">
      <c r="A327" s="269" t="s">
        <v>1836</v>
      </c>
      <c r="B327" s="269" t="s">
        <v>1808</v>
      </c>
      <c r="C327" s="269" t="s">
        <v>1837</v>
      </c>
      <c r="D327" s="269" t="s">
        <v>1854</v>
      </c>
      <c r="E327" s="270">
        <v>45776</v>
      </c>
      <c r="F327" s="269" t="s">
        <v>1618</v>
      </c>
      <c r="G327" s="269" t="s">
        <v>1618</v>
      </c>
      <c r="H327" s="269" t="s">
        <v>1877</v>
      </c>
      <c r="I327" s="269" t="s">
        <v>2292</v>
      </c>
      <c r="J327" s="269" t="s">
        <v>1618</v>
      </c>
      <c r="K327" s="269" t="s">
        <v>450</v>
      </c>
      <c r="L327" s="270">
        <v>45776</v>
      </c>
      <c r="M327" s="269" t="s">
        <v>2110</v>
      </c>
      <c r="N327" s="269" t="s">
        <v>791</v>
      </c>
      <c r="O327" s="270"/>
      <c r="P327" s="269" t="s">
        <v>2311</v>
      </c>
      <c r="Q327" s="269" t="s">
        <v>1529</v>
      </c>
      <c r="R327" s="271">
        <v>278000</v>
      </c>
      <c r="S327" s="269" t="s">
        <v>89</v>
      </c>
      <c r="T327" s="272">
        <v>16.53</v>
      </c>
      <c r="U327" s="269" t="s">
        <v>328</v>
      </c>
      <c r="V327" s="269" t="s">
        <v>329</v>
      </c>
      <c r="W327" s="269" t="s">
        <v>1618</v>
      </c>
      <c r="X327" s="269" t="s">
        <v>1618</v>
      </c>
      <c r="Y327" s="269" t="s">
        <v>1618</v>
      </c>
      <c r="Z327" s="269" t="s">
        <v>1618</v>
      </c>
      <c r="AA327" s="269" t="s">
        <v>1842</v>
      </c>
      <c r="AB327" s="269" t="s">
        <v>1618</v>
      </c>
      <c r="AC327" s="270">
        <v>45776</v>
      </c>
      <c r="AD327" s="269"/>
      <c r="AE327" s="269"/>
      <c r="AF327" s="269" t="s">
        <v>1618</v>
      </c>
      <c r="AG327" s="269" t="s">
        <v>2293</v>
      </c>
      <c r="AH327" s="269" t="s">
        <v>2312</v>
      </c>
      <c r="AI327" s="269" t="s">
        <v>2313</v>
      </c>
      <c r="AJ327" s="271">
        <v>2</v>
      </c>
      <c r="AK327" s="269" t="s">
        <v>1903</v>
      </c>
      <c r="AL327" s="274" t="s">
        <v>1861</v>
      </c>
      <c r="AM327" s="269" t="s">
        <v>1618</v>
      </c>
      <c r="AN327" s="269" t="s">
        <v>1618</v>
      </c>
      <c r="AO327" s="269" t="s">
        <v>1618</v>
      </c>
      <c r="AP327" s="188" t="s">
        <v>1845</v>
      </c>
      <c r="AQ327" s="188" t="s">
        <v>1936</v>
      </c>
      <c r="AS327" s="188" t="s">
        <v>1626</v>
      </c>
      <c r="AT327" s="188" t="s">
        <v>1748</v>
      </c>
      <c r="AU327" s="188" t="str">
        <f t="shared" si="16"/>
        <v>BP1</v>
      </c>
      <c r="AV327" s="261">
        <f t="shared" si="17"/>
        <v>278000</v>
      </c>
    </row>
    <row r="328" spans="1:48" hidden="1" x14ac:dyDescent="0.25">
      <c r="A328" s="269" t="s">
        <v>1836</v>
      </c>
      <c r="B328" s="269" t="s">
        <v>1808</v>
      </c>
      <c r="C328" s="269" t="s">
        <v>1837</v>
      </c>
      <c r="D328" s="269" t="s">
        <v>1854</v>
      </c>
      <c r="E328" s="270">
        <v>45776</v>
      </c>
      <c r="F328" s="269" t="s">
        <v>2490</v>
      </c>
      <c r="G328" s="269" t="s">
        <v>1618</v>
      </c>
      <c r="H328" s="269" t="s">
        <v>2381</v>
      </c>
      <c r="I328" s="269" t="s">
        <v>2491</v>
      </c>
      <c r="J328" s="269" t="s">
        <v>1618</v>
      </c>
      <c r="K328" s="269" t="s">
        <v>588</v>
      </c>
      <c r="L328" s="270">
        <v>45776</v>
      </c>
      <c r="M328" s="269" t="s">
        <v>2110</v>
      </c>
      <c r="N328" s="269" t="s">
        <v>2492</v>
      </c>
      <c r="O328" s="270"/>
      <c r="P328" s="269" t="s">
        <v>2311</v>
      </c>
      <c r="Q328" s="269" t="s">
        <v>1529</v>
      </c>
      <c r="R328" s="272">
        <v>12600000</v>
      </c>
      <c r="S328" s="269" t="s">
        <v>89</v>
      </c>
      <c r="T328" s="272">
        <v>749.24</v>
      </c>
      <c r="U328" s="269" t="s">
        <v>328</v>
      </c>
      <c r="V328" s="269" t="s">
        <v>329</v>
      </c>
      <c r="W328" s="269" t="s">
        <v>1618</v>
      </c>
      <c r="X328" s="269" t="s">
        <v>1618</v>
      </c>
      <c r="Y328" s="269" t="s">
        <v>1618</v>
      </c>
      <c r="Z328" s="269" t="s">
        <v>1618</v>
      </c>
      <c r="AA328" s="269" t="s">
        <v>1842</v>
      </c>
      <c r="AB328" s="269" t="s">
        <v>1618</v>
      </c>
      <c r="AC328" s="270">
        <v>45776</v>
      </c>
      <c r="AD328" s="269"/>
      <c r="AE328" s="269"/>
      <c r="AF328" s="269" t="s">
        <v>1618</v>
      </c>
      <c r="AG328" s="269" t="s">
        <v>2493</v>
      </c>
      <c r="AH328" s="269" t="s">
        <v>2312</v>
      </c>
      <c r="AI328" s="269" t="s">
        <v>2313</v>
      </c>
      <c r="AJ328" s="273">
        <v>84</v>
      </c>
      <c r="AK328" s="269" t="s">
        <v>1694</v>
      </c>
      <c r="AL328" s="274" t="s">
        <v>1861</v>
      </c>
      <c r="AM328" s="269" t="s">
        <v>1618</v>
      </c>
      <c r="AN328" s="269" t="s">
        <v>1618</v>
      </c>
      <c r="AO328" s="269" t="s">
        <v>1618</v>
      </c>
      <c r="AP328" s="188" t="s">
        <v>1845</v>
      </c>
      <c r="AQ328" s="188" t="s">
        <v>1936</v>
      </c>
      <c r="AS328" s="188" t="s">
        <v>1638</v>
      </c>
      <c r="AT328" s="188" t="s">
        <v>1748</v>
      </c>
      <c r="AU328" s="188" t="str">
        <f t="shared" si="16"/>
        <v>BP1</v>
      </c>
      <c r="AV328" s="261">
        <f t="shared" si="17"/>
        <v>12600000</v>
      </c>
    </row>
    <row r="329" spans="1:48" hidden="1" x14ac:dyDescent="0.25">
      <c r="A329" s="269" t="s">
        <v>1836</v>
      </c>
      <c r="B329" s="269" t="s">
        <v>1808</v>
      </c>
      <c r="C329" s="269" t="s">
        <v>1837</v>
      </c>
      <c r="D329" s="269" t="s">
        <v>1854</v>
      </c>
      <c r="E329" s="270">
        <v>45776</v>
      </c>
      <c r="F329" s="269" t="s">
        <v>2494</v>
      </c>
      <c r="G329" s="269" t="s">
        <v>1618</v>
      </c>
      <c r="H329" s="269" t="s">
        <v>2381</v>
      </c>
      <c r="I329" s="269" t="s">
        <v>2495</v>
      </c>
      <c r="J329" s="269" t="s">
        <v>1618</v>
      </c>
      <c r="K329" s="269" t="s">
        <v>588</v>
      </c>
      <c r="L329" s="270">
        <v>45776</v>
      </c>
      <c r="M329" s="269" t="s">
        <v>2110</v>
      </c>
      <c r="N329" s="269" t="s">
        <v>2492</v>
      </c>
      <c r="O329" s="270"/>
      <c r="P329" s="269" t="s">
        <v>2311</v>
      </c>
      <c r="Q329" s="269" t="s">
        <v>1529</v>
      </c>
      <c r="R329" s="272">
        <v>4500000</v>
      </c>
      <c r="S329" s="269" t="s">
        <v>89</v>
      </c>
      <c r="T329" s="272">
        <v>267.58999999999997</v>
      </c>
      <c r="U329" s="269" t="s">
        <v>328</v>
      </c>
      <c r="V329" s="269" t="s">
        <v>329</v>
      </c>
      <c r="W329" s="269" t="s">
        <v>1618</v>
      </c>
      <c r="X329" s="269" t="s">
        <v>1618</v>
      </c>
      <c r="Y329" s="269" t="s">
        <v>1618</v>
      </c>
      <c r="Z329" s="269" t="s">
        <v>1618</v>
      </c>
      <c r="AA329" s="269" t="s">
        <v>1842</v>
      </c>
      <c r="AB329" s="269" t="s">
        <v>1618</v>
      </c>
      <c r="AC329" s="270">
        <v>45776</v>
      </c>
      <c r="AD329" s="269"/>
      <c r="AE329" s="269"/>
      <c r="AF329" s="269" t="s">
        <v>1618</v>
      </c>
      <c r="AG329" s="269" t="s">
        <v>2493</v>
      </c>
      <c r="AH329" s="269" t="s">
        <v>2312</v>
      </c>
      <c r="AI329" s="269" t="s">
        <v>2313</v>
      </c>
      <c r="AJ329" s="273">
        <v>30</v>
      </c>
      <c r="AK329" s="269" t="s">
        <v>1694</v>
      </c>
      <c r="AL329" s="274" t="s">
        <v>1861</v>
      </c>
      <c r="AM329" s="269" t="s">
        <v>1618</v>
      </c>
      <c r="AN329" s="269" t="s">
        <v>1618</v>
      </c>
      <c r="AO329" s="269" t="s">
        <v>1618</v>
      </c>
      <c r="AP329" s="188" t="s">
        <v>1845</v>
      </c>
      <c r="AQ329" s="188" t="s">
        <v>1936</v>
      </c>
      <c r="AS329" s="188" t="s">
        <v>1638</v>
      </c>
      <c r="AT329" s="188" t="s">
        <v>1748</v>
      </c>
      <c r="AU329" s="188" t="str">
        <f t="shared" si="16"/>
        <v>BP1</v>
      </c>
      <c r="AV329" s="261">
        <f t="shared" si="17"/>
        <v>4500000</v>
      </c>
    </row>
    <row r="330" spans="1:48" hidden="1" x14ac:dyDescent="0.25">
      <c r="A330" s="269" t="s">
        <v>1836</v>
      </c>
      <c r="B330" s="269" t="s">
        <v>1808</v>
      </c>
      <c r="C330" s="269" t="s">
        <v>1837</v>
      </c>
      <c r="D330" s="269" t="s">
        <v>1854</v>
      </c>
      <c r="E330" s="270">
        <v>45776</v>
      </c>
      <c r="F330" s="269" t="s">
        <v>2496</v>
      </c>
      <c r="G330" s="269" t="s">
        <v>1618</v>
      </c>
      <c r="H330" s="269" t="s">
        <v>2381</v>
      </c>
      <c r="I330" s="269" t="s">
        <v>2497</v>
      </c>
      <c r="J330" s="269" t="s">
        <v>1618</v>
      </c>
      <c r="K330" s="269" t="s">
        <v>588</v>
      </c>
      <c r="L330" s="270">
        <v>45776</v>
      </c>
      <c r="M330" s="269" t="s">
        <v>2110</v>
      </c>
      <c r="N330" s="269" t="s">
        <v>2492</v>
      </c>
      <c r="O330" s="270"/>
      <c r="P330" s="269" t="s">
        <v>2311</v>
      </c>
      <c r="Q330" s="269" t="s">
        <v>1529</v>
      </c>
      <c r="R330" s="271">
        <v>8550000</v>
      </c>
      <c r="S330" s="269" t="s">
        <v>89</v>
      </c>
      <c r="T330" s="272">
        <v>508.41</v>
      </c>
      <c r="U330" s="269" t="s">
        <v>328</v>
      </c>
      <c r="V330" s="269" t="s">
        <v>329</v>
      </c>
      <c r="W330" s="269" t="s">
        <v>1618</v>
      </c>
      <c r="X330" s="269" t="s">
        <v>1618</v>
      </c>
      <c r="Y330" s="269" t="s">
        <v>1618</v>
      </c>
      <c r="Z330" s="269" t="s">
        <v>1618</v>
      </c>
      <c r="AA330" s="269" t="s">
        <v>1842</v>
      </c>
      <c r="AB330" s="269" t="s">
        <v>1618</v>
      </c>
      <c r="AC330" s="270">
        <v>45776</v>
      </c>
      <c r="AD330" s="269"/>
      <c r="AE330" s="269"/>
      <c r="AF330" s="269" t="s">
        <v>1618</v>
      </c>
      <c r="AG330" s="269" t="s">
        <v>2493</v>
      </c>
      <c r="AH330" s="269" t="s">
        <v>2312</v>
      </c>
      <c r="AI330" s="269" t="s">
        <v>2313</v>
      </c>
      <c r="AJ330" s="273">
        <v>57</v>
      </c>
      <c r="AK330" s="269" t="s">
        <v>1694</v>
      </c>
      <c r="AL330" s="269" t="s">
        <v>1861</v>
      </c>
      <c r="AM330" s="269" t="s">
        <v>1618</v>
      </c>
      <c r="AN330" s="269" t="s">
        <v>1618</v>
      </c>
      <c r="AO330" s="269" t="s">
        <v>1618</v>
      </c>
      <c r="AP330" s="188" t="s">
        <v>1845</v>
      </c>
      <c r="AQ330" s="188" t="s">
        <v>1936</v>
      </c>
      <c r="AS330" s="188" t="s">
        <v>1638</v>
      </c>
      <c r="AT330" s="188" t="s">
        <v>1748</v>
      </c>
      <c r="AU330" s="188" t="str">
        <f t="shared" si="16"/>
        <v>BP1</v>
      </c>
      <c r="AV330" s="261">
        <f t="shared" si="17"/>
        <v>8550000</v>
      </c>
    </row>
    <row r="331" spans="1:48" hidden="1" x14ac:dyDescent="0.25">
      <c r="A331" s="269" t="s">
        <v>1836</v>
      </c>
      <c r="B331" s="269" t="s">
        <v>1808</v>
      </c>
      <c r="C331" s="269" t="s">
        <v>1837</v>
      </c>
      <c r="D331" s="269" t="s">
        <v>1854</v>
      </c>
      <c r="E331" s="270">
        <v>45776</v>
      </c>
      <c r="F331" s="269" t="s">
        <v>2498</v>
      </c>
      <c r="G331" s="269" t="s">
        <v>1618</v>
      </c>
      <c r="H331" s="269" t="s">
        <v>2381</v>
      </c>
      <c r="I331" s="269" t="s">
        <v>2499</v>
      </c>
      <c r="J331" s="269" t="s">
        <v>1618</v>
      </c>
      <c r="K331" s="269" t="s">
        <v>588</v>
      </c>
      <c r="L331" s="270">
        <v>45776</v>
      </c>
      <c r="M331" s="269" t="s">
        <v>2110</v>
      </c>
      <c r="N331" s="269" t="s">
        <v>2492</v>
      </c>
      <c r="O331" s="270"/>
      <c r="P331" s="269" t="s">
        <v>2311</v>
      </c>
      <c r="Q331" s="269" t="s">
        <v>1529</v>
      </c>
      <c r="R331" s="271">
        <v>4050000</v>
      </c>
      <c r="S331" s="269" t="s">
        <v>89</v>
      </c>
      <c r="T331" s="272">
        <v>240.83</v>
      </c>
      <c r="U331" s="269" t="s">
        <v>328</v>
      </c>
      <c r="V331" s="269" t="s">
        <v>329</v>
      </c>
      <c r="W331" s="269" t="s">
        <v>1618</v>
      </c>
      <c r="X331" s="269" t="s">
        <v>1618</v>
      </c>
      <c r="Y331" s="269" t="s">
        <v>1618</v>
      </c>
      <c r="Z331" s="269" t="s">
        <v>1618</v>
      </c>
      <c r="AA331" s="269" t="s">
        <v>1842</v>
      </c>
      <c r="AB331" s="269" t="s">
        <v>1618</v>
      </c>
      <c r="AC331" s="270">
        <v>45776</v>
      </c>
      <c r="AD331" s="269"/>
      <c r="AE331" s="269"/>
      <c r="AF331" s="269" t="s">
        <v>1618</v>
      </c>
      <c r="AG331" s="269" t="s">
        <v>2493</v>
      </c>
      <c r="AH331" s="269" t="s">
        <v>2312</v>
      </c>
      <c r="AI331" s="269" t="s">
        <v>2313</v>
      </c>
      <c r="AJ331" s="273">
        <v>27</v>
      </c>
      <c r="AK331" s="269" t="s">
        <v>1694</v>
      </c>
      <c r="AL331" s="269" t="s">
        <v>1861</v>
      </c>
      <c r="AM331" s="269" t="s">
        <v>1618</v>
      </c>
      <c r="AN331" s="269" t="s">
        <v>1618</v>
      </c>
      <c r="AO331" s="269" t="s">
        <v>1618</v>
      </c>
      <c r="AP331" s="188" t="s">
        <v>1845</v>
      </c>
      <c r="AQ331" s="188" t="s">
        <v>1936</v>
      </c>
      <c r="AS331" s="188" t="s">
        <v>1638</v>
      </c>
      <c r="AT331" s="188" t="s">
        <v>1748</v>
      </c>
      <c r="AU331" s="188" t="str">
        <f t="shared" si="16"/>
        <v>BP1</v>
      </c>
      <c r="AV331" s="261">
        <f t="shared" si="17"/>
        <v>4050000</v>
      </c>
    </row>
    <row r="332" spans="1:48" hidden="1" x14ac:dyDescent="0.25">
      <c r="A332" s="269" t="s">
        <v>1836</v>
      </c>
      <c r="B332" s="269" t="s">
        <v>1808</v>
      </c>
      <c r="C332" s="269" t="s">
        <v>1837</v>
      </c>
      <c r="D332" s="269" t="s">
        <v>1854</v>
      </c>
      <c r="E332" s="270">
        <v>45777</v>
      </c>
      <c r="F332" s="269" t="s">
        <v>2500</v>
      </c>
      <c r="G332" s="269" t="s">
        <v>1618</v>
      </c>
      <c r="H332" s="269" t="s">
        <v>1889</v>
      </c>
      <c r="I332" s="269" t="s">
        <v>2118</v>
      </c>
      <c r="J332" s="269" t="s">
        <v>1618</v>
      </c>
      <c r="K332" s="269" t="s">
        <v>444</v>
      </c>
      <c r="L332" s="270">
        <v>45777</v>
      </c>
      <c r="M332" s="269" t="s">
        <v>2119</v>
      </c>
      <c r="N332" s="269" t="s">
        <v>2120</v>
      </c>
      <c r="O332" s="270"/>
      <c r="P332" s="269" t="s">
        <v>2311</v>
      </c>
      <c r="Q332" s="269" t="s">
        <v>1529</v>
      </c>
      <c r="R332" s="271">
        <v>3353997</v>
      </c>
      <c r="S332" s="269" t="s">
        <v>89</v>
      </c>
      <c r="T332" s="272">
        <v>199.01</v>
      </c>
      <c r="U332" s="269" t="s">
        <v>328</v>
      </c>
      <c r="V332" s="269" t="s">
        <v>329</v>
      </c>
      <c r="W332" s="269" t="s">
        <v>1618</v>
      </c>
      <c r="X332" s="269" t="s">
        <v>1618</v>
      </c>
      <c r="Y332" s="269" t="s">
        <v>1618</v>
      </c>
      <c r="Z332" s="269" t="s">
        <v>1618</v>
      </c>
      <c r="AA332" s="269" t="s">
        <v>1842</v>
      </c>
      <c r="AB332" s="269" t="s">
        <v>1618</v>
      </c>
      <c r="AC332" s="270">
        <v>45777</v>
      </c>
      <c r="AD332" s="269"/>
      <c r="AE332" s="269"/>
      <c r="AF332" s="269" t="s">
        <v>1618</v>
      </c>
      <c r="AG332" s="269" t="s">
        <v>2121</v>
      </c>
      <c r="AH332" s="269" t="s">
        <v>2312</v>
      </c>
      <c r="AI332" s="269" t="s">
        <v>2313</v>
      </c>
      <c r="AJ332" s="271">
        <v>1</v>
      </c>
      <c r="AK332" s="269" t="s">
        <v>1888</v>
      </c>
      <c r="AL332" s="274" t="s">
        <v>1861</v>
      </c>
      <c r="AM332" s="269" t="s">
        <v>1618</v>
      </c>
      <c r="AN332" s="269" t="s">
        <v>1618</v>
      </c>
      <c r="AO332" s="269" t="s">
        <v>1618</v>
      </c>
      <c r="AP332" s="188" t="s">
        <v>1845</v>
      </c>
      <c r="AQ332" s="188" t="s">
        <v>1936</v>
      </c>
      <c r="AS332" s="188" t="s">
        <v>444</v>
      </c>
      <c r="AT332" s="188" t="s">
        <v>1748</v>
      </c>
      <c r="AU332" s="188" t="str">
        <f t="shared" si="16"/>
        <v>BP1</v>
      </c>
      <c r="AV332" s="261">
        <f t="shared" si="17"/>
        <v>3353997</v>
      </c>
    </row>
    <row r="333" spans="1:48" hidden="1" x14ac:dyDescent="0.25">
      <c r="A333" s="269" t="s">
        <v>1836</v>
      </c>
      <c r="B333" s="269" t="s">
        <v>1808</v>
      </c>
      <c r="C333" s="269" t="s">
        <v>1837</v>
      </c>
      <c r="D333" s="269" t="s">
        <v>1854</v>
      </c>
      <c r="E333" s="270">
        <v>45777</v>
      </c>
      <c r="F333" s="269" t="s">
        <v>2501</v>
      </c>
      <c r="G333" s="269" t="s">
        <v>1618</v>
      </c>
      <c r="H333" s="269" t="s">
        <v>1889</v>
      </c>
      <c r="I333" s="269" t="s">
        <v>2123</v>
      </c>
      <c r="J333" s="269" t="s">
        <v>1618</v>
      </c>
      <c r="K333" s="269" t="s">
        <v>444</v>
      </c>
      <c r="L333" s="270">
        <v>45777</v>
      </c>
      <c r="M333" s="269" t="s">
        <v>2119</v>
      </c>
      <c r="N333" s="269" t="s">
        <v>2120</v>
      </c>
      <c r="O333" s="270"/>
      <c r="P333" s="269" t="s">
        <v>2311</v>
      </c>
      <c r="Q333" s="269" t="s">
        <v>1529</v>
      </c>
      <c r="R333" s="272">
        <v>100620</v>
      </c>
      <c r="S333" s="269" t="s">
        <v>89</v>
      </c>
      <c r="T333" s="272">
        <v>5.97</v>
      </c>
      <c r="U333" s="269" t="s">
        <v>328</v>
      </c>
      <c r="V333" s="269" t="s">
        <v>329</v>
      </c>
      <c r="W333" s="269" t="s">
        <v>1618</v>
      </c>
      <c r="X333" s="269" t="s">
        <v>1618</v>
      </c>
      <c r="Y333" s="269" t="s">
        <v>1618</v>
      </c>
      <c r="Z333" s="269" t="s">
        <v>1618</v>
      </c>
      <c r="AA333" s="269" t="s">
        <v>1842</v>
      </c>
      <c r="AB333" s="269" t="s">
        <v>1618</v>
      </c>
      <c r="AC333" s="270">
        <v>45777</v>
      </c>
      <c r="AD333" s="269"/>
      <c r="AE333" s="269"/>
      <c r="AF333" s="269" t="s">
        <v>1618</v>
      </c>
      <c r="AG333" s="269" t="s">
        <v>2121</v>
      </c>
      <c r="AH333" s="269" t="s">
        <v>2312</v>
      </c>
      <c r="AI333" s="269" t="s">
        <v>2313</v>
      </c>
      <c r="AJ333" s="273">
        <v>1</v>
      </c>
      <c r="AK333" s="269" t="s">
        <v>1888</v>
      </c>
      <c r="AL333" s="274" t="s">
        <v>1861</v>
      </c>
      <c r="AM333" s="269" t="s">
        <v>1618</v>
      </c>
      <c r="AN333" s="269" t="s">
        <v>1618</v>
      </c>
      <c r="AO333" s="269" t="s">
        <v>1618</v>
      </c>
      <c r="AP333" s="188" t="s">
        <v>1845</v>
      </c>
      <c r="AQ333" s="188" t="s">
        <v>1936</v>
      </c>
      <c r="AS333" s="188" t="s">
        <v>444</v>
      </c>
      <c r="AT333" s="188" t="s">
        <v>1748</v>
      </c>
      <c r="AU333" s="188" t="str">
        <f t="shared" si="16"/>
        <v>BP1</v>
      </c>
      <c r="AV333" s="261">
        <f t="shared" si="17"/>
        <v>100620</v>
      </c>
    </row>
    <row r="334" spans="1:48" hidden="1" x14ac:dyDescent="0.25">
      <c r="A334" s="269" t="s">
        <v>1836</v>
      </c>
      <c r="B334" s="269" t="s">
        <v>1808</v>
      </c>
      <c r="C334" s="269" t="s">
        <v>1837</v>
      </c>
      <c r="D334" s="269" t="s">
        <v>1854</v>
      </c>
      <c r="E334" s="270">
        <v>45777</v>
      </c>
      <c r="F334" s="269" t="s">
        <v>2502</v>
      </c>
      <c r="G334" s="269" t="s">
        <v>1618</v>
      </c>
      <c r="H334" s="269" t="s">
        <v>2381</v>
      </c>
      <c r="I334" s="269" t="s">
        <v>2503</v>
      </c>
      <c r="J334" s="269" t="s">
        <v>1618</v>
      </c>
      <c r="K334" s="269" t="s">
        <v>588</v>
      </c>
      <c r="L334" s="270">
        <v>45777</v>
      </c>
      <c r="M334" s="269" t="s">
        <v>2119</v>
      </c>
      <c r="N334" s="269" t="s">
        <v>2504</v>
      </c>
      <c r="O334" s="270"/>
      <c r="P334" s="269" t="s">
        <v>2311</v>
      </c>
      <c r="Q334" s="269" t="s">
        <v>1529</v>
      </c>
      <c r="R334" s="272">
        <v>10350000</v>
      </c>
      <c r="S334" s="269" t="s">
        <v>89</v>
      </c>
      <c r="T334" s="272">
        <v>614.13</v>
      </c>
      <c r="U334" s="269" t="s">
        <v>328</v>
      </c>
      <c r="V334" s="269" t="s">
        <v>329</v>
      </c>
      <c r="W334" s="269" t="s">
        <v>1618</v>
      </c>
      <c r="X334" s="269" t="s">
        <v>1618</v>
      </c>
      <c r="Y334" s="269" t="s">
        <v>1618</v>
      </c>
      <c r="Z334" s="269" t="s">
        <v>1618</v>
      </c>
      <c r="AA334" s="269" t="s">
        <v>1842</v>
      </c>
      <c r="AB334" s="269" t="s">
        <v>1618</v>
      </c>
      <c r="AC334" s="270">
        <v>45779</v>
      </c>
      <c r="AD334" s="269"/>
      <c r="AE334" s="269"/>
      <c r="AF334" s="269" t="s">
        <v>1618</v>
      </c>
      <c r="AG334" s="269" t="s">
        <v>2505</v>
      </c>
      <c r="AH334" s="269" t="s">
        <v>2312</v>
      </c>
      <c r="AI334" s="269" t="s">
        <v>2313</v>
      </c>
      <c r="AJ334" s="273">
        <v>69</v>
      </c>
      <c r="AK334" s="269" t="s">
        <v>1694</v>
      </c>
      <c r="AL334" s="274" t="s">
        <v>1861</v>
      </c>
      <c r="AM334" s="269" t="s">
        <v>1618</v>
      </c>
      <c r="AN334" s="269" t="s">
        <v>1618</v>
      </c>
      <c r="AO334" s="269" t="s">
        <v>1618</v>
      </c>
      <c r="AP334" s="188" t="s">
        <v>1845</v>
      </c>
      <c r="AQ334" s="188" t="s">
        <v>1936</v>
      </c>
      <c r="AS334" s="188" t="s">
        <v>1638</v>
      </c>
      <c r="AT334" s="188" t="s">
        <v>1748</v>
      </c>
      <c r="AU334" s="188" t="str">
        <f t="shared" si="16"/>
        <v>BP1</v>
      </c>
      <c r="AV334" s="261">
        <f t="shared" si="17"/>
        <v>10350000</v>
      </c>
    </row>
    <row r="335" spans="1:48" hidden="1" x14ac:dyDescent="0.25">
      <c r="A335" s="269" t="s">
        <v>1836</v>
      </c>
      <c r="B335" s="269" t="s">
        <v>1808</v>
      </c>
      <c r="C335" s="269" t="s">
        <v>1837</v>
      </c>
      <c r="D335" s="269" t="s">
        <v>1854</v>
      </c>
      <c r="E335" s="270">
        <v>45777</v>
      </c>
      <c r="F335" s="269" t="s">
        <v>2502</v>
      </c>
      <c r="G335" s="269" t="s">
        <v>1618</v>
      </c>
      <c r="H335" s="269" t="s">
        <v>2381</v>
      </c>
      <c r="I335" s="269" t="s">
        <v>2506</v>
      </c>
      <c r="J335" s="269" t="s">
        <v>1618</v>
      </c>
      <c r="K335" s="269" t="s">
        <v>588</v>
      </c>
      <c r="L335" s="270">
        <v>45777</v>
      </c>
      <c r="M335" s="269" t="s">
        <v>2119</v>
      </c>
      <c r="N335" s="269" t="s">
        <v>2504</v>
      </c>
      <c r="O335" s="270"/>
      <c r="P335" s="269" t="s">
        <v>2311</v>
      </c>
      <c r="Q335" s="269" t="s">
        <v>1529</v>
      </c>
      <c r="R335" s="272">
        <v>11250000</v>
      </c>
      <c r="S335" s="269" t="s">
        <v>89</v>
      </c>
      <c r="T335" s="272">
        <v>667.54</v>
      </c>
      <c r="U335" s="269" t="s">
        <v>328</v>
      </c>
      <c r="V335" s="269" t="s">
        <v>329</v>
      </c>
      <c r="W335" s="269" t="s">
        <v>1618</v>
      </c>
      <c r="X335" s="269" t="s">
        <v>1618</v>
      </c>
      <c r="Y335" s="269" t="s">
        <v>1618</v>
      </c>
      <c r="Z335" s="269" t="s">
        <v>1618</v>
      </c>
      <c r="AA335" s="269" t="s">
        <v>1842</v>
      </c>
      <c r="AB335" s="269" t="s">
        <v>1618</v>
      </c>
      <c r="AC335" s="270">
        <v>45779</v>
      </c>
      <c r="AD335" s="269"/>
      <c r="AE335" s="269"/>
      <c r="AF335" s="269" t="s">
        <v>1618</v>
      </c>
      <c r="AG335" s="269" t="s">
        <v>2505</v>
      </c>
      <c r="AH335" s="269" t="s">
        <v>2312</v>
      </c>
      <c r="AI335" s="269" t="s">
        <v>2313</v>
      </c>
      <c r="AJ335" s="271">
        <v>75</v>
      </c>
      <c r="AK335" s="269" t="s">
        <v>1694</v>
      </c>
      <c r="AL335" s="274" t="s">
        <v>1861</v>
      </c>
      <c r="AM335" s="269" t="s">
        <v>1618</v>
      </c>
      <c r="AN335" s="269" t="s">
        <v>1618</v>
      </c>
      <c r="AO335" s="269" t="s">
        <v>1618</v>
      </c>
      <c r="AP335" s="188" t="s">
        <v>1845</v>
      </c>
      <c r="AQ335" s="188" t="s">
        <v>1936</v>
      </c>
      <c r="AS335" s="188" t="s">
        <v>1638</v>
      </c>
      <c r="AT335" s="188" t="s">
        <v>1748</v>
      </c>
      <c r="AU335" s="188" t="str">
        <f t="shared" si="16"/>
        <v>BP1</v>
      </c>
      <c r="AV335" s="261">
        <f t="shared" si="17"/>
        <v>11250000</v>
      </c>
    </row>
    <row r="336" spans="1:48" hidden="1" x14ac:dyDescent="0.25">
      <c r="A336" s="269" t="s">
        <v>1836</v>
      </c>
      <c r="B336" s="269" t="s">
        <v>1808</v>
      </c>
      <c r="C336" s="269" t="s">
        <v>1837</v>
      </c>
      <c r="D336" s="269" t="s">
        <v>1854</v>
      </c>
      <c r="E336" s="270">
        <v>45777</v>
      </c>
      <c r="F336" s="269" t="s">
        <v>2502</v>
      </c>
      <c r="G336" s="269" t="s">
        <v>1618</v>
      </c>
      <c r="H336" s="269" t="s">
        <v>2381</v>
      </c>
      <c r="I336" s="269" t="s">
        <v>2507</v>
      </c>
      <c r="J336" s="269" t="s">
        <v>1618</v>
      </c>
      <c r="K336" s="269" t="s">
        <v>588</v>
      </c>
      <c r="L336" s="270">
        <v>45777</v>
      </c>
      <c r="M336" s="269" t="s">
        <v>2119</v>
      </c>
      <c r="N336" s="269" t="s">
        <v>2504</v>
      </c>
      <c r="O336" s="270"/>
      <c r="P336" s="269" t="s">
        <v>2311</v>
      </c>
      <c r="Q336" s="269" t="s">
        <v>1529</v>
      </c>
      <c r="R336" s="272">
        <v>22050000</v>
      </c>
      <c r="S336" s="269" t="s">
        <v>89</v>
      </c>
      <c r="T336" s="272">
        <v>1308.3699999999999</v>
      </c>
      <c r="U336" s="269" t="s">
        <v>328</v>
      </c>
      <c r="V336" s="269" t="s">
        <v>329</v>
      </c>
      <c r="W336" s="269" t="s">
        <v>1618</v>
      </c>
      <c r="X336" s="269" t="s">
        <v>1618</v>
      </c>
      <c r="Y336" s="269" t="s">
        <v>1618</v>
      </c>
      <c r="Z336" s="269" t="s">
        <v>1618</v>
      </c>
      <c r="AA336" s="269" t="s">
        <v>1842</v>
      </c>
      <c r="AB336" s="269" t="s">
        <v>1618</v>
      </c>
      <c r="AC336" s="270">
        <v>45779</v>
      </c>
      <c r="AD336" s="269"/>
      <c r="AE336" s="269"/>
      <c r="AF336" s="269" t="s">
        <v>1618</v>
      </c>
      <c r="AG336" s="269" t="s">
        <v>2505</v>
      </c>
      <c r="AH336" s="269" t="s">
        <v>2312</v>
      </c>
      <c r="AI336" s="269" t="s">
        <v>2313</v>
      </c>
      <c r="AJ336" s="273">
        <v>147</v>
      </c>
      <c r="AK336" s="269" t="s">
        <v>1694</v>
      </c>
      <c r="AL336" s="274" t="s">
        <v>1861</v>
      </c>
      <c r="AM336" s="269" t="s">
        <v>1618</v>
      </c>
      <c r="AN336" s="269" t="s">
        <v>1618</v>
      </c>
      <c r="AO336" s="269" t="s">
        <v>1618</v>
      </c>
      <c r="AP336" s="188" t="s">
        <v>1845</v>
      </c>
      <c r="AQ336" s="188" t="s">
        <v>1936</v>
      </c>
      <c r="AS336" s="188" t="s">
        <v>1638</v>
      </c>
      <c r="AT336" s="188" t="s">
        <v>1748</v>
      </c>
      <c r="AU336" s="188" t="str">
        <f t="shared" si="16"/>
        <v>BP1</v>
      </c>
      <c r="AV336" s="261">
        <f t="shared" si="17"/>
        <v>22050000</v>
      </c>
    </row>
    <row r="337" spans="1:48" hidden="1" x14ac:dyDescent="0.25">
      <c r="A337" s="269" t="s">
        <v>1836</v>
      </c>
      <c r="B337" s="269" t="s">
        <v>1808</v>
      </c>
      <c r="C337" s="269" t="s">
        <v>1837</v>
      </c>
      <c r="D337" s="269" t="s">
        <v>1854</v>
      </c>
      <c r="E337" s="270">
        <v>45777</v>
      </c>
      <c r="F337" s="269" t="s">
        <v>2502</v>
      </c>
      <c r="G337" s="269" t="s">
        <v>1618</v>
      </c>
      <c r="H337" s="269" t="s">
        <v>2381</v>
      </c>
      <c r="I337" s="269" t="s">
        <v>2508</v>
      </c>
      <c r="J337" s="269" t="s">
        <v>1618</v>
      </c>
      <c r="K337" s="269" t="s">
        <v>588</v>
      </c>
      <c r="L337" s="270">
        <v>45777</v>
      </c>
      <c r="M337" s="269" t="s">
        <v>2119</v>
      </c>
      <c r="N337" s="269" t="s">
        <v>2504</v>
      </c>
      <c r="O337" s="270"/>
      <c r="P337" s="269" t="s">
        <v>2311</v>
      </c>
      <c r="Q337" s="269" t="s">
        <v>1529</v>
      </c>
      <c r="R337" s="272">
        <v>8100000</v>
      </c>
      <c r="S337" s="269" t="s">
        <v>89</v>
      </c>
      <c r="T337" s="272">
        <v>480.63</v>
      </c>
      <c r="U337" s="269" t="s">
        <v>328</v>
      </c>
      <c r="V337" s="269" t="s">
        <v>329</v>
      </c>
      <c r="W337" s="269" t="s">
        <v>1618</v>
      </c>
      <c r="X337" s="269" t="s">
        <v>1618</v>
      </c>
      <c r="Y337" s="269" t="s">
        <v>1618</v>
      </c>
      <c r="Z337" s="269" t="s">
        <v>1618</v>
      </c>
      <c r="AA337" s="269" t="s">
        <v>1842</v>
      </c>
      <c r="AB337" s="269" t="s">
        <v>1618</v>
      </c>
      <c r="AC337" s="270">
        <v>45779</v>
      </c>
      <c r="AD337" s="269"/>
      <c r="AE337" s="269"/>
      <c r="AF337" s="269" t="s">
        <v>1618</v>
      </c>
      <c r="AG337" s="269" t="s">
        <v>2505</v>
      </c>
      <c r="AH337" s="269" t="s">
        <v>2312</v>
      </c>
      <c r="AI337" s="269" t="s">
        <v>2313</v>
      </c>
      <c r="AJ337" s="271">
        <v>54</v>
      </c>
      <c r="AK337" s="269" t="s">
        <v>1694</v>
      </c>
      <c r="AL337" s="274" t="s">
        <v>1861</v>
      </c>
      <c r="AM337" s="269" t="s">
        <v>1618</v>
      </c>
      <c r="AN337" s="269" t="s">
        <v>1618</v>
      </c>
      <c r="AO337" s="269" t="s">
        <v>1618</v>
      </c>
      <c r="AP337" s="188" t="s">
        <v>1845</v>
      </c>
      <c r="AQ337" s="188" t="s">
        <v>1936</v>
      </c>
      <c r="AS337" s="188" t="s">
        <v>1638</v>
      </c>
      <c r="AT337" s="188" t="s">
        <v>1748</v>
      </c>
      <c r="AU337" s="188" t="str">
        <f t="shared" si="16"/>
        <v>BP1</v>
      </c>
      <c r="AV337" s="261">
        <f t="shared" si="17"/>
        <v>8100000</v>
      </c>
    </row>
    <row r="338" spans="1:48" hidden="1" x14ac:dyDescent="0.25">
      <c r="A338" s="269" t="s">
        <v>1836</v>
      </c>
      <c r="B338" s="269" t="s">
        <v>1808</v>
      </c>
      <c r="C338" s="269" t="s">
        <v>1837</v>
      </c>
      <c r="D338" s="269" t="s">
        <v>1854</v>
      </c>
      <c r="E338" s="270">
        <v>45777</v>
      </c>
      <c r="F338" s="269" t="s">
        <v>2502</v>
      </c>
      <c r="G338" s="269" t="s">
        <v>1618</v>
      </c>
      <c r="H338" s="269" t="s">
        <v>2381</v>
      </c>
      <c r="I338" s="269" t="s">
        <v>2509</v>
      </c>
      <c r="J338" s="269" t="s">
        <v>1618</v>
      </c>
      <c r="K338" s="269" t="s">
        <v>588</v>
      </c>
      <c r="L338" s="270">
        <v>45777</v>
      </c>
      <c r="M338" s="269" t="s">
        <v>2119</v>
      </c>
      <c r="N338" s="269" t="s">
        <v>2504</v>
      </c>
      <c r="O338" s="270"/>
      <c r="P338" s="269" t="s">
        <v>2311</v>
      </c>
      <c r="Q338" s="269" t="s">
        <v>1529</v>
      </c>
      <c r="R338" s="272">
        <v>12600000</v>
      </c>
      <c r="S338" s="269" t="s">
        <v>89</v>
      </c>
      <c r="T338" s="272">
        <v>747.64</v>
      </c>
      <c r="U338" s="269" t="s">
        <v>328</v>
      </c>
      <c r="V338" s="269" t="s">
        <v>329</v>
      </c>
      <c r="W338" s="269" t="s">
        <v>1618</v>
      </c>
      <c r="X338" s="269" t="s">
        <v>1618</v>
      </c>
      <c r="Y338" s="269" t="s">
        <v>1618</v>
      </c>
      <c r="Z338" s="269" t="s">
        <v>1618</v>
      </c>
      <c r="AA338" s="269" t="s">
        <v>1842</v>
      </c>
      <c r="AB338" s="269" t="s">
        <v>1618</v>
      </c>
      <c r="AC338" s="270">
        <v>45779</v>
      </c>
      <c r="AD338" s="269"/>
      <c r="AE338" s="269"/>
      <c r="AF338" s="269" t="s">
        <v>1618</v>
      </c>
      <c r="AG338" s="269" t="s">
        <v>2505</v>
      </c>
      <c r="AH338" s="269" t="s">
        <v>2312</v>
      </c>
      <c r="AI338" s="269" t="s">
        <v>2313</v>
      </c>
      <c r="AJ338" s="271">
        <v>84</v>
      </c>
      <c r="AK338" s="269" t="s">
        <v>1694</v>
      </c>
      <c r="AL338" s="274" t="s">
        <v>1861</v>
      </c>
      <c r="AM338" s="269" t="s">
        <v>1618</v>
      </c>
      <c r="AN338" s="269" t="s">
        <v>1618</v>
      </c>
      <c r="AO338" s="269" t="s">
        <v>1618</v>
      </c>
      <c r="AP338" s="188" t="s">
        <v>1845</v>
      </c>
      <c r="AQ338" s="188" t="s">
        <v>1936</v>
      </c>
      <c r="AS338" s="188" t="s">
        <v>1638</v>
      </c>
      <c r="AT338" s="188" t="s">
        <v>1748</v>
      </c>
      <c r="AU338" s="188" t="str">
        <f t="shared" si="16"/>
        <v>BP1</v>
      </c>
      <c r="AV338" s="261">
        <f t="shared" si="17"/>
        <v>12600000</v>
      </c>
    </row>
    <row r="339" spans="1:48" hidden="1" x14ac:dyDescent="0.25">
      <c r="A339" s="269" t="s">
        <v>1836</v>
      </c>
      <c r="B339" s="269" t="s">
        <v>1808</v>
      </c>
      <c r="C339" s="269" t="s">
        <v>1837</v>
      </c>
      <c r="D339" s="269" t="s">
        <v>1854</v>
      </c>
      <c r="E339" s="270">
        <v>45777</v>
      </c>
      <c r="F339" s="269" t="s">
        <v>2502</v>
      </c>
      <c r="G339" s="269" t="s">
        <v>1618</v>
      </c>
      <c r="H339" s="269" t="s">
        <v>2381</v>
      </c>
      <c r="I339" s="269" t="s">
        <v>2510</v>
      </c>
      <c r="J339" s="269" t="s">
        <v>1618</v>
      </c>
      <c r="K339" s="269" t="s">
        <v>588</v>
      </c>
      <c r="L339" s="270">
        <v>45777</v>
      </c>
      <c r="M339" s="269" t="s">
        <v>2119</v>
      </c>
      <c r="N339" s="269" t="s">
        <v>1618</v>
      </c>
      <c r="O339" s="270"/>
      <c r="P339" s="269" t="s">
        <v>2311</v>
      </c>
      <c r="Q339" s="269" t="s">
        <v>1529</v>
      </c>
      <c r="R339" s="272">
        <v>9000000</v>
      </c>
      <c r="S339" s="269" t="s">
        <v>89</v>
      </c>
      <c r="T339" s="272">
        <v>534.03</v>
      </c>
      <c r="U339" s="269" t="s">
        <v>328</v>
      </c>
      <c r="V339" s="269" t="s">
        <v>329</v>
      </c>
      <c r="W339" s="269" t="s">
        <v>1618</v>
      </c>
      <c r="X339" s="269" t="s">
        <v>1618</v>
      </c>
      <c r="Y339" s="269" t="s">
        <v>1618</v>
      </c>
      <c r="Z339" s="269" t="s">
        <v>1618</v>
      </c>
      <c r="AA339" s="269" t="s">
        <v>1842</v>
      </c>
      <c r="AB339" s="269" t="s">
        <v>1618</v>
      </c>
      <c r="AC339" s="270">
        <v>45779</v>
      </c>
      <c r="AD339" s="269"/>
      <c r="AE339" s="269"/>
      <c r="AF339" s="269" t="s">
        <v>1618</v>
      </c>
      <c r="AG339" s="269" t="s">
        <v>2505</v>
      </c>
      <c r="AH339" s="269" t="s">
        <v>2312</v>
      </c>
      <c r="AI339" s="269" t="s">
        <v>2313</v>
      </c>
      <c r="AJ339" s="273">
        <v>60</v>
      </c>
      <c r="AK339" s="269" t="s">
        <v>1694</v>
      </c>
      <c r="AL339" s="274" t="s">
        <v>1861</v>
      </c>
      <c r="AM339" s="269" t="s">
        <v>1618</v>
      </c>
      <c r="AN339" s="269" t="s">
        <v>1618</v>
      </c>
      <c r="AO339" s="269" t="s">
        <v>1618</v>
      </c>
      <c r="AP339" s="188" t="s">
        <v>1845</v>
      </c>
      <c r="AQ339" s="188" t="s">
        <v>1936</v>
      </c>
      <c r="AS339" s="188" t="s">
        <v>1638</v>
      </c>
      <c r="AT339" s="188" t="s">
        <v>1748</v>
      </c>
      <c r="AU339" s="188" t="str">
        <f t="shared" ref="AU339:AU384" si="18">LEFT(V339,3)</f>
        <v>BP1</v>
      </c>
      <c r="AV339" s="261">
        <f t="shared" ref="AV339:AV384" si="19">IF(Q339="USD",R339*16500,IF(Q339="IDR",R339,T339*16500))</f>
        <v>9000000</v>
      </c>
    </row>
    <row r="340" spans="1:48" hidden="1" x14ac:dyDescent="0.25">
      <c r="A340" s="269" t="s">
        <v>1836</v>
      </c>
      <c r="B340" s="269" t="s">
        <v>1808</v>
      </c>
      <c r="C340" s="269" t="s">
        <v>1837</v>
      </c>
      <c r="D340" s="269" t="s">
        <v>1847</v>
      </c>
      <c r="E340" s="270">
        <v>45777</v>
      </c>
      <c r="F340" s="269" t="s">
        <v>2314</v>
      </c>
      <c r="G340" s="269" t="s">
        <v>1849</v>
      </c>
      <c r="H340" s="269" t="s">
        <v>1850</v>
      </c>
      <c r="I340" s="269" t="s">
        <v>2127</v>
      </c>
      <c r="J340" s="269" t="s">
        <v>1618</v>
      </c>
      <c r="K340" s="269" t="s">
        <v>647</v>
      </c>
      <c r="L340" s="270">
        <v>45777</v>
      </c>
      <c r="M340" s="269" t="s">
        <v>2119</v>
      </c>
      <c r="N340" s="269" t="s">
        <v>1618</v>
      </c>
      <c r="O340" s="270"/>
      <c r="P340" s="269" t="s">
        <v>2311</v>
      </c>
      <c r="Q340" s="269" t="s">
        <v>89</v>
      </c>
      <c r="R340" s="271">
        <v>3202.02</v>
      </c>
      <c r="S340" s="269" t="s">
        <v>89</v>
      </c>
      <c r="T340" s="272">
        <v>3202.02</v>
      </c>
      <c r="U340" s="269" t="s">
        <v>328</v>
      </c>
      <c r="V340" s="269" t="s">
        <v>329</v>
      </c>
      <c r="W340" s="269" t="s">
        <v>2128</v>
      </c>
      <c r="X340" s="269" t="s">
        <v>1618</v>
      </c>
      <c r="Y340" s="269" t="s">
        <v>1618</v>
      </c>
      <c r="Z340" s="269" t="s">
        <v>1618</v>
      </c>
      <c r="AA340" s="269" t="s">
        <v>1842</v>
      </c>
      <c r="AB340" s="269" t="s">
        <v>1618</v>
      </c>
      <c r="AC340" s="270">
        <v>45784</v>
      </c>
      <c r="AD340" s="269"/>
      <c r="AE340" s="269"/>
      <c r="AF340" s="269" t="s">
        <v>1618</v>
      </c>
      <c r="AG340" s="269" t="s">
        <v>1618</v>
      </c>
      <c r="AH340" s="269" t="s">
        <v>2312</v>
      </c>
      <c r="AI340" s="269" t="s">
        <v>2313</v>
      </c>
      <c r="AJ340" s="271">
        <v>0</v>
      </c>
      <c r="AK340" s="269" t="s">
        <v>1618</v>
      </c>
      <c r="AL340" s="274" t="s">
        <v>1618</v>
      </c>
      <c r="AM340" s="269" t="s">
        <v>1618</v>
      </c>
      <c r="AN340" s="269" t="s">
        <v>1618</v>
      </c>
      <c r="AO340" s="269" t="s">
        <v>1618</v>
      </c>
      <c r="AP340" s="188" t="s">
        <v>1845</v>
      </c>
      <c r="AQ340" s="188" t="s">
        <v>1936</v>
      </c>
      <c r="AS340" s="188" t="s">
        <v>647</v>
      </c>
      <c r="AT340" s="188" t="s">
        <v>1748</v>
      </c>
      <c r="AU340" s="188" t="str">
        <f t="shared" si="18"/>
        <v>BP1</v>
      </c>
      <c r="AV340" s="261">
        <f t="shared" si="19"/>
        <v>52833330</v>
      </c>
    </row>
    <row r="341" spans="1:48" hidden="1" x14ac:dyDescent="0.25">
      <c r="A341" s="269" t="s">
        <v>1836</v>
      </c>
      <c r="B341" s="269" t="s">
        <v>1808</v>
      </c>
      <c r="C341" s="269" t="s">
        <v>1837</v>
      </c>
      <c r="D341" s="269" t="s">
        <v>1847</v>
      </c>
      <c r="E341" s="270">
        <v>45777</v>
      </c>
      <c r="F341" s="269" t="s">
        <v>2314</v>
      </c>
      <c r="G341" s="269" t="s">
        <v>1849</v>
      </c>
      <c r="H341" s="269" t="s">
        <v>1850</v>
      </c>
      <c r="I341" s="269" t="s">
        <v>2128</v>
      </c>
      <c r="J341" s="269" t="s">
        <v>1618</v>
      </c>
      <c r="K341" s="269" t="s">
        <v>647</v>
      </c>
      <c r="L341" s="270">
        <v>45777</v>
      </c>
      <c r="M341" s="269" t="s">
        <v>2119</v>
      </c>
      <c r="N341" s="269" t="s">
        <v>1618</v>
      </c>
      <c r="O341" s="270"/>
      <c r="P341" s="269" t="s">
        <v>2311</v>
      </c>
      <c r="Q341" s="269" t="s">
        <v>89</v>
      </c>
      <c r="R341" s="272">
        <v>-3202.02</v>
      </c>
      <c r="S341" s="269" t="s">
        <v>89</v>
      </c>
      <c r="T341" s="272">
        <v>-3202.02</v>
      </c>
      <c r="U341" s="269" t="s">
        <v>328</v>
      </c>
      <c r="V341" s="269" t="s">
        <v>329</v>
      </c>
      <c r="W341" s="269" t="s">
        <v>2127</v>
      </c>
      <c r="X341" s="269" t="s">
        <v>1618</v>
      </c>
      <c r="Y341" s="269" t="s">
        <v>1618</v>
      </c>
      <c r="Z341" s="269" t="s">
        <v>1618</v>
      </c>
      <c r="AA341" s="269" t="s">
        <v>1842</v>
      </c>
      <c r="AB341" s="269" t="s">
        <v>1618</v>
      </c>
      <c r="AC341" s="270">
        <v>45785</v>
      </c>
      <c r="AD341" s="269"/>
      <c r="AE341" s="269"/>
      <c r="AF341" s="269" t="s">
        <v>1618</v>
      </c>
      <c r="AG341" s="269" t="s">
        <v>1618</v>
      </c>
      <c r="AH341" s="269" t="s">
        <v>2312</v>
      </c>
      <c r="AI341" s="269" t="s">
        <v>2313</v>
      </c>
      <c r="AJ341" s="273">
        <v>0</v>
      </c>
      <c r="AK341" s="269" t="s">
        <v>1618</v>
      </c>
      <c r="AL341" s="269" t="s">
        <v>1618</v>
      </c>
      <c r="AM341" s="269" t="s">
        <v>1618</v>
      </c>
      <c r="AN341" s="269" t="s">
        <v>1618</v>
      </c>
      <c r="AO341" s="269" t="s">
        <v>1618</v>
      </c>
      <c r="AP341" s="188" t="s">
        <v>1845</v>
      </c>
      <c r="AQ341" s="188" t="s">
        <v>1936</v>
      </c>
      <c r="AS341" s="188" t="s">
        <v>647</v>
      </c>
      <c r="AT341" s="188" t="s">
        <v>1748</v>
      </c>
      <c r="AU341" s="188" t="str">
        <f t="shared" si="18"/>
        <v>BP1</v>
      </c>
      <c r="AV341" s="261">
        <f t="shared" si="19"/>
        <v>-52833330</v>
      </c>
    </row>
    <row r="342" spans="1:48" hidden="1" x14ac:dyDescent="0.25">
      <c r="A342" s="269" t="s">
        <v>1836</v>
      </c>
      <c r="B342" s="269" t="s">
        <v>1808</v>
      </c>
      <c r="C342" s="269" t="s">
        <v>1837</v>
      </c>
      <c r="D342" s="269" t="s">
        <v>1847</v>
      </c>
      <c r="E342" s="270">
        <v>45777</v>
      </c>
      <c r="F342" s="269" t="s">
        <v>2314</v>
      </c>
      <c r="G342" s="269" t="s">
        <v>1849</v>
      </c>
      <c r="H342" s="269" t="s">
        <v>1850</v>
      </c>
      <c r="I342" s="269" t="s">
        <v>2129</v>
      </c>
      <c r="J342" s="269" t="s">
        <v>1618</v>
      </c>
      <c r="K342" s="269" t="s">
        <v>647</v>
      </c>
      <c r="L342" s="270">
        <v>45777</v>
      </c>
      <c r="M342" s="269" t="s">
        <v>2119</v>
      </c>
      <c r="N342" s="269" t="s">
        <v>1618</v>
      </c>
      <c r="O342" s="270"/>
      <c r="P342" s="269" t="s">
        <v>2311</v>
      </c>
      <c r="Q342" s="269" t="s">
        <v>89</v>
      </c>
      <c r="R342" s="272">
        <v>3202.02</v>
      </c>
      <c r="S342" s="269" t="s">
        <v>89</v>
      </c>
      <c r="T342" s="272">
        <v>3202.02</v>
      </c>
      <c r="U342" s="269" t="s">
        <v>328</v>
      </c>
      <c r="V342" s="269" t="s">
        <v>329</v>
      </c>
      <c r="W342" s="269" t="s">
        <v>1618</v>
      </c>
      <c r="X342" s="269" t="s">
        <v>1618</v>
      </c>
      <c r="Y342" s="269" t="s">
        <v>1618</v>
      </c>
      <c r="Z342" s="269" t="s">
        <v>1618</v>
      </c>
      <c r="AA342" s="269" t="s">
        <v>1842</v>
      </c>
      <c r="AB342" s="269" t="s">
        <v>1618</v>
      </c>
      <c r="AC342" s="270">
        <v>45785</v>
      </c>
      <c r="AD342" s="269"/>
      <c r="AE342" s="269"/>
      <c r="AF342" s="269" t="s">
        <v>1618</v>
      </c>
      <c r="AG342" s="269" t="s">
        <v>1618</v>
      </c>
      <c r="AH342" s="269" t="s">
        <v>2312</v>
      </c>
      <c r="AI342" s="269" t="s">
        <v>2313</v>
      </c>
      <c r="AJ342" s="273">
        <v>0</v>
      </c>
      <c r="AK342" s="269" t="s">
        <v>1618</v>
      </c>
      <c r="AL342" s="269" t="s">
        <v>1618</v>
      </c>
      <c r="AM342" s="269" t="s">
        <v>1618</v>
      </c>
      <c r="AN342" s="269" t="s">
        <v>1618</v>
      </c>
      <c r="AO342" s="269" t="s">
        <v>1618</v>
      </c>
      <c r="AP342" s="188" t="s">
        <v>1845</v>
      </c>
      <c r="AQ342" s="188" t="s">
        <v>1936</v>
      </c>
      <c r="AS342" s="188" t="s">
        <v>647</v>
      </c>
      <c r="AT342" s="188" t="s">
        <v>1748</v>
      </c>
      <c r="AU342" s="188" t="str">
        <f t="shared" si="18"/>
        <v>BP1</v>
      </c>
      <c r="AV342" s="261">
        <f t="shared" si="19"/>
        <v>52833330</v>
      </c>
    </row>
    <row r="343" spans="1:48" x14ac:dyDescent="0.25">
      <c r="A343" s="269" t="s">
        <v>1836</v>
      </c>
      <c r="B343" s="269" t="s">
        <v>1811</v>
      </c>
      <c r="C343" s="269" t="s">
        <v>1837</v>
      </c>
      <c r="D343" s="269" t="s">
        <v>1854</v>
      </c>
      <c r="E343" s="270">
        <v>45783</v>
      </c>
      <c r="F343" s="269" t="s">
        <v>1618</v>
      </c>
      <c r="G343" s="269" t="s">
        <v>1618</v>
      </c>
      <c r="H343" s="269" t="s">
        <v>1877</v>
      </c>
      <c r="I343" s="269" t="s">
        <v>2511</v>
      </c>
      <c r="J343" s="269" t="s">
        <v>1618</v>
      </c>
      <c r="K343" s="269" t="s">
        <v>450</v>
      </c>
      <c r="L343" s="270">
        <v>45783</v>
      </c>
      <c r="M343" s="269" t="s">
        <v>2512</v>
      </c>
      <c r="N343" s="269" t="s">
        <v>2513</v>
      </c>
      <c r="O343" s="270"/>
      <c r="P343" s="269" t="s">
        <v>2311</v>
      </c>
      <c r="Q343" s="269" t="s">
        <v>1529</v>
      </c>
      <c r="R343" s="271">
        <v>5940000</v>
      </c>
      <c r="S343" s="269" t="s">
        <v>89</v>
      </c>
      <c r="T343" s="272">
        <v>352.46</v>
      </c>
      <c r="U343" s="269" t="s">
        <v>328</v>
      </c>
      <c r="V343" s="269" t="s">
        <v>329</v>
      </c>
      <c r="W343" s="269" t="s">
        <v>1618</v>
      </c>
      <c r="X343" s="269" t="s">
        <v>1618</v>
      </c>
      <c r="Y343" s="269" t="s">
        <v>1618</v>
      </c>
      <c r="Z343" s="269" t="s">
        <v>1618</v>
      </c>
      <c r="AA343" s="269" t="s">
        <v>1842</v>
      </c>
      <c r="AB343" s="269" t="s">
        <v>1618</v>
      </c>
      <c r="AC343" s="270">
        <v>45783</v>
      </c>
      <c r="AD343" s="269"/>
      <c r="AE343" s="269"/>
      <c r="AF343" s="269" t="s">
        <v>1618</v>
      </c>
      <c r="AG343" s="269" t="s">
        <v>2514</v>
      </c>
      <c r="AH343" s="269" t="s">
        <v>2312</v>
      </c>
      <c r="AI343" s="269" t="s">
        <v>2313</v>
      </c>
      <c r="AJ343" s="271">
        <v>3</v>
      </c>
      <c r="AK343" s="269" t="s">
        <v>1903</v>
      </c>
      <c r="AL343" s="274" t="s">
        <v>1861</v>
      </c>
      <c r="AM343" s="269" t="s">
        <v>1618</v>
      </c>
      <c r="AN343" s="269" t="s">
        <v>1618</v>
      </c>
      <c r="AO343" s="269" t="s">
        <v>1618</v>
      </c>
      <c r="AP343" s="188" t="s">
        <v>1845</v>
      </c>
      <c r="AQ343" s="188" t="s">
        <v>1936</v>
      </c>
      <c r="AS343" s="188" t="s">
        <v>1626</v>
      </c>
      <c r="AT343" s="188" t="s">
        <v>1748</v>
      </c>
      <c r="AU343" s="188" t="str">
        <f t="shared" si="18"/>
        <v>BP1</v>
      </c>
      <c r="AV343" s="261">
        <f t="shared" si="19"/>
        <v>5940000</v>
      </c>
    </row>
    <row r="344" spans="1:48" x14ac:dyDescent="0.25">
      <c r="A344" s="269" t="s">
        <v>1836</v>
      </c>
      <c r="B344" s="269" t="s">
        <v>1811</v>
      </c>
      <c r="C344" s="269" t="s">
        <v>1837</v>
      </c>
      <c r="D344" s="269" t="s">
        <v>1854</v>
      </c>
      <c r="E344" s="270">
        <v>45785</v>
      </c>
      <c r="F344" s="269" t="s">
        <v>1618</v>
      </c>
      <c r="G344" s="269" t="s">
        <v>1618</v>
      </c>
      <c r="H344" s="269" t="s">
        <v>1877</v>
      </c>
      <c r="I344" s="269" t="s">
        <v>2515</v>
      </c>
      <c r="J344" s="269" t="s">
        <v>1618</v>
      </c>
      <c r="K344" s="269" t="s">
        <v>450</v>
      </c>
      <c r="L344" s="270">
        <v>45785</v>
      </c>
      <c r="M344" s="269" t="s">
        <v>2131</v>
      </c>
      <c r="N344" s="269" t="s">
        <v>2516</v>
      </c>
      <c r="O344" s="270"/>
      <c r="P344" s="269" t="s">
        <v>2311</v>
      </c>
      <c r="Q344" s="269" t="s">
        <v>1529</v>
      </c>
      <c r="R344" s="271">
        <v>114000</v>
      </c>
      <c r="S344" s="269" t="s">
        <v>89</v>
      </c>
      <c r="T344" s="272">
        <v>6.82</v>
      </c>
      <c r="U344" s="269" t="s">
        <v>328</v>
      </c>
      <c r="V344" s="269" t="s">
        <v>329</v>
      </c>
      <c r="W344" s="269" t="s">
        <v>1618</v>
      </c>
      <c r="X344" s="269" t="s">
        <v>1618</v>
      </c>
      <c r="Y344" s="269" t="s">
        <v>1618</v>
      </c>
      <c r="Z344" s="269" t="s">
        <v>1618</v>
      </c>
      <c r="AA344" s="269" t="s">
        <v>1842</v>
      </c>
      <c r="AB344" s="269" t="s">
        <v>1618</v>
      </c>
      <c r="AC344" s="270">
        <v>45785</v>
      </c>
      <c r="AD344" s="269"/>
      <c r="AE344" s="269"/>
      <c r="AF344" s="269" t="s">
        <v>1618</v>
      </c>
      <c r="AG344" s="269" t="s">
        <v>2517</v>
      </c>
      <c r="AH344" s="269" t="s">
        <v>2312</v>
      </c>
      <c r="AI344" s="269" t="s">
        <v>2313</v>
      </c>
      <c r="AJ344" s="271">
        <v>2</v>
      </c>
      <c r="AK344" s="269" t="s">
        <v>1903</v>
      </c>
      <c r="AL344" s="274" t="s">
        <v>1861</v>
      </c>
      <c r="AM344" s="269" t="s">
        <v>1618</v>
      </c>
      <c r="AN344" s="269" t="s">
        <v>1618</v>
      </c>
      <c r="AO344" s="269" t="s">
        <v>1618</v>
      </c>
      <c r="AP344" s="188" t="s">
        <v>1845</v>
      </c>
      <c r="AQ344" s="188" t="s">
        <v>1936</v>
      </c>
      <c r="AS344" s="188" t="s">
        <v>1626</v>
      </c>
      <c r="AT344" s="188" t="s">
        <v>1748</v>
      </c>
      <c r="AU344" s="188" t="str">
        <f t="shared" si="18"/>
        <v>BP1</v>
      </c>
      <c r="AV344" s="261">
        <f t="shared" si="19"/>
        <v>114000</v>
      </c>
    </row>
    <row r="345" spans="1:48" x14ac:dyDescent="0.25">
      <c r="A345" s="269" t="s">
        <v>1836</v>
      </c>
      <c r="B345" s="269" t="s">
        <v>1811</v>
      </c>
      <c r="C345" s="269" t="s">
        <v>1837</v>
      </c>
      <c r="D345" s="269" t="s">
        <v>1854</v>
      </c>
      <c r="E345" s="270">
        <v>45785</v>
      </c>
      <c r="F345" s="269" t="s">
        <v>1618</v>
      </c>
      <c r="G345" s="269" t="s">
        <v>1618</v>
      </c>
      <c r="H345" s="269" t="s">
        <v>1877</v>
      </c>
      <c r="I345" s="269" t="s">
        <v>2518</v>
      </c>
      <c r="J345" s="269" t="s">
        <v>1618</v>
      </c>
      <c r="K345" s="269" t="s">
        <v>450</v>
      </c>
      <c r="L345" s="270">
        <v>45785</v>
      </c>
      <c r="M345" s="269" t="s">
        <v>2131</v>
      </c>
      <c r="N345" s="269" t="s">
        <v>2516</v>
      </c>
      <c r="O345" s="270"/>
      <c r="P345" s="269" t="s">
        <v>2311</v>
      </c>
      <c r="Q345" s="269" t="s">
        <v>1529</v>
      </c>
      <c r="R345" s="271">
        <v>9600000</v>
      </c>
      <c r="S345" s="269" t="s">
        <v>89</v>
      </c>
      <c r="T345" s="272">
        <v>574.64</v>
      </c>
      <c r="U345" s="269" t="s">
        <v>328</v>
      </c>
      <c r="V345" s="269" t="s">
        <v>329</v>
      </c>
      <c r="W345" s="269" t="s">
        <v>1618</v>
      </c>
      <c r="X345" s="269" t="s">
        <v>1618</v>
      </c>
      <c r="Y345" s="269" t="s">
        <v>1618</v>
      </c>
      <c r="Z345" s="269" t="s">
        <v>1618</v>
      </c>
      <c r="AA345" s="269" t="s">
        <v>1842</v>
      </c>
      <c r="AB345" s="269" t="s">
        <v>1618</v>
      </c>
      <c r="AC345" s="270">
        <v>45785</v>
      </c>
      <c r="AD345" s="269"/>
      <c r="AE345" s="269"/>
      <c r="AF345" s="269" t="s">
        <v>1618</v>
      </c>
      <c r="AG345" s="269" t="s">
        <v>2517</v>
      </c>
      <c r="AH345" s="269" t="s">
        <v>2312</v>
      </c>
      <c r="AI345" s="269" t="s">
        <v>2313</v>
      </c>
      <c r="AJ345" s="271">
        <v>2</v>
      </c>
      <c r="AK345" s="269" t="s">
        <v>1903</v>
      </c>
      <c r="AL345" s="274" t="s">
        <v>1861</v>
      </c>
      <c r="AM345" s="269" t="s">
        <v>1618</v>
      </c>
      <c r="AN345" s="269" t="s">
        <v>1618</v>
      </c>
      <c r="AO345" s="269" t="s">
        <v>1618</v>
      </c>
      <c r="AP345" s="188" t="s">
        <v>1845</v>
      </c>
      <c r="AQ345" s="188" t="s">
        <v>1936</v>
      </c>
      <c r="AS345" s="188" t="s">
        <v>1626</v>
      </c>
      <c r="AT345" s="188" t="s">
        <v>1748</v>
      </c>
      <c r="AU345" s="188" t="str">
        <f t="shared" si="18"/>
        <v>BP1</v>
      </c>
      <c r="AV345" s="261">
        <f t="shared" si="19"/>
        <v>9600000</v>
      </c>
    </row>
    <row r="346" spans="1:48" x14ac:dyDescent="0.25">
      <c r="A346" s="269" t="s">
        <v>1836</v>
      </c>
      <c r="B346" s="269" t="s">
        <v>1811</v>
      </c>
      <c r="C346" s="269" t="s">
        <v>1837</v>
      </c>
      <c r="D346" s="269" t="s">
        <v>1854</v>
      </c>
      <c r="E346" s="270">
        <v>45785</v>
      </c>
      <c r="F346" s="269" t="s">
        <v>1618</v>
      </c>
      <c r="G346" s="269" t="s">
        <v>1618</v>
      </c>
      <c r="H346" s="269" t="s">
        <v>1877</v>
      </c>
      <c r="I346" s="269" t="s">
        <v>2519</v>
      </c>
      <c r="J346" s="269" t="s">
        <v>1618</v>
      </c>
      <c r="K346" s="269" t="s">
        <v>450</v>
      </c>
      <c r="L346" s="270">
        <v>45785</v>
      </c>
      <c r="M346" s="269" t="s">
        <v>2131</v>
      </c>
      <c r="N346" s="269" t="s">
        <v>2516</v>
      </c>
      <c r="O346" s="270"/>
      <c r="P346" s="269" t="s">
        <v>2311</v>
      </c>
      <c r="Q346" s="269" t="s">
        <v>1529</v>
      </c>
      <c r="R346" s="271">
        <v>-9600000</v>
      </c>
      <c r="S346" s="269" t="s">
        <v>89</v>
      </c>
      <c r="T346" s="272">
        <v>-574.64</v>
      </c>
      <c r="U346" s="269" t="s">
        <v>328</v>
      </c>
      <c r="V346" s="269" t="s">
        <v>329</v>
      </c>
      <c r="W346" s="269" t="s">
        <v>1618</v>
      </c>
      <c r="X346" s="269" t="s">
        <v>1618</v>
      </c>
      <c r="Y346" s="269" t="s">
        <v>1618</v>
      </c>
      <c r="Z346" s="269" t="s">
        <v>1618</v>
      </c>
      <c r="AA346" s="269" t="s">
        <v>1842</v>
      </c>
      <c r="AB346" s="269" t="s">
        <v>1618</v>
      </c>
      <c r="AC346" s="270">
        <v>45785</v>
      </c>
      <c r="AD346" s="269"/>
      <c r="AE346" s="269"/>
      <c r="AF346" s="269" t="s">
        <v>1618</v>
      </c>
      <c r="AG346" s="269" t="s">
        <v>2517</v>
      </c>
      <c r="AH346" s="269" t="s">
        <v>2312</v>
      </c>
      <c r="AI346" s="269" t="s">
        <v>2313</v>
      </c>
      <c r="AJ346" s="271">
        <v>-2</v>
      </c>
      <c r="AK346" s="269" t="s">
        <v>1903</v>
      </c>
      <c r="AL346" s="274" t="s">
        <v>1862</v>
      </c>
      <c r="AM346" s="269" t="s">
        <v>1618</v>
      </c>
      <c r="AN346" s="269" t="s">
        <v>1618</v>
      </c>
      <c r="AO346" s="269" t="s">
        <v>1618</v>
      </c>
      <c r="AP346" s="188" t="s">
        <v>1845</v>
      </c>
      <c r="AQ346" s="188" t="s">
        <v>1936</v>
      </c>
      <c r="AS346" s="188" t="s">
        <v>1626</v>
      </c>
      <c r="AT346" s="188" t="s">
        <v>1748</v>
      </c>
      <c r="AU346" s="188" t="str">
        <f t="shared" si="18"/>
        <v>BP1</v>
      </c>
      <c r="AV346" s="261">
        <f t="shared" si="19"/>
        <v>-9600000</v>
      </c>
    </row>
    <row r="347" spans="1:48" x14ac:dyDescent="0.25">
      <c r="A347" s="269" t="s">
        <v>1836</v>
      </c>
      <c r="B347" s="269" t="s">
        <v>1811</v>
      </c>
      <c r="C347" s="269" t="s">
        <v>1837</v>
      </c>
      <c r="D347" s="269" t="s">
        <v>1854</v>
      </c>
      <c r="E347" s="270">
        <v>45785</v>
      </c>
      <c r="F347" s="269" t="s">
        <v>1618</v>
      </c>
      <c r="G347" s="269" t="s">
        <v>1618</v>
      </c>
      <c r="H347" s="269" t="s">
        <v>1877</v>
      </c>
      <c r="I347" s="269" t="s">
        <v>2520</v>
      </c>
      <c r="J347" s="269" t="s">
        <v>1618</v>
      </c>
      <c r="K347" s="269" t="s">
        <v>450</v>
      </c>
      <c r="L347" s="270">
        <v>45785</v>
      </c>
      <c r="M347" s="269" t="s">
        <v>2131</v>
      </c>
      <c r="N347" s="269" t="s">
        <v>2521</v>
      </c>
      <c r="O347" s="270"/>
      <c r="P347" s="269" t="s">
        <v>2311</v>
      </c>
      <c r="Q347" s="269" t="s">
        <v>1529</v>
      </c>
      <c r="R347" s="271">
        <v>9600000</v>
      </c>
      <c r="S347" s="269" t="s">
        <v>89</v>
      </c>
      <c r="T347" s="272">
        <v>574.64</v>
      </c>
      <c r="U347" s="269" t="s">
        <v>328</v>
      </c>
      <c r="V347" s="269" t="s">
        <v>329</v>
      </c>
      <c r="W347" s="269" t="s">
        <v>1618</v>
      </c>
      <c r="X347" s="269" t="s">
        <v>1618</v>
      </c>
      <c r="Y347" s="269" t="s">
        <v>1618</v>
      </c>
      <c r="Z347" s="269" t="s">
        <v>1618</v>
      </c>
      <c r="AA347" s="269" t="s">
        <v>1842</v>
      </c>
      <c r="AB347" s="269" t="s">
        <v>1618</v>
      </c>
      <c r="AC347" s="270">
        <v>45785</v>
      </c>
      <c r="AD347" s="269"/>
      <c r="AE347" s="269"/>
      <c r="AF347" s="269" t="s">
        <v>1618</v>
      </c>
      <c r="AG347" s="269" t="s">
        <v>2517</v>
      </c>
      <c r="AH347" s="269" t="s">
        <v>2312</v>
      </c>
      <c r="AI347" s="269" t="s">
        <v>2313</v>
      </c>
      <c r="AJ347" s="271">
        <v>2</v>
      </c>
      <c r="AK347" s="269" t="s">
        <v>1903</v>
      </c>
      <c r="AL347" s="274" t="s">
        <v>1861</v>
      </c>
      <c r="AM347" s="269" t="s">
        <v>1618</v>
      </c>
      <c r="AN347" s="269" t="s">
        <v>1618</v>
      </c>
      <c r="AO347" s="269" t="s">
        <v>1618</v>
      </c>
      <c r="AP347" s="188" t="s">
        <v>1845</v>
      </c>
      <c r="AQ347" s="188" t="s">
        <v>1936</v>
      </c>
      <c r="AS347" s="188" t="s">
        <v>1626</v>
      </c>
      <c r="AT347" s="188" t="s">
        <v>1748</v>
      </c>
      <c r="AU347" s="188" t="str">
        <f t="shared" si="18"/>
        <v>BP1</v>
      </c>
      <c r="AV347" s="261">
        <f t="shared" si="19"/>
        <v>9600000</v>
      </c>
    </row>
    <row r="348" spans="1:48" hidden="1" x14ac:dyDescent="0.25">
      <c r="A348" s="269" t="s">
        <v>1836</v>
      </c>
      <c r="B348" s="269" t="s">
        <v>1811</v>
      </c>
      <c r="C348" s="269" t="s">
        <v>1837</v>
      </c>
      <c r="D348" s="269" t="s">
        <v>1863</v>
      </c>
      <c r="E348" s="270">
        <v>45790</v>
      </c>
      <c r="F348" s="269" t="s">
        <v>2465</v>
      </c>
      <c r="G348" s="269" t="s">
        <v>1618</v>
      </c>
      <c r="H348" s="269" t="s">
        <v>1864</v>
      </c>
      <c r="I348" s="269" t="s">
        <v>2522</v>
      </c>
      <c r="J348" s="269" t="s">
        <v>1618</v>
      </c>
      <c r="K348" s="269" t="s">
        <v>1620</v>
      </c>
      <c r="L348" s="270">
        <v>45790</v>
      </c>
      <c r="M348" s="269" t="s">
        <v>2134</v>
      </c>
      <c r="N348" s="269" t="s">
        <v>1618</v>
      </c>
      <c r="O348" s="270"/>
      <c r="P348" s="269" t="s">
        <v>2311</v>
      </c>
      <c r="Q348" s="269" t="s">
        <v>89</v>
      </c>
      <c r="R348" s="272">
        <v>66.14</v>
      </c>
      <c r="S348" s="269" t="s">
        <v>89</v>
      </c>
      <c r="T348" s="272">
        <v>66.14</v>
      </c>
      <c r="U348" s="269" t="s">
        <v>328</v>
      </c>
      <c r="V348" s="269" t="s">
        <v>329</v>
      </c>
      <c r="W348" s="269" t="s">
        <v>1618</v>
      </c>
      <c r="X348" s="269" t="s">
        <v>1618</v>
      </c>
      <c r="Y348" s="269" t="s">
        <v>1618</v>
      </c>
      <c r="Z348" s="269" t="s">
        <v>1618</v>
      </c>
      <c r="AA348" s="269" t="s">
        <v>1842</v>
      </c>
      <c r="AB348" s="269" t="s">
        <v>1618</v>
      </c>
      <c r="AC348" s="270">
        <v>45790</v>
      </c>
      <c r="AD348" s="269"/>
      <c r="AE348" s="269"/>
      <c r="AF348" s="269" t="s">
        <v>1618</v>
      </c>
      <c r="AG348" s="269" t="s">
        <v>1618</v>
      </c>
      <c r="AH348" s="269" t="s">
        <v>2312</v>
      </c>
      <c r="AI348" s="269" t="s">
        <v>2313</v>
      </c>
      <c r="AJ348" s="271">
        <v>60</v>
      </c>
      <c r="AK348" s="269" t="s">
        <v>1860</v>
      </c>
      <c r="AL348" s="274" t="s">
        <v>1861</v>
      </c>
      <c r="AM348" s="269" t="s">
        <v>2320</v>
      </c>
      <c r="AN348" s="269" t="s">
        <v>2321</v>
      </c>
      <c r="AO348" s="269" t="s">
        <v>1618</v>
      </c>
      <c r="AP348" s="188" t="s">
        <v>2132</v>
      </c>
      <c r="AQ348" s="188" t="s">
        <v>1936</v>
      </c>
      <c r="AS348" s="188" t="s">
        <v>1619</v>
      </c>
      <c r="AT348" s="188" t="s">
        <v>1748</v>
      </c>
      <c r="AU348" s="188" t="str">
        <f t="shared" si="18"/>
        <v>BP1</v>
      </c>
      <c r="AV348" s="261">
        <f t="shared" si="19"/>
        <v>1091310</v>
      </c>
    </row>
    <row r="349" spans="1:48" hidden="1" x14ac:dyDescent="0.25">
      <c r="A349" s="269" t="s">
        <v>1836</v>
      </c>
      <c r="B349" s="269" t="s">
        <v>1811</v>
      </c>
      <c r="C349" s="269" t="s">
        <v>1837</v>
      </c>
      <c r="D349" s="269" t="s">
        <v>1863</v>
      </c>
      <c r="E349" s="270">
        <v>45790</v>
      </c>
      <c r="F349" s="269" t="s">
        <v>2465</v>
      </c>
      <c r="G349" s="269" t="s">
        <v>1618</v>
      </c>
      <c r="H349" s="269" t="s">
        <v>1864</v>
      </c>
      <c r="I349" s="269" t="s">
        <v>2522</v>
      </c>
      <c r="J349" s="269" t="s">
        <v>1618</v>
      </c>
      <c r="K349" s="269" t="s">
        <v>1620</v>
      </c>
      <c r="L349" s="270">
        <v>45790</v>
      </c>
      <c r="M349" s="269" t="s">
        <v>2134</v>
      </c>
      <c r="N349" s="269" t="s">
        <v>1618</v>
      </c>
      <c r="O349" s="270"/>
      <c r="P349" s="269" t="s">
        <v>2311</v>
      </c>
      <c r="Q349" s="269" t="s">
        <v>89</v>
      </c>
      <c r="R349" s="272">
        <v>73.150000000000006</v>
      </c>
      <c r="S349" s="269" t="s">
        <v>89</v>
      </c>
      <c r="T349" s="272">
        <v>73.150000000000006</v>
      </c>
      <c r="U349" s="269" t="s">
        <v>328</v>
      </c>
      <c r="V349" s="269" t="s">
        <v>329</v>
      </c>
      <c r="W349" s="269" t="s">
        <v>1618</v>
      </c>
      <c r="X349" s="269" t="s">
        <v>1618</v>
      </c>
      <c r="Y349" s="269" t="s">
        <v>1618</v>
      </c>
      <c r="Z349" s="269" t="s">
        <v>1618</v>
      </c>
      <c r="AA349" s="269" t="s">
        <v>1842</v>
      </c>
      <c r="AB349" s="269" t="s">
        <v>1618</v>
      </c>
      <c r="AC349" s="270">
        <v>45790</v>
      </c>
      <c r="AD349" s="269"/>
      <c r="AE349" s="269"/>
      <c r="AF349" s="269" t="s">
        <v>1618</v>
      </c>
      <c r="AG349" s="269" t="s">
        <v>1618</v>
      </c>
      <c r="AH349" s="269" t="s">
        <v>2312</v>
      </c>
      <c r="AI349" s="269" t="s">
        <v>2313</v>
      </c>
      <c r="AJ349" s="271">
        <v>50</v>
      </c>
      <c r="AK349" s="269" t="s">
        <v>1860</v>
      </c>
      <c r="AL349" s="274" t="s">
        <v>1861</v>
      </c>
      <c r="AM349" s="269" t="s">
        <v>2326</v>
      </c>
      <c r="AN349" s="269" t="s">
        <v>2327</v>
      </c>
      <c r="AO349" s="269" t="s">
        <v>1618</v>
      </c>
      <c r="AP349" s="188" t="s">
        <v>2132</v>
      </c>
      <c r="AQ349" s="188" t="s">
        <v>1936</v>
      </c>
      <c r="AS349" s="188" t="s">
        <v>1619</v>
      </c>
      <c r="AT349" s="188" t="s">
        <v>1748</v>
      </c>
      <c r="AU349" s="188" t="str">
        <f t="shared" si="18"/>
        <v>BP1</v>
      </c>
      <c r="AV349" s="261">
        <f t="shared" si="19"/>
        <v>1206975</v>
      </c>
    </row>
    <row r="350" spans="1:48" hidden="1" x14ac:dyDescent="0.25">
      <c r="A350" s="269" t="s">
        <v>1836</v>
      </c>
      <c r="B350" s="269" t="s">
        <v>1811</v>
      </c>
      <c r="C350" s="269" t="s">
        <v>1837</v>
      </c>
      <c r="D350" s="269" t="s">
        <v>1863</v>
      </c>
      <c r="E350" s="270">
        <v>45790</v>
      </c>
      <c r="F350" s="269" t="s">
        <v>2465</v>
      </c>
      <c r="G350" s="269" t="s">
        <v>1618</v>
      </c>
      <c r="H350" s="269" t="s">
        <v>1864</v>
      </c>
      <c r="I350" s="269" t="s">
        <v>2522</v>
      </c>
      <c r="J350" s="269" t="s">
        <v>1618</v>
      </c>
      <c r="K350" s="269" t="s">
        <v>1620</v>
      </c>
      <c r="L350" s="270">
        <v>45790</v>
      </c>
      <c r="M350" s="269" t="s">
        <v>2134</v>
      </c>
      <c r="N350" s="269" t="s">
        <v>1618</v>
      </c>
      <c r="O350" s="270"/>
      <c r="P350" s="269" t="s">
        <v>2311</v>
      </c>
      <c r="Q350" s="269" t="s">
        <v>89</v>
      </c>
      <c r="R350" s="272">
        <v>55.07</v>
      </c>
      <c r="S350" s="269" t="s">
        <v>89</v>
      </c>
      <c r="T350" s="272">
        <v>55.07</v>
      </c>
      <c r="U350" s="269" t="s">
        <v>328</v>
      </c>
      <c r="V350" s="269" t="s">
        <v>329</v>
      </c>
      <c r="W350" s="269" t="s">
        <v>1618</v>
      </c>
      <c r="X350" s="269" t="s">
        <v>1618</v>
      </c>
      <c r="Y350" s="269" t="s">
        <v>1618</v>
      </c>
      <c r="Z350" s="269" t="s">
        <v>1618</v>
      </c>
      <c r="AA350" s="269" t="s">
        <v>1842</v>
      </c>
      <c r="AB350" s="269" t="s">
        <v>1618</v>
      </c>
      <c r="AC350" s="270">
        <v>45790</v>
      </c>
      <c r="AD350" s="269"/>
      <c r="AE350" s="269"/>
      <c r="AF350" s="269" t="s">
        <v>1618</v>
      </c>
      <c r="AG350" s="269" t="s">
        <v>1618</v>
      </c>
      <c r="AH350" s="269" t="s">
        <v>2312</v>
      </c>
      <c r="AI350" s="269" t="s">
        <v>2313</v>
      </c>
      <c r="AJ350" s="271">
        <v>50</v>
      </c>
      <c r="AK350" s="269" t="s">
        <v>1860</v>
      </c>
      <c r="AL350" s="274" t="s">
        <v>1861</v>
      </c>
      <c r="AM350" s="269" t="s">
        <v>2209</v>
      </c>
      <c r="AN350" s="269" t="s">
        <v>2210</v>
      </c>
      <c r="AO350" s="269" t="s">
        <v>1618</v>
      </c>
      <c r="AP350" s="188" t="s">
        <v>2132</v>
      </c>
      <c r="AQ350" s="188" t="s">
        <v>1936</v>
      </c>
      <c r="AS350" s="188" t="s">
        <v>1619</v>
      </c>
      <c r="AT350" s="188" t="s">
        <v>1748</v>
      </c>
      <c r="AU350" s="188" t="str">
        <f t="shared" si="18"/>
        <v>BP1</v>
      </c>
      <c r="AV350" s="261">
        <f t="shared" si="19"/>
        <v>908655</v>
      </c>
    </row>
    <row r="351" spans="1:48" hidden="1" x14ac:dyDescent="0.25">
      <c r="A351" s="269" t="s">
        <v>1836</v>
      </c>
      <c r="B351" s="269" t="s">
        <v>1811</v>
      </c>
      <c r="C351" s="269" t="s">
        <v>1837</v>
      </c>
      <c r="D351" s="269" t="s">
        <v>1863</v>
      </c>
      <c r="E351" s="270">
        <v>45790</v>
      </c>
      <c r="F351" s="269" t="s">
        <v>2465</v>
      </c>
      <c r="G351" s="269" t="s">
        <v>1618</v>
      </c>
      <c r="H351" s="269" t="s">
        <v>1864</v>
      </c>
      <c r="I351" s="269" t="s">
        <v>2522</v>
      </c>
      <c r="J351" s="269" t="s">
        <v>1618</v>
      </c>
      <c r="K351" s="269" t="s">
        <v>1620</v>
      </c>
      <c r="L351" s="270">
        <v>45790</v>
      </c>
      <c r="M351" s="269" t="s">
        <v>2134</v>
      </c>
      <c r="N351" s="269" t="s">
        <v>1618</v>
      </c>
      <c r="O351" s="270"/>
      <c r="P351" s="269" t="s">
        <v>2311</v>
      </c>
      <c r="Q351" s="269" t="s">
        <v>89</v>
      </c>
      <c r="R351" s="272">
        <v>73.59</v>
      </c>
      <c r="S351" s="269" t="s">
        <v>89</v>
      </c>
      <c r="T351" s="272">
        <v>73.59</v>
      </c>
      <c r="U351" s="269" t="s">
        <v>328</v>
      </c>
      <c r="V351" s="269" t="s">
        <v>329</v>
      </c>
      <c r="W351" s="269" t="s">
        <v>1618</v>
      </c>
      <c r="X351" s="269" t="s">
        <v>1618</v>
      </c>
      <c r="Y351" s="269" t="s">
        <v>1618</v>
      </c>
      <c r="Z351" s="269" t="s">
        <v>1618</v>
      </c>
      <c r="AA351" s="269" t="s">
        <v>1842</v>
      </c>
      <c r="AB351" s="269" t="s">
        <v>1618</v>
      </c>
      <c r="AC351" s="270">
        <v>45790</v>
      </c>
      <c r="AD351" s="269"/>
      <c r="AE351" s="269"/>
      <c r="AF351" s="269" t="s">
        <v>1618</v>
      </c>
      <c r="AG351" s="269" t="s">
        <v>1618</v>
      </c>
      <c r="AH351" s="269" t="s">
        <v>2312</v>
      </c>
      <c r="AI351" s="269" t="s">
        <v>2313</v>
      </c>
      <c r="AJ351" s="271">
        <v>60</v>
      </c>
      <c r="AK351" s="269" t="s">
        <v>1860</v>
      </c>
      <c r="AL351" s="274" t="s">
        <v>1861</v>
      </c>
      <c r="AM351" s="269" t="s">
        <v>2317</v>
      </c>
      <c r="AN351" s="269" t="s">
        <v>2318</v>
      </c>
      <c r="AO351" s="269" t="s">
        <v>1618</v>
      </c>
      <c r="AP351" s="188" t="s">
        <v>2132</v>
      </c>
      <c r="AQ351" s="188" t="s">
        <v>1936</v>
      </c>
      <c r="AS351" s="188" t="s">
        <v>1619</v>
      </c>
      <c r="AT351" s="188" t="s">
        <v>1748</v>
      </c>
      <c r="AU351" s="188" t="str">
        <f t="shared" si="18"/>
        <v>BP1</v>
      </c>
      <c r="AV351" s="261">
        <f t="shared" si="19"/>
        <v>1214235</v>
      </c>
    </row>
    <row r="352" spans="1:48" hidden="1" x14ac:dyDescent="0.25">
      <c r="A352" s="269" t="s">
        <v>1836</v>
      </c>
      <c r="B352" s="269" t="s">
        <v>1811</v>
      </c>
      <c r="C352" s="269" t="s">
        <v>1837</v>
      </c>
      <c r="D352" s="269" t="s">
        <v>1863</v>
      </c>
      <c r="E352" s="270">
        <v>45790</v>
      </c>
      <c r="F352" s="269" t="s">
        <v>2465</v>
      </c>
      <c r="G352" s="269" t="s">
        <v>1618</v>
      </c>
      <c r="H352" s="269" t="s">
        <v>1864</v>
      </c>
      <c r="I352" s="269" t="s">
        <v>2522</v>
      </c>
      <c r="J352" s="269" t="s">
        <v>1618</v>
      </c>
      <c r="K352" s="269" t="s">
        <v>1620</v>
      </c>
      <c r="L352" s="270">
        <v>45790</v>
      </c>
      <c r="M352" s="269" t="s">
        <v>2134</v>
      </c>
      <c r="N352" s="269" t="s">
        <v>1618</v>
      </c>
      <c r="O352" s="270"/>
      <c r="P352" s="269" t="s">
        <v>2311</v>
      </c>
      <c r="Q352" s="269" t="s">
        <v>89</v>
      </c>
      <c r="R352" s="272">
        <v>67.78</v>
      </c>
      <c r="S352" s="269" t="s">
        <v>89</v>
      </c>
      <c r="T352" s="272">
        <v>67.78</v>
      </c>
      <c r="U352" s="269" t="s">
        <v>328</v>
      </c>
      <c r="V352" s="269" t="s">
        <v>329</v>
      </c>
      <c r="W352" s="269" t="s">
        <v>1618</v>
      </c>
      <c r="X352" s="269" t="s">
        <v>1618</v>
      </c>
      <c r="Y352" s="269" t="s">
        <v>1618</v>
      </c>
      <c r="Z352" s="269" t="s">
        <v>1618</v>
      </c>
      <c r="AA352" s="269" t="s">
        <v>1842</v>
      </c>
      <c r="AB352" s="269" t="s">
        <v>1618</v>
      </c>
      <c r="AC352" s="270">
        <v>45790</v>
      </c>
      <c r="AD352" s="269"/>
      <c r="AE352" s="269"/>
      <c r="AF352" s="269" t="s">
        <v>1618</v>
      </c>
      <c r="AG352" s="269" t="s">
        <v>1618</v>
      </c>
      <c r="AH352" s="269" t="s">
        <v>2312</v>
      </c>
      <c r="AI352" s="269" t="s">
        <v>2313</v>
      </c>
      <c r="AJ352" s="271">
        <v>48</v>
      </c>
      <c r="AK352" s="269" t="s">
        <v>1860</v>
      </c>
      <c r="AL352" s="274" t="s">
        <v>1861</v>
      </c>
      <c r="AM352" s="269" t="s">
        <v>2205</v>
      </c>
      <c r="AN352" s="269" t="s">
        <v>2206</v>
      </c>
      <c r="AO352" s="269" t="s">
        <v>1618</v>
      </c>
      <c r="AP352" s="188" t="s">
        <v>2132</v>
      </c>
      <c r="AQ352" s="188" t="s">
        <v>1936</v>
      </c>
      <c r="AS352" s="188" t="s">
        <v>1619</v>
      </c>
      <c r="AT352" s="188" t="s">
        <v>1748</v>
      </c>
      <c r="AU352" s="188" t="str">
        <f t="shared" si="18"/>
        <v>BP1</v>
      </c>
      <c r="AV352" s="261">
        <f t="shared" si="19"/>
        <v>1118370</v>
      </c>
    </row>
    <row r="353" spans="1:48" hidden="1" x14ac:dyDescent="0.25">
      <c r="A353" s="269" t="s">
        <v>1836</v>
      </c>
      <c r="B353" s="269" t="s">
        <v>1811</v>
      </c>
      <c r="C353" s="269" t="s">
        <v>1837</v>
      </c>
      <c r="D353" s="269" t="s">
        <v>1863</v>
      </c>
      <c r="E353" s="270">
        <v>45790</v>
      </c>
      <c r="F353" s="269" t="s">
        <v>2465</v>
      </c>
      <c r="G353" s="269" t="s">
        <v>1618</v>
      </c>
      <c r="H353" s="269" t="s">
        <v>1864</v>
      </c>
      <c r="I353" s="269" t="s">
        <v>2522</v>
      </c>
      <c r="J353" s="269" t="s">
        <v>1618</v>
      </c>
      <c r="K353" s="269" t="s">
        <v>1620</v>
      </c>
      <c r="L353" s="270">
        <v>45790</v>
      </c>
      <c r="M353" s="269" t="s">
        <v>2134</v>
      </c>
      <c r="N353" s="269" t="s">
        <v>1618</v>
      </c>
      <c r="O353" s="270"/>
      <c r="P353" s="269" t="s">
        <v>2311</v>
      </c>
      <c r="Q353" s="269" t="s">
        <v>89</v>
      </c>
      <c r="R353" s="272">
        <v>78.23</v>
      </c>
      <c r="S353" s="269" t="s">
        <v>89</v>
      </c>
      <c r="T353" s="272">
        <v>78.23</v>
      </c>
      <c r="U353" s="269" t="s">
        <v>328</v>
      </c>
      <c r="V353" s="269" t="s">
        <v>329</v>
      </c>
      <c r="W353" s="269" t="s">
        <v>1618</v>
      </c>
      <c r="X353" s="269" t="s">
        <v>1618</v>
      </c>
      <c r="Y353" s="269" t="s">
        <v>1618</v>
      </c>
      <c r="Z353" s="269" t="s">
        <v>1618</v>
      </c>
      <c r="AA353" s="269" t="s">
        <v>1842</v>
      </c>
      <c r="AB353" s="269" t="s">
        <v>1618</v>
      </c>
      <c r="AC353" s="270">
        <v>45790</v>
      </c>
      <c r="AD353" s="269"/>
      <c r="AE353" s="269"/>
      <c r="AF353" s="269" t="s">
        <v>1618</v>
      </c>
      <c r="AG353" s="269" t="s">
        <v>1618</v>
      </c>
      <c r="AH353" s="269" t="s">
        <v>2312</v>
      </c>
      <c r="AI353" s="269" t="s">
        <v>2313</v>
      </c>
      <c r="AJ353" s="271">
        <v>48</v>
      </c>
      <c r="AK353" s="269" t="s">
        <v>1860</v>
      </c>
      <c r="AL353" s="274" t="s">
        <v>1861</v>
      </c>
      <c r="AM353" s="269" t="s">
        <v>2203</v>
      </c>
      <c r="AN353" s="269" t="s">
        <v>2204</v>
      </c>
      <c r="AO353" s="269" t="s">
        <v>1618</v>
      </c>
      <c r="AP353" s="188" t="s">
        <v>2132</v>
      </c>
      <c r="AQ353" s="188" t="s">
        <v>1936</v>
      </c>
      <c r="AS353" s="188" t="s">
        <v>1619</v>
      </c>
      <c r="AT353" s="188" t="s">
        <v>1748</v>
      </c>
      <c r="AU353" s="188" t="str">
        <f t="shared" si="18"/>
        <v>BP1</v>
      </c>
      <c r="AV353" s="261">
        <f t="shared" si="19"/>
        <v>1290795</v>
      </c>
    </row>
    <row r="354" spans="1:48" hidden="1" x14ac:dyDescent="0.25">
      <c r="A354" s="269" t="s">
        <v>1836</v>
      </c>
      <c r="B354" s="269" t="s">
        <v>1811</v>
      </c>
      <c r="C354" s="269" t="s">
        <v>1837</v>
      </c>
      <c r="D354" s="269" t="s">
        <v>1863</v>
      </c>
      <c r="E354" s="270">
        <v>45790</v>
      </c>
      <c r="F354" s="269" t="s">
        <v>2465</v>
      </c>
      <c r="G354" s="269" t="s">
        <v>1618</v>
      </c>
      <c r="H354" s="269" t="s">
        <v>1864</v>
      </c>
      <c r="I354" s="269" t="s">
        <v>2522</v>
      </c>
      <c r="J354" s="269" t="s">
        <v>1618</v>
      </c>
      <c r="K354" s="269" t="s">
        <v>1620</v>
      </c>
      <c r="L354" s="270">
        <v>45790</v>
      </c>
      <c r="M354" s="269" t="s">
        <v>2134</v>
      </c>
      <c r="N354" s="269" t="s">
        <v>1618</v>
      </c>
      <c r="O354" s="270"/>
      <c r="P354" s="269" t="s">
        <v>2311</v>
      </c>
      <c r="Q354" s="269" t="s">
        <v>89</v>
      </c>
      <c r="R354" s="272">
        <v>34.409999999999997</v>
      </c>
      <c r="S354" s="269" t="s">
        <v>89</v>
      </c>
      <c r="T354" s="272">
        <v>34.409999999999997</v>
      </c>
      <c r="U354" s="269" t="s">
        <v>328</v>
      </c>
      <c r="V354" s="269" t="s">
        <v>329</v>
      </c>
      <c r="W354" s="269" t="s">
        <v>1618</v>
      </c>
      <c r="X354" s="269" t="s">
        <v>1618</v>
      </c>
      <c r="Y354" s="269" t="s">
        <v>1618</v>
      </c>
      <c r="Z354" s="269" t="s">
        <v>1618</v>
      </c>
      <c r="AA354" s="269" t="s">
        <v>1842</v>
      </c>
      <c r="AB354" s="269" t="s">
        <v>1618</v>
      </c>
      <c r="AC354" s="270">
        <v>45790</v>
      </c>
      <c r="AD354" s="269"/>
      <c r="AE354" s="269"/>
      <c r="AF354" s="269" t="s">
        <v>1618</v>
      </c>
      <c r="AG354" s="269" t="s">
        <v>1618</v>
      </c>
      <c r="AH354" s="269" t="s">
        <v>2312</v>
      </c>
      <c r="AI354" s="269" t="s">
        <v>2313</v>
      </c>
      <c r="AJ354" s="271">
        <v>40</v>
      </c>
      <c r="AK354" s="269" t="s">
        <v>2212</v>
      </c>
      <c r="AL354" s="274" t="s">
        <v>1861</v>
      </c>
      <c r="AM354" s="269" t="s">
        <v>2213</v>
      </c>
      <c r="AN354" s="269" t="s">
        <v>2214</v>
      </c>
      <c r="AO354" s="269" t="s">
        <v>1618</v>
      </c>
      <c r="AP354" s="188" t="s">
        <v>2132</v>
      </c>
      <c r="AQ354" s="188" t="s">
        <v>1936</v>
      </c>
      <c r="AS354" s="188" t="s">
        <v>1619</v>
      </c>
      <c r="AT354" s="188" t="s">
        <v>1748</v>
      </c>
      <c r="AU354" s="188" t="str">
        <f t="shared" si="18"/>
        <v>BP1</v>
      </c>
      <c r="AV354" s="261">
        <f t="shared" si="19"/>
        <v>567765</v>
      </c>
    </row>
    <row r="355" spans="1:48" hidden="1" x14ac:dyDescent="0.25">
      <c r="A355" s="269" t="s">
        <v>1836</v>
      </c>
      <c r="B355" s="269" t="s">
        <v>1811</v>
      </c>
      <c r="C355" s="269" t="s">
        <v>1837</v>
      </c>
      <c r="D355" s="269" t="s">
        <v>1863</v>
      </c>
      <c r="E355" s="270">
        <v>45790</v>
      </c>
      <c r="F355" s="269" t="s">
        <v>2465</v>
      </c>
      <c r="G355" s="269" t="s">
        <v>1618</v>
      </c>
      <c r="H355" s="269" t="s">
        <v>1864</v>
      </c>
      <c r="I355" s="269" t="s">
        <v>2522</v>
      </c>
      <c r="J355" s="269" t="s">
        <v>1618</v>
      </c>
      <c r="K355" s="269" t="s">
        <v>1620</v>
      </c>
      <c r="L355" s="270">
        <v>45790</v>
      </c>
      <c r="M355" s="269" t="s">
        <v>2134</v>
      </c>
      <c r="N355" s="269" t="s">
        <v>1618</v>
      </c>
      <c r="O355" s="270"/>
      <c r="P355" s="269" t="s">
        <v>2311</v>
      </c>
      <c r="Q355" s="269" t="s">
        <v>89</v>
      </c>
      <c r="R355" s="272">
        <v>3.16</v>
      </c>
      <c r="S355" s="269" t="s">
        <v>89</v>
      </c>
      <c r="T355" s="272">
        <v>3.16</v>
      </c>
      <c r="U355" s="269" t="s">
        <v>328</v>
      </c>
      <c r="V355" s="269" t="s">
        <v>329</v>
      </c>
      <c r="W355" s="269" t="s">
        <v>1618</v>
      </c>
      <c r="X355" s="269" t="s">
        <v>1618</v>
      </c>
      <c r="Y355" s="269" t="s">
        <v>1618</v>
      </c>
      <c r="Z355" s="269" t="s">
        <v>1618</v>
      </c>
      <c r="AA355" s="269" t="s">
        <v>1842</v>
      </c>
      <c r="AB355" s="269" t="s">
        <v>1618</v>
      </c>
      <c r="AC355" s="270">
        <v>45790</v>
      </c>
      <c r="AD355" s="269"/>
      <c r="AE355" s="269"/>
      <c r="AF355" s="269" t="s">
        <v>1618</v>
      </c>
      <c r="AG355" s="269" t="s">
        <v>1618</v>
      </c>
      <c r="AH355" s="269" t="s">
        <v>2312</v>
      </c>
      <c r="AI355" s="269" t="s">
        <v>2313</v>
      </c>
      <c r="AJ355" s="271">
        <v>30</v>
      </c>
      <c r="AK355" s="269" t="s">
        <v>1925</v>
      </c>
      <c r="AL355" s="274" t="s">
        <v>1861</v>
      </c>
      <c r="AM355" s="269" t="s">
        <v>2135</v>
      </c>
      <c r="AN355" s="269" t="s">
        <v>2136</v>
      </c>
      <c r="AO355" s="269" t="s">
        <v>1618</v>
      </c>
      <c r="AP355" s="188" t="s">
        <v>2132</v>
      </c>
      <c r="AQ355" s="188" t="s">
        <v>1936</v>
      </c>
      <c r="AS355" s="188" t="s">
        <v>1619</v>
      </c>
      <c r="AT355" s="188" t="s">
        <v>1748</v>
      </c>
      <c r="AU355" s="188" t="str">
        <f t="shared" si="18"/>
        <v>BP1</v>
      </c>
      <c r="AV355" s="261">
        <f t="shared" si="19"/>
        <v>52140</v>
      </c>
    </row>
    <row r="356" spans="1:48" hidden="1" x14ac:dyDescent="0.25">
      <c r="A356" s="269" t="s">
        <v>1836</v>
      </c>
      <c r="B356" s="269" t="s">
        <v>1811</v>
      </c>
      <c r="C356" s="269" t="s">
        <v>1837</v>
      </c>
      <c r="D356" s="269" t="s">
        <v>1863</v>
      </c>
      <c r="E356" s="270">
        <v>45790</v>
      </c>
      <c r="F356" s="269" t="s">
        <v>2465</v>
      </c>
      <c r="G356" s="269" t="s">
        <v>1618</v>
      </c>
      <c r="H356" s="269" t="s">
        <v>1864</v>
      </c>
      <c r="I356" s="269" t="s">
        <v>2522</v>
      </c>
      <c r="J356" s="269" t="s">
        <v>1618</v>
      </c>
      <c r="K356" s="269" t="s">
        <v>1620</v>
      </c>
      <c r="L356" s="270">
        <v>45790</v>
      </c>
      <c r="M356" s="269" t="s">
        <v>2134</v>
      </c>
      <c r="N356" s="269" t="s">
        <v>1618</v>
      </c>
      <c r="O356" s="270"/>
      <c r="P356" s="269" t="s">
        <v>2311</v>
      </c>
      <c r="Q356" s="269" t="s">
        <v>89</v>
      </c>
      <c r="R356" s="272">
        <v>2.81</v>
      </c>
      <c r="S356" s="269" t="s">
        <v>89</v>
      </c>
      <c r="T356" s="272">
        <v>2.81</v>
      </c>
      <c r="U356" s="269" t="s">
        <v>328</v>
      </c>
      <c r="V356" s="269" t="s">
        <v>329</v>
      </c>
      <c r="W356" s="269" t="s">
        <v>1618</v>
      </c>
      <c r="X356" s="269" t="s">
        <v>1618</v>
      </c>
      <c r="Y356" s="269" t="s">
        <v>1618</v>
      </c>
      <c r="Z356" s="269" t="s">
        <v>1618</v>
      </c>
      <c r="AA356" s="269" t="s">
        <v>1842</v>
      </c>
      <c r="AB356" s="269" t="s">
        <v>1618</v>
      </c>
      <c r="AC356" s="270">
        <v>45790</v>
      </c>
      <c r="AD356" s="269"/>
      <c r="AE356" s="269"/>
      <c r="AF356" s="269" t="s">
        <v>1618</v>
      </c>
      <c r="AG356" s="269" t="s">
        <v>1618</v>
      </c>
      <c r="AH356" s="269" t="s">
        <v>2312</v>
      </c>
      <c r="AI356" s="269" t="s">
        <v>2313</v>
      </c>
      <c r="AJ356" s="271">
        <v>15</v>
      </c>
      <c r="AK356" s="269" t="s">
        <v>1694</v>
      </c>
      <c r="AL356" s="274" t="s">
        <v>1861</v>
      </c>
      <c r="AM356" s="269" t="s">
        <v>2078</v>
      </c>
      <c r="AN356" s="269" t="s">
        <v>2079</v>
      </c>
      <c r="AO356" s="269" t="s">
        <v>1618</v>
      </c>
      <c r="AP356" s="188" t="s">
        <v>2132</v>
      </c>
      <c r="AQ356" s="188" t="s">
        <v>1936</v>
      </c>
      <c r="AS356" s="188" t="s">
        <v>1619</v>
      </c>
      <c r="AT356" s="188" t="s">
        <v>1748</v>
      </c>
      <c r="AU356" s="188" t="str">
        <f t="shared" si="18"/>
        <v>BP1</v>
      </c>
      <c r="AV356" s="261">
        <f t="shared" si="19"/>
        <v>46365</v>
      </c>
    </row>
    <row r="357" spans="1:48" hidden="1" x14ac:dyDescent="0.25">
      <c r="A357" s="269" t="s">
        <v>1836</v>
      </c>
      <c r="B357" s="269" t="s">
        <v>1811</v>
      </c>
      <c r="C357" s="269" t="s">
        <v>1837</v>
      </c>
      <c r="D357" s="269" t="s">
        <v>1863</v>
      </c>
      <c r="E357" s="270">
        <v>45790</v>
      </c>
      <c r="F357" s="269" t="s">
        <v>2465</v>
      </c>
      <c r="G357" s="269" t="s">
        <v>1618</v>
      </c>
      <c r="H357" s="269" t="s">
        <v>1864</v>
      </c>
      <c r="I357" s="269" t="s">
        <v>2522</v>
      </c>
      <c r="J357" s="269" t="s">
        <v>1618</v>
      </c>
      <c r="K357" s="269" t="s">
        <v>1620</v>
      </c>
      <c r="L357" s="270">
        <v>45790</v>
      </c>
      <c r="M357" s="269" t="s">
        <v>2134</v>
      </c>
      <c r="N357" s="269" t="s">
        <v>1618</v>
      </c>
      <c r="O357" s="270"/>
      <c r="P357" s="269" t="s">
        <v>2311</v>
      </c>
      <c r="Q357" s="269" t="s">
        <v>89</v>
      </c>
      <c r="R357" s="272">
        <v>4.1900000000000004</v>
      </c>
      <c r="S357" s="269" t="s">
        <v>89</v>
      </c>
      <c r="T357" s="272">
        <v>4.1900000000000004</v>
      </c>
      <c r="U357" s="269" t="s">
        <v>328</v>
      </c>
      <c r="V357" s="269" t="s">
        <v>329</v>
      </c>
      <c r="W357" s="269" t="s">
        <v>1618</v>
      </c>
      <c r="X357" s="269" t="s">
        <v>1618</v>
      </c>
      <c r="Y357" s="269" t="s">
        <v>1618</v>
      </c>
      <c r="Z357" s="269" t="s">
        <v>1618</v>
      </c>
      <c r="AA357" s="269" t="s">
        <v>1842</v>
      </c>
      <c r="AB357" s="269" t="s">
        <v>1618</v>
      </c>
      <c r="AC357" s="270">
        <v>45790</v>
      </c>
      <c r="AD357" s="269"/>
      <c r="AE357" s="269"/>
      <c r="AF357" s="269" t="s">
        <v>1618</v>
      </c>
      <c r="AG357" s="269" t="s">
        <v>1618</v>
      </c>
      <c r="AH357" s="269" t="s">
        <v>2312</v>
      </c>
      <c r="AI357" s="269" t="s">
        <v>2313</v>
      </c>
      <c r="AJ357" s="271">
        <v>15</v>
      </c>
      <c r="AK357" s="269" t="s">
        <v>1694</v>
      </c>
      <c r="AL357" s="274" t="s">
        <v>1861</v>
      </c>
      <c r="AM357" s="269" t="s">
        <v>2076</v>
      </c>
      <c r="AN357" s="269" t="s">
        <v>2077</v>
      </c>
      <c r="AO357" s="269" t="s">
        <v>1618</v>
      </c>
      <c r="AP357" s="188" t="s">
        <v>2132</v>
      </c>
      <c r="AQ357" s="188" t="s">
        <v>1936</v>
      </c>
      <c r="AS357" s="188" t="s">
        <v>1619</v>
      </c>
      <c r="AT357" s="188" t="s">
        <v>1748</v>
      </c>
      <c r="AU357" s="188" t="str">
        <f t="shared" si="18"/>
        <v>BP1</v>
      </c>
      <c r="AV357" s="261">
        <f t="shared" si="19"/>
        <v>69135</v>
      </c>
    </row>
    <row r="358" spans="1:48" hidden="1" x14ac:dyDescent="0.25">
      <c r="A358" s="269" t="s">
        <v>1836</v>
      </c>
      <c r="B358" s="269" t="s">
        <v>1811</v>
      </c>
      <c r="C358" s="269" t="s">
        <v>1837</v>
      </c>
      <c r="D358" s="269" t="s">
        <v>1863</v>
      </c>
      <c r="E358" s="270">
        <v>45790</v>
      </c>
      <c r="F358" s="269" t="s">
        <v>2465</v>
      </c>
      <c r="G358" s="269" t="s">
        <v>1618</v>
      </c>
      <c r="H358" s="269" t="s">
        <v>1864</v>
      </c>
      <c r="I358" s="269" t="s">
        <v>2523</v>
      </c>
      <c r="J358" s="269" t="s">
        <v>1618</v>
      </c>
      <c r="K358" s="269" t="s">
        <v>1620</v>
      </c>
      <c r="L358" s="270">
        <v>45790</v>
      </c>
      <c r="M358" s="269" t="s">
        <v>2134</v>
      </c>
      <c r="N358" s="269" t="s">
        <v>1618</v>
      </c>
      <c r="O358" s="270"/>
      <c r="P358" s="269" t="s">
        <v>2311</v>
      </c>
      <c r="Q358" s="269" t="s">
        <v>89</v>
      </c>
      <c r="R358" s="272">
        <v>-73.150000000000006</v>
      </c>
      <c r="S358" s="269" t="s">
        <v>89</v>
      </c>
      <c r="T358" s="272">
        <v>-73.150000000000006</v>
      </c>
      <c r="U358" s="269" t="s">
        <v>328</v>
      </c>
      <c r="V358" s="269" t="s">
        <v>329</v>
      </c>
      <c r="W358" s="269" t="s">
        <v>1618</v>
      </c>
      <c r="X358" s="269" t="s">
        <v>1618</v>
      </c>
      <c r="Y358" s="269" t="s">
        <v>1618</v>
      </c>
      <c r="Z358" s="269" t="s">
        <v>1618</v>
      </c>
      <c r="AA358" s="269" t="s">
        <v>1842</v>
      </c>
      <c r="AB358" s="269" t="s">
        <v>1618</v>
      </c>
      <c r="AC358" s="270">
        <v>45790</v>
      </c>
      <c r="AD358" s="269"/>
      <c r="AE358" s="269"/>
      <c r="AF358" s="269" t="s">
        <v>1618</v>
      </c>
      <c r="AG358" s="269" t="s">
        <v>1618</v>
      </c>
      <c r="AH358" s="269" t="s">
        <v>2312</v>
      </c>
      <c r="AI358" s="269" t="s">
        <v>2313</v>
      </c>
      <c r="AJ358" s="271">
        <v>-50</v>
      </c>
      <c r="AK358" s="269" t="s">
        <v>1860</v>
      </c>
      <c r="AL358" s="274" t="s">
        <v>1862</v>
      </c>
      <c r="AM358" s="269" t="s">
        <v>2326</v>
      </c>
      <c r="AN358" s="269" t="s">
        <v>2327</v>
      </c>
      <c r="AO358" s="269" t="s">
        <v>1618</v>
      </c>
      <c r="AP358" s="188" t="s">
        <v>2132</v>
      </c>
      <c r="AQ358" s="188" t="s">
        <v>1936</v>
      </c>
      <c r="AS358" s="188" t="s">
        <v>1619</v>
      </c>
      <c r="AT358" s="188" t="s">
        <v>1748</v>
      </c>
      <c r="AU358" s="188" t="str">
        <f t="shared" si="18"/>
        <v>BP1</v>
      </c>
      <c r="AV358" s="261">
        <f t="shared" si="19"/>
        <v>-1206975</v>
      </c>
    </row>
    <row r="359" spans="1:48" hidden="1" x14ac:dyDescent="0.25">
      <c r="A359" s="269" t="s">
        <v>1836</v>
      </c>
      <c r="B359" s="269" t="s">
        <v>1811</v>
      </c>
      <c r="C359" s="269" t="s">
        <v>1837</v>
      </c>
      <c r="D359" s="269" t="s">
        <v>1863</v>
      </c>
      <c r="E359" s="270">
        <v>45790</v>
      </c>
      <c r="F359" s="269" t="s">
        <v>2465</v>
      </c>
      <c r="G359" s="269" t="s">
        <v>1618</v>
      </c>
      <c r="H359" s="269" t="s">
        <v>1864</v>
      </c>
      <c r="I359" s="269" t="s">
        <v>2524</v>
      </c>
      <c r="J359" s="269" t="s">
        <v>1618</v>
      </c>
      <c r="K359" s="269" t="s">
        <v>1620</v>
      </c>
      <c r="L359" s="270">
        <v>45790</v>
      </c>
      <c r="M359" s="269" t="s">
        <v>2134</v>
      </c>
      <c r="N359" s="269" t="s">
        <v>1618</v>
      </c>
      <c r="O359" s="270"/>
      <c r="P359" s="269" t="s">
        <v>2311</v>
      </c>
      <c r="Q359" s="269" t="s">
        <v>89</v>
      </c>
      <c r="R359" s="272">
        <v>70.22</v>
      </c>
      <c r="S359" s="269" t="s">
        <v>89</v>
      </c>
      <c r="T359" s="272">
        <v>70.22</v>
      </c>
      <c r="U359" s="269" t="s">
        <v>328</v>
      </c>
      <c r="V359" s="269" t="s">
        <v>329</v>
      </c>
      <c r="W359" s="269" t="s">
        <v>1618</v>
      </c>
      <c r="X359" s="269" t="s">
        <v>1618</v>
      </c>
      <c r="Y359" s="269" t="s">
        <v>1618</v>
      </c>
      <c r="Z359" s="269" t="s">
        <v>1618</v>
      </c>
      <c r="AA359" s="269" t="s">
        <v>1842</v>
      </c>
      <c r="AB359" s="269" t="s">
        <v>1618</v>
      </c>
      <c r="AC359" s="270">
        <v>45790</v>
      </c>
      <c r="AD359" s="269"/>
      <c r="AE359" s="269"/>
      <c r="AF359" s="269" t="s">
        <v>1618</v>
      </c>
      <c r="AG359" s="269" t="s">
        <v>1618</v>
      </c>
      <c r="AH359" s="269" t="s">
        <v>2312</v>
      </c>
      <c r="AI359" s="269" t="s">
        <v>2313</v>
      </c>
      <c r="AJ359" s="271">
        <v>48</v>
      </c>
      <c r="AK359" s="269" t="s">
        <v>1860</v>
      </c>
      <c r="AL359" s="274" t="s">
        <v>1861</v>
      </c>
      <c r="AM359" s="269" t="s">
        <v>2326</v>
      </c>
      <c r="AN359" s="269" t="s">
        <v>2327</v>
      </c>
      <c r="AO359" s="269" t="s">
        <v>1618</v>
      </c>
      <c r="AP359" s="188" t="s">
        <v>2132</v>
      </c>
      <c r="AQ359" s="188" t="s">
        <v>1936</v>
      </c>
      <c r="AS359" s="188" t="s">
        <v>1619</v>
      </c>
      <c r="AT359" s="188" t="s">
        <v>1748</v>
      </c>
      <c r="AU359" s="188" t="str">
        <f t="shared" si="18"/>
        <v>BP1</v>
      </c>
      <c r="AV359" s="261">
        <f t="shared" si="19"/>
        <v>1158630</v>
      </c>
    </row>
    <row r="360" spans="1:48" hidden="1" x14ac:dyDescent="0.25">
      <c r="A360" s="269" t="s">
        <v>1836</v>
      </c>
      <c r="B360" s="269" t="s">
        <v>1811</v>
      </c>
      <c r="C360" s="269" t="s">
        <v>1837</v>
      </c>
      <c r="D360" s="269" t="s">
        <v>1863</v>
      </c>
      <c r="E360" s="270">
        <v>45790</v>
      </c>
      <c r="F360" s="269" t="s">
        <v>2525</v>
      </c>
      <c r="G360" s="269" t="s">
        <v>1618</v>
      </c>
      <c r="H360" s="269" t="s">
        <v>1864</v>
      </c>
      <c r="I360" s="269" t="s">
        <v>2526</v>
      </c>
      <c r="J360" s="269" t="s">
        <v>1618</v>
      </c>
      <c r="K360" s="269" t="s">
        <v>1620</v>
      </c>
      <c r="L360" s="270">
        <v>45790</v>
      </c>
      <c r="M360" s="269" t="s">
        <v>2134</v>
      </c>
      <c r="N360" s="269" t="s">
        <v>1618</v>
      </c>
      <c r="O360" s="270"/>
      <c r="P360" s="269" t="s">
        <v>2311</v>
      </c>
      <c r="Q360" s="269" t="s">
        <v>89</v>
      </c>
      <c r="R360" s="272">
        <v>13.77</v>
      </c>
      <c r="S360" s="269" t="s">
        <v>89</v>
      </c>
      <c r="T360" s="272">
        <v>13.77</v>
      </c>
      <c r="U360" s="269" t="s">
        <v>328</v>
      </c>
      <c r="V360" s="269" t="s">
        <v>329</v>
      </c>
      <c r="W360" s="269" t="s">
        <v>1618</v>
      </c>
      <c r="X360" s="269" t="s">
        <v>1618</v>
      </c>
      <c r="Y360" s="269" t="s">
        <v>1618</v>
      </c>
      <c r="Z360" s="269" t="s">
        <v>1618</v>
      </c>
      <c r="AA360" s="269" t="s">
        <v>1842</v>
      </c>
      <c r="AB360" s="269" t="s">
        <v>1618</v>
      </c>
      <c r="AC360" s="270">
        <v>45790</v>
      </c>
      <c r="AD360" s="269"/>
      <c r="AE360" s="269"/>
      <c r="AF360" s="269" t="s">
        <v>1618</v>
      </c>
      <c r="AG360" s="269" t="s">
        <v>1618</v>
      </c>
      <c r="AH360" s="269" t="s">
        <v>2312</v>
      </c>
      <c r="AI360" s="269" t="s">
        <v>2313</v>
      </c>
      <c r="AJ360" s="271">
        <v>50</v>
      </c>
      <c r="AK360" s="269" t="s">
        <v>1694</v>
      </c>
      <c r="AL360" s="274" t="s">
        <v>1861</v>
      </c>
      <c r="AM360" s="269" t="s">
        <v>2527</v>
      </c>
      <c r="AN360" s="269" t="s">
        <v>2528</v>
      </c>
      <c r="AO360" s="269" t="s">
        <v>1618</v>
      </c>
      <c r="AP360" s="188" t="s">
        <v>2132</v>
      </c>
      <c r="AQ360" s="188" t="s">
        <v>1936</v>
      </c>
      <c r="AS360" s="188" t="s">
        <v>1619</v>
      </c>
      <c r="AT360" s="188" t="s">
        <v>1748</v>
      </c>
      <c r="AU360" s="188" t="str">
        <f t="shared" si="18"/>
        <v>BP1</v>
      </c>
      <c r="AV360" s="261">
        <f t="shared" si="19"/>
        <v>227205</v>
      </c>
    </row>
    <row r="361" spans="1:48" hidden="1" x14ac:dyDescent="0.25">
      <c r="A361" s="269" t="s">
        <v>1836</v>
      </c>
      <c r="B361" s="269" t="s">
        <v>1811</v>
      </c>
      <c r="C361" s="269" t="s">
        <v>1837</v>
      </c>
      <c r="D361" s="269" t="s">
        <v>1863</v>
      </c>
      <c r="E361" s="270">
        <v>45790</v>
      </c>
      <c r="F361" s="269" t="s">
        <v>2465</v>
      </c>
      <c r="G361" s="269" t="s">
        <v>1618</v>
      </c>
      <c r="H361" s="269" t="s">
        <v>1864</v>
      </c>
      <c r="I361" s="269" t="s">
        <v>2526</v>
      </c>
      <c r="J361" s="269" t="s">
        <v>1618</v>
      </c>
      <c r="K361" s="269" t="s">
        <v>1620</v>
      </c>
      <c r="L361" s="270">
        <v>45790</v>
      </c>
      <c r="M361" s="269" t="s">
        <v>2134</v>
      </c>
      <c r="N361" s="269" t="s">
        <v>1618</v>
      </c>
      <c r="O361" s="270"/>
      <c r="P361" s="269" t="s">
        <v>2311</v>
      </c>
      <c r="Q361" s="269" t="s">
        <v>89</v>
      </c>
      <c r="R361" s="272">
        <v>38.909999999999997</v>
      </c>
      <c r="S361" s="269" t="s">
        <v>89</v>
      </c>
      <c r="T361" s="272">
        <v>38.909999999999997</v>
      </c>
      <c r="U361" s="269" t="s">
        <v>328</v>
      </c>
      <c r="V361" s="269" t="s">
        <v>329</v>
      </c>
      <c r="W361" s="269" t="s">
        <v>1618</v>
      </c>
      <c r="X361" s="269" t="s">
        <v>1618</v>
      </c>
      <c r="Y361" s="269" t="s">
        <v>1618</v>
      </c>
      <c r="Z361" s="269" t="s">
        <v>1618</v>
      </c>
      <c r="AA361" s="269" t="s">
        <v>1842</v>
      </c>
      <c r="AB361" s="269" t="s">
        <v>1618</v>
      </c>
      <c r="AC361" s="270">
        <v>45790</v>
      </c>
      <c r="AD361" s="269"/>
      <c r="AE361" s="269"/>
      <c r="AF361" s="269" t="s">
        <v>1618</v>
      </c>
      <c r="AG361" s="269" t="s">
        <v>1618</v>
      </c>
      <c r="AH361" s="269" t="s">
        <v>2312</v>
      </c>
      <c r="AI361" s="269" t="s">
        <v>2313</v>
      </c>
      <c r="AJ361" s="271">
        <v>50</v>
      </c>
      <c r="AK361" s="269" t="s">
        <v>1694</v>
      </c>
      <c r="AL361" s="274" t="s">
        <v>1861</v>
      </c>
      <c r="AM361" s="269" t="s">
        <v>2322</v>
      </c>
      <c r="AN361" s="269" t="s">
        <v>2323</v>
      </c>
      <c r="AO361" s="269" t="s">
        <v>1618</v>
      </c>
      <c r="AP361" s="188" t="s">
        <v>2132</v>
      </c>
      <c r="AQ361" s="188" t="s">
        <v>1936</v>
      </c>
      <c r="AS361" s="188" t="s">
        <v>1619</v>
      </c>
      <c r="AT361" s="188" t="s">
        <v>1748</v>
      </c>
      <c r="AU361" s="188" t="str">
        <f t="shared" si="18"/>
        <v>BP1</v>
      </c>
      <c r="AV361" s="261">
        <f t="shared" si="19"/>
        <v>642015</v>
      </c>
    </row>
    <row r="362" spans="1:48" hidden="1" x14ac:dyDescent="0.25">
      <c r="A362" s="269" t="s">
        <v>1836</v>
      </c>
      <c r="B362" s="269" t="s">
        <v>1811</v>
      </c>
      <c r="C362" s="269" t="s">
        <v>1837</v>
      </c>
      <c r="D362" s="269" t="s">
        <v>1863</v>
      </c>
      <c r="E362" s="270">
        <v>45791</v>
      </c>
      <c r="F362" s="269" t="s">
        <v>2529</v>
      </c>
      <c r="G362" s="269" t="s">
        <v>1618</v>
      </c>
      <c r="H362" s="269" t="s">
        <v>1864</v>
      </c>
      <c r="I362" s="269" t="s">
        <v>2530</v>
      </c>
      <c r="J362" s="269" t="s">
        <v>1618</v>
      </c>
      <c r="K362" s="269" t="s">
        <v>1620</v>
      </c>
      <c r="L362" s="270">
        <v>45791</v>
      </c>
      <c r="M362" s="269" t="s">
        <v>2531</v>
      </c>
      <c r="N362" s="269" t="s">
        <v>1618</v>
      </c>
      <c r="O362" s="270"/>
      <c r="P362" s="269" t="s">
        <v>2311</v>
      </c>
      <c r="Q362" s="269" t="s">
        <v>89</v>
      </c>
      <c r="R362" s="272">
        <v>118.52</v>
      </c>
      <c r="S362" s="269" t="s">
        <v>89</v>
      </c>
      <c r="T362" s="272">
        <v>118.52</v>
      </c>
      <c r="U362" s="269" t="s">
        <v>328</v>
      </c>
      <c r="V362" s="269" t="s">
        <v>329</v>
      </c>
      <c r="W362" s="269" t="s">
        <v>1618</v>
      </c>
      <c r="X362" s="269" t="s">
        <v>1618</v>
      </c>
      <c r="Y362" s="269" t="s">
        <v>1618</v>
      </c>
      <c r="Z362" s="269" t="s">
        <v>1618</v>
      </c>
      <c r="AA362" s="269" t="s">
        <v>1842</v>
      </c>
      <c r="AB362" s="269" t="s">
        <v>1618</v>
      </c>
      <c r="AC362" s="270">
        <v>45791</v>
      </c>
      <c r="AD362" s="269"/>
      <c r="AE362" s="269"/>
      <c r="AF362" s="269" t="s">
        <v>1618</v>
      </c>
      <c r="AG362" s="269" t="s">
        <v>1618</v>
      </c>
      <c r="AH362" s="269" t="s">
        <v>2312</v>
      </c>
      <c r="AI362" s="269" t="s">
        <v>2313</v>
      </c>
      <c r="AJ362" s="271">
        <v>150</v>
      </c>
      <c r="AK362" s="269" t="s">
        <v>1694</v>
      </c>
      <c r="AL362" s="274" t="s">
        <v>1861</v>
      </c>
      <c r="AM362" s="269" t="s">
        <v>2460</v>
      </c>
      <c r="AN362" s="269" t="s">
        <v>2461</v>
      </c>
      <c r="AO362" s="269" t="s">
        <v>1618</v>
      </c>
      <c r="AP362" s="188" t="s">
        <v>2132</v>
      </c>
      <c r="AQ362" s="188" t="s">
        <v>1936</v>
      </c>
      <c r="AS362" s="188" t="s">
        <v>1619</v>
      </c>
      <c r="AT362" s="188" t="s">
        <v>1748</v>
      </c>
      <c r="AU362" s="188" t="str">
        <f t="shared" si="18"/>
        <v>BP1</v>
      </c>
      <c r="AV362" s="261">
        <f t="shared" si="19"/>
        <v>1955580</v>
      </c>
    </row>
    <row r="363" spans="1:48" hidden="1" x14ac:dyDescent="0.25">
      <c r="A363" s="269" t="s">
        <v>1836</v>
      </c>
      <c r="B363" s="269" t="s">
        <v>1811</v>
      </c>
      <c r="C363" s="269" t="s">
        <v>1837</v>
      </c>
      <c r="D363" s="269" t="s">
        <v>1863</v>
      </c>
      <c r="E363" s="270">
        <v>45791</v>
      </c>
      <c r="F363" s="269" t="s">
        <v>2532</v>
      </c>
      <c r="G363" s="269" t="s">
        <v>1618</v>
      </c>
      <c r="H363" s="269" t="s">
        <v>1864</v>
      </c>
      <c r="I363" s="269" t="s">
        <v>2530</v>
      </c>
      <c r="J363" s="269" t="s">
        <v>1618</v>
      </c>
      <c r="K363" s="269" t="s">
        <v>1620</v>
      </c>
      <c r="L363" s="270">
        <v>45791</v>
      </c>
      <c r="M363" s="269" t="s">
        <v>2531</v>
      </c>
      <c r="N363" s="269" t="s">
        <v>1618</v>
      </c>
      <c r="O363" s="270"/>
      <c r="P363" s="269" t="s">
        <v>2311</v>
      </c>
      <c r="Q363" s="269" t="s">
        <v>89</v>
      </c>
      <c r="R363" s="272">
        <v>6.04</v>
      </c>
      <c r="S363" s="269" t="s">
        <v>89</v>
      </c>
      <c r="T363" s="272">
        <v>6.04</v>
      </c>
      <c r="U363" s="269" t="s">
        <v>328</v>
      </c>
      <c r="V363" s="269" t="s">
        <v>329</v>
      </c>
      <c r="W363" s="269" t="s">
        <v>1618</v>
      </c>
      <c r="X363" s="269" t="s">
        <v>1618</v>
      </c>
      <c r="Y363" s="269" t="s">
        <v>1618</v>
      </c>
      <c r="Z363" s="269" t="s">
        <v>1618</v>
      </c>
      <c r="AA363" s="269" t="s">
        <v>1842</v>
      </c>
      <c r="AB363" s="269" t="s">
        <v>1618</v>
      </c>
      <c r="AC363" s="270">
        <v>45791</v>
      </c>
      <c r="AD363" s="269"/>
      <c r="AE363" s="269"/>
      <c r="AF363" s="269" t="s">
        <v>1618</v>
      </c>
      <c r="AG363" s="269" t="s">
        <v>1618</v>
      </c>
      <c r="AH363" s="269" t="s">
        <v>2312</v>
      </c>
      <c r="AI363" s="269" t="s">
        <v>2313</v>
      </c>
      <c r="AJ363" s="271">
        <v>4</v>
      </c>
      <c r="AK363" s="269" t="s">
        <v>1694</v>
      </c>
      <c r="AL363" s="274" t="s">
        <v>1861</v>
      </c>
      <c r="AM363" s="269" t="s">
        <v>2063</v>
      </c>
      <c r="AN363" s="269" t="s">
        <v>2064</v>
      </c>
      <c r="AO363" s="269" t="s">
        <v>1618</v>
      </c>
      <c r="AP363" s="188" t="s">
        <v>2132</v>
      </c>
      <c r="AQ363" s="188" t="s">
        <v>1936</v>
      </c>
      <c r="AS363" s="188" t="s">
        <v>1619</v>
      </c>
      <c r="AT363" s="188" t="s">
        <v>1748</v>
      </c>
      <c r="AU363" s="188" t="str">
        <f t="shared" si="18"/>
        <v>BP1</v>
      </c>
      <c r="AV363" s="261">
        <f t="shared" si="19"/>
        <v>99660</v>
      </c>
    </row>
    <row r="364" spans="1:48" hidden="1" x14ac:dyDescent="0.25">
      <c r="A364" s="269" t="s">
        <v>1836</v>
      </c>
      <c r="B364" s="269" t="s">
        <v>1811</v>
      </c>
      <c r="C364" s="269" t="s">
        <v>1837</v>
      </c>
      <c r="D364" s="269" t="s">
        <v>1854</v>
      </c>
      <c r="E364" s="270">
        <v>45792</v>
      </c>
      <c r="F364" s="269" t="s">
        <v>2533</v>
      </c>
      <c r="G364" s="269" t="s">
        <v>1618</v>
      </c>
      <c r="H364" s="269" t="s">
        <v>1871</v>
      </c>
      <c r="I364" s="269" t="s">
        <v>2534</v>
      </c>
      <c r="J364" s="269" t="s">
        <v>1618</v>
      </c>
      <c r="K364" s="269" t="s">
        <v>1633</v>
      </c>
      <c r="L364" s="270">
        <v>45792</v>
      </c>
      <c r="M364" s="269" t="s">
        <v>2298</v>
      </c>
      <c r="N364" s="269" t="s">
        <v>1618</v>
      </c>
      <c r="O364" s="270"/>
      <c r="P364" s="269" t="s">
        <v>2311</v>
      </c>
      <c r="Q364" s="269" t="s">
        <v>1529</v>
      </c>
      <c r="R364" s="271">
        <v>17433500</v>
      </c>
      <c r="S364" s="269" t="s">
        <v>89</v>
      </c>
      <c r="T364" s="272">
        <v>1057.1500000000001</v>
      </c>
      <c r="U364" s="269" t="s">
        <v>328</v>
      </c>
      <c r="V364" s="269" t="s">
        <v>329</v>
      </c>
      <c r="W364" s="269" t="s">
        <v>1618</v>
      </c>
      <c r="X364" s="269" t="s">
        <v>1618</v>
      </c>
      <c r="Y364" s="269" t="s">
        <v>1618</v>
      </c>
      <c r="Z364" s="269" t="s">
        <v>1618</v>
      </c>
      <c r="AA364" s="269" t="s">
        <v>1842</v>
      </c>
      <c r="AB364" s="269" t="s">
        <v>1618</v>
      </c>
      <c r="AC364" s="270">
        <v>45792</v>
      </c>
      <c r="AD364" s="269"/>
      <c r="AE364" s="269"/>
      <c r="AF364" s="269" t="s">
        <v>1618</v>
      </c>
      <c r="AG364" s="269" t="s">
        <v>2535</v>
      </c>
      <c r="AH364" s="269" t="s">
        <v>2312</v>
      </c>
      <c r="AI364" s="269" t="s">
        <v>2313</v>
      </c>
      <c r="AJ364" s="271">
        <v>2051</v>
      </c>
      <c r="AK364" s="269" t="s">
        <v>127</v>
      </c>
      <c r="AL364" s="274" t="s">
        <v>1861</v>
      </c>
      <c r="AM364" s="269" t="s">
        <v>1618</v>
      </c>
      <c r="AN364" s="269" t="s">
        <v>1618</v>
      </c>
      <c r="AO364" s="269" t="s">
        <v>1618</v>
      </c>
      <c r="AP364" s="188" t="s">
        <v>1845</v>
      </c>
      <c r="AQ364" s="188" t="s">
        <v>1936</v>
      </c>
      <c r="AS364" s="188" t="s">
        <v>1630</v>
      </c>
      <c r="AT364" s="188" t="s">
        <v>1748</v>
      </c>
      <c r="AU364" s="188" t="str">
        <f t="shared" si="18"/>
        <v>BP1</v>
      </c>
      <c r="AV364" s="261">
        <f t="shared" si="19"/>
        <v>17433500</v>
      </c>
    </row>
    <row r="365" spans="1:48" hidden="1" x14ac:dyDescent="0.25">
      <c r="A365" s="269" t="s">
        <v>1836</v>
      </c>
      <c r="B365" s="269" t="s">
        <v>1811</v>
      </c>
      <c r="C365" s="269" t="s">
        <v>1837</v>
      </c>
      <c r="D365" s="269" t="s">
        <v>1863</v>
      </c>
      <c r="E365" s="270">
        <v>45793</v>
      </c>
      <c r="F365" s="269" t="s">
        <v>2536</v>
      </c>
      <c r="G365" s="269" t="s">
        <v>1618</v>
      </c>
      <c r="H365" s="269" t="s">
        <v>2065</v>
      </c>
      <c r="I365" s="269" t="s">
        <v>2537</v>
      </c>
      <c r="J365" s="269" t="s">
        <v>1618</v>
      </c>
      <c r="K365" s="269" t="s">
        <v>639</v>
      </c>
      <c r="L365" s="270">
        <v>45793</v>
      </c>
      <c r="M365" s="269" t="s">
        <v>2538</v>
      </c>
      <c r="N365" s="269" t="s">
        <v>1618</v>
      </c>
      <c r="O365" s="270"/>
      <c r="P365" s="269" t="s">
        <v>2311</v>
      </c>
      <c r="Q365" s="269" t="s">
        <v>89</v>
      </c>
      <c r="R365" s="272">
        <v>11.28</v>
      </c>
      <c r="S365" s="269" t="s">
        <v>89</v>
      </c>
      <c r="T365" s="272">
        <v>11.28</v>
      </c>
      <c r="U365" s="269" t="s">
        <v>328</v>
      </c>
      <c r="V365" s="269" t="s">
        <v>329</v>
      </c>
      <c r="W365" s="269" t="s">
        <v>1618</v>
      </c>
      <c r="X365" s="269" t="s">
        <v>1618</v>
      </c>
      <c r="Y365" s="269" t="s">
        <v>1618</v>
      </c>
      <c r="Z365" s="269" t="s">
        <v>1618</v>
      </c>
      <c r="AA365" s="269" t="s">
        <v>1842</v>
      </c>
      <c r="AB365" s="269" t="s">
        <v>1618</v>
      </c>
      <c r="AC365" s="270">
        <v>45793</v>
      </c>
      <c r="AD365" s="269"/>
      <c r="AE365" s="269"/>
      <c r="AF365" s="269" t="s">
        <v>1618</v>
      </c>
      <c r="AG365" s="269" t="s">
        <v>1618</v>
      </c>
      <c r="AH365" s="269" t="s">
        <v>2312</v>
      </c>
      <c r="AI365" s="269" t="s">
        <v>2313</v>
      </c>
      <c r="AJ365" s="271">
        <v>1</v>
      </c>
      <c r="AK365" s="269" t="s">
        <v>2539</v>
      </c>
      <c r="AL365" s="274" t="s">
        <v>1861</v>
      </c>
      <c r="AM365" s="269" t="s">
        <v>2540</v>
      </c>
      <c r="AN365" s="269" t="s">
        <v>2432</v>
      </c>
      <c r="AO365" s="269" t="s">
        <v>1618</v>
      </c>
      <c r="AP365" s="188" t="s">
        <v>1845</v>
      </c>
      <c r="AQ365" s="188" t="s">
        <v>1936</v>
      </c>
      <c r="AS365" s="188" t="s">
        <v>1626</v>
      </c>
      <c r="AT365" s="188" t="s">
        <v>1748</v>
      </c>
      <c r="AU365" s="188" t="str">
        <f t="shared" si="18"/>
        <v>BP1</v>
      </c>
      <c r="AV365" s="261">
        <f t="shared" si="19"/>
        <v>186120</v>
      </c>
    </row>
    <row r="366" spans="1:48" hidden="1" x14ac:dyDescent="0.25">
      <c r="A366" s="269" t="s">
        <v>1836</v>
      </c>
      <c r="B366" s="269" t="s">
        <v>1811</v>
      </c>
      <c r="C366" s="269" t="s">
        <v>1837</v>
      </c>
      <c r="D366" s="269" t="s">
        <v>1863</v>
      </c>
      <c r="E366" s="270">
        <v>45793</v>
      </c>
      <c r="F366" s="269" t="s">
        <v>2465</v>
      </c>
      <c r="G366" s="269" t="s">
        <v>1618</v>
      </c>
      <c r="H366" s="269" t="s">
        <v>1864</v>
      </c>
      <c r="I366" s="269" t="s">
        <v>2537</v>
      </c>
      <c r="J366" s="269" t="s">
        <v>1618</v>
      </c>
      <c r="K366" s="269" t="s">
        <v>1620</v>
      </c>
      <c r="L366" s="270">
        <v>45793</v>
      </c>
      <c r="M366" s="269" t="s">
        <v>2538</v>
      </c>
      <c r="N366" s="269" t="s">
        <v>1618</v>
      </c>
      <c r="O366" s="270"/>
      <c r="P366" s="269" t="s">
        <v>2311</v>
      </c>
      <c r="Q366" s="269" t="s">
        <v>89</v>
      </c>
      <c r="R366" s="272">
        <v>1.69</v>
      </c>
      <c r="S366" s="269" t="s">
        <v>89</v>
      </c>
      <c r="T366" s="272">
        <v>1.69</v>
      </c>
      <c r="U366" s="269" t="s">
        <v>328</v>
      </c>
      <c r="V366" s="269" t="s">
        <v>329</v>
      </c>
      <c r="W366" s="269" t="s">
        <v>1618</v>
      </c>
      <c r="X366" s="269" t="s">
        <v>1618</v>
      </c>
      <c r="Y366" s="269" t="s">
        <v>1618</v>
      </c>
      <c r="Z366" s="269" t="s">
        <v>1618</v>
      </c>
      <c r="AA366" s="269" t="s">
        <v>1842</v>
      </c>
      <c r="AB366" s="269" t="s">
        <v>1618</v>
      </c>
      <c r="AC366" s="270">
        <v>45793</v>
      </c>
      <c r="AD366" s="269"/>
      <c r="AE366" s="269"/>
      <c r="AF366" s="269" t="s">
        <v>1618</v>
      </c>
      <c r="AG366" s="269" t="s">
        <v>1618</v>
      </c>
      <c r="AH366" s="269" t="s">
        <v>2312</v>
      </c>
      <c r="AI366" s="269" t="s">
        <v>2313</v>
      </c>
      <c r="AJ366" s="271">
        <v>16</v>
      </c>
      <c r="AK366" s="269" t="s">
        <v>1925</v>
      </c>
      <c r="AL366" s="274" t="s">
        <v>1861</v>
      </c>
      <c r="AM366" s="269" t="s">
        <v>2135</v>
      </c>
      <c r="AN366" s="269" t="s">
        <v>2136</v>
      </c>
      <c r="AO366" s="269" t="s">
        <v>1618</v>
      </c>
      <c r="AP366" s="188" t="s">
        <v>2132</v>
      </c>
      <c r="AQ366" s="188" t="s">
        <v>1936</v>
      </c>
      <c r="AS366" s="188" t="s">
        <v>1619</v>
      </c>
      <c r="AT366" s="188" t="s">
        <v>1748</v>
      </c>
      <c r="AU366" s="188" t="str">
        <f t="shared" si="18"/>
        <v>BP1</v>
      </c>
      <c r="AV366" s="261">
        <f t="shared" si="19"/>
        <v>27885</v>
      </c>
    </row>
    <row r="367" spans="1:48" x14ac:dyDescent="0.25">
      <c r="A367" s="269" t="s">
        <v>1836</v>
      </c>
      <c r="B367" s="269" t="s">
        <v>1811</v>
      </c>
      <c r="C367" s="269" t="s">
        <v>1837</v>
      </c>
      <c r="D367" s="269" t="s">
        <v>1854</v>
      </c>
      <c r="E367" s="270">
        <v>45793</v>
      </c>
      <c r="F367" s="269" t="s">
        <v>1618</v>
      </c>
      <c r="G367" s="269" t="s">
        <v>1618</v>
      </c>
      <c r="H367" s="269" t="s">
        <v>1877</v>
      </c>
      <c r="I367" s="269" t="s">
        <v>2541</v>
      </c>
      <c r="J367" s="269" t="s">
        <v>1618</v>
      </c>
      <c r="K367" s="269" t="s">
        <v>450</v>
      </c>
      <c r="L367" s="270">
        <v>45793</v>
      </c>
      <c r="M367" s="269" t="s">
        <v>2538</v>
      </c>
      <c r="N367" s="269" t="s">
        <v>2542</v>
      </c>
      <c r="O367" s="270"/>
      <c r="P367" s="269" t="s">
        <v>2311</v>
      </c>
      <c r="Q367" s="269" t="s">
        <v>1529</v>
      </c>
      <c r="R367" s="271">
        <v>1530000</v>
      </c>
      <c r="S367" s="269" t="s">
        <v>89</v>
      </c>
      <c r="T367" s="272">
        <v>92.78</v>
      </c>
      <c r="U367" s="269" t="s">
        <v>328</v>
      </c>
      <c r="V367" s="269" t="s">
        <v>329</v>
      </c>
      <c r="W367" s="269" t="s">
        <v>1618</v>
      </c>
      <c r="X367" s="269" t="s">
        <v>1618</v>
      </c>
      <c r="Y367" s="269" t="s">
        <v>1618</v>
      </c>
      <c r="Z367" s="269" t="s">
        <v>1618</v>
      </c>
      <c r="AA367" s="269" t="s">
        <v>1842</v>
      </c>
      <c r="AB367" s="269" t="s">
        <v>1618</v>
      </c>
      <c r="AC367" s="270">
        <v>45793</v>
      </c>
      <c r="AD367" s="269"/>
      <c r="AE367" s="269"/>
      <c r="AF367" s="269" t="s">
        <v>1618</v>
      </c>
      <c r="AG367" s="269" t="s">
        <v>2543</v>
      </c>
      <c r="AH367" s="269" t="s">
        <v>2312</v>
      </c>
      <c r="AI367" s="269" t="s">
        <v>2313</v>
      </c>
      <c r="AJ367" s="271">
        <v>60</v>
      </c>
      <c r="AK367" s="269" t="s">
        <v>1860</v>
      </c>
      <c r="AL367" s="274" t="s">
        <v>1861</v>
      </c>
      <c r="AM367" s="269" t="s">
        <v>1618</v>
      </c>
      <c r="AN367" s="269" t="s">
        <v>1618</v>
      </c>
      <c r="AO367" s="269" t="s">
        <v>1618</v>
      </c>
      <c r="AP367" s="188" t="s">
        <v>1845</v>
      </c>
      <c r="AQ367" s="188" t="s">
        <v>1936</v>
      </c>
      <c r="AS367" s="188" t="s">
        <v>1626</v>
      </c>
      <c r="AT367" s="188" t="s">
        <v>1748</v>
      </c>
      <c r="AU367" s="188" t="str">
        <f t="shared" si="18"/>
        <v>BP1</v>
      </c>
      <c r="AV367" s="261">
        <f t="shared" si="19"/>
        <v>1530000</v>
      </c>
    </row>
    <row r="368" spans="1:48" x14ac:dyDescent="0.25">
      <c r="A368" s="269" t="s">
        <v>1836</v>
      </c>
      <c r="B368" s="269" t="s">
        <v>1811</v>
      </c>
      <c r="C368" s="269" t="s">
        <v>1837</v>
      </c>
      <c r="D368" s="269" t="s">
        <v>1854</v>
      </c>
      <c r="E368" s="270">
        <v>45796</v>
      </c>
      <c r="F368" s="269" t="s">
        <v>1618</v>
      </c>
      <c r="G368" s="269" t="s">
        <v>1618</v>
      </c>
      <c r="H368" s="269" t="s">
        <v>1877</v>
      </c>
      <c r="I368" s="269" t="s">
        <v>2544</v>
      </c>
      <c r="J368" s="269" t="s">
        <v>1618</v>
      </c>
      <c r="K368" s="269" t="s">
        <v>450</v>
      </c>
      <c r="L368" s="270">
        <v>45796</v>
      </c>
      <c r="M368" s="269" t="s">
        <v>2306</v>
      </c>
      <c r="N368" s="269" t="s">
        <v>2307</v>
      </c>
      <c r="O368" s="270"/>
      <c r="P368" s="269" t="s">
        <v>2311</v>
      </c>
      <c r="Q368" s="269" t="s">
        <v>1529</v>
      </c>
      <c r="R368" s="271">
        <v>8000000</v>
      </c>
      <c r="S368" s="269" t="s">
        <v>89</v>
      </c>
      <c r="T368" s="272">
        <v>485.11</v>
      </c>
      <c r="U368" s="269" t="s">
        <v>328</v>
      </c>
      <c r="V368" s="269" t="s">
        <v>329</v>
      </c>
      <c r="W368" s="269" t="s">
        <v>1618</v>
      </c>
      <c r="X368" s="269" t="s">
        <v>1618</v>
      </c>
      <c r="Y368" s="269" t="s">
        <v>1618</v>
      </c>
      <c r="Z368" s="269" t="s">
        <v>1618</v>
      </c>
      <c r="AA368" s="269" t="s">
        <v>1842</v>
      </c>
      <c r="AB368" s="269" t="s">
        <v>1618</v>
      </c>
      <c r="AC368" s="270">
        <v>45796</v>
      </c>
      <c r="AD368" s="269"/>
      <c r="AE368" s="269"/>
      <c r="AF368" s="269" t="s">
        <v>1618</v>
      </c>
      <c r="AG368" s="269" t="s">
        <v>2308</v>
      </c>
      <c r="AH368" s="269" t="s">
        <v>2312</v>
      </c>
      <c r="AI368" s="269" t="s">
        <v>2313</v>
      </c>
      <c r="AJ368" s="271">
        <v>2</v>
      </c>
      <c r="AK368" s="269" t="s">
        <v>1903</v>
      </c>
      <c r="AL368" s="274" t="s">
        <v>1861</v>
      </c>
      <c r="AM368" s="269" t="s">
        <v>1618</v>
      </c>
      <c r="AN368" s="269" t="s">
        <v>1618</v>
      </c>
      <c r="AO368" s="269" t="s">
        <v>1618</v>
      </c>
      <c r="AP368" s="188" t="s">
        <v>1845</v>
      </c>
      <c r="AQ368" s="188" t="s">
        <v>1936</v>
      </c>
      <c r="AS368" s="188" t="s">
        <v>1626</v>
      </c>
      <c r="AT368" s="188" t="s">
        <v>1748</v>
      </c>
      <c r="AU368" s="188" t="str">
        <f t="shared" si="18"/>
        <v>BP1</v>
      </c>
      <c r="AV368" s="261">
        <f t="shared" si="19"/>
        <v>8000000</v>
      </c>
    </row>
    <row r="369" spans="1:48" hidden="1" x14ac:dyDescent="0.25">
      <c r="A369" s="269" t="s">
        <v>1836</v>
      </c>
      <c r="B369" s="269" t="s">
        <v>1811</v>
      </c>
      <c r="C369" s="269" t="s">
        <v>1837</v>
      </c>
      <c r="D369" s="269" t="s">
        <v>1863</v>
      </c>
      <c r="E369" s="270">
        <v>45798</v>
      </c>
      <c r="F369" s="269" t="s">
        <v>2545</v>
      </c>
      <c r="G369" s="269" t="s">
        <v>1618</v>
      </c>
      <c r="H369" s="269" t="s">
        <v>1864</v>
      </c>
      <c r="I369" s="269" t="s">
        <v>2546</v>
      </c>
      <c r="J369" s="269" t="s">
        <v>1618</v>
      </c>
      <c r="K369" s="269" t="s">
        <v>1620</v>
      </c>
      <c r="L369" s="270">
        <v>45798</v>
      </c>
      <c r="M369" s="269" t="s">
        <v>2547</v>
      </c>
      <c r="N369" s="269" t="s">
        <v>1618</v>
      </c>
      <c r="O369" s="270"/>
      <c r="P369" s="269" t="s">
        <v>2311</v>
      </c>
      <c r="Q369" s="269" t="s">
        <v>89</v>
      </c>
      <c r="R369" s="272">
        <v>8.3699999999999992</v>
      </c>
      <c r="S369" s="269" t="s">
        <v>89</v>
      </c>
      <c r="T369" s="272">
        <v>8.3699999999999992</v>
      </c>
      <c r="U369" s="269" t="s">
        <v>328</v>
      </c>
      <c r="V369" s="269" t="s">
        <v>329</v>
      </c>
      <c r="W369" s="269" t="s">
        <v>1618</v>
      </c>
      <c r="X369" s="269" t="s">
        <v>1618</v>
      </c>
      <c r="Y369" s="269" t="s">
        <v>1618</v>
      </c>
      <c r="Z369" s="269" t="s">
        <v>1618</v>
      </c>
      <c r="AA369" s="269" t="s">
        <v>1842</v>
      </c>
      <c r="AB369" s="269" t="s">
        <v>1618</v>
      </c>
      <c r="AC369" s="270">
        <v>45798</v>
      </c>
      <c r="AD369" s="269"/>
      <c r="AE369" s="269"/>
      <c r="AF369" s="269" t="s">
        <v>1618</v>
      </c>
      <c r="AG369" s="269" t="s">
        <v>1618</v>
      </c>
      <c r="AH369" s="269" t="s">
        <v>2312</v>
      </c>
      <c r="AI369" s="269" t="s">
        <v>2313</v>
      </c>
      <c r="AJ369" s="271">
        <v>60</v>
      </c>
      <c r="AK369" s="269" t="s">
        <v>1694</v>
      </c>
      <c r="AL369" s="274" t="s">
        <v>1861</v>
      </c>
      <c r="AM369" s="269" t="s">
        <v>1930</v>
      </c>
      <c r="AN369" s="269" t="s">
        <v>1931</v>
      </c>
      <c r="AO369" s="269" t="s">
        <v>1618</v>
      </c>
      <c r="AP369" s="188" t="s">
        <v>2132</v>
      </c>
      <c r="AQ369" s="188" t="s">
        <v>1936</v>
      </c>
      <c r="AS369" s="188" t="s">
        <v>1619</v>
      </c>
      <c r="AT369" s="188" t="s">
        <v>1748</v>
      </c>
      <c r="AU369" s="188" t="str">
        <f t="shared" si="18"/>
        <v>BP1</v>
      </c>
      <c r="AV369" s="261">
        <f t="shared" si="19"/>
        <v>138105</v>
      </c>
    </row>
    <row r="370" spans="1:48" hidden="1" x14ac:dyDescent="0.25">
      <c r="A370" s="269" t="s">
        <v>1836</v>
      </c>
      <c r="B370" s="269" t="s">
        <v>1811</v>
      </c>
      <c r="C370" s="269" t="s">
        <v>1837</v>
      </c>
      <c r="D370" s="269" t="s">
        <v>1863</v>
      </c>
      <c r="E370" s="270">
        <v>45798</v>
      </c>
      <c r="F370" s="269" t="s">
        <v>2465</v>
      </c>
      <c r="G370" s="269" t="s">
        <v>1618</v>
      </c>
      <c r="H370" s="269" t="s">
        <v>1864</v>
      </c>
      <c r="I370" s="269" t="s">
        <v>2546</v>
      </c>
      <c r="J370" s="269" t="s">
        <v>1618</v>
      </c>
      <c r="K370" s="269" t="s">
        <v>1620</v>
      </c>
      <c r="L370" s="270">
        <v>45798</v>
      </c>
      <c r="M370" s="269" t="s">
        <v>2547</v>
      </c>
      <c r="N370" s="269" t="s">
        <v>1618</v>
      </c>
      <c r="O370" s="270"/>
      <c r="P370" s="269" t="s">
        <v>2311</v>
      </c>
      <c r="Q370" s="269" t="s">
        <v>89</v>
      </c>
      <c r="R370" s="272">
        <v>44.06</v>
      </c>
      <c r="S370" s="269" t="s">
        <v>89</v>
      </c>
      <c r="T370" s="272">
        <v>44.06</v>
      </c>
      <c r="U370" s="269" t="s">
        <v>328</v>
      </c>
      <c r="V370" s="269" t="s">
        <v>329</v>
      </c>
      <c r="W370" s="269" t="s">
        <v>1618</v>
      </c>
      <c r="X370" s="269" t="s">
        <v>1618</v>
      </c>
      <c r="Y370" s="269" t="s">
        <v>1618</v>
      </c>
      <c r="Z370" s="269" t="s">
        <v>1618</v>
      </c>
      <c r="AA370" s="269" t="s">
        <v>1842</v>
      </c>
      <c r="AB370" s="269" t="s">
        <v>1618</v>
      </c>
      <c r="AC370" s="270">
        <v>45798</v>
      </c>
      <c r="AD370" s="269"/>
      <c r="AE370" s="269"/>
      <c r="AF370" s="269" t="s">
        <v>1618</v>
      </c>
      <c r="AG370" s="269" t="s">
        <v>1618</v>
      </c>
      <c r="AH370" s="269" t="s">
        <v>2312</v>
      </c>
      <c r="AI370" s="269" t="s">
        <v>2313</v>
      </c>
      <c r="AJ370" s="271">
        <v>40</v>
      </c>
      <c r="AK370" s="269" t="s">
        <v>1860</v>
      </c>
      <c r="AL370" s="274" t="s">
        <v>1861</v>
      </c>
      <c r="AM370" s="269" t="s">
        <v>2209</v>
      </c>
      <c r="AN370" s="269" t="s">
        <v>2210</v>
      </c>
      <c r="AO370" s="269" t="s">
        <v>1618</v>
      </c>
      <c r="AP370" s="188" t="s">
        <v>2132</v>
      </c>
      <c r="AQ370" s="188" t="s">
        <v>1936</v>
      </c>
      <c r="AS370" s="188" t="s">
        <v>1619</v>
      </c>
      <c r="AT370" s="188" t="s">
        <v>1748</v>
      </c>
      <c r="AU370" s="188" t="str">
        <f t="shared" si="18"/>
        <v>BP1</v>
      </c>
      <c r="AV370" s="261">
        <f t="shared" si="19"/>
        <v>726990</v>
      </c>
    </row>
    <row r="371" spans="1:48" hidden="1" x14ac:dyDescent="0.25">
      <c r="A371" s="269" t="s">
        <v>1836</v>
      </c>
      <c r="B371" s="269" t="s">
        <v>1811</v>
      </c>
      <c r="C371" s="269" t="s">
        <v>1837</v>
      </c>
      <c r="D371" s="269" t="s">
        <v>1854</v>
      </c>
      <c r="E371" s="270">
        <v>45804</v>
      </c>
      <c r="F371" s="269" t="s">
        <v>2241</v>
      </c>
      <c r="G371" s="269" t="s">
        <v>1618</v>
      </c>
      <c r="H371" s="269" t="s">
        <v>1871</v>
      </c>
      <c r="I371" s="269" t="s">
        <v>2137</v>
      </c>
      <c r="J371" s="269" t="s">
        <v>1618</v>
      </c>
      <c r="K371" s="269" t="s">
        <v>1633</v>
      </c>
      <c r="L371" s="270">
        <v>45804</v>
      </c>
      <c r="M371" s="269" t="s">
        <v>2138</v>
      </c>
      <c r="N371" s="269" t="s">
        <v>2139</v>
      </c>
      <c r="O371" s="270"/>
      <c r="P371" s="269" t="s">
        <v>2311</v>
      </c>
      <c r="Q371" s="269" t="s">
        <v>1529</v>
      </c>
      <c r="R371" s="271">
        <v>23213788</v>
      </c>
      <c r="S371" s="269" t="s">
        <v>89</v>
      </c>
      <c r="T371" s="272">
        <v>1406.13</v>
      </c>
      <c r="U371" s="269" t="s">
        <v>328</v>
      </c>
      <c r="V371" s="269" t="s">
        <v>329</v>
      </c>
      <c r="W371" s="269" t="s">
        <v>1618</v>
      </c>
      <c r="X371" s="269" t="s">
        <v>1618</v>
      </c>
      <c r="Y371" s="269" t="s">
        <v>1618</v>
      </c>
      <c r="Z371" s="269" t="s">
        <v>1618</v>
      </c>
      <c r="AA371" s="269" t="s">
        <v>1842</v>
      </c>
      <c r="AB371" s="269" t="s">
        <v>1618</v>
      </c>
      <c r="AC371" s="270">
        <v>45804</v>
      </c>
      <c r="AD371" s="269"/>
      <c r="AE371" s="269"/>
      <c r="AF371" s="269" t="s">
        <v>1618</v>
      </c>
      <c r="AG371" s="269" t="s">
        <v>2140</v>
      </c>
      <c r="AH371" s="269" t="s">
        <v>2312</v>
      </c>
      <c r="AI371" s="269" t="s">
        <v>2313</v>
      </c>
      <c r="AJ371" s="271">
        <v>1</v>
      </c>
      <c r="AK371" s="269" t="s">
        <v>1876</v>
      </c>
      <c r="AL371" s="274" t="s">
        <v>1861</v>
      </c>
      <c r="AM371" s="269" t="s">
        <v>1618</v>
      </c>
      <c r="AN371" s="269" t="s">
        <v>1618</v>
      </c>
      <c r="AO371" s="269" t="s">
        <v>1618</v>
      </c>
      <c r="AP371" s="188" t="s">
        <v>1845</v>
      </c>
      <c r="AQ371" s="188" t="s">
        <v>1936</v>
      </c>
      <c r="AS371" s="188" t="s">
        <v>1630</v>
      </c>
      <c r="AT371" s="188" t="s">
        <v>1748</v>
      </c>
      <c r="AU371" s="188" t="str">
        <f t="shared" si="18"/>
        <v>BP1</v>
      </c>
      <c r="AV371" s="261">
        <f t="shared" si="19"/>
        <v>23213788</v>
      </c>
    </row>
    <row r="372" spans="1:48" hidden="1" x14ac:dyDescent="0.25">
      <c r="A372" s="269" t="s">
        <v>1836</v>
      </c>
      <c r="B372" s="269" t="s">
        <v>1811</v>
      </c>
      <c r="C372" s="269" t="s">
        <v>1837</v>
      </c>
      <c r="D372" s="269" t="s">
        <v>1854</v>
      </c>
      <c r="E372" s="270">
        <v>45804</v>
      </c>
      <c r="F372" s="269" t="s">
        <v>2241</v>
      </c>
      <c r="G372" s="269" t="s">
        <v>1618</v>
      </c>
      <c r="H372" s="269" t="s">
        <v>1871</v>
      </c>
      <c r="I372" s="269" t="s">
        <v>2141</v>
      </c>
      <c r="J372" s="269" t="s">
        <v>1618</v>
      </c>
      <c r="K372" s="269" t="s">
        <v>1633</v>
      </c>
      <c r="L372" s="270">
        <v>45804</v>
      </c>
      <c r="M372" s="269" t="s">
        <v>2138</v>
      </c>
      <c r="N372" s="269" t="s">
        <v>2139</v>
      </c>
      <c r="O372" s="270"/>
      <c r="P372" s="269" t="s">
        <v>2311</v>
      </c>
      <c r="Q372" s="269" t="s">
        <v>1529</v>
      </c>
      <c r="R372" s="271">
        <v>1160689</v>
      </c>
      <c r="S372" s="269" t="s">
        <v>89</v>
      </c>
      <c r="T372" s="272">
        <v>70.31</v>
      </c>
      <c r="U372" s="269" t="s">
        <v>328</v>
      </c>
      <c r="V372" s="269" t="s">
        <v>329</v>
      </c>
      <c r="W372" s="269" t="s">
        <v>1618</v>
      </c>
      <c r="X372" s="269" t="s">
        <v>1618</v>
      </c>
      <c r="Y372" s="269" t="s">
        <v>1618</v>
      </c>
      <c r="Z372" s="269" t="s">
        <v>1618</v>
      </c>
      <c r="AA372" s="269" t="s">
        <v>1842</v>
      </c>
      <c r="AB372" s="269" t="s">
        <v>1618</v>
      </c>
      <c r="AC372" s="270">
        <v>45804</v>
      </c>
      <c r="AD372" s="269"/>
      <c r="AE372" s="269"/>
      <c r="AF372" s="269" t="s">
        <v>1618</v>
      </c>
      <c r="AG372" s="269" t="s">
        <v>2140</v>
      </c>
      <c r="AH372" s="269" t="s">
        <v>2312</v>
      </c>
      <c r="AI372" s="269" t="s">
        <v>2313</v>
      </c>
      <c r="AJ372" s="271">
        <v>1</v>
      </c>
      <c r="AK372" s="269" t="s">
        <v>1876</v>
      </c>
      <c r="AL372" s="274" t="s">
        <v>1861</v>
      </c>
      <c r="AM372" s="269" t="s">
        <v>1618</v>
      </c>
      <c r="AN372" s="269" t="s">
        <v>1618</v>
      </c>
      <c r="AO372" s="269" t="s">
        <v>1618</v>
      </c>
      <c r="AP372" s="188" t="s">
        <v>1845</v>
      </c>
      <c r="AQ372" s="188" t="s">
        <v>1936</v>
      </c>
      <c r="AS372" s="188" t="s">
        <v>1630</v>
      </c>
      <c r="AT372" s="188" t="s">
        <v>1748</v>
      </c>
      <c r="AU372" s="188" t="str">
        <f t="shared" si="18"/>
        <v>BP1</v>
      </c>
      <c r="AV372" s="261">
        <f t="shared" si="19"/>
        <v>1160689</v>
      </c>
    </row>
    <row r="373" spans="1:48" hidden="1" x14ac:dyDescent="0.25">
      <c r="A373" s="269" t="s">
        <v>1836</v>
      </c>
      <c r="B373" s="269" t="s">
        <v>1811</v>
      </c>
      <c r="C373" s="269" t="s">
        <v>1837</v>
      </c>
      <c r="D373" s="269" t="s">
        <v>1854</v>
      </c>
      <c r="E373" s="270">
        <v>45805</v>
      </c>
      <c r="F373" s="269" t="s">
        <v>2548</v>
      </c>
      <c r="G373" s="269" t="s">
        <v>1618</v>
      </c>
      <c r="H373" s="269" t="s">
        <v>1889</v>
      </c>
      <c r="I373" s="269" t="s">
        <v>2146</v>
      </c>
      <c r="J373" s="269" t="s">
        <v>1618</v>
      </c>
      <c r="K373" s="269" t="s">
        <v>444</v>
      </c>
      <c r="L373" s="270">
        <v>45805</v>
      </c>
      <c r="M373" s="269" t="s">
        <v>2147</v>
      </c>
      <c r="N373" s="269" t="s">
        <v>2148</v>
      </c>
      <c r="O373" s="270"/>
      <c r="P373" s="269" t="s">
        <v>2311</v>
      </c>
      <c r="Q373" s="269" t="s">
        <v>1529</v>
      </c>
      <c r="R373" s="271">
        <v>4264544</v>
      </c>
      <c r="S373" s="269" t="s">
        <v>89</v>
      </c>
      <c r="T373" s="272">
        <v>260.41000000000003</v>
      </c>
      <c r="U373" s="269" t="s">
        <v>328</v>
      </c>
      <c r="V373" s="269" t="s">
        <v>329</v>
      </c>
      <c r="W373" s="269" t="s">
        <v>1618</v>
      </c>
      <c r="X373" s="269" t="s">
        <v>1618</v>
      </c>
      <c r="Y373" s="269" t="s">
        <v>1618</v>
      </c>
      <c r="Z373" s="269" t="s">
        <v>1618</v>
      </c>
      <c r="AA373" s="269" t="s">
        <v>1842</v>
      </c>
      <c r="AB373" s="269" t="s">
        <v>1618</v>
      </c>
      <c r="AC373" s="270">
        <v>45805</v>
      </c>
      <c r="AD373" s="269"/>
      <c r="AE373" s="269"/>
      <c r="AF373" s="269" t="s">
        <v>1618</v>
      </c>
      <c r="AG373" s="269" t="s">
        <v>2149</v>
      </c>
      <c r="AH373" s="269" t="s">
        <v>2312</v>
      </c>
      <c r="AI373" s="269" t="s">
        <v>2313</v>
      </c>
      <c r="AJ373" s="271">
        <v>1</v>
      </c>
      <c r="AK373" s="269" t="s">
        <v>1888</v>
      </c>
      <c r="AL373" s="274" t="s">
        <v>1861</v>
      </c>
      <c r="AM373" s="269" t="s">
        <v>1618</v>
      </c>
      <c r="AN373" s="269" t="s">
        <v>1618</v>
      </c>
      <c r="AO373" s="269" t="s">
        <v>1618</v>
      </c>
      <c r="AP373" s="188" t="s">
        <v>1845</v>
      </c>
      <c r="AQ373" s="188" t="s">
        <v>1936</v>
      </c>
      <c r="AS373" s="188" t="s">
        <v>444</v>
      </c>
      <c r="AT373" s="188" t="s">
        <v>1748</v>
      </c>
      <c r="AU373" s="188" t="str">
        <f t="shared" si="18"/>
        <v>BP1</v>
      </c>
      <c r="AV373" s="261">
        <f t="shared" si="19"/>
        <v>4264544</v>
      </c>
    </row>
    <row r="374" spans="1:48" hidden="1" x14ac:dyDescent="0.25">
      <c r="A374" s="269" t="s">
        <v>1836</v>
      </c>
      <c r="B374" s="269" t="s">
        <v>1811</v>
      </c>
      <c r="C374" s="269" t="s">
        <v>1837</v>
      </c>
      <c r="D374" s="269" t="s">
        <v>1854</v>
      </c>
      <c r="E374" s="270">
        <v>45805</v>
      </c>
      <c r="F374" s="269" t="s">
        <v>2549</v>
      </c>
      <c r="G374" s="269" t="s">
        <v>1618</v>
      </c>
      <c r="H374" s="269" t="s">
        <v>1889</v>
      </c>
      <c r="I374" s="269" t="s">
        <v>2151</v>
      </c>
      <c r="J374" s="269" t="s">
        <v>1618</v>
      </c>
      <c r="K374" s="269" t="s">
        <v>444</v>
      </c>
      <c r="L374" s="270">
        <v>45805</v>
      </c>
      <c r="M374" s="269" t="s">
        <v>2147</v>
      </c>
      <c r="N374" s="269" t="s">
        <v>2148</v>
      </c>
      <c r="O374" s="270"/>
      <c r="P374" s="269" t="s">
        <v>2311</v>
      </c>
      <c r="Q374" s="269" t="s">
        <v>1529</v>
      </c>
      <c r="R374" s="271">
        <v>127936</v>
      </c>
      <c r="S374" s="269" t="s">
        <v>89</v>
      </c>
      <c r="T374" s="272">
        <v>7.81</v>
      </c>
      <c r="U374" s="269" t="s">
        <v>328</v>
      </c>
      <c r="V374" s="269" t="s">
        <v>329</v>
      </c>
      <c r="W374" s="269" t="s">
        <v>1618</v>
      </c>
      <c r="X374" s="269" t="s">
        <v>1618</v>
      </c>
      <c r="Y374" s="269" t="s">
        <v>1618</v>
      </c>
      <c r="Z374" s="269" t="s">
        <v>1618</v>
      </c>
      <c r="AA374" s="269" t="s">
        <v>1842</v>
      </c>
      <c r="AB374" s="269" t="s">
        <v>1618</v>
      </c>
      <c r="AC374" s="270">
        <v>45805</v>
      </c>
      <c r="AD374" s="269"/>
      <c r="AE374" s="269"/>
      <c r="AF374" s="269" t="s">
        <v>1618</v>
      </c>
      <c r="AG374" s="269" t="s">
        <v>2149</v>
      </c>
      <c r="AH374" s="269" t="s">
        <v>2312</v>
      </c>
      <c r="AI374" s="269" t="s">
        <v>2313</v>
      </c>
      <c r="AJ374" s="271">
        <v>1</v>
      </c>
      <c r="AK374" s="269" t="s">
        <v>1888</v>
      </c>
      <c r="AL374" s="274" t="s">
        <v>1861</v>
      </c>
      <c r="AM374" s="269" t="s">
        <v>1618</v>
      </c>
      <c r="AN374" s="269" t="s">
        <v>1618</v>
      </c>
      <c r="AO374" s="269" t="s">
        <v>1618</v>
      </c>
      <c r="AP374" s="188" t="s">
        <v>1845</v>
      </c>
      <c r="AQ374" s="188" t="s">
        <v>1936</v>
      </c>
      <c r="AS374" s="188" t="s">
        <v>444</v>
      </c>
      <c r="AT374" s="188" t="s">
        <v>1748</v>
      </c>
      <c r="AU374" s="188" t="str">
        <f t="shared" si="18"/>
        <v>BP1</v>
      </c>
      <c r="AV374" s="261">
        <f t="shared" si="19"/>
        <v>127936</v>
      </c>
    </row>
    <row r="375" spans="1:48" hidden="1" x14ac:dyDescent="0.25">
      <c r="A375" s="269" t="s">
        <v>1836</v>
      </c>
      <c r="B375" s="269" t="s">
        <v>1811</v>
      </c>
      <c r="C375" s="269" t="s">
        <v>1837</v>
      </c>
      <c r="D375" s="269" t="s">
        <v>1854</v>
      </c>
      <c r="E375" s="270">
        <v>45807</v>
      </c>
      <c r="F375" s="269" t="s">
        <v>2241</v>
      </c>
      <c r="G375" s="269" t="s">
        <v>1618</v>
      </c>
      <c r="H375" s="269" t="s">
        <v>1871</v>
      </c>
      <c r="I375" s="269" t="s">
        <v>2156</v>
      </c>
      <c r="J375" s="269" t="s">
        <v>1618</v>
      </c>
      <c r="K375" s="269" t="s">
        <v>1633</v>
      </c>
      <c r="L375" s="270">
        <v>45807</v>
      </c>
      <c r="M375" s="269" t="s">
        <v>2153</v>
      </c>
      <c r="N375" s="269" t="s">
        <v>2157</v>
      </c>
      <c r="O375" s="270"/>
      <c r="P375" s="269" t="s">
        <v>2311</v>
      </c>
      <c r="Q375" s="269" t="s">
        <v>1529</v>
      </c>
      <c r="R375" s="271">
        <v>716453</v>
      </c>
      <c r="S375" s="269" t="s">
        <v>89</v>
      </c>
      <c r="T375" s="272">
        <v>43.75</v>
      </c>
      <c r="U375" s="269" t="s">
        <v>328</v>
      </c>
      <c r="V375" s="269" t="s">
        <v>329</v>
      </c>
      <c r="W375" s="269" t="s">
        <v>1618</v>
      </c>
      <c r="X375" s="269" t="s">
        <v>1618</v>
      </c>
      <c r="Y375" s="269" t="s">
        <v>1618</v>
      </c>
      <c r="Z375" s="269" t="s">
        <v>1618</v>
      </c>
      <c r="AA375" s="269" t="s">
        <v>1842</v>
      </c>
      <c r="AB375" s="269" t="s">
        <v>1618</v>
      </c>
      <c r="AC375" s="270">
        <v>45807</v>
      </c>
      <c r="AD375" s="269"/>
      <c r="AE375" s="269"/>
      <c r="AF375" s="269" t="s">
        <v>1618</v>
      </c>
      <c r="AG375" s="269" t="s">
        <v>2158</v>
      </c>
      <c r="AH375" s="269" t="s">
        <v>2312</v>
      </c>
      <c r="AI375" s="269" t="s">
        <v>2313</v>
      </c>
      <c r="AJ375" s="271">
        <v>1</v>
      </c>
      <c r="AK375" s="269" t="s">
        <v>1876</v>
      </c>
      <c r="AL375" s="274" t="s">
        <v>1861</v>
      </c>
      <c r="AM375" s="269" t="s">
        <v>1618</v>
      </c>
      <c r="AN375" s="269" t="s">
        <v>1618</v>
      </c>
      <c r="AO375" s="269" t="s">
        <v>1618</v>
      </c>
      <c r="AP375" s="188" t="s">
        <v>1845</v>
      </c>
      <c r="AQ375" s="188" t="s">
        <v>1936</v>
      </c>
      <c r="AS375" s="188" t="s">
        <v>1630</v>
      </c>
      <c r="AT375" s="188" t="s">
        <v>1748</v>
      </c>
      <c r="AU375" s="188" t="str">
        <f t="shared" si="18"/>
        <v>BP1</v>
      </c>
      <c r="AV375" s="261">
        <f t="shared" si="19"/>
        <v>716453</v>
      </c>
    </row>
    <row r="376" spans="1:48" x14ac:dyDescent="0.25">
      <c r="A376" s="269" t="s">
        <v>1836</v>
      </c>
      <c r="B376" s="269" t="s">
        <v>1811</v>
      </c>
      <c r="C376" s="269" t="s">
        <v>1837</v>
      </c>
      <c r="D376" s="269" t="s">
        <v>1854</v>
      </c>
      <c r="E376" s="270">
        <v>45807</v>
      </c>
      <c r="F376" s="269" t="s">
        <v>1618</v>
      </c>
      <c r="G376" s="269" t="s">
        <v>1618</v>
      </c>
      <c r="H376" s="269" t="s">
        <v>1877</v>
      </c>
      <c r="I376" s="269" t="s">
        <v>2550</v>
      </c>
      <c r="J376" s="269" t="s">
        <v>1618</v>
      </c>
      <c r="K376" s="269" t="s">
        <v>450</v>
      </c>
      <c r="L376" s="270">
        <v>45807</v>
      </c>
      <c r="M376" s="269" t="s">
        <v>2153</v>
      </c>
      <c r="N376" s="269" t="s">
        <v>2551</v>
      </c>
      <c r="O376" s="270"/>
      <c r="P376" s="269" t="s">
        <v>2311</v>
      </c>
      <c r="Q376" s="269" t="s">
        <v>1529</v>
      </c>
      <c r="R376" s="271">
        <v>3276000</v>
      </c>
      <c r="S376" s="269" t="s">
        <v>89</v>
      </c>
      <c r="T376" s="272">
        <v>200.05</v>
      </c>
      <c r="U376" s="269" t="s">
        <v>328</v>
      </c>
      <c r="V376" s="269" t="s">
        <v>329</v>
      </c>
      <c r="W376" s="269" t="s">
        <v>1618</v>
      </c>
      <c r="X376" s="269" t="s">
        <v>1618</v>
      </c>
      <c r="Y376" s="269" t="s">
        <v>1618</v>
      </c>
      <c r="Z376" s="269" t="s">
        <v>1618</v>
      </c>
      <c r="AA376" s="269" t="s">
        <v>1842</v>
      </c>
      <c r="AB376" s="269" t="s">
        <v>1618</v>
      </c>
      <c r="AC376" s="270">
        <v>45807</v>
      </c>
      <c r="AD376" s="269"/>
      <c r="AE376" s="269"/>
      <c r="AF376" s="269" t="s">
        <v>1618</v>
      </c>
      <c r="AG376" s="269" t="s">
        <v>2293</v>
      </c>
      <c r="AH376" s="269" t="s">
        <v>2312</v>
      </c>
      <c r="AI376" s="269" t="s">
        <v>2313</v>
      </c>
      <c r="AJ376" s="271">
        <v>2</v>
      </c>
      <c r="AK376" s="269" t="s">
        <v>1903</v>
      </c>
      <c r="AL376" s="274" t="s">
        <v>1861</v>
      </c>
      <c r="AM376" s="269" t="s">
        <v>1618</v>
      </c>
      <c r="AN376" s="269" t="s">
        <v>1618</v>
      </c>
      <c r="AO376" s="269" t="s">
        <v>1618</v>
      </c>
      <c r="AP376" s="188" t="s">
        <v>1845</v>
      </c>
      <c r="AQ376" s="188" t="s">
        <v>1936</v>
      </c>
      <c r="AS376" s="188" t="s">
        <v>1626</v>
      </c>
      <c r="AT376" s="188" t="s">
        <v>1748</v>
      </c>
      <c r="AU376" s="188" t="str">
        <f t="shared" si="18"/>
        <v>BP1</v>
      </c>
      <c r="AV376" s="261">
        <f t="shared" si="19"/>
        <v>3276000</v>
      </c>
    </row>
    <row r="377" spans="1:48" hidden="1" x14ac:dyDescent="0.25">
      <c r="A377" s="269" t="s">
        <v>1836</v>
      </c>
      <c r="B377" s="269" t="s">
        <v>1811</v>
      </c>
      <c r="C377" s="269" t="s">
        <v>1837</v>
      </c>
      <c r="D377" s="269" t="s">
        <v>1854</v>
      </c>
      <c r="E377" s="270">
        <v>45807</v>
      </c>
      <c r="F377" s="269" t="s">
        <v>2502</v>
      </c>
      <c r="G377" s="269" t="s">
        <v>1618</v>
      </c>
      <c r="H377" s="269" t="s">
        <v>2381</v>
      </c>
      <c r="I377" s="269" t="s">
        <v>2552</v>
      </c>
      <c r="J377" s="269" t="s">
        <v>1618</v>
      </c>
      <c r="K377" s="269" t="s">
        <v>588</v>
      </c>
      <c r="L377" s="270">
        <v>45807</v>
      </c>
      <c r="M377" s="269" t="s">
        <v>2153</v>
      </c>
      <c r="N377" s="269" t="s">
        <v>2553</v>
      </c>
      <c r="O377" s="270"/>
      <c r="P377" s="269" t="s">
        <v>2311</v>
      </c>
      <c r="Q377" s="269" t="s">
        <v>1529</v>
      </c>
      <c r="R377" s="271">
        <v>8100000</v>
      </c>
      <c r="S377" s="269" t="s">
        <v>89</v>
      </c>
      <c r="T377" s="272">
        <v>494.63</v>
      </c>
      <c r="U377" s="269" t="s">
        <v>328</v>
      </c>
      <c r="V377" s="269" t="s">
        <v>329</v>
      </c>
      <c r="W377" s="269" t="s">
        <v>1618</v>
      </c>
      <c r="X377" s="269" t="s">
        <v>1618</v>
      </c>
      <c r="Y377" s="269" t="s">
        <v>1618</v>
      </c>
      <c r="Z377" s="269" t="s">
        <v>1618</v>
      </c>
      <c r="AA377" s="269" t="s">
        <v>1842</v>
      </c>
      <c r="AB377" s="269" t="s">
        <v>1618</v>
      </c>
      <c r="AC377" s="270">
        <v>45807</v>
      </c>
      <c r="AD377" s="269"/>
      <c r="AE377" s="269"/>
      <c r="AF377" s="269" t="s">
        <v>1618</v>
      </c>
      <c r="AG377" s="269" t="s">
        <v>2554</v>
      </c>
      <c r="AH377" s="269" t="s">
        <v>2312</v>
      </c>
      <c r="AI377" s="269" t="s">
        <v>2313</v>
      </c>
      <c r="AJ377" s="271">
        <v>54</v>
      </c>
      <c r="AK377" s="269" t="s">
        <v>1694</v>
      </c>
      <c r="AL377" s="274" t="s">
        <v>1861</v>
      </c>
      <c r="AM377" s="269" t="s">
        <v>1618</v>
      </c>
      <c r="AN377" s="269" t="s">
        <v>1618</v>
      </c>
      <c r="AO377" s="269" t="s">
        <v>1618</v>
      </c>
      <c r="AP377" s="188" t="s">
        <v>1845</v>
      </c>
      <c r="AQ377" s="188" t="s">
        <v>1936</v>
      </c>
      <c r="AS377" s="188" t="s">
        <v>1638</v>
      </c>
      <c r="AT377" s="188" t="s">
        <v>1748</v>
      </c>
      <c r="AU377" s="188" t="str">
        <f t="shared" si="18"/>
        <v>BP1</v>
      </c>
      <c r="AV377" s="261">
        <f t="shared" si="19"/>
        <v>8100000</v>
      </c>
    </row>
    <row r="378" spans="1:48" hidden="1" x14ac:dyDescent="0.25">
      <c r="A378" s="269" t="s">
        <v>1836</v>
      </c>
      <c r="B378" s="269" t="s">
        <v>1811</v>
      </c>
      <c r="C378" s="269" t="s">
        <v>1837</v>
      </c>
      <c r="D378" s="269" t="s">
        <v>1854</v>
      </c>
      <c r="E378" s="270">
        <v>45807</v>
      </c>
      <c r="F378" s="269" t="s">
        <v>2502</v>
      </c>
      <c r="G378" s="269" t="s">
        <v>1618</v>
      </c>
      <c r="H378" s="269" t="s">
        <v>2381</v>
      </c>
      <c r="I378" s="269" t="s">
        <v>2555</v>
      </c>
      <c r="J378" s="269" t="s">
        <v>1618</v>
      </c>
      <c r="K378" s="269" t="s">
        <v>588</v>
      </c>
      <c r="L378" s="270">
        <v>45807</v>
      </c>
      <c r="M378" s="269" t="s">
        <v>2153</v>
      </c>
      <c r="N378" s="269" t="s">
        <v>2553</v>
      </c>
      <c r="O378" s="270"/>
      <c r="P378" s="269" t="s">
        <v>2311</v>
      </c>
      <c r="Q378" s="269" t="s">
        <v>1529</v>
      </c>
      <c r="R378" s="271">
        <v>9000000</v>
      </c>
      <c r="S378" s="269" t="s">
        <v>89</v>
      </c>
      <c r="T378" s="272">
        <v>549.58000000000004</v>
      </c>
      <c r="U378" s="269" t="s">
        <v>328</v>
      </c>
      <c r="V378" s="269" t="s">
        <v>329</v>
      </c>
      <c r="W378" s="269" t="s">
        <v>1618</v>
      </c>
      <c r="X378" s="269" t="s">
        <v>1618</v>
      </c>
      <c r="Y378" s="269" t="s">
        <v>1618</v>
      </c>
      <c r="Z378" s="269" t="s">
        <v>1618</v>
      </c>
      <c r="AA378" s="269" t="s">
        <v>1842</v>
      </c>
      <c r="AB378" s="269" t="s">
        <v>1618</v>
      </c>
      <c r="AC378" s="270">
        <v>45807</v>
      </c>
      <c r="AD378" s="269"/>
      <c r="AE378" s="269"/>
      <c r="AF378" s="269" t="s">
        <v>1618</v>
      </c>
      <c r="AG378" s="269" t="s">
        <v>2554</v>
      </c>
      <c r="AH378" s="269" t="s">
        <v>2312</v>
      </c>
      <c r="AI378" s="269" t="s">
        <v>2313</v>
      </c>
      <c r="AJ378" s="271">
        <v>60</v>
      </c>
      <c r="AK378" s="269" t="s">
        <v>1694</v>
      </c>
      <c r="AL378" s="274" t="s">
        <v>1861</v>
      </c>
      <c r="AM378" s="269" t="s">
        <v>1618</v>
      </c>
      <c r="AN378" s="269" t="s">
        <v>1618</v>
      </c>
      <c r="AO378" s="269" t="s">
        <v>1618</v>
      </c>
      <c r="AP378" s="188" t="s">
        <v>1845</v>
      </c>
      <c r="AQ378" s="188" t="s">
        <v>1936</v>
      </c>
      <c r="AS378" s="188" t="s">
        <v>1638</v>
      </c>
      <c r="AT378" s="188" t="s">
        <v>1748</v>
      </c>
      <c r="AU378" s="188" t="str">
        <f t="shared" si="18"/>
        <v>BP1</v>
      </c>
      <c r="AV378" s="261">
        <f t="shared" si="19"/>
        <v>9000000</v>
      </c>
    </row>
    <row r="379" spans="1:48" hidden="1" x14ac:dyDescent="0.25">
      <c r="A379" s="269" t="s">
        <v>1836</v>
      </c>
      <c r="B379" s="269" t="s">
        <v>1811</v>
      </c>
      <c r="C379" s="269" t="s">
        <v>1837</v>
      </c>
      <c r="D379" s="269" t="s">
        <v>1854</v>
      </c>
      <c r="E379" s="270">
        <v>45807</v>
      </c>
      <c r="F379" s="269" t="s">
        <v>2502</v>
      </c>
      <c r="G379" s="269" t="s">
        <v>1618</v>
      </c>
      <c r="H379" s="269" t="s">
        <v>2381</v>
      </c>
      <c r="I379" s="269" t="s">
        <v>2556</v>
      </c>
      <c r="J379" s="269" t="s">
        <v>1618</v>
      </c>
      <c r="K379" s="269" t="s">
        <v>588</v>
      </c>
      <c r="L379" s="270">
        <v>45807</v>
      </c>
      <c r="M379" s="269" t="s">
        <v>2153</v>
      </c>
      <c r="N379" s="269" t="s">
        <v>2553</v>
      </c>
      <c r="O379" s="270"/>
      <c r="P379" s="269" t="s">
        <v>2311</v>
      </c>
      <c r="Q379" s="269" t="s">
        <v>1529</v>
      </c>
      <c r="R379" s="271">
        <v>4500000</v>
      </c>
      <c r="S379" s="269" t="s">
        <v>89</v>
      </c>
      <c r="T379" s="272">
        <v>274.79000000000002</v>
      </c>
      <c r="U379" s="269" t="s">
        <v>328</v>
      </c>
      <c r="V379" s="269" t="s">
        <v>329</v>
      </c>
      <c r="W379" s="269" t="s">
        <v>1618</v>
      </c>
      <c r="X379" s="269" t="s">
        <v>1618</v>
      </c>
      <c r="Y379" s="269" t="s">
        <v>1618</v>
      </c>
      <c r="Z379" s="269" t="s">
        <v>1618</v>
      </c>
      <c r="AA379" s="269" t="s">
        <v>1842</v>
      </c>
      <c r="AB379" s="269" t="s">
        <v>1618</v>
      </c>
      <c r="AC379" s="270">
        <v>45807</v>
      </c>
      <c r="AD379" s="269"/>
      <c r="AE379" s="269"/>
      <c r="AF379" s="269" t="s">
        <v>1618</v>
      </c>
      <c r="AG379" s="269" t="s">
        <v>2554</v>
      </c>
      <c r="AH379" s="269" t="s">
        <v>2312</v>
      </c>
      <c r="AI379" s="269" t="s">
        <v>2313</v>
      </c>
      <c r="AJ379" s="271">
        <v>30</v>
      </c>
      <c r="AK379" s="269" t="s">
        <v>1694</v>
      </c>
      <c r="AL379" s="274" t="s">
        <v>1861</v>
      </c>
      <c r="AM379" s="269" t="s">
        <v>1618</v>
      </c>
      <c r="AN379" s="269" t="s">
        <v>1618</v>
      </c>
      <c r="AO379" s="269" t="s">
        <v>1618</v>
      </c>
      <c r="AP379" s="188" t="s">
        <v>1845</v>
      </c>
      <c r="AQ379" s="188" t="s">
        <v>1936</v>
      </c>
      <c r="AS379" s="188" t="s">
        <v>1638</v>
      </c>
      <c r="AT379" s="188" t="s">
        <v>1748</v>
      </c>
      <c r="AU379" s="188" t="str">
        <f t="shared" si="18"/>
        <v>BP1</v>
      </c>
      <c r="AV379" s="261">
        <f t="shared" si="19"/>
        <v>4500000</v>
      </c>
    </row>
    <row r="380" spans="1:48" hidden="1" x14ac:dyDescent="0.25">
      <c r="A380" s="269" t="s">
        <v>1836</v>
      </c>
      <c r="B380" s="269" t="s">
        <v>1811</v>
      </c>
      <c r="C380" s="269" t="s">
        <v>1837</v>
      </c>
      <c r="D380" s="269" t="s">
        <v>1854</v>
      </c>
      <c r="E380" s="270">
        <v>45807</v>
      </c>
      <c r="F380" s="269" t="s">
        <v>2502</v>
      </c>
      <c r="G380" s="269" t="s">
        <v>1618</v>
      </c>
      <c r="H380" s="269" t="s">
        <v>2381</v>
      </c>
      <c r="I380" s="269" t="s">
        <v>2557</v>
      </c>
      <c r="J380" s="269" t="s">
        <v>1618</v>
      </c>
      <c r="K380" s="269" t="s">
        <v>588</v>
      </c>
      <c r="L380" s="270">
        <v>45807</v>
      </c>
      <c r="M380" s="269" t="s">
        <v>2153</v>
      </c>
      <c r="N380" s="269" t="s">
        <v>2553</v>
      </c>
      <c r="O380" s="270"/>
      <c r="P380" s="269" t="s">
        <v>2311</v>
      </c>
      <c r="Q380" s="269" t="s">
        <v>1529</v>
      </c>
      <c r="R380" s="271">
        <v>4500000</v>
      </c>
      <c r="S380" s="269" t="s">
        <v>89</v>
      </c>
      <c r="T380" s="272">
        <v>274.79000000000002</v>
      </c>
      <c r="U380" s="269" t="s">
        <v>328</v>
      </c>
      <c r="V380" s="269" t="s">
        <v>329</v>
      </c>
      <c r="W380" s="269" t="s">
        <v>1618</v>
      </c>
      <c r="X380" s="269" t="s">
        <v>1618</v>
      </c>
      <c r="Y380" s="269" t="s">
        <v>1618</v>
      </c>
      <c r="Z380" s="269" t="s">
        <v>1618</v>
      </c>
      <c r="AA380" s="269" t="s">
        <v>1842</v>
      </c>
      <c r="AB380" s="269" t="s">
        <v>1618</v>
      </c>
      <c r="AC380" s="270">
        <v>45807</v>
      </c>
      <c r="AD380" s="269"/>
      <c r="AE380" s="269"/>
      <c r="AF380" s="269" t="s">
        <v>1618</v>
      </c>
      <c r="AG380" s="269" t="s">
        <v>2554</v>
      </c>
      <c r="AH380" s="269" t="s">
        <v>2312</v>
      </c>
      <c r="AI380" s="269" t="s">
        <v>2313</v>
      </c>
      <c r="AJ380" s="271">
        <v>30</v>
      </c>
      <c r="AK380" s="269" t="s">
        <v>1694</v>
      </c>
      <c r="AL380" s="274" t="s">
        <v>1861</v>
      </c>
      <c r="AM380" s="269" t="s">
        <v>1618</v>
      </c>
      <c r="AN380" s="269" t="s">
        <v>1618</v>
      </c>
      <c r="AO380" s="269" t="s">
        <v>1618</v>
      </c>
      <c r="AP380" s="188" t="s">
        <v>1845</v>
      </c>
      <c r="AQ380" s="188" t="s">
        <v>1936</v>
      </c>
      <c r="AS380" s="188" t="s">
        <v>1638</v>
      </c>
      <c r="AT380" s="188" t="s">
        <v>1748</v>
      </c>
      <c r="AU380" s="188" t="str">
        <f t="shared" si="18"/>
        <v>BP1</v>
      </c>
      <c r="AV380" s="261">
        <f t="shared" si="19"/>
        <v>4500000</v>
      </c>
    </row>
    <row r="381" spans="1:48" hidden="1" x14ac:dyDescent="0.25">
      <c r="A381" s="269" t="s">
        <v>1836</v>
      </c>
      <c r="B381" s="269" t="s">
        <v>1811</v>
      </c>
      <c r="C381" s="269" t="s">
        <v>1837</v>
      </c>
      <c r="D381" s="269" t="s">
        <v>1854</v>
      </c>
      <c r="E381" s="270">
        <v>45807</v>
      </c>
      <c r="F381" s="269" t="s">
        <v>2502</v>
      </c>
      <c r="G381" s="269" t="s">
        <v>1618</v>
      </c>
      <c r="H381" s="269" t="s">
        <v>2381</v>
      </c>
      <c r="I381" s="269" t="s">
        <v>2558</v>
      </c>
      <c r="J381" s="269" t="s">
        <v>1618</v>
      </c>
      <c r="K381" s="269" t="s">
        <v>588</v>
      </c>
      <c r="L381" s="270">
        <v>45807</v>
      </c>
      <c r="M381" s="269" t="s">
        <v>2153</v>
      </c>
      <c r="N381" s="269" t="s">
        <v>2553</v>
      </c>
      <c r="O381" s="270"/>
      <c r="P381" s="269" t="s">
        <v>2311</v>
      </c>
      <c r="Q381" s="269" t="s">
        <v>1529</v>
      </c>
      <c r="R381" s="271">
        <v>11250000</v>
      </c>
      <c r="S381" s="269" t="s">
        <v>89</v>
      </c>
      <c r="T381" s="272">
        <v>686.98</v>
      </c>
      <c r="U381" s="269" t="s">
        <v>328</v>
      </c>
      <c r="V381" s="269" t="s">
        <v>329</v>
      </c>
      <c r="W381" s="269" t="s">
        <v>1618</v>
      </c>
      <c r="X381" s="269" t="s">
        <v>1618</v>
      </c>
      <c r="Y381" s="269" t="s">
        <v>1618</v>
      </c>
      <c r="Z381" s="269" t="s">
        <v>1618</v>
      </c>
      <c r="AA381" s="269" t="s">
        <v>1842</v>
      </c>
      <c r="AB381" s="269" t="s">
        <v>1618</v>
      </c>
      <c r="AC381" s="270">
        <v>45807</v>
      </c>
      <c r="AD381" s="269"/>
      <c r="AE381" s="269"/>
      <c r="AF381" s="269" t="s">
        <v>1618</v>
      </c>
      <c r="AG381" s="269" t="s">
        <v>2554</v>
      </c>
      <c r="AH381" s="269" t="s">
        <v>2312</v>
      </c>
      <c r="AI381" s="269" t="s">
        <v>2313</v>
      </c>
      <c r="AJ381" s="271">
        <v>75</v>
      </c>
      <c r="AK381" s="269" t="s">
        <v>1694</v>
      </c>
      <c r="AL381" s="274" t="s">
        <v>1861</v>
      </c>
      <c r="AM381" s="269" t="s">
        <v>1618</v>
      </c>
      <c r="AN381" s="269" t="s">
        <v>1618</v>
      </c>
      <c r="AO381" s="269" t="s">
        <v>1618</v>
      </c>
      <c r="AP381" s="188" t="s">
        <v>1845</v>
      </c>
      <c r="AQ381" s="188" t="s">
        <v>1936</v>
      </c>
      <c r="AS381" s="188" t="s">
        <v>1638</v>
      </c>
      <c r="AT381" s="188" t="s">
        <v>1748</v>
      </c>
      <c r="AU381" s="188" t="str">
        <f t="shared" si="18"/>
        <v>BP1</v>
      </c>
      <c r="AV381" s="261">
        <f t="shared" si="19"/>
        <v>11250000</v>
      </c>
    </row>
    <row r="382" spans="1:48" hidden="1" x14ac:dyDescent="0.25">
      <c r="A382" s="269" t="s">
        <v>1836</v>
      </c>
      <c r="B382" s="269" t="s">
        <v>1811</v>
      </c>
      <c r="C382" s="269" t="s">
        <v>1837</v>
      </c>
      <c r="D382" s="269" t="s">
        <v>1854</v>
      </c>
      <c r="E382" s="270">
        <v>45807</v>
      </c>
      <c r="F382" s="269" t="s">
        <v>2502</v>
      </c>
      <c r="G382" s="269" t="s">
        <v>1618</v>
      </c>
      <c r="H382" s="269" t="s">
        <v>2381</v>
      </c>
      <c r="I382" s="269" t="s">
        <v>2559</v>
      </c>
      <c r="J382" s="269" t="s">
        <v>1618</v>
      </c>
      <c r="K382" s="269" t="s">
        <v>588</v>
      </c>
      <c r="L382" s="270">
        <v>45807</v>
      </c>
      <c r="M382" s="269" t="s">
        <v>2153</v>
      </c>
      <c r="N382" s="269" t="s">
        <v>2553</v>
      </c>
      <c r="O382" s="270"/>
      <c r="P382" s="269" t="s">
        <v>2311</v>
      </c>
      <c r="Q382" s="269" t="s">
        <v>1529</v>
      </c>
      <c r="R382" s="271">
        <v>4500000</v>
      </c>
      <c r="S382" s="269" t="s">
        <v>89</v>
      </c>
      <c r="T382" s="272">
        <v>274.79000000000002</v>
      </c>
      <c r="U382" s="269" t="s">
        <v>328</v>
      </c>
      <c r="V382" s="269" t="s">
        <v>329</v>
      </c>
      <c r="W382" s="269" t="s">
        <v>1618</v>
      </c>
      <c r="X382" s="269" t="s">
        <v>1618</v>
      </c>
      <c r="Y382" s="269" t="s">
        <v>1618</v>
      </c>
      <c r="Z382" s="269" t="s">
        <v>1618</v>
      </c>
      <c r="AA382" s="269" t="s">
        <v>1842</v>
      </c>
      <c r="AB382" s="269" t="s">
        <v>1618</v>
      </c>
      <c r="AC382" s="270">
        <v>45807</v>
      </c>
      <c r="AD382" s="269"/>
      <c r="AE382" s="269"/>
      <c r="AF382" s="269" t="s">
        <v>1618</v>
      </c>
      <c r="AG382" s="269" t="s">
        <v>2554</v>
      </c>
      <c r="AH382" s="269" t="s">
        <v>2312</v>
      </c>
      <c r="AI382" s="269" t="s">
        <v>2313</v>
      </c>
      <c r="AJ382" s="271">
        <v>30</v>
      </c>
      <c r="AK382" s="269" t="s">
        <v>1694</v>
      </c>
      <c r="AL382" s="274" t="s">
        <v>1861</v>
      </c>
      <c r="AM382" s="269" t="s">
        <v>1618</v>
      </c>
      <c r="AN382" s="269" t="s">
        <v>1618</v>
      </c>
      <c r="AO382" s="269" t="s">
        <v>1618</v>
      </c>
      <c r="AP382" s="188" t="s">
        <v>1845</v>
      </c>
      <c r="AQ382" s="188" t="s">
        <v>1936</v>
      </c>
      <c r="AS382" s="188" t="s">
        <v>1638</v>
      </c>
      <c r="AT382" s="188" t="s">
        <v>1748</v>
      </c>
      <c r="AU382" s="188" t="str">
        <f t="shared" si="18"/>
        <v>BP1</v>
      </c>
      <c r="AV382" s="261">
        <f t="shared" si="19"/>
        <v>4500000</v>
      </c>
    </row>
    <row r="383" spans="1:48" hidden="1" x14ac:dyDescent="0.25">
      <c r="A383" s="269" t="s">
        <v>1836</v>
      </c>
      <c r="B383" s="269" t="s">
        <v>1811</v>
      </c>
      <c r="C383" s="269" t="s">
        <v>1837</v>
      </c>
      <c r="D383" s="269" t="s">
        <v>1854</v>
      </c>
      <c r="E383" s="270">
        <v>45807</v>
      </c>
      <c r="F383" s="269" t="s">
        <v>2502</v>
      </c>
      <c r="G383" s="269" t="s">
        <v>1618</v>
      </c>
      <c r="H383" s="269" t="s">
        <v>2381</v>
      </c>
      <c r="I383" s="269" t="s">
        <v>2560</v>
      </c>
      <c r="J383" s="269" t="s">
        <v>1618</v>
      </c>
      <c r="K383" s="269" t="s">
        <v>588</v>
      </c>
      <c r="L383" s="270">
        <v>45807</v>
      </c>
      <c r="M383" s="269" t="s">
        <v>2153</v>
      </c>
      <c r="N383" s="269" t="s">
        <v>2553</v>
      </c>
      <c r="O383" s="270"/>
      <c r="P383" s="269" t="s">
        <v>2311</v>
      </c>
      <c r="Q383" s="269" t="s">
        <v>1529</v>
      </c>
      <c r="R383" s="271">
        <v>4500000</v>
      </c>
      <c r="S383" s="269" t="s">
        <v>89</v>
      </c>
      <c r="T383" s="272">
        <v>274.79000000000002</v>
      </c>
      <c r="U383" s="269" t="s">
        <v>328</v>
      </c>
      <c r="V383" s="269" t="s">
        <v>329</v>
      </c>
      <c r="W383" s="269" t="s">
        <v>1618</v>
      </c>
      <c r="X383" s="269" t="s">
        <v>1618</v>
      </c>
      <c r="Y383" s="269" t="s">
        <v>1618</v>
      </c>
      <c r="Z383" s="269" t="s">
        <v>1618</v>
      </c>
      <c r="AA383" s="269" t="s">
        <v>1842</v>
      </c>
      <c r="AB383" s="269" t="s">
        <v>1618</v>
      </c>
      <c r="AC383" s="270">
        <v>45807</v>
      </c>
      <c r="AD383" s="269"/>
      <c r="AE383" s="269"/>
      <c r="AF383" s="269" t="s">
        <v>1618</v>
      </c>
      <c r="AG383" s="269" t="s">
        <v>2554</v>
      </c>
      <c r="AH383" s="269" t="s">
        <v>2312</v>
      </c>
      <c r="AI383" s="269" t="s">
        <v>2313</v>
      </c>
      <c r="AJ383" s="271">
        <v>30</v>
      </c>
      <c r="AK383" s="269" t="s">
        <v>1694</v>
      </c>
      <c r="AL383" s="274" t="s">
        <v>1861</v>
      </c>
      <c r="AM383" s="269" t="s">
        <v>1618</v>
      </c>
      <c r="AN383" s="269" t="s">
        <v>1618</v>
      </c>
      <c r="AO383" s="269" t="s">
        <v>1618</v>
      </c>
      <c r="AP383" s="188" t="s">
        <v>1845</v>
      </c>
      <c r="AQ383" s="188" t="s">
        <v>1936</v>
      </c>
      <c r="AS383" s="188" t="s">
        <v>1638</v>
      </c>
      <c r="AT383" s="188" t="s">
        <v>1748</v>
      </c>
      <c r="AU383" s="188" t="str">
        <f t="shared" si="18"/>
        <v>BP1</v>
      </c>
      <c r="AV383" s="261">
        <f t="shared" si="19"/>
        <v>4500000</v>
      </c>
    </row>
    <row r="384" spans="1:48" hidden="1" x14ac:dyDescent="0.25">
      <c r="A384" s="269" t="s">
        <v>1836</v>
      </c>
      <c r="B384" s="269" t="s">
        <v>1811</v>
      </c>
      <c r="C384" s="269" t="s">
        <v>1837</v>
      </c>
      <c r="D384" s="269" t="s">
        <v>1847</v>
      </c>
      <c r="E384" s="270">
        <v>45808</v>
      </c>
      <c r="F384" s="269" t="s">
        <v>2314</v>
      </c>
      <c r="G384" s="269" t="s">
        <v>1849</v>
      </c>
      <c r="H384" s="269" t="s">
        <v>1850</v>
      </c>
      <c r="I384" s="269" t="s">
        <v>2160</v>
      </c>
      <c r="J384" s="269" t="s">
        <v>1618</v>
      </c>
      <c r="K384" s="269" t="s">
        <v>647</v>
      </c>
      <c r="L384" s="270">
        <v>45808</v>
      </c>
      <c r="M384" s="269" t="s">
        <v>2159</v>
      </c>
      <c r="N384" s="269" t="s">
        <v>1618</v>
      </c>
      <c r="O384" s="270"/>
      <c r="P384" s="269" t="s">
        <v>2311</v>
      </c>
      <c r="Q384" s="269" t="s">
        <v>89</v>
      </c>
      <c r="R384" s="272">
        <v>4108.03</v>
      </c>
      <c r="S384" s="269" t="s">
        <v>89</v>
      </c>
      <c r="T384" s="272">
        <v>4108.03</v>
      </c>
      <c r="U384" s="269" t="s">
        <v>328</v>
      </c>
      <c r="V384" s="269" t="s">
        <v>329</v>
      </c>
      <c r="W384" s="269" t="s">
        <v>1618</v>
      </c>
      <c r="X384" s="269" t="s">
        <v>1618</v>
      </c>
      <c r="Y384" s="269" t="s">
        <v>1618</v>
      </c>
      <c r="Z384" s="269" t="s">
        <v>1618</v>
      </c>
      <c r="AA384" s="269" t="s">
        <v>1842</v>
      </c>
      <c r="AB384" s="269" t="s">
        <v>1618</v>
      </c>
      <c r="AC384" s="270">
        <v>45813</v>
      </c>
      <c r="AD384" s="269"/>
      <c r="AE384" s="269"/>
      <c r="AF384" s="269" t="s">
        <v>1618</v>
      </c>
      <c r="AG384" s="269" t="s">
        <v>1618</v>
      </c>
      <c r="AH384" s="269" t="s">
        <v>2312</v>
      </c>
      <c r="AI384" s="269" t="s">
        <v>2313</v>
      </c>
      <c r="AJ384" s="273">
        <v>0</v>
      </c>
      <c r="AK384" s="269" t="s">
        <v>1618</v>
      </c>
      <c r="AL384" s="269" t="s">
        <v>1618</v>
      </c>
      <c r="AM384" s="269" t="s">
        <v>1618</v>
      </c>
      <c r="AN384" s="269" t="s">
        <v>1618</v>
      </c>
      <c r="AO384" s="269" t="s">
        <v>1618</v>
      </c>
      <c r="AP384" s="188" t="s">
        <v>1845</v>
      </c>
      <c r="AQ384" s="188" t="s">
        <v>1936</v>
      </c>
      <c r="AS384" s="188" t="s">
        <v>647</v>
      </c>
      <c r="AT384" s="188" t="s">
        <v>1748</v>
      </c>
      <c r="AU384" s="188" t="str">
        <f t="shared" si="18"/>
        <v>BP1</v>
      </c>
      <c r="AV384" s="261">
        <f t="shared" si="19"/>
        <v>67782495</v>
      </c>
    </row>
    <row r="385" spans="1:48" hidden="1" x14ac:dyDescent="0.25">
      <c r="A385" s="269" t="s">
        <v>1836</v>
      </c>
      <c r="B385" s="269" t="s">
        <v>1814</v>
      </c>
      <c r="C385" s="269" t="s">
        <v>1837</v>
      </c>
      <c r="D385" s="269" t="s">
        <v>1854</v>
      </c>
      <c r="E385" s="270">
        <v>45820</v>
      </c>
      <c r="F385" s="269" t="s">
        <v>2561</v>
      </c>
      <c r="G385" s="269" t="s">
        <v>1618</v>
      </c>
      <c r="H385" s="269" t="s">
        <v>1871</v>
      </c>
      <c r="I385" s="269" t="s">
        <v>2562</v>
      </c>
      <c r="J385" s="269" t="s">
        <v>1618</v>
      </c>
      <c r="K385" s="269" t="s">
        <v>1633</v>
      </c>
      <c r="L385" s="270">
        <v>45820</v>
      </c>
      <c r="M385" s="269" t="s">
        <v>2254</v>
      </c>
      <c r="N385" s="269" t="s">
        <v>1618</v>
      </c>
      <c r="O385" s="270"/>
      <c r="P385" s="269" t="s">
        <v>2311</v>
      </c>
      <c r="Q385" s="269" t="s">
        <v>1529</v>
      </c>
      <c r="R385" s="271">
        <v>11998600</v>
      </c>
      <c r="S385" s="269" t="s">
        <v>89</v>
      </c>
      <c r="T385" s="272">
        <v>736.47</v>
      </c>
      <c r="U385" s="269" t="s">
        <v>328</v>
      </c>
      <c r="V385" s="269" t="s">
        <v>329</v>
      </c>
      <c r="W385" s="269" t="s">
        <v>1618</v>
      </c>
      <c r="X385" s="269" t="s">
        <v>1618</v>
      </c>
      <c r="Y385" s="269" t="s">
        <v>1618</v>
      </c>
      <c r="Z385" s="269" t="s">
        <v>1618</v>
      </c>
      <c r="AA385" s="269" t="s">
        <v>1842</v>
      </c>
      <c r="AB385" s="269" t="s">
        <v>1618</v>
      </c>
      <c r="AC385" s="270">
        <v>45820</v>
      </c>
      <c r="AD385" s="269"/>
      <c r="AE385" s="269"/>
      <c r="AF385" s="269" t="s">
        <v>1618</v>
      </c>
      <c r="AG385" s="269" t="s">
        <v>2563</v>
      </c>
      <c r="AH385" s="269" t="s">
        <v>2312</v>
      </c>
      <c r="AI385" s="269" t="s">
        <v>2313</v>
      </c>
      <c r="AJ385" s="273">
        <v>1411.6</v>
      </c>
      <c r="AK385" s="269" t="s">
        <v>127</v>
      </c>
      <c r="AL385" s="274" t="s">
        <v>1861</v>
      </c>
      <c r="AM385" s="269" t="s">
        <v>1618</v>
      </c>
      <c r="AN385" s="269" t="s">
        <v>1618</v>
      </c>
      <c r="AO385" s="269" t="s">
        <v>1618</v>
      </c>
      <c r="AP385" s="188" t="s">
        <v>1845</v>
      </c>
      <c r="AQ385" s="188" t="s">
        <v>1936</v>
      </c>
      <c r="AS385" s="188" t="s">
        <v>1630</v>
      </c>
      <c r="AT385" s="188" t="s">
        <v>1748</v>
      </c>
      <c r="AU385" s="188" t="str">
        <f t="shared" ref="AU385:AU392" si="20">LEFT(V385,3)</f>
        <v>BP1</v>
      </c>
      <c r="AV385" s="261">
        <f t="shared" ref="AV385:AV396" si="21">IF(Q385="USD",R385*16500,IF(Q385="IDR",R385,T385*16500))</f>
        <v>11998600</v>
      </c>
    </row>
    <row r="386" spans="1:48" hidden="1" x14ac:dyDescent="0.25">
      <c r="A386" s="269" t="s">
        <v>1836</v>
      </c>
      <c r="B386" s="269" t="s">
        <v>1814</v>
      </c>
      <c r="C386" s="269" t="s">
        <v>1837</v>
      </c>
      <c r="D386" s="269" t="s">
        <v>1863</v>
      </c>
      <c r="E386" s="270">
        <v>45824</v>
      </c>
      <c r="F386" s="269" t="s">
        <v>2564</v>
      </c>
      <c r="G386" s="269" t="s">
        <v>1618</v>
      </c>
      <c r="H386" s="269" t="s">
        <v>1864</v>
      </c>
      <c r="I386" s="269" t="s">
        <v>2565</v>
      </c>
      <c r="J386" s="269" t="s">
        <v>1618</v>
      </c>
      <c r="K386" s="269" t="s">
        <v>1620</v>
      </c>
      <c r="L386" s="270">
        <v>45824</v>
      </c>
      <c r="M386" s="269" t="s">
        <v>2162</v>
      </c>
      <c r="N386" s="269" t="s">
        <v>1618</v>
      </c>
      <c r="O386" s="270"/>
      <c r="P386" s="269" t="s">
        <v>2311</v>
      </c>
      <c r="Q386" s="269" t="s">
        <v>89</v>
      </c>
      <c r="R386" s="272">
        <v>8.49</v>
      </c>
      <c r="S386" s="269" t="s">
        <v>89</v>
      </c>
      <c r="T386" s="272">
        <v>8.49</v>
      </c>
      <c r="U386" s="269" t="s">
        <v>328</v>
      </c>
      <c r="V386" s="269" t="s">
        <v>329</v>
      </c>
      <c r="W386" s="269" t="s">
        <v>1618</v>
      </c>
      <c r="X386" s="269" t="s">
        <v>1618</v>
      </c>
      <c r="Y386" s="269" t="s">
        <v>1618</v>
      </c>
      <c r="Z386" s="269" t="s">
        <v>1618</v>
      </c>
      <c r="AA386" s="269" t="s">
        <v>1842</v>
      </c>
      <c r="AB386" s="269" t="s">
        <v>1618</v>
      </c>
      <c r="AC386" s="270">
        <v>45824</v>
      </c>
      <c r="AD386" s="269"/>
      <c r="AE386" s="269"/>
      <c r="AF386" s="269" t="s">
        <v>1618</v>
      </c>
      <c r="AG386" s="269" t="s">
        <v>1618</v>
      </c>
      <c r="AH386" s="269" t="s">
        <v>2312</v>
      </c>
      <c r="AI386" s="269" t="s">
        <v>2313</v>
      </c>
      <c r="AJ386" s="271">
        <v>60</v>
      </c>
      <c r="AK386" s="269" t="s">
        <v>1694</v>
      </c>
      <c r="AL386" s="274" t="s">
        <v>1861</v>
      </c>
      <c r="AM386" s="269" t="s">
        <v>1930</v>
      </c>
      <c r="AN386" s="269" t="s">
        <v>1931</v>
      </c>
      <c r="AO386" s="269" t="s">
        <v>1618</v>
      </c>
      <c r="AP386" s="188" t="b">
        <v>0</v>
      </c>
      <c r="AQ386" s="188" t="s">
        <v>1936</v>
      </c>
      <c r="AS386" s="188" t="s">
        <v>1619</v>
      </c>
      <c r="AT386" s="188" t="s">
        <v>1748</v>
      </c>
      <c r="AU386" s="188" t="str">
        <f t="shared" si="20"/>
        <v>BP1</v>
      </c>
      <c r="AV386" s="261">
        <f t="shared" si="21"/>
        <v>140085</v>
      </c>
    </row>
    <row r="387" spans="1:48" hidden="1" x14ac:dyDescent="0.25">
      <c r="A387" s="269" t="s">
        <v>1836</v>
      </c>
      <c r="B387" s="269" t="s">
        <v>1814</v>
      </c>
      <c r="C387" s="269" t="s">
        <v>1837</v>
      </c>
      <c r="D387" s="269" t="s">
        <v>1863</v>
      </c>
      <c r="E387" s="270">
        <v>45824</v>
      </c>
      <c r="F387" s="269" t="s">
        <v>2564</v>
      </c>
      <c r="G387" s="269" t="s">
        <v>1618</v>
      </c>
      <c r="H387" s="269" t="s">
        <v>1864</v>
      </c>
      <c r="I387" s="269" t="s">
        <v>2565</v>
      </c>
      <c r="J387" s="269" t="s">
        <v>1618</v>
      </c>
      <c r="K387" s="269" t="s">
        <v>1620</v>
      </c>
      <c r="L387" s="270">
        <v>45824</v>
      </c>
      <c r="M387" s="269" t="s">
        <v>2162</v>
      </c>
      <c r="N387" s="269" t="s">
        <v>1618</v>
      </c>
      <c r="O387" s="270"/>
      <c r="P387" s="269" t="s">
        <v>2311</v>
      </c>
      <c r="Q387" s="269" t="s">
        <v>89</v>
      </c>
      <c r="R387" s="272">
        <v>3.71</v>
      </c>
      <c r="S387" s="269" t="s">
        <v>89</v>
      </c>
      <c r="T387" s="272">
        <v>3.71</v>
      </c>
      <c r="U387" s="269" t="s">
        <v>328</v>
      </c>
      <c r="V387" s="269" t="s">
        <v>329</v>
      </c>
      <c r="W387" s="269" t="s">
        <v>1618</v>
      </c>
      <c r="X387" s="269" t="s">
        <v>1618</v>
      </c>
      <c r="Y387" s="269" t="s">
        <v>1618</v>
      </c>
      <c r="Z387" s="269" t="s">
        <v>1618</v>
      </c>
      <c r="AA387" s="269" t="s">
        <v>1842</v>
      </c>
      <c r="AB387" s="269" t="s">
        <v>1618</v>
      </c>
      <c r="AC387" s="270">
        <v>45824</v>
      </c>
      <c r="AD387" s="269"/>
      <c r="AE387" s="269"/>
      <c r="AF387" s="269" t="s">
        <v>1618</v>
      </c>
      <c r="AG387" s="269" t="s">
        <v>1618</v>
      </c>
      <c r="AH387" s="269" t="s">
        <v>2312</v>
      </c>
      <c r="AI387" s="269" t="s">
        <v>2313</v>
      </c>
      <c r="AJ387" s="271">
        <v>35</v>
      </c>
      <c r="AK387" s="269" t="s">
        <v>1925</v>
      </c>
      <c r="AL387" s="274" t="s">
        <v>1861</v>
      </c>
      <c r="AM387" s="269" t="s">
        <v>2135</v>
      </c>
      <c r="AN387" s="269" t="s">
        <v>2136</v>
      </c>
      <c r="AO387" s="269" t="s">
        <v>1618</v>
      </c>
      <c r="AP387" s="188" t="b">
        <v>0</v>
      </c>
      <c r="AQ387" s="188" t="s">
        <v>1936</v>
      </c>
      <c r="AS387" s="188" t="s">
        <v>1619</v>
      </c>
      <c r="AT387" s="188" t="s">
        <v>1748</v>
      </c>
      <c r="AU387" s="188" t="str">
        <f t="shared" si="20"/>
        <v>BP1</v>
      </c>
      <c r="AV387" s="261">
        <f t="shared" si="21"/>
        <v>61215</v>
      </c>
    </row>
    <row r="388" spans="1:48" hidden="1" x14ac:dyDescent="0.25">
      <c r="A388" s="269" t="s">
        <v>1836</v>
      </c>
      <c r="B388" s="269" t="s">
        <v>1814</v>
      </c>
      <c r="C388" s="269" t="s">
        <v>1837</v>
      </c>
      <c r="D388" s="269" t="s">
        <v>1854</v>
      </c>
      <c r="E388" s="270">
        <v>45828</v>
      </c>
      <c r="F388" s="269" t="s">
        <v>2566</v>
      </c>
      <c r="G388" s="269" t="s">
        <v>1618</v>
      </c>
      <c r="H388" s="269" t="s">
        <v>1889</v>
      </c>
      <c r="I388" s="269" t="s">
        <v>2170</v>
      </c>
      <c r="J388" s="269" t="s">
        <v>1618</v>
      </c>
      <c r="K388" s="269" t="s">
        <v>444</v>
      </c>
      <c r="L388" s="270">
        <v>45828</v>
      </c>
      <c r="M388" s="269" t="s">
        <v>2171</v>
      </c>
      <c r="N388" s="269" t="s">
        <v>2172</v>
      </c>
      <c r="O388" s="270"/>
      <c r="P388" s="269" t="s">
        <v>2311</v>
      </c>
      <c r="Q388" s="269" t="s">
        <v>1529</v>
      </c>
      <c r="R388" s="271">
        <v>5814750</v>
      </c>
      <c r="S388" s="269" t="s">
        <v>89</v>
      </c>
      <c r="T388" s="272">
        <v>357.43</v>
      </c>
      <c r="U388" s="269" t="s">
        <v>328</v>
      </c>
      <c r="V388" s="269" t="s">
        <v>329</v>
      </c>
      <c r="W388" s="269" t="s">
        <v>1618</v>
      </c>
      <c r="X388" s="269" t="s">
        <v>1618</v>
      </c>
      <c r="Y388" s="269" t="s">
        <v>1618</v>
      </c>
      <c r="Z388" s="269" t="s">
        <v>1618</v>
      </c>
      <c r="AA388" s="269" t="s">
        <v>1842</v>
      </c>
      <c r="AB388" s="269" t="s">
        <v>1618</v>
      </c>
      <c r="AC388" s="270">
        <v>45828</v>
      </c>
      <c r="AD388" s="269"/>
      <c r="AE388" s="269"/>
      <c r="AF388" s="269" t="s">
        <v>1618</v>
      </c>
      <c r="AG388" s="269" t="s">
        <v>2173</v>
      </c>
      <c r="AH388" s="269" t="s">
        <v>2312</v>
      </c>
      <c r="AI388" s="269" t="s">
        <v>2313</v>
      </c>
      <c r="AJ388" s="271">
        <v>1</v>
      </c>
      <c r="AK388" s="269" t="s">
        <v>1888</v>
      </c>
      <c r="AL388" s="274" t="s">
        <v>1861</v>
      </c>
      <c r="AM388" s="269" t="s">
        <v>1618</v>
      </c>
      <c r="AN388" s="269" t="s">
        <v>1618</v>
      </c>
      <c r="AO388" s="269" t="s">
        <v>1618</v>
      </c>
      <c r="AP388" s="188" t="s">
        <v>1845</v>
      </c>
      <c r="AQ388" s="188" t="s">
        <v>1936</v>
      </c>
      <c r="AS388" s="188" t="s">
        <v>444</v>
      </c>
      <c r="AT388" s="188" t="s">
        <v>1748</v>
      </c>
      <c r="AU388" s="188" t="str">
        <f t="shared" si="20"/>
        <v>BP1</v>
      </c>
      <c r="AV388" s="261">
        <f t="shared" si="21"/>
        <v>5814750</v>
      </c>
    </row>
    <row r="389" spans="1:48" hidden="1" x14ac:dyDescent="0.25">
      <c r="A389" s="269" t="s">
        <v>1836</v>
      </c>
      <c r="B389" s="269" t="s">
        <v>1814</v>
      </c>
      <c r="C389" s="269" t="s">
        <v>1837</v>
      </c>
      <c r="D389" s="269" t="s">
        <v>1854</v>
      </c>
      <c r="E389" s="270">
        <v>45828</v>
      </c>
      <c r="F389" s="269" t="s">
        <v>2567</v>
      </c>
      <c r="G389" s="269" t="s">
        <v>1618</v>
      </c>
      <c r="H389" s="269" t="s">
        <v>1889</v>
      </c>
      <c r="I389" s="269" t="s">
        <v>2175</v>
      </c>
      <c r="J389" s="269" t="s">
        <v>1618</v>
      </c>
      <c r="K389" s="269" t="s">
        <v>444</v>
      </c>
      <c r="L389" s="270">
        <v>45828</v>
      </c>
      <c r="M389" s="269" t="s">
        <v>2171</v>
      </c>
      <c r="N389" s="269" t="s">
        <v>2172</v>
      </c>
      <c r="O389" s="270"/>
      <c r="P389" s="269" t="s">
        <v>2311</v>
      </c>
      <c r="Q389" s="269" t="s">
        <v>1529</v>
      </c>
      <c r="R389" s="271">
        <v>174442</v>
      </c>
      <c r="S389" s="269" t="s">
        <v>89</v>
      </c>
      <c r="T389" s="272">
        <v>10.72</v>
      </c>
      <c r="U389" s="269" t="s">
        <v>328</v>
      </c>
      <c r="V389" s="269" t="s">
        <v>329</v>
      </c>
      <c r="W389" s="269" t="s">
        <v>1618</v>
      </c>
      <c r="X389" s="269" t="s">
        <v>1618</v>
      </c>
      <c r="Y389" s="269" t="s">
        <v>1618</v>
      </c>
      <c r="Z389" s="269" t="s">
        <v>1618</v>
      </c>
      <c r="AA389" s="269" t="s">
        <v>1842</v>
      </c>
      <c r="AB389" s="269" t="s">
        <v>1618</v>
      </c>
      <c r="AC389" s="270">
        <v>45828</v>
      </c>
      <c r="AD389" s="269"/>
      <c r="AE389" s="269"/>
      <c r="AF389" s="269" t="s">
        <v>1618</v>
      </c>
      <c r="AG389" s="269" t="s">
        <v>2173</v>
      </c>
      <c r="AH389" s="269" t="s">
        <v>2312</v>
      </c>
      <c r="AI389" s="269" t="s">
        <v>2313</v>
      </c>
      <c r="AJ389" s="271">
        <v>1</v>
      </c>
      <c r="AK389" s="269" t="s">
        <v>1888</v>
      </c>
      <c r="AL389" s="274" t="s">
        <v>1861</v>
      </c>
      <c r="AM389" s="269" t="s">
        <v>1618</v>
      </c>
      <c r="AN389" s="269" t="s">
        <v>1618</v>
      </c>
      <c r="AO389" s="269" t="s">
        <v>1618</v>
      </c>
      <c r="AP389" s="188" t="s">
        <v>1845</v>
      </c>
      <c r="AQ389" s="188" t="s">
        <v>1936</v>
      </c>
      <c r="AS389" s="188" t="s">
        <v>444</v>
      </c>
      <c r="AT389" s="188" t="s">
        <v>1748</v>
      </c>
      <c r="AU389" s="188" t="str">
        <f t="shared" si="20"/>
        <v>BP1</v>
      </c>
      <c r="AV389" s="261">
        <f t="shared" si="21"/>
        <v>174442</v>
      </c>
    </row>
    <row r="390" spans="1:48" hidden="1" x14ac:dyDescent="0.25">
      <c r="A390" s="269" t="s">
        <v>1836</v>
      </c>
      <c r="B390" s="269" t="s">
        <v>1814</v>
      </c>
      <c r="C390" s="269" t="s">
        <v>1837</v>
      </c>
      <c r="D390" s="269" t="s">
        <v>1854</v>
      </c>
      <c r="E390" s="270">
        <v>45834</v>
      </c>
      <c r="F390" s="269" t="s">
        <v>2241</v>
      </c>
      <c r="G390" s="269" t="s">
        <v>1836</v>
      </c>
      <c r="H390" s="269" t="s">
        <v>1871</v>
      </c>
      <c r="I390" s="269" t="s">
        <v>2184</v>
      </c>
      <c r="J390" s="269" t="s">
        <v>1618</v>
      </c>
      <c r="K390" s="269" t="s">
        <v>1633</v>
      </c>
      <c r="L390" s="270">
        <v>45834</v>
      </c>
      <c r="M390" s="269" t="s">
        <v>2181</v>
      </c>
      <c r="N390" s="269" t="s">
        <v>2185</v>
      </c>
      <c r="O390" s="270"/>
      <c r="P390" s="269" t="s">
        <v>2311</v>
      </c>
      <c r="Q390" s="269" t="s">
        <v>1529</v>
      </c>
      <c r="R390" s="271">
        <v>24109755</v>
      </c>
      <c r="S390" s="269" t="s">
        <v>89</v>
      </c>
      <c r="T390" s="272">
        <v>1475.96</v>
      </c>
      <c r="U390" s="269" t="s">
        <v>328</v>
      </c>
      <c r="V390" s="269" t="s">
        <v>329</v>
      </c>
      <c r="W390" s="269" t="s">
        <v>1618</v>
      </c>
      <c r="X390" s="269" t="s">
        <v>1618</v>
      </c>
      <c r="Y390" s="269" t="s">
        <v>1618</v>
      </c>
      <c r="Z390" s="269" t="s">
        <v>1618</v>
      </c>
      <c r="AA390" s="269" t="s">
        <v>1842</v>
      </c>
      <c r="AB390" s="269" t="s">
        <v>1618</v>
      </c>
      <c r="AC390" s="270">
        <v>45834</v>
      </c>
      <c r="AD390" s="269"/>
      <c r="AE390" s="269"/>
      <c r="AF390" s="269" t="s">
        <v>1618</v>
      </c>
      <c r="AG390" s="269" t="s">
        <v>2186</v>
      </c>
      <c r="AH390" s="269" t="s">
        <v>2312</v>
      </c>
      <c r="AI390" s="269" t="s">
        <v>2313</v>
      </c>
      <c r="AJ390" s="271">
        <v>1</v>
      </c>
      <c r="AK390" s="269" t="s">
        <v>1876</v>
      </c>
      <c r="AL390" s="274" t="s">
        <v>1861</v>
      </c>
      <c r="AM390" s="269" t="s">
        <v>1618</v>
      </c>
      <c r="AN390" s="269" t="s">
        <v>1618</v>
      </c>
      <c r="AO390" s="269" t="s">
        <v>1618</v>
      </c>
      <c r="AP390" s="188" t="s">
        <v>1845</v>
      </c>
      <c r="AQ390" s="188" t="s">
        <v>1936</v>
      </c>
      <c r="AS390" s="188" t="s">
        <v>1630</v>
      </c>
      <c r="AT390" s="188" t="s">
        <v>1748</v>
      </c>
      <c r="AU390" s="188" t="str">
        <f t="shared" si="20"/>
        <v>BP1</v>
      </c>
      <c r="AV390" s="261">
        <f t="shared" si="21"/>
        <v>24109755</v>
      </c>
    </row>
    <row r="391" spans="1:48" hidden="1" x14ac:dyDescent="0.25">
      <c r="A391" s="269" t="s">
        <v>1836</v>
      </c>
      <c r="B391" s="269" t="s">
        <v>1814</v>
      </c>
      <c r="C391" s="269" t="s">
        <v>1837</v>
      </c>
      <c r="D391" s="269" t="s">
        <v>1854</v>
      </c>
      <c r="E391" s="270">
        <v>45834</v>
      </c>
      <c r="F391" s="269" t="s">
        <v>2241</v>
      </c>
      <c r="G391" s="269" t="s">
        <v>1836</v>
      </c>
      <c r="H391" s="269" t="s">
        <v>1871</v>
      </c>
      <c r="I391" s="269" t="s">
        <v>2187</v>
      </c>
      <c r="J391" s="269" t="s">
        <v>1618</v>
      </c>
      <c r="K391" s="269" t="s">
        <v>1633</v>
      </c>
      <c r="L391" s="270">
        <v>45834</v>
      </c>
      <c r="M391" s="269" t="s">
        <v>2181</v>
      </c>
      <c r="N391" s="269" t="s">
        <v>2185</v>
      </c>
      <c r="O391" s="270"/>
      <c r="P391" s="269" t="s">
        <v>2311</v>
      </c>
      <c r="Q391" s="269" t="s">
        <v>1529</v>
      </c>
      <c r="R391" s="271">
        <v>1205488</v>
      </c>
      <c r="S391" s="269" t="s">
        <v>89</v>
      </c>
      <c r="T391" s="272">
        <v>73.8</v>
      </c>
      <c r="U391" s="269" t="s">
        <v>328</v>
      </c>
      <c r="V391" s="269" t="s">
        <v>329</v>
      </c>
      <c r="W391" s="269" t="s">
        <v>1618</v>
      </c>
      <c r="X391" s="269" t="s">
        <v>1618</v>
      </c>
      <c r="Y391" s="269" t="s">
        <v>1618</v>
      </c>
      <c r="Z391" s="269" t="s">
        <v>1618</v>
      </c>
      <c r="AA391" s="269" t="s">
        <v>1842</v>
      </c>
      <c r="AB391" s="269" t="s">
        <v>1618</v>
      </c>
      <c r="AC391" s="270">
        <v>45834</v>
      </c>
      <c r="AD391" s="269"/>
      <c r="AE391" s="269"/>
      <c r="AF391" s="269" t="s">
        <v>1618</v>
      </c>
      <c r="AG391" s="269" t="s">
        <v>2186</v>
      </c>
      <c r="AH391" s="269" t="s">
        <v>2312</v>
      </c>
      <c r="AI391" s="269" t="s">
        <v>2313</v>
      </c>
      <c r="AJ391" s="271">
        <v>1</v>
      </c>
      <c r="AK391" s="269" t="s">
        <v>1876</v>
      </c>
      <c r="AL391" s="274" t="s">
        <v>1861</v>
      </c>
      <c r="AM391" s="269" t="s">
        <v>1618</v>
      </c>
      <c r="AN391" s="269" t="s">
        <v>1618</v>
      </c>
      <c r="AO391" s="269" t="s">
        <v>1618</v>
      </c>
      <c r="AP391" s="188" t="s">
        <v>1845</v>
      </c>
      <c r="AQ391" s="188" t="s">
        <v>1936</v>
      </c>
      <c r="AS391" s="188" t="s">
        <v>1630</v>
      </c>
      <c r="AT391" s="188" t="s">
        <v>1748</v>
      </c>
      <c r="AU391" s="188" t="str">
        <f t="shared" si="20"/>
        <v>BP1</v>
      </c>
      <c r="AV391" s="261">
        <f t="shared" si="21"/>
        <v>1205488</v>
      </c>
    </row>
    <row r="392" spans="1:48" hidden="1" x14ac:dyDescent="0.25">
      <c r="A392" s="269" t="s">
        <v>1836</v>
      </c>
      <c r="B392" s="269" t="s">
        <v>1814</v>
      </c>
      <c r="C392" s="269" t="s">
        <v>1837</v>
      </c>
      <c r="D392" s="269" t="s">
        <v>1847</v>
      </c>
      <c r="E392" s="270">
        <v>45838</v>
      </c>
      <c r="F392" s="269" t="s">
        <v>2314</v>
      </c>
      <c r="G392" s="269" t="s">
        <v>1849</v>
      </c>
      <c r="H392" s="269" t="s">
        <v>1850</v>
      </c>
      <c r="I392" s="269" t="s">
        <v>2189</v>
      </c>
      <c r="J392" s="269" t="s">
        <v>1618</v>
      </c>
      <c r="K392" s="269" t="s">
        <v>647</v>
      </c>
      <c r="L392" s="270">
        <v>45838</v>
      </c>
      <c r="M392" s="269" t="s">
        <v>2188</v>
      </c>
      <c r="N392" s="269" t="s">
        <v>1618</v>
      </c>
      <c r="O392" s="270"/>
      <c r="P392" s="269" t="s">
        <v>2311</v>
      </c>
      <c r="Q392" s="269" t="s">
        <v>89</v>
      </c>
      <c r="R392" s="272">
        <v>4357.24</v>
      </c>
      <c r="S392" s="269" t="s">
        <v>89</v>
      </c>
      <c r="T392" s="272">
        <v>4357.24</v>
      </c>
      <c r="U392" s="269" t="s">
        <v>328</v>
      </c>
      <c r="V392" s="269" t="s">
        <v>329</v>
      </c>
      <c r="W392" s="269" t="s">
        <v>1618</v>
      </c>
      <c r="X392" s="269" t="s">
        <v>1618</v>
      </c>
      <c r="Y392" s="269" t="s">
        <v>1618</v>
      </c>
      <c r="Z392" s="269" t="s">
        <v>1618</v>
      </c>
      <c r="AA392" s="269" t="s">
        <v>1842</v>
      </c>
      <c r="AB392" s="269" t="s">
        <v>1618</v>
      </c>
      <c r="AC392" s="270">
        <v>45842</v>
      </c>
      <c r="AD392" s="269"/>
      <c r="AE392" s="269"/>
      <c r="AF392" s="269" t="s">
        <v>1618</v>
      </c>
      <c r="AG392" s="269" t="s">
        <v>1618</v>
      </c>
      <c r="AH392" s="269" t="s">
        <v>2312</v>
      </c>
      <c r="AI392" s="269" t="s">
        <v>2313</v>
      </c>
      <c r="AJ392" s="273">
        <v>0</v>
      </c>
      <c r="AK392" s="269" t="s">
        <v>1618</v>
      </c>
      <c r="AL392" s="269" t="s">
        <v>1618</v>
      </c>
      <c r="AM392" s="269" t="s">
        <v>1618</v>
      </c>
      <c r="AN392" s="269" t="s">
        <v>1618</v>
      </c>
      <c r="AO392" s="269" t="s">
        <v>1618</v>
      </c>
      <c r="AP392" s="188" t="b">
        <v>0</v>
      </c>
      <c r="AQ392" s="188" t="s">
        <v>1936</v>
      </c>
      <c r="AS392" s="188" t="s">
        <v>647</v>
      </c>
      <c r="AT392" s="188" t="s">
        <v>1748</v>
      </c>
      <c r="AU392" s="188" t="str">
        <f t="shared" si="20"/>
        <v>BP1</v>
      </c>
      <c r="AV392" s="261">
        <f t="shared" si="21"/>
        <v>71894460</v>
      </c>
    </row>
    <row r="393" spans="1:48" hidden="1" x14ac:dyDescent="0.25">
      <c r="A393" s="269" t="s">
        <v>1836</v>
      </c>
      <c r="B393" s="269" t="s">
        <v>1808</v>
      </c>
      <c r="C393" s="269" t="s">
        <v>1837</v>
      </c>
      <c r="D393" s="269" t="s">
        <v>1854</v>
      </c>
      <c r="E393" s="270">
        <v>45757</v>
      </c>
      <c r="F393" s="269" t="s">
        <v>2617</v>
      </c>
      <c r="G393" s="269" t="s">
        <v>1618</v>
      </c>
      <c r="H393" s="269" t="s">
        <v>1889</v>
      </c>
      <c r="I393" s="269" t="s">
        <v>2081</v>
      </c>
      <c r="J393" s="269" t="s">
        <v>1618</v>
      </c>
      <c r="K393" s="269" t="s">
        <v>444</v>
      </c>
      <c r="L393" s="270">
        <v>45757</v>
      </c>
      <c r="M393" s="269" t="s">
        <v>2062</v>
      </c>
      <c r="N393" s="269" t="s">
        <v>2082</v>
      </c>
      <c r="O393" s="270"/>
      <c r="P393" s="269" t="s">
        <v>2615</v>
      </c>
      <c r="Q393" s="269" t="s">
        <v>1529</v>
      </c>
      <c r="R393" s="271">
        <v>1280175</v>
      </c>
      <c r="S393" s="269" t="s">
        <v>89</v>
      </c>
      <c r="T393" s="272">
        <v>77.19</v>
      </c>
      <c r="U393" s="269" t="s">
        <v>340</v>
      </c>
      <c r="V393" s="269" t="s">
        <v>341</v>
      </c>
      <c r="W393" s="269" t="s">
        <v>1618</v>
      </c>
      <c r="X393" s="269" t="s">
        <v>1618</v>
      </c>
      <c r="Y393" s="269" t="s">
        <v>1618</v>
      </c>
      <c r="Z393" s="269" t="s">
        <v>1618</v>
      </c>
      <c r="AA393" s="269" t="s">
        <v>1842</v>
      </c>
      <c r="AB393" s="269" t="s">
        <v>1618</v>
      </c>
      <c r="AC393" s="270">
        <v>45757</v>
      </c>
      <c r="AD393" s="269"/>
      <c r="AE393" s="269"/>
      <c r="AF393" s="269" t="s">
        <v>1618</v>
      </c>
      <c r="AG393" s="269" t="s">
        <v>2083</v>
      </c>
      <c r="AH393" s="269" t="s">
        <v>2611</v>
      </c>
      <c r="AI393" s="269" t="s">
        <v>2616</v>
      </c>
      <c r="AJ393" s="271">
        <v>1</v>
      </c>
      <c r="AK393" s="269" t="s">
        <v>1888</v>
      </c>
      <c r="AL393" s="274" t="s">
        <v>1861</v>
      </c>
      <c r="AM393" s="269" t="s">
        <v>1618</v>
      </c>
      <c r="AN393" s="269" t="s">
        <v>1618</v>
      </c>
      <c r="AO393" s="269" t="s">
        <v>1618</v>
      </c>
      <c r="AP393" s="188" t="s">
        <v>1845</v>
      </c>
      <c r="AQ393" s="188" t="s">
        <v>1936</v>
      </c>
      <c r="AS393" s="188" t="s">
        <v>444</v>
      </c>
      <c r="AT393" s="188" t="s">
        <v>1748</v>
      </c>
      <c r="AU393" s="188" t="str">
        <f t="shared" ref="AU393:AU400" si="22">LEFT(V393,3)</f>
        <v>SSC</v>
      </c>
      <c r="AV393" s="261">
        <f t="shared" si="21"/>
        <v>1280175</v>
      </c>
    </row>
    <row r="394" spans="1:48" hidden="1" x14ac:dyDescent="0.25">
      <c r="A394" s="269" t="s">
        <v>1836</v>
      </c>
      <c r="B394" s="269" t="s">
        <v>1808</v>
      </c>
      <c r="C394" s="269" t="s">
        <v>1837</v>
      </c>
      <c r="D394" s="269" t="s">
        <v>1854</v>
      </c>
      <c r="E394" s="270">
        <v>45757</v>
      </c>
      <c r="F394" s="269" t="s">
        <v>2618</v>
      </c>
      <c r="G394" s="269" t="s">
        <v>1618</v>
      </c>
      <c r="H394" s="269" t="s">
        <v>1889</v>
      </c>
      <c r="I394" s="269" t="s">
        <v>2085</v>
      </c>
      <c r="J394" s="269" t="s">
        <v>1618</v>
      </c>
      <c r="K394" s="269" t="s">
        <v>444</v>
      </c>
      <c r="L394" s="270">
        <v>45757</v>
      </c>
      <c r="M394" s="269" t="s">
        <v>2062</v>
      </c>
      <c r="N394" s="269" t="s">
        <v>2082</v>
      </c>
      <c r="O394" s="270"/>
      <c r="P394" s="269" t="s">
        <v>2615</v>
      </c>
      <c r="Q394" s="269" t="s">
        <v>1529</v>
      </c>
      <c r="R394" s="271">
        <v>38405</v>
      </c>
      <c r="S394" s="269" t="s">
        <v>89</v>
      </c>
      <c r="T394" s="272">
        <v>2.3199999999999998</v>
      </c>
      <c r="U394" s="269" t="s">
        <v>340</v>
      </c>
      <c r="V394" s="269" t="s">
        <v>341</v>
      </c>
      <c r="W394" s="269" t="s">
        <v>1618</v>
      </c>
      <c r="X394" s="269" t="s">
        <v>1618</v>
      </c>
      <c r="Y394" s="269" t="s">
        <v>1618</v>
      </c>
      <c r="Z394" s="269" t="s">
        <v>1618</v>
      </c>
      <c r="AA394" s="269" t="s">
        <v>1842</v>
      </c>
      <c r="AB394" s="269" t="s">
        <v>1618</v>
      </c>
      <c r="AC394" s="270">
        <v>45757</v>
      </c>
      <c r="AD394" s="269"/>
      <c r="AE394" s="269"/>
      <c r="AF394" s="269" t="s">
        <v>1618</v>
      </c>
      <c r="AG394" s="269" t="s">
        <v>2083</v>
      </c>
      <c r="AH394" s="269" t="s">
        <v>2611</v>
      </c>
      <c r="AI394" s="269" t="s">
        <v>2616</v>
      </c>
      <c r="AJ394" s="271">
        <v>1</v>
      </c>
      <c r="AK394" s="269" t="s">
        <v>1888</v>
      </c>
      <c r="AL394" s="274" t="s">
        <v>1861</v>
      </c>
      <c r="AM394" s="269" t="s">
        <v>1618</v>
      </c>
      <c r="AN394" s="269" t="s">
        <v>1618</v>
      </c>
      <c r="AO394" s="269" t="s">
        <v>1618</v>
      </c>
      <c r="AP394" s="188" t="s">
        <v>1845</v>
      </c>
      <c r="AQ394" s="188" t="s">
        <v>1936</v>
      </c>
      <c r="AS394" s="188" t="s">
        <v>444</v>
      </c>
      <c r="AT394" s="188" t="s">
        <v>1748</v>
      </c>
      <c r="AU394" s="188" t="str">
        <f t="shared" si="22"/>
        <v>SSC</v>
      </c>
      <c r="AV394" s="261">
        <f t="shared" si="21"/>
        <v>38405</v>
      </c>
    </row>
    <row r="395" spans="1:48" hidden="1" x14ac:dyDescent="0.25">
      <c r="A395" s="269" t="s">
        <v>1836</v>
      </c>
      <c r="B395" s="269" t="s">
        <v>1808</v>
      </c>
      <c r="C395" s="269" t="s">
        <v>1837</v>
      </c>
      <c r="D395" s="269" t="s">
        <v>1854</v>
      </c>
      <c r="E395" s="270">
        <v>45775</v>
      </c>
      <c r="F395" s="269" t="s">
        <v>1618</v>
      </c>
      <c r="G395" s="269" t="s">
        <v>1618</v>
      </c>
      <c r="H395" s="269" t="s">
        <v>2215</v>
      </c>
      <c r="I395" s="269" t="s">
        <v>2619</v>
      </c>
      <c r="J395" s="269" t="s">
        <v>1618</v>
      </c>
      <c r="K395" s="269" t="s">
        <v>624</v>
      </c>
      <c r="L395" s="270">
        <v>45775</v>
      </c>
      <c r="M395" s="269" t="s">
        <v>2091</v>
      </c>
      <c r="N395" s="269" t="s">
        <v>2620</v>
      </c>
      <c r="O395" s="270"/>
      <c r="P395" s="269" t="s">
        <v>2615</v>
      </c>
      <c r="Q395" s="269" t="s">
        <v>1529</v>
      </c>
      <c r="R395" s="271">
        <v>240000</v>
      </c>
      <c r="S395" s="269" t="s">
        <v>89</v>
      </c>
      <c r="T395" s="272">
        <v>14.27</v>
      </c>
      <c r="U395" s="269" t="s">
        <v>340</v>
      </c>
      <c r="V395" s="269" t="s">
        <v>341</v>
      </c>
      <c r="W395" s="269" t="s">
        <v>1618</v>
      </c>
      <c r="X395" s="269" t="s">
        <v>1618</v>
      </c>
      <c r="Y395" s="269" t="s">
        <v>1618</v>
      </c>
      <c r="Z395" s="269" t="s">
        <v>1618</v>
      </c>
      <c r="AA395" s="269" t="s">
        <v>1842</v>
      </c>
      <c r="AB395" s="269" t="s">
        <v>1618</v>
      </c>
      <c r="AC395" s="270">
        <v>45775</v>
      </c>
      <c r="AD395" s="269"/>
      <c r="AE395" s="269"/>
      <c r="AF395" s="269" t="s">
        <v>1618</v>
      </c>
      <c r="AG395" s="269" t="s">
        <v>2621</v>
      </c>
      <c r="AH395" s="269" t="s">
        <v>2611</v>
      </c>
      <c r="AI395" s="269" t="s">
        <v>2616</v>
      </c>
      <c r="AJ395" s="271">
        <v>6</v>
      </c>
      <c r="AK395" s="269" t="s">
        <v>2405</v>
      </c>
      <c r="AL395" s="274" t="s">
        <v>1861</v>
      </c>
      <c r="AM395" s="269" t="s">
        <v>1618</v>
      </c>
      <c r="AN395" s="269" t="s">
        <v>1618</v>
      </c>
      <c r="AO395" s="269" t="s">
        <v>1618</v>
      </c>
      <c r="AP395" s="188" t="s">
        <v>1845</v>
      </c>
      <c r="AQ395" s="188" t="s">
        <v>1936</v>
      </c>
      <c r="AS395" s="188" t="s">
        <v>1629</v>
      </c>
      <c r="AT395" s="188" t="s">
        <v>1748</v>
      </c>
      <c r="AU395" s="188" t="str">
        <f t="shared" si="22"/>
        <v>SSC</v>
      </c>
      <c r="AV395" s="261">
        <f t="shared" si="21"/>
        <v>240000</v>
      </c>
    </row>
    <row r="396" spans="1:48" hidden="1" x14ac:dyDescent="0.25">
      <c r="A396" s="269" t="s">
        <v>1836</v>
      </c>
      <c r="B396" s="269" t="s">
        <v>1808</v>
      </c>
      <c r="C396" s="269" t="s">
        <v>1837</v>
      </c>
      <c r="D396" s="269" t="s">
        <v>1863</v>
      </c>
      <c r="E396" s="270">
        <v>45775</v>
      </c>
      <c r="F396" s="269" t="s">
        <v>2622</v>
      </c>
      <c r="G396" s="269" t="s">
        <v>1618</v>
      </c>
      <c r="H396" s="269" t="s">
        <v>2215</v>
      </c>
      <c r="I396" s="269" t="s">
        <v>2623</v>
      </c>
      <c r="J396" s="269" t="s">
        <v>1618</v>
      </c>
      <c r="K396" s="269" t="s">
        <v>624</v>
      </c>
      <c r="L396" s="270">
        <v>45775</v>
      </c>
      <c r="M396" s="269" t="s">
        <v>2091</v>
      </c>
      <c r="N396" s="269" t="s">
        <v>1618</v>
      </c>
      <c r="O396" s="270"/>
      <c r="P396" s="269" t="s">
        <v>2615</v>
      </c>
      <c r="Q396" s="269" t="s">
        <v>89</v>
      </c>
      <c r="R396" s="271">
        <v>2.2599999999999998</v>
      </c>
      <c r="S396" s="269" t="s">
        <v>89</v>
      </c>
      <c r="T396" s="272">
        <v>2.2599999999999998</v>
      </c>
      <c r="U396" s="269" t="s">
        <v>340</v>
      </c>
      <c r="V396" s="269" t="s">
        <v>341</v>
      </c>
      <c r="W396" s="269" t="s">
        <v>1618</v>
      </c>
      <c r="X396" s="269" t="s">
        <v>1618</v>
      </c>
      <c r="Y396" s="269" t="s">
        <v>1618</v>
      </c>
      <c r="Z396" s="269" t="s">
        <v>1618</v>
      </c>
      <c r="AA396" s="269" t="s">
        <v>1842</v>
      </c>
      <c r="AB396" s="269" t="s">
        <v>1618</v>
      </c>
      <c r="AC396" s="270">
        <v>45775</v>
      </c>
      <c r="AD396" s="269"/>
      <c r="AE396" s="269"/>
      <c r="AF396" s="269" t="s">
        <v>1618</v>
      </c>
      <c r="AG396" s="269" t="s">
        <v>1618</v>
      </c>
      <c r="AH396" s="269" t="s">
        <v>2611</v>
      </c>
      <c r="AI396" s="269" t="s">
        <v>2616</v>
      </c>
      <c r="AJ396" s="271">
        <v>1</v>
      </c>
      <c r="AK396" s="269" t="s">
        <v>1694</v>
      </c>
      <c r="AL396" s="274" t="s">
        <v>1861</v>
      </c>
      <c r="AM396" s="269" t="s">
        <v>2624</v>
      </c>
      <c r="AN396" s="269" t="s">
        <v>2625</v>
      </c>
      <c r="AO396" s="269" t="s">
        <v>1618</v>
      </c>
      <c r="AP396" s="188" t="s">
        <v>1845</v>
      </c>
      <c r="AQ396" s="188" t="s">
        <v>1936</v>
      </c>
      <c r="AS396" s="188" t="s">
        <v>1629</v>
      </c>
      <c r="AT396" s="188" t="s">
        <v>1748</v>
      </c>
      <c r="AU396" s="188" t="str">
        <f t="shared" si="22"/>
        <v>SSC</v>
      </c>
      <c r="AV396" s="261">
        <f t="shared" si="21"/>
        <v>37290</v>
      </c>
    </row>
    <row r="397" spans="1:48" hidden="1" x14ac:dyDescent="0.25">
      <c r="A397" s="269" t="s">
        <v>1836</v>
      </c>
      <c r="B397" s="269" t="s">
        <v>1811</v>
      </c>
      <c r="C397" s="269" t="s">
        <v>1837</v>
      </c>
      <c r="D397" s="269" t="s">
        <v>1854</v>
      </c>
      <c r="E397" s="270">
        <v>45805</v>
      </c>
      <c r="F397" s="269" t="s">
        <v>2626</v>
      </c>
      <c r="G397" s="269" t="s">
        <v>1618</v>
      </c>
      <c r="H397" s="269" t="s">
        <v>1889</v>
      </c>
      <c r="I397" s="269" t="s">
        <v>2146</v>
      </c>
      <c r="J397" s="269" t="s">
        <v>1618</v>
      </c>
      <c r="K397" s="269" t="s">
        <v>444</v>
      </c>
      <c r="L397" s="270">
        <v>45805</v>
      </c>
      <c r="M397" s="269" t="s">
        <v>2147</v>
      </c>
      <c r="N397" s="269" t="s">
        <v>2148</v>
      </c>
      <c r="O397" s="270"/>
      <c r="P397" s="269" t="s">
        <v>2615</v>
      </c>
      <c r="Q397" s="269" t="s">
        <v>1529</v>
      </c>
      <c r="R397" s="271">
        <v>1153074</v>
      </c>
      <c r="S397" s="269" t="s">
        <v>89</v>
      </c>
      <c r="T397" s="272">
        <v>70.41</v>
      </c>
      <c r="U397" s="269" t="s">
        <v>340</v>
      </c>
      <c r="V397" s="269" t="s">
        <v>341</v>
      </c>
      <c r="W397" s="269" t="s">
        <v>1618</v>
      </c>
      <c r="X397" s="269" t="s">
        <v>1618</v>
      </c>
      <c r="Y397" s="269" t="s">
        <v>1618</v>
      </c>
      <c r="Z397" s="269" t="s">
        <v>1618</v>
      </c>
      <c r="AA397" s="269" t="s">
        <v>1842</v>
      </c>
      <c r="AB397" s="269" t="s">
        <v>1618</v>
      </c>
      <c r="AC397" s="270">
        <v>45805</v>
      </c>
      <c r="AD397" s="269"/>
      <c r="AE397" s="269"/>
      <c r="AF397" s="269" t="s">
        <v>1618</v>
      </c>
      <c r="AG397" s="269" t="s">
        <v>2149</v>
      </c>
      <c r="AH397" s="269" t="s">
        <v>2611</v>
      </c>
      <c r="AI397" s="269" t="s">
        <v>2616</v>
      </c>
      <c r="AJ397" s="271">
        <v>1</v>
      </c>
      <c r="AK397" s="269" t="s">
        <v>1888</v>
      </c>
      <c r="AL397" s="274" t="s">
        <v>1861</v>
      </c>
      <c r="AM397" s="269" t="s">
        <v>1618</v>
      </c>
      <c r="AN397" s="269" t="s">
        <v>1618</v>
      </c>
      <c r="AO397" s="269" t="s">
        <v>1618</v>
      </c>
      <c r="AP397" s="188" t="s">
        <v>1845</v>
      </c>
      <c r="AQ397" s="188" t="s">
        <v>1936</v>
      </c>
      <c r="AS397" s="188" t="s">
        <v>444</v>
      </c>
      <c r="AT397" s="188" t="s">
        <v>1748</v>
      </c>
      <c r="AU397" s="188" t="str">
        <f t="shared" si="22"/>
        <v>SSC</v>
      </c>
      <c r="AV397" s="261">
        <f t="shared" ref="AV397:AV420" si="23">IF(Q397="USD",R397*16500,IF(Q397="IDR",R397,T397*16500))</f>
        <v>1153074</v>
      </c>
    </row>
    <row r="398" spans="1:48" hidden="1" x14ac:dyDescent="0.25">
      <c r="A398" s="269" t="s">
        <v>1836</v>
      </c>
      <c r="B398" s="269" t="s">
        <v>1811</v>
      </c>
      <c r="C398" s="269" t="s">
        <v>1837</v>
      </c>
      <c r="D398" s="269" t="s">
        <v>1854</v>
      </c>
      <c r="E398" s="270">
        <v>45805</v>
      </c>
      <c r="F398" s="269" t="s">
        <v>2627</v>
      </c>
      <c r="G398" s="269" t="s">
        <v>1618</v>
      </c>
      <c r="H398" s="269" t="s">
        <v>1889</v>
      </c>
      <c r="I398" s="269" t="s">
        <v>2151</v>
      </c>
      <c r="J398" s="269" t="s">
        <v>1618</v>
      </c>
      <c r="K398" s="269" t="s">
        <v>444</v>
      </c>
      <c r="L398" s="270">
        <v>45805</v>
      </c>
      <c r="M398" s="269" t="s">
        <v>2147</v>
      </c>
      <c r="N398" s="269" t="s">
        <v>2148</v>
      </c>
      <c r="O398" s="270"/>
      <c r="P398" s="269" t="s">
        <v>2615</v>
      </c>
      <c r="Q398" s="269" t="s">
        <v>1529</v>
      </c>
      <c r="R398" s="271">
        <v>34592</v>
      </c>
      <c r="S398" s="269" t="s">
        <v>89</v>
      </c>
      <c r="T398" s="272">
        <v>2.11</v>
      </c>
      <c r="U398" s="269" t="s">
        <v>340</v>
      </c>
      <c r="V398" s="269" t="s">
        <v>341</v>
      </c>
      <c r="W398" s="269" t="s">
        <v>1618</v>
      </c>
      <c r="X398" s="269" t="s">
        <v>1618</v>
      </c>
      <c r="Y398" s="269" t="s">
        <v>1618</v>
      </c>
      <c r="Z398" s="269" t="s">
        <v>1618</v>
      </c>
      <c r="AA398" s="269" t="s">
        <v>1842</v>
      </c>
      <c r="AB398" s="269" t="s">
        <v>1618</v>
      </c>
      <c r="AC398" s="270">
        <v>45805</v>
      </c>
      <c r="AD398" s="269"/>
      <c r="AE398" s="269"/>
      <c r="AF398" s="269" t="s">
        <v>1618</v>
      </c>
      <c r="AG398" s="269" t="s">
        <v>2149</v>
      </c>
      <c r="AH398" s="269" t="s">
        <v>2611</v>
      </c>
      <c r="AI398" s="269" t="s">
        <v>2616</v>
      </c>
      <c r="AJ398" s="271">
        <v>1</v>
      </c>
      <c r="AK398" s="269" t="s">
        <v>1888</v>
      </c>
      <c r="AL398" s="274" t="s">
        <v>1861</v>
      </c>
      <c r="AM398" s="269" t="s">
        <v>1618</v>
      </c>
      <c r="AN398" s="269" t="s">
        <v>1618</v>
      </c>
      <c r="AO398" s="269" t="s">
        <v>1618</v>
      </c>
      <c r="AP398" s="188" t="s">
        <v>1845</v>
      </c>
      <c r="AQ398" s="188" t="s">
        <v>1936</v>
      </c>
      <c r="AS398" s="188" t="s">
        <v>444</v>
      </c>
      <c r="AT398" s="188" t="s">
        <v>1748</v>
      </c>
      <c r="AU398" s="188" t="str">
        <f t="shared" si="22"/>
        <v>SSC</v>
      </c>
      <c r="AV398" s="261">
        <f t="shared" si="23"/>
        <v>34592</v>
      </c>
    </row>
    <row r="399" spans="1:48" hidden="1" x14ac:dyDescent="0.25">
      <c r="A399" s="269" t="s">
        <v>1836</v>
      </c>
      <c r="B399" s="269" t="s">
        <v>1814</v>
      </c>
      <c r="C399" s="269" t="s">
        <v>1837</v>
      </c>
      <c r="D399" s="269" t="s">
        <v>1854</v>
      </c>
      <c r="E399" s="270">
        <v>45828</v>
      </c>
      <c r="F399" s="269" t="s">
        <v>2628</v>
      </c>
      <c r="G399" s="269" t="s">
        <v>1618</v>
      </c>
      <c r="H399" s="269" t="s">
        <v>1889</v>
      </c>
      <c r="I399" s="269" t="s">
        <v>2170</v>
      </c>
      <c r="J399" s="269" t="s">
        <v>1618</v>
      </c>
      <c r="K399" s="269" t="s">
        <v>444</v>
      </c>
      <c r="L399" s="270">
        <v>45828</v>
      </c>
      <c r="M399" s="269" t="s">
        <v>2171</v>
      </c>
      <c r="N399" s="269" t="s">
        <v>2172</v>
      </c>
      <c r="O399" s="270"/>
      <c r="P399" s="269" t="s">
        <v>2615</v>
      </c>
      <c r="Q399" s="269" t="s">
        <v>1529</v>
      </c>
      <c r="R399" s="271">
        <v>1521422</v>
      </c>
      <c r="S399" s="269" t="s">
        <v>89</v>
      </c>
      <c r="T399" s="272">
        <v>93.52</v>
      </c>
      <c r="U399" s="269" t="s">
        <v>340</v>
      </c>
      <c r="V399" s="269" t="s">
        <v>341</v>
      </c>
      <c r="W399" s="269" t="s">
        <v>1618</v>
      </c>
      <c r="X399" s="269" t="s">
        <v>1618</v>
      </c>
      <c r="Y399" s="269" t="s">
        <v>1618</v>
      </c>
      <c r="Z399" s="269" t="s">
        <v>1618</v>
      </c>
      <c r="AA399" s="269" t="s">
        <v>1842</v>
      </c>
      <c r="AB399" s="269" t="s">
        <v>1618</v>
      </c>
      <c r="AC399" s="270">
        <v>45828</v>
      </c>
      <c r="AD399" s="269"/>
      <c r="AE399" s="269"/>
      <c r="AF399" s="269" t="s">
        <v>1618</v>
      </c>
      <c r="AG399" s="269" t="s">
        <v>2173</v>
      </c>
      <c r="AH399" s="269" t="s">
        <v>2611</v>
      </c>
      <c r="AI399" s="269" t="s">
        <v>2616</v>
      </c>
      <c r="AJ399" s="271">
        <v>1</v>
      </c>
      <c r="AK399" s="269" t="s">
        <v>1888</v>
      </c>
      <c r="AL399" s="274" t="s">
        <v>1861</v>
      </c>
      <c r="AM399" s="269" t="s">
        <v>1618</v>
      </c>
      <c r="AN399" s="269" t="s">
        <v>1618</v>
      </c>
      <c r="AO399" s="269" t="s">
        <v>1618</v>
      </c>
      <c r="AP399" s="188" t="s">
        <v>1845</v>
      </c>
      <c r="AQ399" s="188" t="s">
        <v>1936</v>
      </c>
      <c r="AS399" s="188" t="s">
        <v>444</v>
      </c>
      <c r="AT399" s="188" t="s">
        <v>1748</v>
      </c>
      <c r="AU399" s="188" t="str">
        <f t="shared" si="22"/>
        <v>SSC</v>
      </c>
      <c r="AV399" s="261">
        <f t="shared" si="23"/>
        <v>1521422</v>
      </c>
    </row>
    <row r="400" spans="1:48" hidden="1" x14ac:dyDescent="0.25">
      <c r="A400" s="269" t="s">
        <v>1836</v>
      </c>
      <c r="B400" s="269" t="s">
        <v>1814</v>
      </c>
      <c r="C400" s="269" t="s">
        <v>1837</v>
      </c>
      <c r="D400" s="269" t="s">
        <v>1854</v>
      </c>
      <c r="E400" s="270">
        <v>45828</v>
      </c>
      <c r="F400" s="269" t="s">
        <v>2629</v>
      </c>
      <c r="G400" s="269" t="s">
        <v>1618</v>
      </c>
      <c r="H400" s="269" t="s">
        <v>1889</v>
      </c>
      <c r="I400" s="269" t="s">
        <v>2175</v>
      </c>
      <c r="J400" s="269" t="s">
        <v>1618</v>
      </c>
      <c r="K400" s="269" t="s">
        <v>444</v>
      </c>
      <c r="L400" s="270">
        <v>45828</v>
      </c>
      <c r="M400" s="269" t="s">
        <v>2171</v>
      </c>
      <c r="N400" s="269" t="s">
        <v>2172</v>
      </c>
      <c r="O400" s="270"/>
      <c r="P400" s="269" t="s">
        <v>2615</v>
      </c>
      <c r="Q400" s="269" t="s">
        <v>1529</v>
      </c>
      <c r="R400" s="271">
        <v>45643</v>
      </c>
      <c r="S400" s="269" t="s">
        <v>89</v>
      </c>
      <c r="T400" s="272">
        <v>2.81</v>
      </c>
      <c r="U400" s="269" t="s">
        <v>340</v>
      </c>
      <c r="V400" s="269" t="s">
        <v>341</v>
      </c>
      <c r="W400" s="269" t="s">
        <v>1618</v>
      </c>
      <c r="X400" s="269" t="s">
        <v>1618</v>
      </c>
      <c r="Y400" s="269" t="s">
        <v>1618</v>
      </c>
      <c r="Z400" s="269" t="s">
        <v>1618</v>
      </c>
      <c r="AA400" s="269" t="s">
        <v>1842</v>
      </c>
      <c r="AB400" s="269" t="s">
        <v>1618</v>
      </c>
      <c r="AC400" s="270">
        <v>45828</v>
      </c>
      <c r="AD400" s="269"/>
      <c r="AE400" s="269"/>
      <c r="AF400" s="269" t="s">
        <v>1618</v>
      </c>
      <c r="AG400" s="269" t="s">
        <v>2173</v>
      </c>
      <c r="AH400" s="269" t="s">
        <v>2611</v>
      </c>
      <c r="AI400" s="269" t="s">
        <v>2616</v>
      </c>
      <c r="AJ400" s="271">
        <v>1</v>
      </c>
      <c r="AK400" s="269" t="s">
        <v>1888</v>
      </c>
      <c r="AL400" s="274" t="s">
        <v>1861</v>
      </c>
      <c r="AM400" s="269" t="s">
        <v>1618</v>
      </c>
      <c r="AN400" s="269" t="s">
        <v>1618</v>
      </c>
      <c r="AO400" s="269" t="s">
        <v>1618</v>
      </c>
      <c r="AP400" s="188" t="s">
        <v>1845</v>
      </c>
      <c r="AQ400" s="188" t="s">
        <v>1936</v>
      </c>
      <c r="AS400" s="188" t="s">
        <v>444</v>
      </c>
      <c r="AT400" s="188" t="s">
        <v>1748</v>
      </c>
      <c r="AU400" s="188" t="str">
        <f t="shared" si="22"/>
        <v>SSC</v>
      </c>
      <c r="AV400" s="261">
        <f t="shared" si="23"/>
        <v>45643</v>
      </c>
    </row>
    <row r="401" spans="1:48" hidden="1" x14ac:dyDescent="0.25">
      <c r="A401" s="269" t="s">
        <v>1836</v>
      </c>
      <c r="B401" s="269" t="s">
        <v>1795</v>
      </c>
      <c r="C401" s="269" t="s">
        <v>1837</v>
      </c>
      <c r="D401" s="269" t="s">
        <v>1854</v>
      </c>
      <c r="E401" s="270">
        <v>45663</v>
      </c>
      <c r="F401" s="269" t="s">
        <v>2630</v>
      </c>
      <c r="G401" s="269" t="s">
        <v>1618</v>
      </c>
      <c r="H401" s="269" t="s">
        <v>2631</v>
      </c>
      <c r="I401" s="269" t="s">
        <v>2632</v>
      </c>
      <c r="J401" s="269" t="s">
        <v>1618</v>
      </c>
      <c r="K401" s="269" t="s">
        <v>583</v>
      </c>
      <c r="L401" s="270">
        <v>45663</v>
      </c>
      <c r="M401" s="269" t="s">
        <v>2633</v>
      </c>
      <c r="N401" s="269" t="s">
        <v>2634</v>
      </c>
      <c r="O401" s="270"/>
      <c r="P401" s="269" t="s">
        <v>2635</v>
      </c>
      <c r="Q401" s="269" t="s">
        <v>1529</v>
      </c>
      <c r="R401" s="271">
        <v>21750000</v>
      </c>
      <c r="S401" s="269" t="s">
        <v>89</v>
      </c>
      <c r="T401" s="272">
        <v>1342.1</v>
      </c>
      <c r="U401" s="269" t="s">
        <v>371</v>
      </c>
      <c r="V401" s="269" t="s">
        <v>2636</v>
      </c>
      <c r="W401" s="269" t="s">
        <v>1618</v>
      </c>
      <c r="X401" s="269" t="s">
        <v>1618</v>
      </c>
      <c r="Y401" s="269" t="s">
        <v>1618</v>
      </c>
      <c r="Z401" s="269" t="s">
        <v>1618</v>
      </c>
      <c r="AA401" s="269" t="s">
        <v>1842</v>
      </c>
      <c r="AB401" s="269" t="s">
        <v>1618</v>
      </c>
      <c r="AC401" s="270">
        <v>45663</v>
      </c>
      <c r="AD401" s="269"/>
      <c r="AE401" s="269"/>
      <c r="AF401" s="269" t="s">
        <v>1618</v>
      </c>
      <c r="AG401" s="269" t="s">
        <v>2637</v>
      </c>
      <c r="AH401" s="269" t="s">
        <v>2638</v>
      </c>
      <c r="AI401" s="269" t="s">
        <v>2638</v>
      </c>
      <c r="AJ401" s="271">
        <v>1</v>
      </c>
      <c r="AK401" s="269" t="s">
        <v>1888</v>
      </c>
      <c r="AL401" s="274" t="s">
        <v>1861</v>
      </c>
      <c r="AM401" s="269" t="s">
        <v>1618</v>
      </c>
      <c r="AN401" s="269" t="s">
        <v>1618</v>
      </c>
      <c r="AO401" s="269" t="s">
        <v>1618</v>
      </c>
      <c r="AP401" s="188" t="s">
        <v>1845</v>
      </c>
      <c r="AQ401" s="269" t="s">
        <v>1618</v>
      </c>
      <c r="AR401" s="188" t="s">
        <v>1846</v>
      </c>
      <c r="AS401" s="188" t="s">
        <v>1638</v>
      </c>
      <c r="AT401" s="188" t="s">
        <v>1748</v>
      </c>
      <c r="AU401" s="188" t="s">
        <v>1748</v>
      </c>
      <c r="AV401" s="261">
        <f t="shared" si="23"/>
        <v>21750000</v>
      </c>
    </row>
    <row r="402" spans="1:48" hidden="1" x14ac:dyDescent="0.25">
      <c r="A402" s="269" t="s">
        <v>1836</v>
      </c>
      <c r="B402" s="269" t="s">
        <v>1795</v>
      </c>
      <c r="C402" s="269" t="s">
        <v>1837</v>
      </c>
      <c r="D402" s="269" t="s">
        <v>1854</v>
      </c>
      <c r="E402" s="270">
        <v>45680</v>
      </c>
      <c r="F402" s="269" t="s">
        <v>2639</v>
      </c>
      <c r="G402" s="269" t="s">
        <v>1618</v>
      </c>
      <c r="H402" s="269" t="s">
        <v>1889</v>
      </c>
      <c r="I402" s="269" t="s">
        <v>2640</v>
      </c>
      <c r="J402" s="269" t="s">
        <v>1618</v>
      </c>
      <c r="K402" s="269" t="s">
        <v>444</v>
      </c>
      <c r="L402" s="270">
        <v>45680</v>
      </c>
      <c r="M402" s="269" t="s">
        <v>2641</v>
      </c>
      <c r="N402" s="269" t="s">
        <v>2642</v>
      </c>
      <c r="O402" s="270"/>
      <c r="P402" s="269" t="s">
        <v>2635</v>
      </c>
      <c r="Q402" s="269" t="s">
        <v>1529</v>
      </c>
      <c r="R402" s="271">
        <v>11596504</v>
      </c>
      <c r="S402" s="269" t="s">
        <v>89</v>
      </c>
      <c r="T402" s="272">
        <v>710.48</v>
      </c>
      <c r="U402" s="269" t="s">
        <v>371</v>
      </c>
      <c r="V402" s="269" t="s">
        <v>2636</v>
      </c>
      <c r="W402" s="269" t="s">
        <v>1618</v>
      </c>
      <c r="X402" s="269" t="s">
        <v>1618</v>
      </c>
      <c r="Y402" s="269" t="s">
        <v>1618</v>
      </c>
      <c r="Z402" s="269" t="s">
        <v>1618</v>
      </c>
      <c r="AA402" s="269" t="s">
        <v>1842</v>
      </c>
      <c r="AB402" s="269" t="s">
        <v>1618</v>
      </c>
      <c r="AC402" s="270">
        <v>45680</v>
      </c>
      <c r="AD402" s="269"/>
      <c r="AE402" s="269"/>
      <c r="AF402" s="269" t="s">
        <v>1618</v>
      </c>
      <c r="AG402" s="269" t="s">
        <v>2643</v>
      </c>
      <c r="AH402" s="269" t="s">
        <v>2638</v>
      </c>
      <c r="AI402" s="269" t="s">
        <v>2638</v>
      </c>
      <c r="AJ402" s="271">
        <v>1</v>
      </c>
      <c r="AK402" s="269" t="s">
        <v>1903</v>
      </c>
      <c r="AL402" s="274" t="s">
        <v>1861</v>
      </c>
      <c r="AM402" s="269" t="s">
        <v>1618</v>
      </c>
      <c r="AN402" s="269" t="s">
        <v>1618</v>
      </c>
      <c r="AO402" s="269" t="s">
        <v>1618</v>
      </c>
      <c r="AP402" s="188" t="s">
        <v>1845</v>
      </c>
      <c r="AQ402" s="269" t="s">
        <v>1618</v>
      </c>
      <c r="AR402" s="188" t="s">
        <v>1846</v>
      </c>
      <c r="AS402" s="188" t="s">
        <v>444</v>
      </c>
      <c r="AT402" s="188" t="s">
        <v>1748</v>
      </c>
      <c r="AU402" s="188" t="s">
        <v>1748</v>
      </c>
      <c r="AV402" s="261">
        <f t="shared" si="23"/>
        <v>11596504</v>
      </c>
    </row>
    <row r="403" spans="1:48" hidden="1" x14ac:dyDescent="0.25">
      <c r="A403" s="269" t="s">
        <v>1836</v>
      </c>
      <c r="B403" s="269" t="s">
        <v>1795</v>
      </c>
      <c r="C403" s="269" t="s">
        <v>1837</v>
      </c>
      <c r="D403" s="269" t="s">
        <v>1863</v>
      </c>
      <c r="E403" s="270">
        <v>45667</v>
      </c>
      <c r="F403" s="269" t="s">
        <v>2644</v>
      </c>
      <c r="G403" s="269" t="s">
        <v>1618</v>
      </c>
      <c r="H403" s="269" t="s">
        <v>2065</v>
      </c>
      <c r="I403" s="269" t="s">
        <v>2645</v>
      </c>
      <c r="J403" s="269" t="s">
        <v>1618</v>
      </c>
      <c r="K403" s="269" t="s">
        <v>639</v>
      </c>
      <c r="L403" s="270">
        <v>45667</v>
      </c>
      <c r="M403" s="269" t="s">
        <v>1857</v>
      </c>
      <c r="N403" s="269" t="s">
        <v>1618</v>
      </c>
      <c r="O403" s="270"/>
      <c r="P403" s="269" t="s">
        <v>2635</v>
      </c>
      <c r="Q403" s="269" t="s">
        <v>89</v>
      </c>
      <c r="R403" s="272">
        <v>283.39</v>
      </c>
      <c r="S403" s="269" t="s">
        <v>89</v>
      </c>
      <c r="T403" s="272">
        <v>283.39</v>
      </c>
      <c r="U403" s="269" t="s">
        <v>371</v>
      </c>
      <c r="V403" s="269" t="s">
        <v>2636</v>
      </c>
      <c r="W403" s="269" t="s">
        <v>1618</v>
      </c>
      <c r="X403" s="269" t="s">
        <v>1618</v>
      </c>
      <c r="Y403" s="269" t="s">
        <v>1618</v>
      </c>
      <c r="Z403" s="269" t="s">
        <v>1618</v>
      </c>
      <c r="AA403" s="269" t="s">
        <v>1842</v>
      </c>
      <c r="AB403" s="269" t="s">
        <v>1618</v>
      </c>
      <c r="AC403" s="270">
        <v>45667</v>
      </c>
      <c r="AD403" s="269"/>
      <c r="AE403" s="269"/>
      <c r="AF403" s="269" t="s">
        <v>1618</v>
      </c>
      <c r="AG403" s="269" t="s">
        <v>1618</v>
      </c>
      <c r="AH403" s="269" t="s">
        <v>2638</v>
      </c>
      <c r="AI403" s="269" t="s">
        <v>2638</v>
      </c>
      <c r="AJ403" s="271">
        <v>5</v>
      </c>
      <c r="AK403" s="269" t="s">
        <v>1694</v>
      </c>
      <c r="AL403" s="274" t="s">
        <v>1861</v>
      </c>
      <c r="AM403" s="269" t="s">
        <v>2646</v>
      </c>
      <c r="AN403" s="269" t="s">
        <v>2647</v>
      </c>
      <c r="AO403" s="269" t="s">
        <v>1618</v>
      </c>
      <c r="AP403" s="188" t="s">
        <v>1845</v>
      </c>
      <c r="AQ403" s="269" t="s">
        <v>1618</v>
      </c>
      <c r="AR403" s="188" t="s">
        <v>1846</v>
      </c>
      <c r="AS403" s="188" t="s">
        <v>1626</v>
      </c>
      <c r="AT403" s="188" t="s">
        <v>1748</v>
      </c>
      <c r="AU403" s="188" t="s">
        <v>1748</v>
      </c>
      <c r="AV403" s="261">
        <f t="shared" si="23"/>
        <v>4675935</v>
      </c>
    </row>
    <row r="404" spans="1:48" hidden="1" x14ac:dyDescent="0.25">
      <c r="A404" s="269" t="s">
        <v>1836</v>
      </c>
      <c r="B404" s="269" t="s">
        <v>1795</v>
      </c>
      <c r="C404" s="269" t="s">
        <v>1837</v>
      </c>
      <c r="D404" s="269" t="s">
        <v>1854</v>
      </c>
      <c r="E404" s="270">
        <v>45674</v>
      </c>
      <c r="F404" s="269" t="s">
        <v>1618</v>
      </c>
      <c r="G404" s="269" t="s">
        <v>1618</v>
      </c>
      <c r="H404" s="269" t="s">
        <v>1941</v>
      </c>
      <c r="I404" s="269" t="s">
        <v>2648</v>
      </c>
      <c r="J404" s="269" t="s">
        <v>1618</v>
      </c>
      <c r="K404" s="269" t="s">
        <v>626</v>
      </c>
      <c r="L404" s="270">
        <v>45674</v>
      </c>
      <c r="M404" s="269" t="s">
        <v>1866</v>
      </c>
      <c r="N404" s="269" t="s">
        <v>2649</v>
      </c>
      <c r="O404" s="270"/>
      <c r="P404" s="269" t="s">
        <v>2635</v>
      </c>
      <c r="Q404" s="269" t="s">
        <v>1529</v>
      </c>
      <c r="R404" s="271">
        <v>2490000</v>
      </c>
      <c r="S404" s="269" t="s">
        <v>89</v>
      </c>
      <c r="T404" s="272">
        <v>153.72</v>
      </c>
      <c r="U404" s="269" t="s">
        <v>371</v>
      </c>
      <c r="V404" s="269" t="s">
        <v>2636</v>
      </c>
      <c r="W404" s="269" t="s">
        <v>1618</v>
      </c>
      <c r="X404" s="269" t="s">
        <v>1618</v>
      </c>
      <c r="Y404" s="269" t="s">
        <v>1618</v>
      </c>
      <c r="Z404" s="269" t="s">
        <v>1618</v>
      </c>
      <c r="AA404" s="269" t="s">
        <v>1842</v>
      </c>
      <c r="AB404" s="269" t="s">
        <v>1618</v>
      </c>
      <c r="AC404" s="270">
        <v>45674</v>
      </c>
      <c r="AD404" s="269"/>
      <c r="AE404" s="269"/>
      <c r="AF404" s="269" t="s">
        <v>1618</v>
      </c>
      <c r="AG404" s="269" t="s">
        <v>2650</v>
      </c>
      <c r="AH404" s="269" t="s">
        <v>2638</v>
      </c>
      <c r="AI404" s="269" t="s">
        <v>2638</v>
      </c>
      <c r="AJ404" s="271">
        <v>12</v>
      </c>
      <c r="AK404" s="269" t="s">
        <v>1694</v>
      </c>
      <c r="AL404" s="274" t="s">
        <v>1861</v>
      </c>
      <c r="AM404" s="269" t="s">
        <v>1618</v>
      </c>
      <c r="AN404" s="269" t="s">
        <v>1618</v>
      </c>
      <c r="AO404" s="269" t="s">
        <v>1618</v>
      </c>
      <c r="AP404" s="188" t="s">
        <v>1845</v>
      </c>
      <c r="AQ404" s="269" t="s">
        <v>1618</v>
      </c>
      <c r="AR404" s="188" t="s">
        <v>1846</v>
      </c>
      <c r="AS404" s="188" t="s">
        <v>1629</v>
      </c>
      <c r="AT404" s="188" t="s">
        <v>1748</v>
      </c>
      <c r="AU404" s="188" t="s">
        <v>1748</v>
      </c>
      <c r="AV404" s="261">
        <f t="shared" si="23"/>
        <v>2490000</v>
      </c>
    </row>
    <row r="405" spans="1:48" hidden="1" x14ac:dyDescent="0.25">
      <c r="A405" s="269" t="s">
        <v>1836</v>
      </c>
      <c r="B405" s="269" t="s">
        <v>1795</v>
      </c>
      <c r="C405" s="269" t="s">
        <v>1837</v>
      </c>
      <c r="D405" s="269" t="s">
        <v>1854</v>
      </c>
      <c r="E405" s="270">
        <v>45671</v>
      </c>
      <c r="F405" s="269" t="s">
        <v>1882</v>
      </c>
      <c r="G405" s="269" t="s">
        <v>1618</v>
      </c>
      <c r="H405" s="269" t="s">
        <v>2273</v>
      </c>
      <c r="I405" s="269" t="s">
        <v>2651</v>
      </c>
      <c r="J405" s="269" t="s">
        <v>1618</v>
      </c>
      <c r="K405" s="269" t="s">
        <v>434</v>
      </c>
      <c r="L405" s="270">
        <v>45671</v>
      </c>
      <c r="M405" s="269" t="s">
        <v>1885</v>
      </c>
      <c r="N405" s="269" t="s">
        <v>1886</v>
      </c>
      <c r="O405" s="270"/>
      <c r="P405" s="269" t="s">
        <v>2635</v>
      </c>
      <c r="Q405" s="269" t="s">
        <v>1529</v>
      </c>
      <c r="R405" s="271">
        <v>2275000</v>
      </c>
      <c r="S405" s="269" t="s">
        <v>89</v>
      </c>
      <c r="T405" s="272">
        <v>140.49</v>
      </c>
      <c r="U405" s="269" t="s">
        <v>371</v>
      </c>
      <c r="V405" s="269" t="s">
        <v>2636</v>
      </c>
      <c r="W405" s="269" t="s">
        <v>1618</v>
      </c>
      <c r="X405" s="269" t="s">
        <v>1618</v>
      </c>
      <c r="Y405" s="269" t="s">
        <v>1618</v>
      </c>
      <c r="Z405" s="269" t="s">
        <v>1618</v>
      </c>
      <c r="AA405" s="269" t="s">
        <v>1842</v>
      </c>
      <c r="AB405" s="269" t="s">
        <v>1618</v>
      </c>
      <c r="AC405" s="270">
        <v>45671</v>
      </c>
      <c r="AD405" s="269"/>
      <c r="AE405" s="269"/>
      <c r="AF405" s="269" t="s">
        <v>1618</v>
      </c>
      <c r="AG405" s="269" t="s">
        <v>1887</v>
      </c>
      <c r="AH405" s="269" t="s">
        <v>2638</v>
      </c>
      <c r="AI405" s="269" t="s">
        <v>2638</v>
      </c>
      <c r="AJ405" s="271">
        <v>1</v>
      </c>
      <c r="AK405" s="269" t="s">
        <v>1888</v>
      </c>
      <c r="AL405" s="274" t="s">
        <v>1861</v>
      </c>
      <c r="AM405" s="269" t="s">
        <v>1618</v>
      </c>
      <c r="AN405" s="269" t="s">
        <v>1618</v>
      </c>
      <c r="AO405" s="269" t="s">
        <v>1618</v>
      </c>
      <c r="AP405" s="188" t="s">
        <v>1845</v>
      </c>
      <c r="AQ405" s="269" t="s">
        <v>1618</v>
      </c>
      <c r="AR405" s="188" t="s">
        <v>1846</v>
      </c>
      <c r="AS405" s="188" t="s">
        <v>1630</v>
      </c>
      <c r="AT405" s="188" t="s">
        <v>1748</v>
      </c>
      <c r="AU405" s="188" t="s">
        <v>1748</v>
      </c>
      <c r="AV405" s="261">
        <f t="shared" si="23"/>
        <v>2275000</v>
      </c>
    </row>
    <row r="406" spans="1:48" hidden="1" x14ac:dyDescent="0.25">
      <c r="A406" s="269" t="s">
        <v>1836</v>
      </c>
      <c r="B406" s="269" t="s">
        <v>1795</v>
      </c>
      <c r="C406" s="269" t="s">
        <v>1837</v>
      </c>
      <c r="D406" s="269" t="s">
        <v>1854</v>
      </c>
      <c r="E406" s="270">
        <v>45672</v>
      </c>
      <c r="F406" s="269" t="s">
        <v>1618</v>
      </c>
      <c r="G406" s="269" t="s">
        <v>1618</v>
      </c>
      <c r="H406" s="269" t="s">
        <v>1941</v>
      </c>
      <c r="I406" s="269" t="s">
        <v>2652</v>
      </c>
      <c r="J406" s="269" t="s">
        <v>1618</v>
      </c>
      <c r="K406" s="269" t="s">
        <v>626</v>
      </c>
      <c r="L406" s="270">
        <v>45672</v>
      </c>
      <c r="M406" s="269" t="s">
        <v>2334</v>
      </c>
      <c r="N406" s="269" t="s">
        <v>2653</v>
      </c>
      <c r="O406" s="270"/>
      <c r="P406" s="269" t="s">
        <v>2635</v>
      </c>
      <c r="Q406" s="269" t="s">
        <v>1529</v>
      </c>
      <c r="R406" s="271">
        <v>1305000</v>
      </c>
      <c r="S406" s="269" t="s">
        <v>89</v>
      </c>
      <c r="T406" s="272">
        <v>80.56</v>
      </c>
      <c r="U406" s="269" t="s">
        <v>371</v>
      </c>
      <c r="V406" s="269" t="s">
        <v>2636</v>
      </c>
      <c r="W406" s="269" t="s">
        <v>1618</v>
      </c>
      <c r="X406" s="269" t="s">
        <v>1618</v>
      </c>
      <c r="Y406" s="269" t="s">
        <v>1618</v>
      </c>
      <c r="Z406" s="269" t="s">
        <v>1618</v>
      </c>
      <c r="AA406" s="269" t="s">
        <v>1842</v>
      </c>
      <c r="AB406" s="269" t="s">
        <v>1618</v>
      </c>
      <c r="AC406" s="270">
        <v>45672</v>
      </c>
      <c r="AD406" s="269"/>
      <c r="AE406" s="269"/>
      <c r="AF406" s="269" t="s">
        <v>1618</v>
      </c>
      <c r="AG406" s="269" t="s">
        <v>2654</v>
      </c>
      <c r="AH406" s="269" t="s">
        <v>2638</v>
      </c>
      <c r="AI406" s="269" t="s">
        <v>2638</v>
      </c>
      <c r="AJ406" s="271">
        <v>3</v>
      </c>
      <c r="AK406" s="269" t="s">
        <v>1894</v>
      </c>
      <c r="AL406" s="274" t="s">
        <v>1861</v>
      </c>
      <c r="AM406" s="269" t="s">
        <v>1618</v>
      </c>
      <c r="AN406" s="269" t="s">
        <v>1618</v>
      </c>
      <c r="AO406" s="269" t="s">
        <v>1618</v>
      </c>
      <c r="AP406" s="188" t="s">
        <v>1845</v>
      </c>
      <c r="AQ406" s="269" t="s">
        <v>1618</v>
      </c>
      <c r="AR406" s="188" t="s">
        <v>1846</v>
      </c>
      <c r="AS406" s="188" t="s">
        <v>1629</v>
      </c>
      <c r="AT406" s="188" t="s">
        <v>1748</v>
      </c>
      <c r="AU406" s="188" t="s">
        <v>1748</v>
      </c>
      <c r="AV406" s="261">
        <f t="shared" si="23"/>
        <v>1305000</v>
      </c>
    </row>
    <row r="407" spans="1:48" x14ac:dyDescent="0.25">
      <c r="A407" s="269" t="s">
        <v>1836</v>
      </c>
      <c r="B407" s="269" t="s">
        <v>1795</v>
      </c>
      <c r="C407" s="269" t="s">
        <v>1837</v>
      </c>
      <c r="D407" s="269" t="s">
        <v>1854</v>
      </c>
      <c r="E407" s="270">
        <v>45680</v>
      </c>
      <c r="F407" s="269" t="s">
        <v>1618</v>
      </c>
      <c r="G407" s="269" t="s">
        <v>1618</v>
      </c>
      <c r="H407" s="269" t="s">
        <v>1877</v>
      </c>
      <c r="I407" s="269" t="s">
        <v>2655</v>
      </c>
      <c r="J407" s="269" t="s">
        <v>1618</v>
      </c>
      <c r="K407" s="269" t="s">
        <v>450</v>
      </c>
      <c r="L407" s="270">
        <v>45680</v>
      </c>
      <c r="M407" s="269" t="s">
        <v>2641</v>
      </c>
      <c r="N407" s="269" t="s">
        <v>2656</v>
      </c>
      <c r="O407" s="270"/>
      <c r="P407" s="269" t="s">
        <v>2635</v>
      </c>
      <c r="Q407" s="269" t="s">
        <v>1529</v>
      </c>
      <c r="R407" s="271">
        <v>815000</v>
      </c>
      <c r="S407" s="269" t="s">
        <v>89</v>
      </c>
      <c r="T407" s="272">
        <v>49.93</v>
      </c>
      <c r="U407" s="269" t="s">
        <v>371</v>
      </c>
      <c r="V407" s="269" t="s">
        <v>2636</v>
      </c>
      <c r="W407" s="269" t="s">
        <v>1618</v>
      </c>
      <c r="X407" s="269" t="s">
        <v>1618</v>
      </c>
      <c r="Y407" s="269" t="s">
        <v>1618</v>
      </c>
      <c r="Z407" s="269" t="s">
        <v>1618</v>
      </c>
      <c r="AA407" s="269" t="s">
        <v>1842</v>
      </c>
      <c r="AB407" s="269" t="s">
        <v>1618</v>
      </c>
      <c r="AC407" s="270">
        <v>45680</v>
      </c>
      <c r="AD407" s="269"/>
      <c r="AE407" s="269"/>
      <c r="AF407" s="269" t="s">
        <v>1618</v>
      </c>
      <c r="AG407" s="269" t="s">
        <v>2657</v>
      </c>
      <c r="AH407" s="269" t="s">
        <v>2638</v>
      </c>
      <c r="AI407" s="269" t="s">
        <v>2638</v>
      </c>
      <c r="AJ407" s="271">
        <v>7</v>
      </c>
      <c r="AK407" s="269" t="s">
        <v>2099</v>
      </c>
      <c r="AL407" s="274" t="s">
        <v>1861</v>
      </c>
      <c r="AM407" s="269" t="s">
        <v>1618</v>
      </c>
      <c r="AN407" s="269" t="s">
        <v>1618</v>
      </c>
      <c r="AO407" s="269" t="s">
        <v>1618</v>
      </c>
      <c r="AP407" s="188" t="s">
        <v>1845</v>
      </c>
      <c r="AQ407" s="269" t="s">
        <v>1618</v>
      </c>
      <c r="AR407" s="188" t="s">
        <v>1846</v>
      </c>
      <c r="AS407" s="188" t="s">
        <v>1626</v>
      </c>
      <c r="AT407" s="188" t="s">
        <v>1748</v>
      </c>
      <c r="AU407" s="188" t="s">
        <v>1748</v>
      </c>
      <c r="AV407" s="261">
        <f t="shared" si="23"/>
        <v>815000</v>
      </c>
    </row>
    <row r="408" spans="1:48" hidden="1" x14ac:dyDescent="0.25">
      <c r="A408" s="269" t="s">
        <v>1836</v>
      </c>
      <c r="B408" s="269" t="s">
        <v>1795</v>
      </c>
      <c r="C408" s="269" t="s">
        <v>1837</v>
      </c>
      <c r="D408" s="269" t="s">
        <v>1854</v>
      </c>
      <c r="E408" s="270">
        <v>45664</v>
      </c>
      <c r="F408" s="269" t="s">
        <v>2658</v>
      </c>
      <c r="G408" s="269" t="s">
        <v>1618</v>
      </c>
      <c r="H408" s="269" t="s">
        <v>2659</v>
      </c>
      <c r="I408" s="269" t="s">
        <v>2660</v>
      </c>
      <c r="J408" s="269" t="s">
        <v>1618</v>
      </c>
      <c r="K408" s="269" t="s">
        <v>569</v>
      </c>
      <c r="L408" s="270">
        <v>45664</v>
      </c>
      <c r="M408" s="269" t="s">
        <v>2325</v>
      </c>
      <c r="N408" s="269" t="s">
        <v>2661</v>
      </c>
      <c r="O408" s="270"/>
      <c r="P408" s="269" t="s">
        <v>2635</v>
      </c>
      <c r="Q408" s="269" t="s">
        <v>1529</v>
      </c>
      <c r="R408" s="271">
        <v>800000</v>
      </c>
      <c r="S408" s="269" t="s">
        <v>89</v>
      </c>
      <c r="T408" s="272">
        <v>49.36</v>
      </c>
      <c r="U408" s="269" t="s">
        <v>371</v>
      </c>
      <c r="V408" s="269" t="s">
        <v>2636</v>
      </c>
      <c r="W408" s="269" t="s">
        <v>1618</v>
      </c>
      <c r="X408" s="269" t="s">
        <v>1618</v>
      </c>
      <c r="Y408" s="269" t="s">
        <v>1618</v>
      </c>
      <c r="Z408" s="269" t="s">
        <v>1618</v>
      </c>
      <c r="AA408" s="269" t="s">
        <v>1842</v>
      </c>
      <c r="AB408" s="269" t="s">
        <v>1618</v>
      </c>
      <c r="AC408" s="270">
        <v>45664</v>
      </c>
      <c r="AD408" s="269"/>
      <c r="AE408" s="269"/>
      <c r="AF408" s="269" t="s">
        <v>1618</v>
      </c>
      <c r="AG408" s="269" t="s">
        <v>2662</v>
      </c>
      <c r="AH408" s="269" t="s">
        <v>2638</v>
      </c>
      <c r="AI408" s="269" t="s">
        <v>2638</v>
      </c>
      <c r="AJ408" s="271">
        <v>1</v>
      </c>
      <c r="AK408" s="269" t="s">
        <v>1903</v>
      </c>
      <c r="AL408" s="274" t="s">
        <v>1861</v>
      </c>
      <c r="AM408" s="269" t="s">
        <v>1618</v>
      </c>
      <c r="AN408" s="269" t="s">
        <v>1618</v>
      </c>
      <c r="AO408" s="269" t="s">
        <v>1618</v>
      </c>
      <c r="AP408" s="188" t="s">
        <v>1845</v>
      </c>
      <c r="AQ408" s="269" t="s">
        <v>1618</v>
      </c>
      <c r="AR408" s="188" t="s">
        <v>1846</v>
      </c>
      <c r="AS408" s="188" t="s">
        <v>1445</v>
      </c>
      <c r="AT408" s="188" t="s">
        <v>1748</v>
      </c>
      <c r="AU408" s="188" t="s">
        <v>1748</v>
      </c>
      <c r="AV408" s="261">
        <f t="shared" si="23"/>
        <v>800000</v>
      </c>
    </row>
    <row r="409" spans="1:48" hidden="1" x14ac:dyDescent="0.25">
      <c r="A409" s="269" t="s">
        <v>1836</v>
      </c>
      <c r="B409" s="269" t="s">
        <v>1795</v>
      </c>
      <c r="C409" s="269" t="s">
        <v>1837</v>
      </c>
      <c r="D409" s="269" t="s">
        <v>1854</v>
      </c>
      <c r="E409" s="270">
        <v>45664</v>
      </c>
      <c r="F409" s="269" t="s">
        <v>2663</v>
      </c>
      <c r="G409" s="269" t="s">
        <v>1618</v>
      </c>
      <c r="H409" s="269" t="s">
        <v>2659</v>
      </c>
      <c r="I409" s="269" t="s">
        <v>2664</v>
      </c>
      <c r="J409" s="269" t="s">
        <v>1618</v>
      </c>
      <c r="K409" s="269" t="s">
        <v>569</v>
      </c>
      <c r="L409" s="270">
        <v>45664</v>
      </c>
      <c r="M409" s="269" t="s">
        <v>2325</v>
      </c>
      <c r="N409" s="269" t="s">
        <v>2665</v>
      </c>
      <c r="O409" s="270"/>
      <c r="P409" s="269" t="s">
        <v>2635</v>
      </c>
      <c r="Q409" s="269" t="s">
        <v>1529</v>
      </c>
      <c r="R409" s="271">
        <v>800000</v>
      </c>
      <c r="S409" s="269" t="s">
        <v>89</v>
      </c>
      <c r="T409" s="272">
        <v>49.36</v>
      </c>
      <c r="U409" s="269" t="s">
        <v>371</v>
      </c>
      <c r="V409" s="269" t="s">
        <v>2636</v>
      </c>
      <c r="W409" s="269" t="s">
        <v>1618</v>
      </c>
      <c r="X409" s="269" t="s">
        <v>1618</v>
      </c>
      <c r="Y409" s="269" t="s">
        <v>1618</v>
      </c>
      <c r="Z409" s="269" t="s">
        <v>1618</v>
      </c>
      <c r="AA409" s="269" t="s">
        <v>1842</v>
      </c>
      <c r="AB409" s="269" t="s">
        <v>1618</v>
      </c>
      <c r="AC409" s="270">
        <v>45664</v>
      </c>
      <c r="AD409" s="269"/>
      <c r="AE409" s="269"/>
      <c r="AF409" s="269" t="s">
        <v>1618</v>
      </c>
      <c r="AG409" s="269" t="s">
        <v>2666</v>
      </c>
      <c r="AH409" s="269" t="s">
        <v>2638</v>
      </c>
      <c r="AI409" s="269" t="s">
        <v>2638</v>
      </c>
      <c r="AJ409" s="271">
        <v>1</v>
      </c>
      <c r="AK409" s="269" t="s">
        <v>1903</v>
      </c>
      <c r="AL409" s="274" t="s">
        <v>1861</v>
      </c>
      <c r="AM409" s="269" t="s">
        <v>1618</v>
      </c>
      <c r="AN409" s="269" t="s">
        <v>1618</v>
      </c>
      <c r="AO409" s="269" t="s">
        <v>1618</v>
      </c>
      <c r="AP409" s="188" t="s">
        <v>1845</v>
      </c>
      <c r="AQ409" s="269" t="s">
        <v>1618</v>
      </c>
      <c r="AR409" s="188" t="s">
        <v>1846</v>
      </c>
      <c r="AS409" s="188" t="s">
        <v>1445</v>
      </c>
      <c r="AT409" s="188" t="s">
        <v>1748</v>
      </c>
      <c r="AU409" s="188" t="s">
        <v>1748</v>
      </c>
      <c r="AV409" s="261">
        <f t="shared" si="23"/>
        <v>800000</v>
      </c>
    </row>
    <row r="410" spans="1:48" hidden="1" x14ac:dyDescent="0.25">
      <c r="A410" s="269" t="s">
        <v>1836</v>
      </c>
      <c r="B410" s="269" t="s">
        <v>1795</v>
      </c>
      <c r="C410" s="269" t="s">
        <v>1837</v>
      </c>
      <c r="D410" s="269" t="s">
        <v>1854</v>
      </c>
      <c r="E410" s="270">
        <v>45664</v>
      </c>
      <c r="F410" s="269" t="s">
        <v>2667</v>
      </c>
      <c r="G410" s="269" t="s">
        <v>1618</v>
      </c>
      <c r="H410" s="269" t="s">
        <v>2659</v>
      </c>
      <c r="I410" s="269" t="s">
        <v>2668</v>
      </c>
      <c r="J410" s="269" t="s">
        <v>1618</v>
      </c>
      <c r="K410" s="269" t="s">
        <v>569</v>
      </c>
      <c r="L410" s="270">
        <v>45664</v>
      </c>
      <c r="M410" s="269" t="s">
        <v>2325</v>
      </c>
      <c r="N410" s="269" t="s">
        <v>2665</v>
      </c>
      <c r="O410" s="270"/>
      <c r="P410" s="269" t="s">
        <v>2635</v>
      </c>
      <c r="Q410" s="269" t="s">
        <v>1529</v>
      </c>
      <c r="R410" s="271">
        <v>800000</v>
      </c>
      <c r="S410" s="269" t="s">
        <v>89</v>
      </c>
      <c r="T410" s="272">
        <v>49.36</v>
      </c>
      <c r="U410" s="269" t="s">
        <v>371</v>
      </c>
      <c r="V410" s="269" t="s">
        <v>2636</v>
      </c>
      <c r="W410" s="269" t="s">
        <v>1618</v>
      </c>
      <c r="X410" s="269" t="s">
        <v>1618</v>
      </c>
      <c r="Y410" s="269" t="s">
        <v>1618</v>
      </c>
      <c r="Z410" s="269" t="s">
        <v>1618</v>
      </c>
      <c r="AA410" s="269" t="s">
        <v>1842</v>
      </c>
      <c r="AB410" s="269" t="s">
        <v>1618</v>
      </c>
      <c r="AC410" s="270">
        <v>45664</v>
      </c>
      <c r="AD410" s="269"/>
      <c r="AE410" s="269"/>
      <c r="AF410" s="269" t="s">
        <v>1618</v>
      </c>
      <c r="AG410" s="269" t="s">
        <v>2666</v>
      </c>
      <c r="AH410" s="269" t="s">
        <v>2638</v>
      </c>
      <c r="AI410" s="269" t="s">
        <v>2638</v>
      </c>
      <c r="AJ410" s="271">
        <v>1</v>
      </c>
      <c r="AK410" s="269" t="s">
        <v>1903</v>
      </c>
      <c r="AL410" s="274" t="s">
        <v>1861</v>
      </c>
      <c r="AM410" s="269" t="s">
        <v>1618</v>
      </c>
      <c r="AN410" s="269" t="s">
        <v>1618</v>
      </c>
      <c r="AO410" s="269" t="s">
        <v>1618</v>
      </c>
      <c r="AP410" s="188" t="s">
        <v>1845</v>
      </c>
      <c r="AQ410" s="269" t="s">
        <v>1618</v>
      </c>
      <c r="AR410" s="188" t="s">
        <v>1846</v>
      </c>
      <c r="AS410" s="188" t="s">
        <v>1445</v>
      </c>
      <c r="AT410" s="188" t="s">
        <v>1748</v>
      </c>
      <c r="AU410" s="188" t="s">
        <v>1748</v>
      </c>
      <c r="AV410" s="261">
        <f t="shared" si="23"/>
        <v>800000</v>
      </c>
    </row>
    <row r="411" spans="1:48" hidden="1" x14ac:dyDescent="0.25">
      <c r="A411" s="269" t="s">
        <v>1836</v>
      </c>
      <c r="B411" s="269" t="s">
        <v>1795</v>
      </c>
      <c r="C411" s="269" t="s">
        <v>1837</v>
      </c>
      <c r="D411" s="269" t="s">
        <v>1854</v>
      </c>
      <c r="E411" s="270">
        <v>45664</v>
      </c>
      <c r="F411" s="269" t="s">
        <v>2669</v>
      </c>
      <c r="G411" s="269" t="s">
        <v>1618</v>
      </c>
      <c r="H411" s="269" t="s">
        <v>2659</v>
      </c>
      <c r="I411" s="269" t="s">
        <v>2670</v>
      </c>
      <c r="J411" s="269" t="s">
        <v>1618</v>
      </c>
      <c r="K411" s="269" t="s">
        <v>569</v>
      </c>
      <c r="L411" s="270">
        <v>45664</v>
      </c>
      <c r="M411" s="269" t="s">
        <v>2325</v>
      </c>
      <c r="N411" s="269" t="s">
        <v>2665</v>
      </c>
      <c r="O411" s="270"/>
      <c r="P411" s="269" t="s">
        <v>2635</v>
      </c>
      <c r="Q411" s="269" t="s">
        <v>1529</v>
      </c>
      <c r="R411" s="271">
        <v>800000</v>
      </c>
      <c r="S411" s="269" t="s">
        <v>89</v>
      </c>
      <c r="T411" s="272">
        <v>49.36</v>
      </c>
      <c r="U411" s="269" t="s">
        <v>371</v>
      </c>
      <c r="V411" s="269" t="s">
        <v>2636</v>
      </c>
      <c r="W411" s="269" t="s">
        <v>1618</v>
      </c>
      <c r="X411" s="269" t="s">
        <v>1618</v>
      </c>
      <c r="Y411" s="269" t="s">
        <v>1618</v>
      </c>
      <c r="Z411" s="269" t="s">
        <v>1618</v>
      </c>
      <c r="AA411" s="269" t="s">
        <v>1842</v>
      </c>
      <c r="AB411" s="269" t="s">
        <v>1618</v>
      </c>
      <c r="AC411" s="270">
        <v>45664</v>
      </c>
      <c r="AD411" s="269"/>
      <c r="AE411" s="269"/>
      <c r="AF411" s="269" t="s">
        <v>1618</v>
      </c>
      <c r="AG411" s="269" t="s">
        <v>2666</v>
      </c>
      <c r="AH411" s="269" t="s">
        <v>2638</v>
      </c>
      <c r="AI411" s="269" t="s">
        <v>2638</v>
      </c>
      <c r="AJ411" s="271">
        <v>1</v>
      </c>
      <c r="AK411" s="269" t="s">
        <v>1903</v>
      </c>
      <c r="AL411" s="274" t="s">
        <v>1861</v>
      </c>
      <c r="AM411" s="269" t="s">
        <v>1618</v>
      </c>
      <c r="AN411" s="269" t="s">
        <v>1618</v>
      </c>
      <c r="AO411" s="269" t="s">
        <v>1618</v>
      </c>
      <c r="AP411" s="188" t="s">
        <v>1845</v>
      </c>
      <c r="AQ411" s="269" t="s">
        <v>1618</v>
      </c>
      <c r="AR411" s="188" t="s">
        <v>1846</v>
      </c>
      <c r="AS411" s="188" t="s">
        <v>1445</v>
      </c>
      <c r="AT411" s="188" t="s">
        <v>1748</v>
      </c>
      <c r="AU411" s="188" t="s">
        <v>1748</v>
      </c>
      <c r="AV411" s="261">
        <f t="shared" si="23"/>
        <v>800000</v>
      </c>
    </row>
    <row r="412" spans="1:48" hidden="1" x14ac:dyDescent="0.25">
      <c r="A412" s="269" t="s">
        <v>1836</v>
      </c>
      <c r="B412" s="269" t="s">
        <v>1795</v>
      </c>
      <c r="C412" s="269" t="s">
        <v>1837</v>
      </c>
      <c r="D412" s="269" t="s">
        <v>1854</v>
      </c>
      <c r="E412" s="270">
        <v>45688</v>
      </c>
      <c r="F412" s="269" t="s">
        <v>2671</v>
      </c>
      <c r="G412" s="269" t="s">
        <v>1618</v>
      </c>
      <c r="H412" s="269" t="s">
        <v>2659</v>
      </c>
      <c r="I412" s="269" t="s">
        <v>2672</v>
      </c>
      <c r="J412" s="269" t="s">
        <v>1618</v>
      </c>
      <c r="K412" s="269" t="s">
        <v>569</v>
      </c>
      <c r="L412" s="270">
        <v>45688</v>
      </c>
      <c r="M412" s="269" t="s">
        <v>1852</v>
      </c>
      <c r="N412" s="269" t="s">
        <v>2673</v>
      </c>
      <c r="O412" s="270"/>
      <c r="P412" s="269" t="s">
        <v>2635</v>
      </c>
      <c r="Q412" s="269" t="s">
        <v>1529</v>
      </c>
      <c r="R412" s="271">
        <v>800000</v>
      </c>
      <c r="S412" s="269" t="s">
        <v>89</v>
      </c>
      <c r="T412" s="272">
        <v>48.91</v>
      </c>
      <c r="U412" s="269" t="s">
        <v>371</v>
      </c>
      <c r="V412" s="269" t="s">
        <v>2636</v>
      </c>
      <c r="W412" s="269" t="s">
        <v>1618</v>
      </c>
      <c r="X412" s="269" t="s">
        <v>1618</v>
      </c>
      <c r="Y412" s="269" t="s">
        <v>1618</v>
      </c>
      <c r="Z412" s="269" t="s">
        <v>1618</v>
      </c>
      <c r="AA412" s="269" t="s">
        <v>1842</v>
      </c>
      <c r="AB412" s="269" t="s">
        <v>1618</v>
      </c>
      <c r="AC412" s="270">
        <v>45688</v>
      </c>
      <c r="AD412" s="269"/>
      <c r="AE412" s="269"/>
      <c r="AF412" s="269" t="s">
        <v>1618</v>
      </c>
      <c r="AG412" s="269" t="s">
        <v>2662</v>
      </c>
      <c r="AH412" s="269" t="s">
        <v>2638</v>
      </c>
      <c r="AI412" s="269" t="s">
        <v>2638</v>
      </c>
      <c r="AJ412" s="271">
        <v>1</v>
      </c>
      <c r="AK412" s="269" t="s">
        <v>1903</v>
      </c>
      <c r="AL412" s="274" t="s">
        <v>1861</v>
      </c>
      <c r="AM412" s="269" t="s">
        <v>1618</v>
      </c>
      <c r="AN412" s="269" t="s">
        <v>1618</v>
      </c>
      <c r="AO412" s="269" t="s">
        <v>1618</v>
      </c>
      <c r="AP412" s="188" t="s">
        <v>1845</v>
      </c>
      <c r="AQ412" s="269" t="s">
        <v>1618</v>
      </c>
      <c r="AR412" s="188" t="s">
        <v>1846</v>
      </c>
      <c r="AS412" s="188" t="s">
        <v>1445</v>
      </c>
      <c r="AT412" s="188" t="s">
        <v>1748</v>
      </c>
      <c r="AU412" s="188" t="s">
        <v>1748</v>
      </c>
      <c r="AV412" s="261">
        <f t="shared" si="23"/>
        <v>800000</v>
      </c>
    </row>
    <row r="413" spans="1:48" hidden="1" x14ac:dyDescent="0.25">
      <c r="A413" s="269" t="s">
        <v>1836</v>
      </c>
      <c r="B413" s="269" t="s">
        <v>1795</v>
      </c>
      <c r="C413" s="269" t="s">
        <v>1837</v>
      </c>
      <c r="D413" s="269" t="s">
        <v>1854</v>
      </c>
      <c r="E413" s="270">
        <v>45671</v>
      </c>
      <c r="F413" s="269" t="s">
        <v>2674</v>
      </c>
      <c r="G413" s="269" t="s">
        <v>1618</v>
      </c>
      <c r="H413" s="269" t="s">
        <v>2273</v>
      </c>
      <c r="I413" s="269" t="s">
        <v>2675</v>
      </c>
      <c r="J413" s="269" t="s">
        <v>1618</v>
      </c>
      <c r="K413" s="269" t="s">
        <v>434</v>
      </c>
      <c r="L413" s="270">
        <v>45671</v>
      </c>
      <c r="M413" s="269" t="s">
        <v>1885</v>
      </c>
      <c r="N413" s="269" t="s">
        <v>1886</v>
      </c>
      <c r="O413" s="270"/>
      <c r="P413" s="269" t="s">
        <v>2635</v>
      </c>
      <c r="Q413" s="269" t="s">
        <v>1529</v>
      </c>
      <c r="R413" s="271">
        <v>650000</v>
      </c>
      <c r="S413" s="269" t="s">
        <v>89</v>
      </c>
      <c r="T413" s="272">
        <v>40.14</v>
      </c>
      <c r="U413" s="269" t="s">
        <v>371</v>
      </c>
      <c r="V413" s="269" t="s">
        <v>2636</v>
      </c>
      <c r="W413" s="269" t="s">
        <v>1618</v>
      </c>
      <c r="X413" s="269" t="s">
        <v>1618</v>
      </c>
      <c r="Y413" s="269" t="s">
        <v>1618</v>
      </c>
      <c r="Z413" s="269" t="s">
        <v>1618</v>
      </c>
      <c r="AA413" s="269" t="s">
        <v>1842</v>
      </c>
      <c r="AB413" s="269" t="s">
        <v>1618</v>
      </c>
      <c r="AC413" s="270">
        <v>45671</v>
      </c>
      <c r="AD413" s="269"/>
      <c r="AE413" s="269"/>
      <c r="AF413" s="269" t="s">
        <v>1618</v>
      </c>
      <c r="AG413" s="269" t="s">
        <v>1887</v>
      </c>
      <c r="AH413" s="269" t="s">
        <v>2638</v>
      </c>
      <c r="AI413" s="269" t="s">
        <v>2638</v>
      </c>
      <c r="AJ413" s="271">
        <v>1</v>
      </c>
      <c r="AK413" s="269" t="s">
        <v>1903</v>
      </c>
      <c r="AL413" s="274" t="s">
        <v>1861</v>
      </c>
      <c r="AM413" s="269" t="s">
        <v>1618</v>
      </c>
      <c r="AN413" s="269" t="s">
        <v>1618</v>
      </c>
      <c r="AO413" s="269" t="s">
        <v>1618</v>
      </c>
      <c r="AP413" s="188" t="s">
        <v>1845</v>
      </c>
      <c r="AQ413" s="269" t="s">
        <v>1618</v>
      </c>
      <c r="AR413" s="188" t="s">
        <v>1846</v>
      </c>
      <c r="AS413" s="188" t="s">
        <v>1630</v>
      </c>
      <c r="AT413" s="188" t="s">
        <v>1748</v>
      </c>
      <c r="AU413" s="188" t="s">
        <v>1748</v>
      </c>
      <c r="AV413" s="261">
        <f t="shared" si="23"/>
        <v>650000</v>
      </c>
    </row>
    <row r="414" spans="1:48" hidden="1" x14ac:dyDescent="0.25">
      <c r="A414" s="269" t="s">
        <v>1836</v>
      </c>
      <c r="B414" s="269" t="s">
        <v>1795</v>
      </c>
      <c r="C414" s="269" t="s">
        <v>1837</v>
      </c>
      <c r="D414" s="269" t="s">
        <v>1854</v>
      </c>
      <c r="E414" s="270">
        <v>45672</v>
      </c>
      <c r="F414" s="269" t="s">
        <v>1618</v>
      </c>
      <c r="G414" s="269" t="s">
        <v>1618</v>
      </c>
      <c r="H414" s="269" t="s">
        <v>1941</v>
      </c>
      <c r="I414" s="269" t="s">
        <v>2676</v>
      </c>
      <c r="J414" s="269" t="s">
        <v>1618</v>
      </c>
      <c r="K414" s="269" t="s">
        <v>626</v>
      </c>
      <c r="L414" s="270">
        <v>45672</v>
      </c>
      <c r="M414" s="269" t="s">
        <v>2334</v>
      </c>
      <c r="N414" s="269" t="s">
        <v>2677</v>
      </c>
      <c r="O414" s="270"/>
      <c r="P414" s="269" t="s">
        <v>2635</v>
      </c>
      <c r="Q414" s="269" t="s">
        <v>1529</v>
      </c>
      <c r="R414" s="271">
        <v>504000</v>
      </c>
      <c r="S414" s="269" t="s">
        <v>89</v>
      </c>
      <c r="T414" s="272">
        <v>31.11</v>
      </c>
      <c r="U414" s="269" t="s">
        <v>371</v>
      </c>
      <c r="V414" s="269" t="s">
        <v>2636</v>
      </c>
      <c r="W414" s="269" t="s">
        <v>1618</v>
      </c>
      <c r="X414" s="269" t="s">
        <v>1618</v>
      </c>
      <c r="Y414" s="269" t="s">
        <v>1618</v>
      </c>
      <c r="Z414" s="269" t="s">
        <v>1618</v>
      </c>
      <c r="AA414" s="269" t="s">
        <v>1842</v>
      </c>
      <c r="AB414" s="269" t="s">
        <v>1618</v>
      </c>
      <c r="AC414" s="270">
        <v>45672</v>
      </c>
      <c r="AD414" s="269"/>
      <c r="AE414" s="269"/>
      <c r="AF414" s="269" t="s">
        <v>1618</v>
      </c>
      <c r="AG414" s="269" t="s">
        <v>2678</v>
      </c>
      <c r="AH414" s="269" t="s">
        <v>2638</v>
      </c>
      <c r="AI414" s="269" t="s">
        <v>2638</v>
      </c>
      <c r="AJ414" s="271">
        <v>20</v>
      </c>
      <c r="AK414" s="269" t="s">
        <v>2212</v>
      </c>
      <c r="AL414" s="274" t="s">
        <v>1861</v>
      </c>
      <c r="AM414" s="269" t="s">
        <v>1618</v>
      </c>
      <c r="AN414" s="269" t="s">
        <v>1618</v>
      </c>
      <c r="AO414" s="269" t="s">
        <v>1618</v>
      </c>
      <c r="AP414" s="188" t="s">
        <v>1845</v>
      </c>
      <c r="AQ414" s="269" t="s">
        <v>1618</v>
      </c>
      <c r="AR414" s="188" t="s">
        <v>1846</v>
      </c>
      <c r="AS414" s="188" t="s">
        <v>1629</v>
      </c>
      <c r="AT414" s="188" t="s">
        <v>1748</v>
      </c>
      <c r="AU414" s="188" t="s">
        <v>1748</v>
      </c>
      <c r="AV414" s="261">
        <f t="shared" si="23"/>
        <v>504000</v>
      </c>
    </row>
    <row r="415" spans="1:48" hidden="1" x14ac:dyDescent="0.25">
      <c r="A415" s="269" t="s">
        <v>1836</v>
      </c>
      <c r="B415" s="269" t="s">
        <v>1795</v>
      </c>
      <c r="C415" s="269" t="s">
        <v>1837</v>
      </c>
      <c r="D415" s="269" t="s">
        <v>1854</v>
      </c>
      <c r="E415" s="270">
        <v>45665</v>
      </c>
      <c r="F415" s="269" t="s">
        <v>1618</v>
      </c>
      <c r="G415" s="269" t="s">
        <v>1618</v>
      </c>
      <c r="H415" s="269" t="s">
        <v>1941</v>
      </c>
      <c r="I415" s="269" t="s">
        <v>2679</v>
      </c>
      <c r="J415" s="269" t="s">
        <v>1618</v>
      </c>
      <c r="K415" s="269" t="s">
        <v>626</v>
      </c>
      <c r="L415" s="270">
        <v>45665</v>
      </c>
      <c r="M415" s="269" t="s">
        <v>1915</v>
      </c>
      <c r="N415" s="269" t="s">
        <v>2680</v>
      </c>
      <c r="O415" s="270"/>
      <c r="P415" s="269" t="s">
        <v>2635</v>
      </c>
      <c r="Q415" s="269" t="s">
        <v>1529</v>
      </c>
      <c r="R415" s="271">
        <v>477500</v>
      </c>
      <c r="S415" s="269" t="s">
        <v>89</v>
      </c>
      <c r="T415" s="272">
        <v>29.49</v>
      </c>
      <c r="U415" s="269" t="s">
        <v>371</v>
      </c>
      <c r="V415" s="269" t="s">
        <v>2636</v>
      </c>
      <c r="W415" s="269" t="s">
        <v>1618</v>
      </c>
      <c r="X415" s="269" t="s">
        <v>1618</v>
      </c>
      <c r="Y415" s="269" t="s">
        <v>1618</v>
      </c>
      <c r="Z415" s="269" t="s">
        <v>1618</v>
      </c>
      <c r="AA415" s="269" t="s">
        <v>1842</v>
      </c>
      <c r="AB415" s="269" t="s">
        <v>1618</v>
      </c>
      <c r="AC415" s="270">
        <v>45665</v>
      </c>
      <c r="AD415" s="269"/>
      <c r="AE415" s="269"/>
      <c r="AF415" s="269" t="s">
        <v>1618</v>
      </c>
      <c r="AG415" s="269" t="s">
        <v>2681</v>
      </c>
      <c r="AH415" s="269" t="s">
        <v>2638</v>
      </c>
      <c r="AI415" s="269" t="s">
        <v>2638</v>
      </c>
      <c r="AJ415" s="271">
        <v>50</v>
      </c>
      <c r="AK415" s="269" t="s">
        <v>1860</v>
      </c>
      <c r="AL415" s="274" t="s">
        <v>1861</v>
      </c>
      <c r="AM415" s="269" t="s">
        <v>1618</v>
      </c>
      <c r="AN415" s="269" t="s">
        <v>1618</v>
      </c>
      <c r="AO415" s="269" t="s">
        <v>1618</v>
      </c>
      <c r="AP415" s="188" t="s">
        <v>1845</v>
      </c>
      <c r="AQ415" s="269" t="s">
        <v>1618</v>
      </c>
      <c r="AR415" s="188" t="s">
        <v>1846</v>
      </c>
      <c r="AS415" s="188" t="s">
        <v>1629</v>
      </c>
      <c r="AT415" s="188" t="s">
        <v>1748</v>
      </c>
      <c r="AU415" s="188" t="s">
        <v>1748</v>
      </c>
      <c r="AV415" s="261">
        <f t="shared" si="23"/>
        <v>477500</v>
      </c>
    </row>
    <row r="416" spans="1:48" hidden="1" x14ac:dyDescent="0.25">
      <c r="A416" s="269" t="s">
        <v>1836</v>
      </c>
      <c r="B416" s="269" t="s">
        <v>1795</v>
      </c>
      <c r="C416" s="269" t="s">
        <v>1837</v>
      </c>
      <c r="D416" s="269" t="s">
        <v>1854</v>
      </c>
      <c r="E416" s="270">
        <v>45680</v>
      </c>
      <c r="F416" s="269" t="s">
        <v>2682</v>
      </c>
      <c r="G416" s="269" t="s">
        <v>1618</v>
      </c>
      <c r="H416" s="269" t="s">
        <v>1889</v>
      </c>
      <c r="I416" s="269" t="s">
        <v>2683</v>
      </c>
      <c r="J416" s="269" t="s">
        <v>1618</v>
      </c>
      <c r="K416" s="269" t="s">
        <v>444</v>
      </c>
      <c r="L416" s="270">
        <v>45680</v>
      </c>
      <c r="M416" s="269" t="s">
        <v>2641</v>
      </c>
      <c r="N416" s="269" t="s">
        <v>2642</v>
      </c>
      <c r="O416" s="270"/>
      <c r="P416" s="269" t="s">
        <v>2635</v>
      </c>
      <c r="Q416" s="269" t="s">
        <v>1529</v>
      </c>
      <c r="R416" s="271">
        <v>347895</v>
      </c>
      <c r="S416" s="269" t="s">
        <v>89</v>
      </c>
      <c r="T416" s="272">
        <v>21.31</v>
      </c>
      <c r="U416" s="269" t="s">
        <v>371</v>
      </c>
      <c r="V416" s="269" t="s">
        <v>2636</v>
      </c>
      <c r="W416" s="269" t="s">
        <v>1618</v>
      </c>
      <c r="X416" s="269" t="s">
        <v>1618</v>
      </c>
      <c r="Y416" s="269" t="s">
        <v>1618</v>
      </c>
      <c r="Z416" s="269" t="s">
        <v>1618</v>
      </c>
      <c r="AA416" s="269" t="s">
        <v>1842</v>
      </c>
      <c r="AB416" s="269" t="s">
        <v>1618</v>
      </c>
      <c r="AC416" s="270">
        <v>45680</v>
      </c>
      <c r="AD416" s="269"/>
      <c r="AE416" s="269"/>
      <c r="AF416" s="269" t="s">
        <v>1618</v>
      </c>
      <c r="AG416" s="269" t="s">
        <v>2643</v>
      </c>
      <c r="AH416" s="269" t="s">
        <v>2638</v>
      </c>
      <c r="AI416" s="269" t="s">
        <v>2638</v>
      </c>
      <c r="AJ416" s="271">
        <v>1</v>
      </c>
      <c r="AK416" s="269" t="s">
        <v>1903</v>
      </c>
      <c r="AL416" s="274" t="s">
        <v>1861</v>
      </c>
      <c r="AM416" s="269" t="s">
        <v>1618</v>
      </c>
      <c r="AN416" s="269" t="s">
        <v>1618</v>
      </c>
      <c r="AO416" s="269" t="s">
        <v>1618</v>
      </c>
      <c r="AP416" s="188" t="s">
        <v>1845</v>
      </c>
      <c r="AQ416" s="269" t="s">
        <v>1618</v>
      </c>
      <c r="AR416" s="188" t="s">
        <v>1846</v>
      </c>
      <c r="AS416" s="188" t="s">
        <v>444</v>
      </c>
      <c r="AT416" s="188" t="s">
        <v>1748</v>
      </c>
      <c r="AU416" s="188" t="s">
        <v>1748</v>
      </c>
      <c r="AV416" s="261">
        <f t="shared" si="23"/>
        <v>347895</v>
      </c>
    </row>
    <row r="417" spans="1:48" hidden="1" x14ac:dyDescent="0.25">
      <c r="A417" s="269" t="s">
        <v>1836</v>
      </c>
      <c r="B417" s="269" t="s">
        <v>1795</v>
      </c>
      <c r="C417" s="269" t="s">
        <v>1837</v>
      </c>
      <c r="D417" s="269" t="s">
        <v>1854</v>
      </c>
      <c r="E417" s="270">
        <v>45680</v>
      </c>
      <c r="F417" s="269" t="s">
        <v>1618</v>
      </c>
      <c r="G417" s="269" t="s">
        <v>1618</v>
      </c>
      <c r="H417" s="269" t="s">
        <v>1941</v>
      </c>
      <c r="I417" s="269" t="s">
        <v>2684</v>
      </c>
      <c r="J417" s="269" t="s">
        <v>1618</v>
      </c>
      <c r="K417" s="269" t="s">
        <v>626</v>
      </c>
      <c r="L417" s="270">
        <v>45680</v>
      </c>
      <c r="M417" s="269" t="s">
        <v>2641</v>
      </c>
      <c r="N417" s="269" t="s">
        <v>2685</v>
      </c>
      <c r="O417" s="270"/>
      <c r="P417" s="269" t="s">
        <v>2635</v>
      </c>
      <c r="Q417" s="269" t="s">
        <v>1529</v>
      </c>
      <c r="R417" s="271">
        <v>300000</v>
      </c>
      <c r="S417" s="269" t="s">
        <v>89</v>
      </c>
      <c r="T417" s="272">
        <v>18.38</v>
      </c>
      <c r="U417" s="269" t="s">
        <v>371</v>
      </c>
      <c r="V417" s="269" t="s">
        <v>2636</v>
      </c>
      <c r="W417" s="269" t="s">
        <v>1618</v>
      </c>
      <c r="X417" s="269" t="s">
        <v>1618</v>
      </c>
      <c r="Y417" s="269" t="s">
        <v>1618</v>
      </c>
      <c r="Z417" s="269" t="s">
        <v>1618</v>
      </c>
      <c r="AA417" s="269" t="s">
        <v>1842</v>
      </c>
      <c r="AB417" s="269" t="s">
        <v>1618</v>
      </c>
      <c r="AC417" s="270">
        <v>45680</v>
      </c>
      <c r="AD417" s="269"/>
      <c r="AE417" s="269"/>
      <c r="AF417" s="269" t="s">
        <v>1618</v>
      </c>
      <c r="AG417" s="269" t="s">
        <v>2686</v>
      </c>
      <c r="AH417" s="269" t="s">
        <v>2638</v>
      </c>
      <c r="AI417" s="269" t="s">
        <v>2638</v>
      </c>
      <c r="AJ417" s="271">
        <v>2</v>
      </c>
      <c r="AK417" s="269" t="s">
        <v>1694</v>
      </c>
      <c r="AL417" s="274" t="s">
        <v>1861</v>
      </c>
      <c r="AM417" s="269" t="s">
        <v>1618</v>
      </c>
      <c r="AN417" s="269" t="s">
        <v>1618</v>
      </c>
      <c r="AO417" s="269" t="s">
        <v>1618</v>
      </c>
      <c r="AP417" s="188" t="s">
        <v>1845</v>
      </c>
      <c r="AQ417" s="269" t="s">
        <v>1618</v>
      </c>
      <c r="AR417" s="188" t="s">
        <v>1846</v>
      </c>
      <c r="AS417" s="188" t="s">
        <v>1629</v>
      </c>
      <c r="AT417" s="188" t="s">
        <v>1748</v>
      </c>
      <c r="AU417" s="188" t="s">
        <v>1748</v>
      </c>
      <c r="AV417" s="261">
        <f t="shared" si="23"/>
        <v>300000</v>
      </c>
    </row>
    <row r="418" spans="1:48" hidden="1" x14ac:dyDescent="0.25">
      <c r="A418" s="269" t="s">
        <v>1836</v>
      </c>
      <c r="B418" s="269" t="s">
        <v>1795</v>
      </c>
      <c r="C418" s="269" t="s">
        <v>1837</v>
      </c>
      <c r="D418" s="269" t="s">
        <v>1863</v>
      </c>
      <c r="E418" s="270">
        <v>45663</v>
      </c>
      <c r="F418" s="269" t="s">
        <v>1618</v>
      </c>
      <c r="G418" s="269" t="s">
        <v>1618</v>
      </c>
      <c r="H418" s="269" t="s">
        <v>1864</v>
      </c>
      <c r="I418" s="269" t="s">
        <v>2687</v>
      </c>
      <c r="J418" s="269" t="s">
        <v>1618</v>
      </c>
      <c r="K418" s="269" t="s">
        <v>1620</v>
      </c>
      <c r="L418" s="270">
        <v>45663</v>
      </c>
      <c r="M418" s="269" t="s">
        <v>2633</v>
      </c>
      <c r="N418" s="269" t="s">
        <v>1618</v>
      </c>
      <c r="O418" s="270"/>
      <c r="P418" s="269" t="s">
        <v>2635</v>
      </c>
      <c r="Q418" s="269" t="s">
        <v>89</v>
      </c>
      <c r="R418" s="272">
        <v>17.28</v>
      </c>
      <c r="S418" s="269" t="s">
        <v>89</v>
      </c>
      <c r="T418" s="272">
        <v>17.28</v>
      </c>
      <c r="U418" s="269" t="s">
        <v>371</v>
      </c>
      <c r="V418" s="269" t="s">
        <v>2636</v>
      </c>
      <c r="W418" s="269" t="s">
        <v>1618</v>
      </c>
      <c r="X418" s="269" t="s">
        <v>1618</v>
      </c>
      <c r="Y418" s="269" t="s">
        <v>1618</v>
      </c>
      <c r="Z418" s="269" t="s">
        <v>1618</v>
      </c>
      <c r="AA418" s="269" t="s">
        <v>1842</v>
      </c>
      <c r="AB418" s="269" t="s">
        <v>1618</v>
      </c>
      <c r="AC418" s="270">
        <v>45663</v>
      </c>
      <c r="AD418" s="269"/>
      <c r="AE418" s="269"/>
      <c r="AF418" s="269" t="s">
        <v>1618</v>
      </c>
      <c r="AG418" s="269" t="s">
        <v>1618</v>
      </c>
      <c r="AH418" s="269" t="s">
        <v>2638</v>
      </c>
      <c r="AI418" s="269" t="s">
        <v>2638</v>
      </c>
      <c r="AJ418" s="271">
        <v>50</v>
      </c>
      <c r="AK418" s="269" t="s">
        <v>1860</v>
      </c>
      <c r="AL418" s="274" t="s">
        <v>1861</v>
      </c>
      <c r="AM418" s="269" t="s">
        <v>1959</v>
      </c>
      <c r="AN418" s="269" t="s">
        <v>1960</v>
      </c>
      <c r="AO418" s="269" t="s">
        <v>1618</v>
      </c>
      <c r="AP418" s="188" t="s">
        <v>1845</v>
      </c>
      <c r="AQ418" s="269" t="s">
        <v>1618</v>
      </c>
      <c r="AR418" s="188" t="s">
        <v>1846</v>
      </c>
      <c r="AS418" s="188" t="s">
        <v>1619</v>
      </c>
      <c r="AT418" s="188" t="s">
        <v>1748</v>
      </c>
      <c r="AU418" s="188" t="s">
        <v>1748</v>
      </c>
      <c r="AV418" s="261">
        <f t="shared" si="23"/>
        <v>285120</v>
      </c>
    </row>
    <row r="419" spans="1:48" hidden="1" x14ac:dyDescent="0.25">
      <c r="A419" s="269" t="s">
        <v>1836</v>
      </c>
      <c r="B419" s="269" t="s">
        <v>1795</v>
      </c>
      <c r="C419" s="269" t="s">
        <v>1837</v>
      </c>
      <c r="D419" s="269" t="s">
        <v>1854</v>
      </c>
      <c r="E419" s="270">
        <v>45663</v>
      </c>
      <c r="F419" s="269" t="s">
        <v>1618</v>
      </c>
      <c r="G419" s="269" t="s">
        <v>1618</v>
      </c>
      <c r="H419" s="269" t="s">
        <v>1941</v>
      </c>
      <c r="I419" s="269" t="s">
        <v>2688</v>
      </c>
      <c r="J419" s="269" t="s">
        <v>1618</v>
      </c>
      <c r="K419" s="269" t="s">
        <v>626</v>
      </c>
      <c r="L419" s="270">
        <v>45663</v>
      </c>
      <c r="M419" s="269" t="s">
        <v>2633</v>
      </c>
      <c r="N419" s="269" t="s">
        <v>2689</v>
      </c>
      <c r="O419" s="270"/>
      <c r="P419" s="269" t="s">
        <v>2635</v>
      </c>
      <c r="Q419" s="269" t="s">
        <v>1529</v>
      </c>
      <c r="R419" s="271">
        <v>225000</v>
      </c>
      <c r="S419" s="269" t="s">
        <v>89</v>
      </c>
      <c r="T419" s="272">
        <v>13.88</v>
      </c>
      <c r="U419" s="269" t="s">
        <v>371</v>
      </c>
      <c r="V419" s="269" t="s">
        <v>2636</v>
      </c>
      <c r="W419" s="269" t="s">
        <v>1618</v>
      </c>
      <c r="X419" s="269" t="s">
        <v>1618</v>
      </c>
      <c r="Y419" s="269" t="s">
        <v>1618</v>
      </c>
      <c r="Z419" s="269" t="s">
        <v>1618</v>
      </c>
      <c r="AA419" s="269" t="s">
        <v>1842</v>
      </c>
      <c r="AB419" s="269" t="s">
        <v>1618</v>
      </c>
      <c r="AC419" s="270">
        <v>45663</v>
      </c>
      <c r="AD419" s="269"/>
      <c r="AE419" s="269"/>
      <c r="AF419" s="269" t="s">
        <v>1618</v>
      </c>
      <c r="AG419" s="269" t="s">
        <v>2690</v>
      </c>
      <c r="AH419" s="269" t="s">
        <v>2638</v>
      </c>
      <c r="AI419" s="269" t="s">
        <v>2638</v>
      </c>
      <c r="AJ419" s="271">
        <v>3</v>
      </c>
      <c r="AK419" s="269" t="s">
        <v>1694</v>
      </c>
      <c r="AL419" s="274" t="s">
        <v>1861</v>
      </c>
      <c r="AM419" s="269" t="s">
        <v>1618</v>
      </c>
      <c r="AN419" s="269" t="s">
        <v>1618</v>
      </c>
      <c r="AO419" s="269" t="s">
        <v>1618</v>
      </c>
      <c r="AP419" s="188" t="s">
        <v>1845</v>
      </c>
      <c r="AQ419" s="269" t="s">
        <v>1618</v>
      </c>
      <c r="AR419" s="188" t="s">
        <v>1846</v>
      </c>
      <c r="AS419" s="188" t="s">
        <v>1629</v>
      </c>
      <c r="AT419" s="188" t="s">
        <v>1748</v>
      </c>
      <c r="AU419" s="188" t="s">
        <v>1748</v>
      </c>
      <c r="AV419" s="261">
        <f t="shared" si="23"/>
        <v>225000</v>
      </c>
    </row>
    <row r="420" spans="1:48" hidden="1" x14ac:dyDescent="0.25">
      <c r="A420" s="269" t="s">
        <v>1836</v>
      </c>
      <c r="B420" s="269" t="s">
        <v>1795</v>
      </c>
      <c r="C420" s="269" t="s">
        <v>1837</v>
      </c>
      <c r="D420" s="269" t="s">
        <v>1854</v>
      </c>
      <c r="E420" s="270">
        <v>45678</v>
      </c>
      <c r="F420" s="269" t="s">
        <v>1618</v>
      </c>
      <c r="G420" s="269" t="s">
        <v>1618</v>
      </c>
      <c r="H420" s="269" t="s">
        <v>1941</v>
      </c>
      <c r="I420" s="269" t="s">
        <v>2691</v>
      </c>
      <c r="J420" s="269" t="s">
        <v>1618</v>
      </c>
      <c r="K420" s="269" t="s">
        <v>626</v>
      </c>
      <c r="L420" s="270">
        <v>45678</v>
      </c>
      <c r="M420" s="269" t="s">
        <v>1891</v>
      </c>
      <c r="N420" s="269" t="s">
        <v>2692</v>
      </c>
      <c r="O420" s="270"/>
      <c r="P420" s="269" t="s">
        <v>2635</v>
      </c>
      <c r="Q420" s="269" t="s">
        <v>1529</v>
      </c>
      <c r="R420" s="271">
        <v>200000</v>
      </c>
      <c r="S420" s="269" t="s">
        <v>89</v>
      </c>
      <c r="T420" s="272">
        <v>12.35</v>
      </c>
      <c r="U420" s="269" t="s">
        <v>371</v>
      </c>
      <c r="V420" s="269" t="s">
        <v>2636</v>
      </c>
      <c r="W420" s="269" t="s">
        <v>1618</v>
      </c>
      <c r="X420" s="269" t="s">
        <v>1618</v>
      </c>
      <c r="Y420" s="269" t="s">
        <v>1618</v>
      </c>
      <c r="Z420" s="269" t="s">
        <v>1618</v>
      </c>
      <c r="AA420" s="269" t="s">
        <v>1842</v>
      </c>
      <c r="AB420" s="269" t="s">
        <v>1618</v>
      </c>
      <c r="AC420" s="270">
        <v>45678</v>
      </c>
      <c r="AD420" s="269"/>
      <c r="AE420" s="269"/>
      <c r="AF420" s="269" t="s">
        <v>1618</v>
      </c>
      <c r="AG420" s="269" t="s">
        <v>2693</v>
      </c>
      <c r="AH420" s="269" t="s">
        <v>2638</v>
      </c>
      <c r="AI420" s="269" t="s">
        <v>2638</v>
      </c>
      <c r="AJ420" s="271">
        <v>5</v>
      </c>
      <c r="AK420" s="269" t="s">
        <v>1694</v>
      </c>
      <c r="AL420" s="274" t="s">
        <v>1861</v>
      </c>
      <c r="AM420" s="269" t="s">
        <v>1618</v>
      </c>
      <c r="AN420" s="269" t="s">
        <v>1618</v>
      </c>
      <c r="AO420" s="269" t="s">
        <v>1618</v>
      </c>
      <c r="AP420" s="188" t="s">
        <v>1845</v>
      </c>
      <c r="AQ420" s="269" t="s">
        <v>1618</v>
      </c>
      <c r="AR420" s="188" t="s">
        <v>1846</v>
      </c>
      <c r="AS420" s="188" t="s">
        <v>1629</v>
      </c>
      <c r="AT420" s="188" t="s">
        <v>1748</v>
      </c>
      <c r="AU420" s="188" t="s">
        <v>1748</v>
      </c>
      <c r="AV420" s="261">
        <f t="shared" si="23"/>
        <v>200000</v>
      </c>
    </row>
    <row r="421" spans="1:48" hidden="1" x14ac:dyDescent="0.25">
      <c r="A421" s="269" t="s">
        <v>1836</v>
      </c>
      <c r="B421" s="269" t="s">
        <v>1795</v>
      </c>
      <c r="C421" s="269" t="s">
        <v>1837</v>
      </c>
      <c r="D421" s="269" t="s">
        <v>1863</v>
      </c>
      <c r="E421" s="270">
        <v>45678</v>
      </c>
      <c r="F421" s="269" t="s">
        <v>2694</v>
      </c>
      <c r="G421" s="269" t="s">
        <v>1618</v>
      </c>
      <c r="H421" s="269" t="s">
        <v>1864</v>
      </c>
      <c r="I421" s="269" t="s">
        <v>2695</v>
      </c>
      <c r="J421" s="269" t="s">
        <v>1618</v>
      </c>
      <c r="K421" s="269" t="s">
        <v>1620</v>
      </c>
      <c r="L421" s="270">
        <v>45678</v>
      </c>
      <c r="M421" s="269" t="s">
        <v>1891</v>
      </c>
      <c r="N421" s="269" t="s">
        <v>1618</v>
      </c>
      <c r="O421" s="270"/>
      <c r="P421" s="269" t="s">
        <v>2635</v>
      </c>
      <c r="Q421" s="269" t="s">
        <v>89</v>
      </c>
      <c r="R421" s="272">
        <v>8.67</v>
      </c>
      <c r="S421" s="269" t="s">
        <v>89</v>
      </c>
      <c r="T421" s="272">
        <v>8.67</v>
      </c>
      <c r="U421" s="269" t="s">
        <v>371</v>
      </c>
      <c r="V421" s="269" t="s">
        <v>2636</v>
      </c>
      <c r="W421" s="269" t="s">
        <v>1618</v>
      </c>
      <c r="X421" s="269" t="s">
        <v>1618</v>
      </c>
      <c r="Y421" s="269" t="s">
        <v>1618</v>
      </c>
      <c r="Z421" s="269" t="s">
        <v>1618</v>
      </c>
      <c r="AA421" s="269" t="s">
        <v>1842</v>
      </c>
      <c r="AB421" s="269" t="s">
        <v>1618</v>
      </c>
      <c r="AC421" s="270">
        <v>45678</v>
      </c>
      <c r="AD421" s="269"/>
      <c r="AE421" s="269"/>
      <c r="AF421" s="269" t="s">
        <v>1618</v>
      </c>
      <c r="AG421" s="269" t="s">
        <v>1618</v>
      </c>
      <c r="AH421" s="269" t="s">
        <v>2638</v>
      </c>
      <c r="AI421" s="269" t="s">
        <v>2638</v>
      </c>
      <c r="AJ421" s="271">
        <v>60</v>
      </c>
      <c r="AK421" s="269" t="s">
        <v>1694</v>
      </c>
      <c r="AL421" s="274" t="s">
        <v>1861</v>
      </c>
      <c r="AM421" s="269" t="s">
        <v>1930</v>
      </c>
      <c r="AN421" s="269" t="s">
        <v>1931</v>
      </c>
      <c r="AO421" s="269" t="s">
        <v>1618</v>
      </c>
      <c r="AP421" s="188" t="s">
        <v>1845</v>
      </c>
      <c r="AQ421" s="269" t="s">
        <v>1618</v>
      </c>
      <c r="AR421" s="188" t="s">
        <v>1846</v>
      </c>
      <c r="AS421" s="188" t="s">
        <v>1619</v>
      </c>
      <c r="AT421" s="188" t="s">
        <v>1748</v>
      </c>
      <c r="AU421" s="188" t="s">
        <v>1748</v>
      </c>
      <c r="AV421" s="261">
        <f t="shared" ref="AV421:AV465" si="24">IF(Q421="USD",R421*16500,IF(Q421="IDR",R421,T421*16500))</f>
        <v>143055</v>
      </c>
    </row>
    <row r="422" spans="1:48" hidden="1" x14ac:dyDescent="0.25">
      <c r="A422" s="269" t="s">
        <v>1836</v>
      </c>
      <c r="B422" s="269" t="s">
        <v>1795</v>
      </c>
      <c r="C422" s="269" t="s">
        <v>1837</v>
      </c>
      <c r="D422" s="269" t="s">
        <v>1854</v>
      </c>
      <c r="E422" s="270">
        <v>45663</v>
      </c>
      <c r="F422" s="269" t="s">
        <v>1618</v>
      </c>
      <c r="G422" s="269" t="s">
        <v>1618</v>
      </c>
      <c r="H422" s="269" t="s">
        <v>1941</v>
      </c>
      <c r="I422" s="269" t="s">
        <v>2688</v>
      </c>
      <c r="J422" s="269" t="s">
        <v>1618</v>
      </c>
      <c r="K422" s="269" t="s">
        <v>626</v>
      </c>
      <c r="L422" s="270">
        <v>45663</v>
      </c>
      <c r="M422" s="269" t="s">
        <v>2633</v>
      </c>
      <c r="N422" s="269" t="s">
        <v>2689</v>
      </c>
      <c r="O422" s="270"/>
      <c r="P422" s="269" t="s">
        <v>2635</v>
      </c>
      <c r="Q422" s="269" t="s">
        <v>1529</v>
      </c>
      <c r="R422" s="271">
        <v>75000</v>
      </c>
      <c r="S422" s="269" t="s">
        <v>89</v>
      </c>
      <c r="T422" s="272">
        <v>4.63</v>
      </c>
      <c r="U422" s="269" t="s">
        <v>371</v>
      </c>
      <c r="V422" s="269" t="s">
        <v>2636</v>
      </c>
      <c r="W422" s="269" t="s">
        <v>1618</v>
      </c>
      <c r="X422" s="269" t="s">
        <v>1618</v>
      </c>
      <c r="Y422" s="269" t="s">
        <v>1618</v>
      </c>
      <c r="Z422" s="269" t="s">
        <v>1618</v>
      </c>
      <c r="AA422" s="269" t="s">
        <v>1842</v>
      </c>
      <c r="AB422" s="269" t="s">
        <v>1618</v>
      </c>
      <c r="AC422" s="270">
        <v>45663</v>
      </c>
      <c r="AD422" s="269"/>
      <c r="AE422" s="269"/>
      <c r="AF422" s="269" t="s">
        <v>1618</v>
      </c>
      <c r="AG422" s="269" t="s">
        <v>2690</v>
      </c>
      <c r="AH422" s="269" t="s">
        <v>2638</v>
      </c>
      <c r="AI422" s="269" t="s">
        <v>2638</v>
      </c>
      <c r="AJ422" s="271">
        <v>5</v>
      </c>
      <c r="AK422" s="269" t="s">
        <v>2099</v>
      </c>
      <c r="AL422" s="274" t="s">
        <v>1861</v>
      </c>
      <c r="AM422" s="269" t="s">
        <v>1618</v>
      </c>
      <c r="AN422" s="269" t="s">
        <v>1618</v>
      </c>
      <c r="AO422" s="269" t="s">
        <v>1618</v>
      </c>
      <c r="AP422" s="188" t="s">
        <v>1845</v>
      </c>
      <c r="AQ422" s="269" t="s">
        <v>1618</v>
      </c>
      <c r="AR422" s="188" t="s">
        <v>1846</v>
      </c>
      <c r="AS422" s="188" t="s">
        <v>1629</v>
      </c>
      <c r="AT422" s="188" t="s">
        <v>1748</v>
      </c>
      <c r="AU422" s="188" t="s">
        <v>1748</v>
      </c>
      <c r="AV422" s="261">
        <f t="shared" si="24"/>
        <v>75000</v>
      </c>
    </row>
    <row r="423" spans="1:48" hidden="1" x14ac:dyDescent="0.25">
      <c r="A423" s="269" t="s">
        <v>1836</v>
      </c>
      <c r="B423" s="269" t="s">
        <v>1795</v>
      </c>
      <c r="C423" s="269" t="s">
        <v>1837</v>
      </c>
      <c r="D423" s="269" t="s">
        <v>1863</v>
      </c>
      <c r="E423" s="270">
        <v>45663</v>
      </c>
      <c r="F423" s="269" t="s">
        <v>1618</v>
      </c>
      <c r="G423" s="269" t="s">
        <v>1618</v>
      </c>
      <c r="H423" s="269" t="s">
        <v>1864</v>
      </c>
      <c r="I423" s="269" t="s">
        <v>2687</v>
      </c>
      <c r="J423" s="269" t="s">
        <v>1618</v>
      </c>
      <c r="K423" s="269" t="s">
        <v>1620</v>
      </c>
      <c r="L423" s="270">
        <v>45663</v>
      </c>
      <c r="M423" s="269" t="s">
        <v>2633</v>
      </c>
      <c r="N423" s="269" t="s">
        <v>1618</v>
      </c>
      <c r="O423" s="270"/>
      <c r="P423" s="269" t="s">
        <v>2635</v>
      </c>
      <c r="Q423" s="269" t="s">
        <v>89</v>
      </c>
      <c r="R423" s="272">
        <v>3.77</v>
      </c>
      <c r="S423" s="269" t="s">
        <v>89</v>
      </c>
      <c r="T423" s="272">
        <v>3.77</v>
      </c>
      <c r="U423" s="269" t="s">
        <v>371</v>
      </c>
      <c r="V423" s="269" t="s">
        <v>2636</v>
      </c>
      <c r="W423" s="269" t="s">
        <v>1618</v>
      </c>
      <c r="X423" s="269" t="s">
        <v>1618</v>
      </c>
      <c r="Y423" s="269" t="s">
        <v>1618</v>
      </c>
      <c r="Z423" s="269" t="s">
        <v>1618</v>
      </c>
      <c r="AA423" s="269" t="s">
        <v>1842</v>
      </c>
      <c r="AB423" s="269" t="s">
        <v>1618</v>
      </c>
      <c r="AC423" s="270">
        <v>45663</v>
      </c>
      <c r="AD423" s="269"/>
      <c r="AE423" s="269"/>
      <c r="AF423" s="269" t="s">
        <v>1618</v>
      </c>
      <c r="AG423" s="269" t="s">
        <v>1618</v>
      </c>
      <c r="AH423" s="269" t="s">
        <v>2638</v>
      </c>
      <c r="AI423" s="269" t="s">
        <v>2638</v>
      </c>
      <c r="AJ423" s="271">
        <v>6</v>
      </c>
      <c r="AK423" s="269" t="s">
        <v>1694</v>
      </c>
      <c r="AL423" s="274" t="s">
        <v>1861</v>
      </c>
      <c r="AM423" s="269" t="s">
        <v>2696</v>
      </c>
      <c r="AN423" s="269" t="s">
        <v>2697</v>
      </c>
      <c r="AO423" s="269" t="s">
        <v>1618</v>
      </c>
      <c r="AP423" s="188" t="s">
        <v>1845</v>
      </c>
      <c r="AQ423" s="269" t="s">
        <v>1618</v>
      </c>
      <c r="AR423" s="188" t="s">
        <v>1846</v>
      </c>
      <c r="AS423" s="188" t="s">
        <v>1619</v>
      </c>
      <c r="AT423" s="188" t="s">
        <v>1748</v>
      </c>
      <c r="AU423" s="188" t="s">
        <v>1748</v>
      </c>
      <c r="AV423" s="261">
        <f t="shared" si="24"/>
        <v>62205</v>
      </c>
    </row>
    <row r="424" spans="1:48" hidden="1" x14ac:dyDescent="0.25">
      <c r="A424" s="269" t="s">
        <v>1836</v>
      </c>
      <c r="B424" s="269" t="s">
        <v>1795</v>
      </c>
      <c r="C424" s="269" t="s">
        <v>1837</v>
      </c>
      <c r="D424" s="269" t="s">
        <v>1863</v>
      </c>
      <c r="E424" s="270">
        <v>45663</v>
      </c>
      <c r="F424" s="269" t="s">
        <v>1618</v>
      </c>
      <c r="G424" s="269" t="s">
        <v>1618</v>
      </c>
      <c r="H424" s="269" t="s">
        <v>1864</v>
      </c>
      <c r="I424" s="269" t="s">
        <v>2687</v>
      </c>
      <c r="J424" s="269" t="s">
        <v>1618</v>
      </c>
      <c r="K424" s="269" t="s">
        <v>1620</v>
      </c>
      <c r="L424" s="270">
        <v>45663</v>
      </c>
      <c r="M424" s="269" t="s">
        <v>2633</v>
      </c>
      <c r="N424" s="269" t="s">
        <v>1618</v>
      </c>
      <c r="O424" s="270"/>
      <c r="P424" s="269" t="s">
        <v>2635</v>
      </c>
      <c r="Q424" s="269" t="s">
        <v>89</v>
      </c>
      <c r="R424" s="272">
        <v>3.58</v>
      </c>
      <c r="S424" s="269" t="s">
        <v>89</v>
      </c>
      <c r="T424" s="272">
        <v>3.58</v>
      </c>
      <c r="U424" s="269" t="s">
        <v>371</v>
      </c>
      <c r="V424" s="269" t="s">
        <v>2636</v>
      </c>
      <c r="W424" s="269" t="s">
        <v>1618</v>
      </c>
      <c r="X424" s="269" t="s">
        <v>1618</v>
      </c>
      <c r="Y424" s="269" t="s">
        <v>1618</v>
      </c>
      <c r="Z424" s="269" t="s">
        <v>1618</v>
      </c>
      <c r="AA424" s="269" t="s">
        <v>1842</v>
      </c>
      <c r="AB424" s="269" t="s">
        <v>1618</v>
      </c>
      <c r="AC424" s="270">
        <v>45663</v>
      </c>
      <c r="AD424" s="269"/>
      <c r="AE424" s="269"/>
      <c r="AF424" s="269" t="s">
        <v>1618</v>
      </c>
      <c r="AG424" s="269" t="s">
        <v>1618</v>
      </c>
      <c r="AH424" s="269" t="s">
        <v>2638</v>
      </c>
      <c r="AI424" s="269" t="s">
        <v>2638</v>
      </c>
      <c r="AJ424" s="271">
        <v>6</v>
      </c>
      <c r="AK424" s="269" t="s">
        <v>1694</v>
      </c>
      <c r="AL424" s="274" t="s">
        <v>1861</v>
      </c>
      <c r="AM424" s="269" t="s">
        <v>2427</v>
      </c>
      <c r="AN424" s="269" t="s">
        <v>2428</v>
      </c>
      <c r="AO424" s="269" t="s">
        <v>1618</v>
      </c>
      <c r="AP424" s="188" t="s">
        <v>1845</v>
      </c>
      <c r="AQ424" s="269" t="s">
        <v>1618</v>
      </c>
      <c r="AR424" s="188" t="s">
        <v>1846</v>
      </c>
      <c r="AS424" s="188" t="s">
        <v>1619</v>
      </c>
      <c r="AT424" s="188" t="s">
        <v>1748</v>
      </c>
      <c r="AU424" s="188" t="s">
        <v>1748</v>
      </c>
      <c r="AV424" s="261">
        <f t="shared" si="24"/>
        <v>59070</v>
      </c>
    </row>
    <row r="425" spans="1:48" hidden="1" x14ac:dyDescent="0.25">
      <c r="A425" s="269" t="s">
        <v>1836</v>
      </c>
      <c r="B425" s="269" t="s">
        <v>1795</v>
      </c>
      <c r="C425" s="269" t="s">
        <v>1837</v>
      </c>
      <c r="D425" s="269" t="s">
        <v>2023</v>
      </c>
      <c r="E425" s="270">
        <v>45688</v>
      </c>
      <c r="F425" s="269" t="s">
        <v>2698</v>
      </c>
      <c r="G425" s="269" t="s">
        <v>2699</v>
      </c>
      <c r="H425" s="269" t="s">
        <v>1889</v>
      </c>
      <c r="I425" s="269" t="s">
        <v>2700</v>
      </c>
      <c r="J425" s="269" t="s">
        <v>1618</v>
      </c>
      <c r="K425" s="269" t="s">
        <v>444</v>
      </c>
      <c r="L425" s="270">
        <v>45657</v>
      </c>
      <c r="M425" s="269" t="s">
        <v>1852</v>
      </c>
      <c r="N425" s="269" t="s">
        <v>1618</v>
      </c>
      <c r="O425" s="270"/>
      <c r="P425" s="269" t="s">
        <v>2635</v>
      </c>
      <c r="Q425" s="269" t="s">
        <v>1529</v>
      </c>
      <c r="R425" s="271">
        <v>-347895</v>
      </c>
      <c r="S425" s="269" t="s">
        <v>89</v>
      </c>
      <c r="T425" s="272">
        <v>-21.55</v>
      </c>
      <c r="U425" s="269" t="s">
        <v>371</v>
      </c>
      <c r="V425" s="269" t="s">
        <v>2636</v>
      </c>
      <c r="W425" s="269" t="s">
        <v>2701</v>
      </c>
      <c r="X425" s="269" t="s">
        <v>1618</v>
      </c>
      <c r="Y425" s="269" t="s">
        <v>1618</v>
      </c>
      <c r="Z425" s="269" t="s">
        <v>1618</v>
      </c>
      <c r="AA425" s="269" t="s">
        <v>1842</v>
      </c>
      <c r="AB425" s="269" t="s">
        <v>1618</v>
      </c>
      <c r="AC425" s="270">
        <v>45681</v>
      </c>
      <c r="AD425" s="269"/>
      <c r="AE425" s="269"/>
      <c r="AF425" s="269" t="s">
        <v>1618</v>
      </c>
      <c r="AG425" s="269" t="s">
        <v>1618</v>
      </c>
      <c r="AH425" s="269" t="s">
        <v>2638</v>
      </c>
      <c r="AI425" s="269" t="s">
        <v>2638</v>
      </c>
      <c r="AJ425" s="273">
        <v>0</v>
      </c>
      <c r="AK425" s="269" t="s">
        <v>1618</v>
      </c>
      <c r="AL425" s="269" t="s">
        <v>1618</v>
      </c>
      <c r="AM425" s="269" t="s">
        <v>1618</v>
      </c>
      <c r="AN425" s="269" t="s">
        <v>1618</v>
      </c>
      <c r="AO425" s="269" t="s">
        <v>1618</v>
      </c>
      <c r="AP425" s="188" t="s">
        <v>1845</v>
      </c>
      <c r="AQ425" s="269" t="s">
        <v>1618</v>
      </c>
      <c r="AR425" s="188" t="s">
        <v>1846</v>
      </c>
      <c r="AS425" s="188" t="s">
        <v>444</v>
      </c>
      <c r="AT425" s="188" t="s">
        <v>1748</v>
      </c>
      <c r="AU425" s="188" t="s">
        <v>1748</v>
      </c>
      <c r="AV425" s="261">
        <f t="shared" si="24"/>
        <v>-347895</v>
      </c>
    </row>
    <row r="426" spans="1:48" hidden="1" x14ac:dyDescent="0.25">
      <c r="A426" s="269" t="s">
        <v>1836</v>
      </c>
      <c r="B426" s="269" t="s">
        <v>1795</v>
      </c>
      <c r="C426" s="269" t="s">
        <v>1837</v>
      </c>
      <c r="D426" s="269" t="s">
        <v>2023</v>
      </c>
      <c r="E426" s="270">
        <v>45688</v>
      </c>
      <c r="F426" s="269" t="s">
        <v>2699</v>
      </c>
      <c r="G426" s="269" t="s">
        <v>2699</v>
      </c>
      <c r="H426" s="269" t="s">
        <v>1889</v>
      </c>
      <c r="I426" s="269" t="s">
        <v>2700</v>
      </c>
      <c r="J426" s="269" t="s">
        <v>1618</v>
      </c>
      <c r="K426" s="269" t="s">
        <v>444</v>
      </c>
      <c r="L426" s="270">
        <v>45657</v>
      </c>
      <c r="M426" s="269" t="s">
        <v>1852</v>
      </c>
      <c r="N426" s="269" t="s">
        <v>1618</v>
      </c>
      <c r="O426" s="270"/>
      <c r="P426" s="269" t="s">
        <v>2635</v>
      </c>
      <c r="Q426" s="269" t="s">
        <v>1529</v>
      </c>
      <c r="R426" s="271">
        <v>-11596504</v>
      </c>
      <c r="S426" s="269" t="s">
        <v>89</v>
      </c>
      <c r="T426" s="272">
        <v>-718.32</v>
      </c>
      <c r="U426" s="269" t="s">
        <v>371</v>
      </c>
      <c r="V426" s="269" t="s">
        <v>2636</v>
      </c>
      <c r="W426" s="269" t="s">
        <v>2701</v>
      </c>
      <c r="X426" s="269" t="s">
        <v>1618</v>
      </c>
      <c r="Y426" s="269" t="s">
        <v>1618</v>
      </c>
      <c r="Z426" s="269" t="s">
        <v>1618</v>
      </c>
      <c r="AA426" s="269" t="s">
        <v>1842</v>
      </c>
      <c r="AB426" s="269" t="s">
        <v>1618</v>
      </c>
      <c r="AC426" s="270">
        <v>45681</v>
      </c>
      <c r="AD426" s="269"/>
      <c r="AE426" s="269"/>
      <c r="AF426" s="269" t="s">
        <v>1618</v>
      </c>
      <c r="AG426" s="269" t="s">
        <v>1618</v>
      </c>
      <c r="AH426" s="269" t="s">
        <v>2638</v>
      </c>
      <c r="AI426" s="269" t="s">
        <v>2638</v>
      </c>
      <c r="AJ426" s="273">
        <v>0</v>
      </c>
      <c r="AK426" s="269" t="s">
        <v>1618</v>
      </c>
      <c r="AL426" s="269" t="s">
        <v>1618</v>
      </c>
      <c r="AM426" s="269" t="s">
        <v>1618</v>
      </c>
      <c r="AN426" s="269" t="s">
        <v>1618</v>
      </c>
      <c r="AO426" s="269" t="s">
        <v>1618</v>
      </c>
      <c r="AP426" s="188" t="s">
        <v>1845</v>
      </c>
      <c r="AQ426" s="269" t="s">
        <v>1618</v>
      </c>
      <c r="AR426" s="188" t="s">
        <v>1846</v>
      </c>
      <c r="AS426" s="188" t="s">
        <v>444</v>
      </c>
      <c r="AT426" s="188" t="s">
        <v>1748</v>
      </c>
      <c r="AU426" s="188" t="s">
        <v>1748</v>
      </c>
      <c r="AV426" s="261">
        <f t="shared" si="24"/>
        <v>-11596504</v>
      </c>
    </row>
    <row r="427" spans="1:48" hidden="1" x14ac:dyDescent="0.25">
      <c r="A427" s="269" t="s">
        <v>1836</v>
      </c>
      <c r="B427" s="269" t="s">
        <v>1795</v>
      </c>
      <c r="C427" s="269" t="s">
        <v>1837</v>
      </c>
      <c r="D427" s="269" t="s">
        <v>2023</v>
      </c>
      <c r="E427" s="270">
        <v>45688</v>
      </c>
      <c r="F427" s="269" t="s">
        <v>2702</v>
      </c>
      <c r="G427" s="269" t="s">
        <v>2703</v>
      </c>
      <c r="H427" s="269" t="s">
        <v>2631</v>
      </c>
      <c r="I427" s="269" t="s">
        <v>2704</v>
      </c>
      <c r="J427" s="269" t="s">
        <v>1618</v>
      </c>
      <c r="K427" s="269" t="s">
        <v>583</v>
      </c>
      <c r="L427" s="270">
        <v>45657</v>
      </c>
      <c r="M427" s="269" t="s">
        <v>1852</v>
      </c>
      <c r="N427" s="274" t="s">
        <v>1862</v>
      </c>
      <c r="O427" s="270"/>
      <c r="P427" s="269" t="s">
        <v>2635</v>
      </c>
      <c r="Q427" s="269" t="s">
        <v>1529</v>
      </c>
      <c r="R427" s="271">
        <v>-21750000</v>
      </c>
      <c r="S427" s="269" t="s">
        <v>89</v>
      </c>
      <c r="T427" s="272">
        <v>-1345.75</v>
      </c>
      <c r="U427" s="269" t="s">
        <v>371</v>
      </c>
      <c r="V427" s="269" t="s">
        <v>2636</v>
      </c>
      <c r="W427" s="269" t="s">
        <v>2705</v>
      </c>
      <c r="X427" s="269" t="s">
        <v>1618</v>
      </c>
      <c r="Y427" s="269" t="s">
        <v>1618</v>
      </c>
      <c r="Z427" s="269" t="s">
        <v>1618</v>
      </c>
      <c r="AA427" s="269" t="s">
        <v>1842</v>
      </c>
      <c r="AB427" s="269" t="s">
        <v>1618</v>
      </c>
      <c r="AC427" s="270">
        <v>45677</v>
      </c>
      <c r="AD427" s="269"/>
      <c r="AE427" s="269"/>
      <c r="AF427" s="269" t="s">
        <v>1618</v>
      </c>
      <c r="AG427" s="269" t="s">
        <v>1618</v>
      </c>
      <c r="AH427" s="269" t="s">
        <v>2638</v>
      </c>
      <c r="AI427" s="269" t="s">
        <v>2638</v>
      </c>
      <c r="AJ427" s="273">
        <v>0</v>
      </c>
      <c r="AK427" s="269" t="s">
        <v>1618</v>
      </c>
      <c r="AL427" s="269" t="s">
        <v>1618</v>
      </c>
      <c r="AM427" s="269" t="s">
        <v>1618</v>
      </c>
      <c r="AN427" s="269" t="s">
        <v>1618</v>
      </c>
      <c r="AO427" s="269" t="s">
        <v>1618</v>
      </c>
      <c r="AP427" s="188" t="s">
        <v>1845</v>
      </c>
      <c r="AQ427" s="269" t="s">
        <v>1618</v>
      </c>
      <c r="AR427" s="188" t="s">
        <v>1846</v>
      </c>
      <c r="AS427" s="188" t="s">
        <v>1638</v>
      </c>
      <c r="AT427" s="188" t="s">
        <v>1748</v>
      </c>
      <c r="AU427" s="188" t="s">
        <v>1748</v>
      </c>
      <c r="AV427" s="261">
        <f t="shared" si="24"/>
        <v>-21750000</v>
      </c>
    </row>
    <row r="428" spans="1:48" hidden="1" x14ac:dyDescent="0.25">
      <c r="A428" s="269" t="s">
        <v>1836</v>
      </c>
      <c r="B428" s="269" t="s">
        <v>1802</v>
      </c>
      <c r="C428" s="269" t="s">
        <v>1837</v>
      </c>
      <c r="D428" s="269" t="s">
        <v>1854</v>
      </c>
      <c r="E428" s="270">
        <v>45691</v>
      </c>
      <c r="F428" s="269" t="s">
        <v>1618</v>
      </c>
      <c r="G428" s="269" t="s">
        <v>1618</v>
      </c>
      <c r="H428" s="269" t="s">
        <v>1941</v>
      </c>
      <c r="I428" s="269" t="s">
        <v>2776</v>
      </c>
      <c r="J428" s="269" t="s">
        <v>1618</v>
      </c>
      <c r="K428" s="269" t="s">
        <v>626</v>
      </c>
      <c r="L428" s="270">
        <v>45691</v>
      </c>
      <c r="M428" s="269" t="s">
        <v>2339</v>
      </c>
      <c r="N428" s="269" t="s">
        <v>2777</v>
      </c>
      <c r="O428" s="270"/>
      <c r="P428" s="269" t="s">
        <v>2635</v>
      </c>
      <c r="Q428" s="269" t="s">
        <v>1529</v>
      </c>
      <c r="R428" s="271">
        <v>225000</v>
      </c>
      <c r="S428" s="269" t="s">
        <v>89</v>
      </c>
      <c r="T428" s="272">
        <v>13.76</v>
      </c>
      <c r="U428" s="269" t="s">
        <v>371</v>
      </c>
      <c r="V428" s="269" t="s">
        <v>2636</v>
      </c>
      <c r="W428" s="269" t="s">
        <v>1618</v>
      </c>
      <c r="X428" s="269" t="s">
        <v>1618</v>
      </c>
      <c r="Y428" s="269" t="s">
        <v>1618</v>
      </c>
      <c r="Z428" s="269" t="s">
        <v>1618</v>
      </c>
      <c r="AA428" s="269" t="s">
        <v>1842</v>
      </c>
      <c r="AB428" s="269" t="s">
        <v>1618</v>
      </c>
      <c r="AC428" s="270">
        <v>45691</v>
      </c>
      <c r="AD428" s="269"/>
      <c r="AE428" s="269"/>
      <c r="AF428" s="269" t="s">
        <v>1618</v>
      </c>
      <c r="AG428" s="269" t="s">
        <v>2778</v>
      </c>
      <c r="AH428" s="269" t="s">
        <v>2638</v>
      </c>
      <c r="AI428" s="269" t="s">
        <v>2638</v>
      </c>
      <c r="AJ428" s="271">
        <v>5</v>
      </c>
      <c r="AK428" s="269" t="s">
        <v>2108</v>
      </c>
      <c r="AL428" s="274" t="s">
        <v>1861</v>
      </c>
      <c r="AM428" s="269" t="s">
        <v>1618</v>
      </c>
      <c r="AN428" s="269" t="s">
        <v>1618</v>
      </c>
      <c r="AO428" s="269" t="s">
        <v>1618</v>
      </c>
      <c r="AP428" s="188" t="s">
        <v>1845</v>
      </c>
      <c r="AQ428" s="188" t="s">
        <v>1936</v>
      </c>
      <c r="AS428" s="188" t="s">
        <v>1629</v>
      </c>
      <c r="AT428" s="188" t="s">
        <v>1748</v>
      </c>
      <c r="AU428" s="188" t="s">
        <v>1748</v>
      </c>
      <c r="AV428" s="261">
        <f t="shared" si="24"/>
        <v>225000</v>
      </c>
    </row>
    <row r="429" spans="1:48" hidden="1" x14ac:dyDescent="0.25">
      <c r="A429" s="269" t="s">
        <v>1836</v>
      </c>
      <c r="B429" s="269" t="s">
        <v>1802</v>
      </c>
      <c r="C429" s="269" t="s">
        <v>1837</v>
      </c>
      <c r="D429" s="269" t="s">
        <v>1854</v>
      </c>
      <c r="E429" s="270">
        <v>45692</v>
      </c>
      <c r="F429" s="269" t="s">
        <v>1618</v>
      </c>
      <c r="G429" s="269" t="s">
        <v>1618</v>
      </c>
      <c r="H429" s="269" t="s">
        <v>1941</v>
      </c>
      <c r="I429" s="269" t="s">
        <v>2779</v>
      </c>
      <c r="J429" s="269" t="s">
        <v>1618</v>
      </c>
      <c r="K429" s="269" t="s">
        <v>626</v>
      </c>
      <c r="L429" s="270">
        <v>45692</v>
      </c>
      <c r="M429" s="269" t="s">
        <v>2217</v>
      </c>
      <c r="N429" s="269" t="s">
        <v>2780</v>
      </c>
      <c r="O429" s="270"/>
      <c r="P429" s="269" t="s">
        <v>2635</v>
      </c>
      <c r="Q429" s="269" t="s">
        <v>1529</v>
      </c>
      <c r="R429" s="271">
        <v>425000</v>
      </c>
      <c r="S429" s="269" t="s">
        <v>89</v>
      </c>
      <c r="T429" s="272">
        <v>25.98</v>
      </c>
      <c r="U429" s="269" t="s">
        <v>371</v>
      </c>
      <c r="V429" s="269" t="s">
        <v>2636</v>
      </c>
      <c r="W429" s="269" t="s">
        <v>1618</v>
      </c>
      <c r="X429" s="269" t="s">
        <v>1618</v>
      </c>
      <c r="Y429" s="269" t="s">
        <v>1618</v>
      </c>
      <c r="Z429" s="269" t="s">
        <v>1618</v>
      </c>
      <c r="AA429" s="269" t="s">
        <v>1842</v>
      </c>
      <c r="AB429" s="269" t="s">
        <v>1618</v>
      </c>
      <c r="AC429" s="270">
        <v>45692</v>
      </c>
      <c r="AD429" s="269"/>
      <c r="AE429" s="269"/>
      <c r="AF429" s="269" t="s">
        <v>1618</v>
      </c>
      <c r="AG429" s="269" t="s">
        <v>2781</v>
      </c>
      <c r="AH429" s="269" t="s">
        <v>2638</v>
      </c>
      <c r="AI429" s="269" t="s">
        <v>2638</v>
      </c>
      <c r="AJ429" s="271">
        <v>5</v>
      </c>
      <c r="AK429" s="269" t="s">
        <v>1694</v>
      </c>
      <c r="AL429" s="274" t="s">
        <v>1861</v>
      </c>
      <c r="AM429" s="269" t="s">
        <v>1618</v>
      </c>
      <c r="AN429" s="269" t="s">
        <v>1618</v>
      </c>
      <c r="AO429" s="269" t="s">
        <v>1618</v>
      </c>
      <c r="AP429" s="188" t="s">
        <v>1845</v>
      </c>
      <c r="AQ429" s="188" t="s">
        <v>1936</v>
      </c>
      <c r="AS429" s="188" t="s">
        <v>1629</v>
      </c>
      <c r="AT429" s="188" t="s">
        <v>1748</v>
      </c>
      <c r="AU429" s="188" t="s">
        <v>1748</v>
      </c>
      <c r="AV429" s="261">
        <f t="shared" si="24"/>
        <v>425000</v>
      </c>
    </row>
    <row r="430" spans="1:48" hidden="1" x14ac:dyDescent="0.25">
      <c r="A430" s="269" t="s">
        <v>1836</v>
      </c>
      <c r="B430" s="269" t="s">
        <v>1802</v>
      </c>
      <c r="C430" s="269" t="s">
        <v>1837</v>
      </c>
      <c r="D430" s="269" t="s">
        <v>1854</v>
      </c>
      <c r="E430" s="270">
        <v>45692</v>
      </c>
      <c r="F430" s="269" t="s">
        <v>1618</v>
      </c>
      <c r="G430" s="269" t="s">
        <v>1618</v>
      </c>
      <c r="H430" s="269" t="s">
        <v>1941</v>
      </c>
      <c r="I430" s="269" t="s">
        <v>2782</v>
      </c>
      <c r="J430" s="269" t="s">
        <v>1618</v>
      </c>
      <c r="K430" s="269" t="s">
        <v>626</v>
      </c>
      <c r="L430" s="270">
        <v>45692</v>
      </c>
      <c r="M430" s="269" t="s">
        <v>2217</v>
      </c>
      <c r="N430" s="269" t="s">
        <v>2783</v>
      </c>
      <c r="O430" s="270"/>
      <c r="P430" s="269" t="s">
        <v>2635</v>
      </c>
      <c r="Q430" s="269" t="s">
        <v>1529</v>
      </c>
      <c r="R430" s="271">
        <v>2500000</v>
      </c>
      <c r="S430" s="269" t="s">
        <v>89</v>
      </c>
      <c r="T430" s="272">
        <v>152.84</v>
      </c>
      <c r="U430" s="269" t="s">
        <v>371</v>
      </c>
      <c r="V430" s="269" t="s">
        <v>2636</v>
      </c>
      <c r="W430" s="269" t="s">
        <v>1618</v>
      </c>
      <c r="X430" s="269" t="s">
        <v>1618</v>
      </c>
      <c r="Y430" s="269" t="s">
        <v>1618</v>
      </c>
      <c r="Z430" s="269" t="s">
        <v>1618</v>
      </c>
      <c r="AA430" s="269" t="s">
        <v>1842</v>
      </c>
      <c r="AB430" s="269" t="s">
        <v>1618</v>
      </c>
      <c r="AC430" s="270">
        <v>45692</v>
      </c>
      <c r="AD430" s="269"/>
      <c r="AE430" s="269"/>
      <c r="AF430" s="269" t="s">
        <v>1618</v>
      </c>
      <c r="AG430" s="269" t="s">
        <v>2784</v>
      </c>
      <c r="AH430" s="269" t="s">
        <v>2638</v>
      </c>
      <c r="AI430" s="269" t="s">
        <v>2638</v>
      </c>
      <c r="AJ430" s="271">
        <v>20</v>
      </c>
      <c r="AK430" s="269" t="s">
        <v>2212</v>
      </c>
      <c r="AL430" s="274" t="s">
        <v>1861</v>
      </c>
      <c r="AM430" s="269" t="s">
        <v>1618</v>
      </c>
      <c r="AN430" s="269" t="s">
        <v>1618</v>
      </c>
      <c r="AO430" s="269" t="s">
        <v>1618</v>
      </c>
      <c r="AP430" s="188" t="s">
        <v>1845</v>
      </c>
      <c r="AQ430" s="188" t="s">
        <v>1936</v>
      </c>
      <c r="AS430" s="188" t="s">
        <v>1629</v>
      </c>
      <c r="AT430" s="188" t="s">
        <v>1748</v>
      </c>
      <c r="AU430" s="188" t="s">
        <v>1748</v>
      </c>
      <c r="AV430" s="261">
        <f t="shared" si="24"/>
        <v>2500000</v>
      </c>
    </row>
    <row r="431" spans="1:48" hidden="1" x14ac:dyDescent="0.25">
      <c r="A431" s="269" t="s">
        <v>1836</v>
      </c>
      <c r="B431" s="269" t="s">
        <v>1802</v>
      </c>
      <c r="C431" s="269" t="s">
        <v>1837</v>
      </c>
      <c r="D431" s="269" t="s">
        <v>1854</v>
      </c>
      <c r="E431" s="270">
        <v>45692</v>
      </c>
      <c r="F431" s="269" t="s">
        <v>1618</v>
      </c>
      <c r="G431" s="269" t="s">
        <v>1618</v>
      </c>
      <c r="H431" s="269" t="s">
        <v>1941</v>
      </c>
      <c r="I431" s="269" t="s">
        <v>2785</v>
      </c>
      <c r="J431" s="269" t="s">
        <v>1618</v>
      </c>
      <c r="K431" s="269" t="s">
        <v>626</v>
      </c>
      <c r="L431" s="270">
        <v>45692</v>
      </c>
      <c r="M431" s="269" t="s">
        <v>2217</v>
      </c>
      <c r="N431" s="269" t="s">
        <v>2786</v>
      </c>
      <c r="O431" s="270"/>
      <c r="P431" s="269" t="s">
        <v>2635</v>
      </c>
      <c r="Q431" s="269" t="s">
        <v>1529</v>
      </c>
      <c r="R431" s="271">
        <v>1570000</v>
      </c>
      <c r="S431" s="269" t="s">
        <v>89</v>
      </c>
      <c r="T431" s="272">
        <v>95.98</v>
      </c>
      <c r="U431" s="269" t="s">
        <v>371</v>
      </c>
      <c r="V431" s="269" t="s">
        <v>2636</v>
      </c>
      <c r="W431" s="269" t="s">
        <v>1618</v>
      </c>
      <c r="X431" s="269" t="s">
        <v>1618</v>
      </c>
      <c r="Y431" s="269" t="s">
        <v>1618</v>
      </c>
      <c r="Z431" s="269" t="s">
        <v>1618</v>
      </c>
      <c r="AA431" s="269" t="s">
        <v>1842</v>
      </c>
      <c r="AB431" s="269" t="s">
        <v>1618</v>
      </c>
      <c r="AC431" s="270">
        <v>45692</v>
      </c>
      <c r="AD431" s="269"/>
      <c r="AE431" s="269"/>
      <c r="AF431" s="269" t="s">
        <v>1618</v>
      </c>
      <c r="AG431" s="269" t="s">
        <v>2787</v>
      </c>
      <c r="AH431" s="269" t="s">
        <v>2638</v>
      </c>
      <c r="AI431" s="269" t="s">
        <v>2638</v>
      </c>
      <c r="AJ431" s="271">
        <v>1</v>
      </c>
      <c r="AK431" s="269" t="s">
        <v>1903</v>
      </c>
      <c r="AL431" s="274" t="s">
        <v>1861</v>
      </c>
      <c r="AM431" s="269" t="s">
        <v>1618</v>
      </c>
      <c r="AN431" s="269" t="s">
        <v>1618</v>
      </c>
      <c r="AO431" s="269" t="s">
        <v>1618</v>
      </c>
      <c r="AP431" s="188" t="s">
        <v>1845</v>
      </c>
      <c r="AQ431" s="188" t="s">
        <v>1936</v>
      </c>
      <c r="AS431" s="188" t="s">
        <v>1629</v>
      </c>
      <c r="AT431" s="188" t="s">
        <v>1748</v>
      </c>
      <c r="AU431" s="188" t="s">
        <v>1748</v>
      </c>
      <c r="AV431" s="261">
        <f t="shared" si="24"/>
        <v>1570000</v>
      </c>
    </row>
    <row r="432" spans="1:48" hidden="1" x14ac:dyDescent="0.25">
      <c r="A432" s="269" t="s">
        <v>1836</v>
      </c>
      <c r="B432" s="269" t="s">
        <v>1802</v>
      </c>
      <c r="C432" s="269" t="s">
        <v>1837</v>
      </c>
      <c r="D432" s="269" t="s">
        <v>1854</v>
      </c>
      <c r="E432" s="270">
        <v>45692</v>
      </c>
      <c r="F432" s="269" t="s">
        <v>1618</v>
      </c>
      <c r="G432" s="269" t="s">
        <v>1618</v>
      </c>
      <c r="H432" s="269" t="s">
        <v>1941</v>
      </c>
      <c r="I432" s="269" t="s">
        <v>2788</v>
      </c>
      <c r="J432" s="269" t="s">
        <v>1618</v>
      </c>
      <c r="K432" s="269" t="s">
        <v>626</v>
      </c>
      <c r="L432" s="270">
        <v>45692</v>
      </c>
      <c r="M432" s="269" t="s">
        <v>2217</v>
      </c>
      <c r="N432" s="269" t="s">
        <v>2789</v>
      </c>
      <c r="O432" s="270"/>
      <c r="P432" s="269" t="s">
        <v>2635</v>
      </c>
      <c r="Q432" s="269" t="s">
        <v>1529</v>
      </c>
      <c r="R432" s="271">
        <v>450000</v>
      </c>
      <c r="S432" s="269" t="s">
        <v>89</v>
      </c>
      <c r="T432" s="272">
        <v>27.51</v>
      </c>
      <c r="U432" s="269" t="s">
        <v>371</v>
      </c>
      <c r="V432" s="269" t="s">
        <v>2636</v>
      </c>
      <c r="W432" s="269" t="s">
        <v>1618</v>
      </c>
      <c r="X432" s="269" t="s">
        <v>1618</v>
      </c>
      <c r="Y432" s="269" t="s">
        <v>1618</v>
      </c>
      <c r="Z432" s="269" t="s">
        <v>1618</v>
      </c>
      <c r="AA432" s="269" t="s">
        <v>1842</v>
      </c>
      <c r="AB432" s="269" t="s">
        <v>1618</v>
      </c>
      <c r="AC432" s="270">
        <v>45692</v>
      </c>
      <c r="AD432" s="269"/>
      <c r="AE432" s="269"/>
      <c r="AF432" s="269" t="s">
        <v>1618</v>
      </c>
      <c r="AG432" s="269" t="s">
        <v>2787</v>
      </c>
      <c r="AH432" s="269" t="s">
        <v>2638</v>
      </c>
      <c r="AI432" s="269" t="s">
        <v>2638</v>
      </c>
      <c r="AJ432" s="271">
        <v>5</v>
      </c>
      <c r="AK432" s="269" t="s">
        <v>1694</v>
      </c>
      <c r="AL432" s="274" t="s">
        <v>1861</v>
      </c>
      <c r="AM432" s="269" t="s">
        <v>1618</v>
      </c>
      <c r="AN432" s="269" t="s">
        <v>1618</v>
      </c>
      <c r="AO432" s="269" t="s">
        <v>1618</v>
      </c>
      <c r="AP432" s="188" t="s">
        <v>1845</v>
      </c>
      <c r="AQ432" s="188" t="s">
        <v>1936</v>
      </c>
      <c r="AS432" s="188" t="s">
        <v>1629</v>
      </c>
      <c r="AT432" s="188" t="s">
        <v>1748</v>
      </c>
      <c r="AU432" s="188" t="s">
        <v>1748</v>
      </c>
      <c r="AV432" s="261">
        <f t="shared" si="24"/>
        <v>450000</v>
      </c>
    </row>
    <row r="433" spans="1:48" hidden="1" x14ac:dyDescent="0.25">
      <c r="A433" s="269" t="s">
        <v>1836</v>
      </c>
      <c r="B433" s="269" t="s">
        <v>1802</v>
      </c>
      <c r="C433" s="269" t="s">
        <v>1837</v>
      </c>
      <c r="D433" s="269" t="s">
        <v>1854</v>
      </c>
      <c r="E433" s="270">
        <v>45693</v>
      </c>
      <c r="F433" s="269" t="s">
        <v>1618</v>
      </c>
      <c r="G433" s="269" t="s">
        <v>1618</v>
      </c>
      <c r="H433" s="269" t="s">
        <v>1941</v>
      </c>
      <c r="I433" s="269" t="s">
        <v>2790</v>
      </c>
      <c r="J433" s="269" t="s">
        <v>1618</v>
      </c>
      <c r="K433" s="269" t="s">
        <v>626</v>
      </c>
      <c r="L433" s="270">
        <v>45693</v>
      </c>
      <c r="M433" s="269" t="s">
        <v>1933</v>
      </c>
      <c r="N433" s="269" t="s">
        <v>2791</v>
      </c>
      <c r="O433" s="270"/>
      <c r="P433" s="269" t="s">
        <v>2635</v>
      </c>
      <c r="Q433" s="269" t="s">
        <v>1529</v>
      </c>
      <c r="R433" s="271">
        <v>19520000</v>
      </c>
      <c r="S433" s="269" t="s">
        <v>89</v>
      </c>
      <c r="T433" s="272">
        <v>1198.58</v>
      </c>
      <c r="U433" s="269" t="s">
        <v>371</v>
      </c>
      <c r="V433" s="269" t="s">
        <v>2636</v>
      </c>
      <c r="W433" s="269" t="s">
        <v>1618</v>
      </c>
      <c r="X433" s="269" t="s">
        <v>1618</v>
      </c>
      <c r="Y433" s="269" t="s">
        <v>1618</v>
      </c>
      <c r="Z433" s="269" t="s">
        <v>1618</v>
      </c>
      <c r="AA433" s="269" t="s">
        <v>1842</v>
      </c>
      <c r="AB433" s="269" t="s">
        <v>1618</v>
      </c>
      <c r="AC433" s="270">
        <v>45693</v>
      </c>
      <c r="AD433" s="269"/>
      <c r="AE433" s="269"/>
      <c r="AF433" s="269" t="s">
        <v>1618</v>
      </c>
      <c r="AG433" s="269" t="s">
        <v>2792</v>
      </c>
      <c r="AH433" s="269" t="s">
        <v>2638</v>
      </c>
      <c r="AI433" s="269" t="s">
        <v>2638</v>
      </c>
      <c r="AJ433" s="271">
        <v>4</v>
      </c>
      <c r="AK433" s="269" t="s">
        <v>1903</v>
      </c>
      <c r="AL433" s="274" t="s">
        <v>1861</v>
      </c>
      <c r="AM433" s="269" t="s">
        <v>1618</v>
      </c>
      <c r="AN433" s="269" t="s">
        <v>1618</v>
      </c>
      <c r="AO433" s="269" t="s">
        <v>1618</v>
      </c>
      <c r="AP433" s="188" t="s">
        <v>1845</v>
      </c>
      <c r="AQ433" s="188" t="s">
        <v>1936</v>
      </c>
      <c r="AS433" s="188" t="s">
        <v>1629</v>
      </c>
      <c r="AT433" s="188" t="s">
        <v>1748</v>
      </c>
      <c r="AU433" s="188" t="s">
        <v>1748</v>
      </c>
      <c r="AV433" s="261">
        <f t="shared" si="24"/>
        <v>19520000</v>
      </c>
    </row>
    <row r="434" spans="1:48" hidden="1" x14ac:dyDescent="0.25">
      <c r="A434" s="269" t="s">
        <v>1836</v>
      </c>
      <c r="B434" s="269" t="s">
        <v>1802</v>
      </c>
      <c r="C434" s="269" t="s">
        <v>1837</v>
      </c>
      <c r="D434" s="269" t="s">
        <v>1854</v>
      </c>
      <c r="E434" s="270">
        <v>45695</v>
      </c>
      <c r="F434" s="269" t="s">
        <v>2793</v>
      </c>
      <c r="G434" s="269" t="s">
        <v>1618</v>
      </c>
      <c r="H434" s="269" t="s">
        <v>2794</v>
      </c>
      <c r="I434" s="269" t="s">
        <v>2795</v>
      </c>
      <c r="J434" s="269" t="s">
        <v>1618</v>
      </c>
      <c r="K434" s="269" t="s">
        <v>614</v>
      </c>
      <c r="L434" s="270">
        <v>45695</v>
      </c>
      <c r="M434" s="269" t="s">
        <v>2796</v>
      </c>
      <c r="N434" s="269" t="s">
        <v>2797</v>
      </c>
      <c r="O434" s="270"/>
      <c r="P434" s="269" t="s">
        <v>2635</v>
      </c>
      <c r="Q434" s="269" t="s">
        <v>1529</v>
      </c>
      <c r="R434" s="271">
        <v>3784800</v>
      </c>
      <c r="S434" s="269" t="s">
        <v>89</v>
      </c>
      <c r="T434" s="272">
        <v>232.4</v>
      </c>
      <c r="U434" s="269" t="s">
        <v>371</v>
      </c>
      <c r="V434" s="269" t="s">
        <v>2636</v>
      </c>
      <c r="W434" s="269" t="s">
        <v>1618</v>
      </c>
      <c r="X434" s="269" t="s">
        <v>1618</v>
      </c>
      <c r="Y434" s="269" t="s">
        <v>1618</v>
      </c>
      <c r="Z434" s="269" t="s">
        <v>1618</v>
      </c>
      <c r="AA434" s="269" t="s">
        <v>1842</v>
      </c>
      <c r="AB434" s="269" t="s">
        <v>1618</v>
      </c>
      <c r="AC434" s="270">
        <v>45695</v>
      </c>
      <c r="AD434" s="269"/>
      <c r="AE434" s="269"/>
      <c r="AF434" s="269" t="s">
        <v>1618</v>
      </c>
      <c r="AG434" s="269" t="s">
        <v>2798</v>
      </c>
      <c r="AH434" s="269" t="s">
        <v>2638</v>
      </c>
      <c r="AI434" s="269" t="s">
        <v>2638</v>
      </c>
      <c r="AJ434" s="271">
        <v>1</v>
      </c>
      <c r="AK434" s="269" t="s">
        <v>1876</v>
      </c>
      <c r="AL434" s="274" t="s">
        <v>1861</v>
      </c>
      <c r="AM434" s="269" t="s">
        <v>1618</v>
      </c>
      <c r="AN434" s="269" t="s">
        <v>1618</v>
      </c>
      <c r="AO434" s="269" t="s">
        <v>1618</v>
      </c>
      <c r="AP434" s="188" t="s">
        <v>1845</v>
      </c>
      <c r="AQ434" s="188" t="s">
        <v>1936</v>
      </c>
      <c r="AS434" s="188" t="s">
        <v>1460</v>
      </c>
      <c r="AT434" s="188" t="s">
        <v>1748</v>
      </c>
      <c r="AU434" s="188" t="s">
        <v>1748</v>
      </c>
      <c r="AV434" s="261">
        <f t="shared" si="24"/>
        <v>3784800</v>
      </c>
    </row>
    <row r="435" spans="1:48" hidden="1" x14ac:dyDescent="0.25">
      <c r="A435" s="269" t="s">
        <v>1836</v>
      </c>
      <c r="B435" s="269" t="s">
        <v>1802</v>
      </c>
      <c r="C435" s="269" t="s">
        <v>1837</v>
      </c>
      <c r="D435" s="269" t="s">
        <v>1854</v>
      </c>
      <c r="E435" s="270">
        <v>45695</v>
      </c>
      <c r="F435" s="269" t="s">
        <v>2799</v>
      </c>
      <c r="G435" s="269" t="s">
        <v>1618</v>
      </c>
      <c r="H435" s="269" t="s">
        <v>2794</v>
      </c>
      <c r="I435" s="269" t="s">
        <v>2795</v>
      </c>
      <c r="J435" s="269" t="s">
        <v>1618</v>
      </c>
      <c r="K435" s="269" t="s">
        <v>614</v>
      </c>
      <c r="L435" s="270">
        <v>45695</v>
      </c>
      <c r="M435" s="269" t="s">
        <v>2796</v>
      </c>
      <c r="N435" s="269" t="s">
        <v>2797</v>
      </c>
      <c r="O435" s="270"/>
      <c r="P435" s="269" t="s">
        <v>2635</v>
      </c>
      <c r="Q435" s="269" t="s">
        <v>1529</v>
      </c>
      <c r="R435" s="271">
        <v>4522600</v>
      </c>
      <c r="S435" s="269" t="s">
        <v>89</v>
      </c>
      <c r="T435" s="272">
        <v>277.7</v>
      </c>
      <c r="U435" s="269" t="s">
        <v>371</v>
      </c>
      <c r="V435" s="269" t="s">
        <v>2636</v>
      </c>
      <c r="W435" s="269" t="s">
        <v>1618</v>
      </c>
      <c r="X435" s="269" t="s">
        <v>1618</v>
      </c>
      <c r="Y435" s="269" t="s">
        <v>1618</v>
      </c>
      <c r="Z435" s="269" t="s">
        <v>1618</v>
      </c>
      <c r="AA435" s="269" t="s">
        <v>1842</v>
      </c>
      <c r="AB435" s="269" t="s">
        <v>1618</v>
      </c>
      <c r="AC435" s="270">
        <v>45695</v>
      </c>
      <c r="AD435" s="269"/>
      <c r="AE435" s="269"/>
      <c r="AF435" s="269" t="s">
        <v>1618</v>
      </c>
      <c r="AG435" s="269" t="s">
        <v>2798</v>
      </c>
      <c r="AH435" s="269" t="s">
        <v>2638</v>
      </c>
      <c r="AI435" s="269" t="s">
        <v>2638</v>
      </c>
      <c r="AJ435" s="271">
        <v>1</v>
      </c>
      <c r="AK435" s="269" t="s">
        <v>1876</v>
      </c>
      <c r="AL435" s="274" t="s">
        <v>1861</v>
      </c>
      <c r="AM435" s="269" t="s">
        <v>1618</v>
      </c>
      <c r="AN435" s="269" t="s">
        <v>1618</v>
      </c>
      <c r="AO435" s="269" t="s">
        <v>1618</v>
      </c>
      <c r="AP435" s="188" t="s">
        <v>1845</v>
      </c>
      <c r="AQ435" s="188" t="s">
        <v>1936</v>
      </c>
      <c r="AS435" s="188" t="s">
        <v>1460</v>
      </c>
      <c r="AT435" s="188" t="s">
        <v>1748</v>
      </c>
      <c r="AU435" s="188" t="s">
        <v>1748</v>
      </c>
      <c r="AV435" s="261">
        <f t="shared" si="24"/>
        <v>4522600</v>
      </c>
    </row>
    <row r="436" spans="1:48" hidden="1" x14ac:dyDescent="0.25">
      <c r="A436" s="269" t="s">
        <v>1836</v>
      </c>
      <c r="B436" s="269" t="s">
        <v>1802</v>
      </c>
      <c r="C436" s="269" t="s">
        <v>1837</v>
      </c>
      <c r="D436" s="269" t="s">
        <v>1854</v>
      </c>
      <c r="E436" s="270">
        <v>45695</v>
      </c>
      <c r="F436" s="269" t="s">
        <v>2800</v>
      </c>
      <c r="G436" s="269" t="s">
        <v>1618</v>
      </c>
      <c r="H436" s="269" t="s">
        <v>2794</v>
      </c>
      <c r="I436" s="269" t="s">
        <v>2801</v>
      </c>
      <c r="J436" s="269" t="s">
        <v>1618</v>
      </c>
      <c r="K436" s="269" t="s">
        <v>614</v>
      </c>
      <c r="L436" s="270">
        <v>45695</v>
      </c>
      <c r="M436" s="269" t="s">
        <v>2796</v>
      </c>
      <c r="N436" s="269" t="s">
        <v>2802</v>
      </c>
      <c r="O436" s="270"/>
      <c r="P436" s="269" t="s">
        <v>2635</v>
      </c>
      <c r="Q436" s="269" t="s">
        <v>1529</v>
      </c>
      <c r="R436" s="271">
        <v>3074750</v>
      </c>
      <c r="S436" s="269" t="s">
        <v>89</v>
      </c>
      <c r="T436" s="272">
        <v>188.8</v>
      </c>
      <c r="U436" s="269" t="s">
        <v>371</v>
      </c>
      <c r="V436" s="269" t="s">
        <v>2636</v>
      </c>
      <c r="W436" s="269" t="s">
        <v>1618</v>
      </c>
      <c r="X436" s="269" t="s">
        <v>1618</v>
      </c>
      <c r="Y436" s="269" t="s">
        <v>1618</v>
      </c>
      <c r="Z436" s="269" t="s">
        <v>1618</v>
      </c>
      <c r="AA436" s="269" t="s">
        <v>1842</v>
      </c>
      <c r="AB436" s="269" t="s">
        <v>1618</v>
      </c>
      <c r="AC436" s="270">
        <v>45695</v>
      </c>
      <c r="AD436" s="269"/>
      <c r="AE436" s="269"/>
      <c r="AF436" s="269" t="s">
        <v>1618</v>
      </c>
      <c r="AG436" s="269" t="s">
        <v>2798</v>
      </c>
      <c r="AH436" s="269" t="s">
        <v>2638</v>
      </c>
      <c r="AI436" s="269" t="s">
        <v>2638</v>
      </c>
      <c r="AJ436" s="271">
        <v>1</v>
      </c>
      <c r="AK436" s="269" t="s">
        <v>1876</v>
      </c>
      <c r="AL436" s="274" t="s">
        <v>1861</v>
      </c>
      <c r="AM436" s="269" t="s">
        <v>1618</v>
      </c>
      <c r="AN436" s="269" t="s">
        <v>1618</v>
      </c>
      <c r="AO436" s="269" t="s">
        <v>1618</v>
      </c>
      <c r="AP436" s="188" t="s">
        <v>1845</v>
      </c>
      <c r="AQ436" s="188" t="s">
        <v>1936</v>
      </c>
      <c r="AS436" s="188" t="s">
        <v>1460</v>
      </c>
      <c r="AT436" s="188" t="s">
        <v>1748</v>
      </c>
      <c r="AU436" s="188" t="s">
        <v>1748</v>
      </c>
      <c r="AV436" s="261">
        <f t="shared" si="24"/>
        <v>3074750</v>
      </c>
    </row>
    <row r="437" spans="1:48" hidden="1" x14ac:dyDescent="0.25">
      <c r="A437" s="269" t="s">
        <v>1836</v>
      </c>
      <c r="B437" s="269" t="s">
        <v>1802</v>
      </c>
      <c r="C437" s="269" t="s">
        <v>1837</v>
      </c>
      <c r="D437" s="269" t="s">
        <v>1854</v>
      </c>
      <c r="E437" s="270">
        <v>45695</v>
      </c>
      <c r="F437" s="269" t="s">
        <v>2803</v>
      </c>
      <c r="G437" s="269" t="s">
        <v>1618</v>
      </c>
      <c r="H437" s="269" t="s">
        <v>2794</v>
      </c>
      <c r="I437" s="269" t="s">
        <v>2804</v>
      </c>
      <c r="J437" s="269" t="s">
        <v>1618</v>
      </c>
      <c r="K437" s="269" t="s">
        <v>614</v>
      </c>
      <c r="L437" s="270">
        <v>45695</v>
      </c>
      <c r="M437" s="269" t="s">
        <v>2796</v>
      </c>
      <c r="N437" s="269" t="s">
        <v>2805</v>
      </c>
      <c r="O437" s="270"/>
      <c r="P437" s="269" t="s">
        <v>2635</v>
      </c>
      <c r="Q437" s="269" t="s">
        <v>1529</v>
      </c>
      <c r="R437" s="271">
        <v>770350</v>
      </c>
      <c r="S437" s="269" t="s">
        <v>89</v>
      </c>
      <c r="T437" s="272">
        <v>47.3</v>
      </c>
      <c r="U437" s="269" t="s">
        <v>371</v>
      </c>
      <c r="V437" s="269" t="s">
        <v>2636</v>
      </c>
      <c r="W437" s="269" t="s">
        <v>1618</v>
      </c>
      <c r="X437" s="269" t="s">
        <v>1618</v>
      </c>
      <c r="Y437" s="269" t="s">
        <v>1618</v>
      </c>
      <c r="Z437" s="269" t="s">
        <v>1618</v>
      </c>
      <c r="AA437" s="269" t="s">
        <v>1842</v>
      </c>
      <c r="AB437" s="269" t="s">
        <v>1618</v>
      </c>
      <c r="AC437" s="270">
        <v>45695</v>
      </c>
      <c r="AD437" s="269"/>
      <c r="AE437" s="269"/>
      <c r="AF437" s="269" t="s">
        <v>1618</v>
      </c>
      <c r="AG437" s="269" t="s">
        <v>2798</v>
      </c>
      <c r="AH437" s="269" t="s">
        <v>2638</v>
      </c>
      <c r="AI437" s="269" t="s">
        <v>2638</v>
      </c>
      <c r="AJ437" s="271">
        <v>1</v>
      </c>
      <c r="AK437" s="269" t="s">
        <v>1876</v>
      </c>
      <c r="AL437" s="274" t="s">
        <v>1861</v>
      </c>
      <c r="AM437" s="269" t="s">
        <v>1618</v>
      </c>
      <c r="AN437" s="269" t="s">
        <v>1618</v>
      </c>
      <c r="AO437" s="269" t="s">
        <v>1618</v>
      </c>
      <c r="AP437" s="188" t="s">
        <v>1845</v>
      </c>
      <c r="AQ437" s="188" t="s">
        <v>1936</v>
      </c>
      <c r="AS437" s="188" t="s">
        <v>1460</v>
      </c>
      <c r="AT437" s="188" t="s">
        <v>1748</v>
      </c>
      <c r="AU437" s="188" t="s">
        <v>1748</v>
      </c>
      <c r="AV437" s="261">
        <f t="shared" si="24"/>
        <v>770350</v>
      </c>
    </row>
    <row r="438" spans="1:48" hidden="1" x14ac:dyDescent="0.25">
      <c r="A438" s="269" t="s">
        <v>1836</v>
      </c>
      <c r="B438" s="269" t="s">
        <v>1802</v>
      </c>
      <c r="C438" s="269" t="s">
        <v>1837</v>
      </c>
      <c r="D438" s="269" t="s">
        <v>1854</v>
      </c>
      <c r="E438" s="270">
        <v>45699</v>
      </c>
      <c r="F438" s="269" t="s">
        <v>1618</v>
      </c>
      <c r="G438" s="269" t="s">
        <v>1618</v>
      </c>
      <c r="H438" s="269" t="s">
        <v>1941</v>
      </c>
      <c r="I438" s="269" t="s">
        <v>2806</v>
      </c>
      <c r="J438" s="269" t="s">
        <v>1618</v>
      </c>
      <c r="K438" s="269" t="s">
        <v>626</v>
      </c>
      <c r="L438" s="270">
        <v>45699</v>
      </c>
      <c r="M438" s="269" t="s">
        <v>2807</v>
      </c>
      <c r="N438" s="269" t="s">
        <v>2808</v>
      </c>
      <c r="O438" s="270"/>
      <c r="P438" s="269" t="s">
        <v>2635</v>
      </c>
      <c r="Q438" s="269" t="s">
        <v>1529</v>
      </c>
      <c r="R438" s="271">
        <v>5089500</v>
      </c>
      <c r="S438" s="269" t="s">
        <v>89</v>
      </c>
      <c r="T438" s="272">
        <v>312.51</v>
      </c>
      <c r="U438" s="269" t="s">
        <v>371</v>
      </c>
      <c r="V438" s="269" t="s">
        <v>2636</v>
      </c>
      <c r="W438" s="269" t="s">
        <v>1618</v>
      </c>
      <c r="X438" s="269" t="s">
        <v>1618</v>
      </c>
      <c r="Y438" s="269" t="s">
        <v>1618</v>
      </c>
      <c r="Z438" s="269" t="s">
        <v>1618</v>
      </c>
      <c r="AA438" s="269" t="s">
        <v>1842</v>
      </c>
      <c r="AB438" s="269" t="s">
        <v>1618</v>
      </c>
      <c r="AC438" s="270">
        <v>45699</v>
      </c>
      <c r="AD438" s="269"/>
      <c r="AE438" s="269"/>
      <c r="AF438" s="269" t="s">
        <v>1618</v>
      </c>
      <c r="AG438" s="269" t="s">
        <v>2809</v>
      </c>
      <c r="AH438" s="269" t="s">
        <v>2638</v>
      </c>
      <c r="AI438" s="269" t="s">
        <v>2638</v>
      </c>
      <c r="AJ438" s="271">
        <v>4</v>
      </c>
      <c r="AK438" s="269" t="s">
        <v>1894</v>
      </c>
      <c r="AL438" s="274" t="s">
        <v>1861</v>
      </c>
      <c r="AM438" s="269" t="s">
        <v>1618</v>
      </c>
      <c r="AN438" s="269" t="s">
        <v>1618</v>
      </c>
      <c r="AO438" s="269" t="s">
        <v>1618</v>
      </c>
      <c r="AP438" s="188" t="s">
        <v>1845</v>
      </c>
      <c r="AQ438" s="188" t="s">
        <v>1936</v>
      </c>
      <c r="AS438" s="188" t="s">
        <v>1629</v>
      </c>
      <c r="AT438" s="188" t="s">
        <v>1748</v>
      </c>
      <c r="AU438" s="188" t="s">
        <v>1748</v>
      </c>
      <c r="AV438" s="261">
        <f t="shared" si="24"/>
        <v>5089500</v>
      </c>
    </row>
    <row r="439" spans="1:48" hidden="1" x14ac:dyDescent="0.25">
      <c r="A439" s="269" t="s">
        <v>1836</v>
      </c>
      <c r="B439" s="269" t="s">
        <v>1802</v>
      </c>
      <c r="C439" s="269" t="s">
        <v>1837</v>
      </c>
      <c r="D439" s="269" t="s">
        <v>1838</v>
      </c>
      <c r="E439" s="270">
        <v>45701</v>
      </c>
      <c r="F439" s="269" t="s">
        <v>2810</v>
      </c>
      <c r="G439" s="269" t="s">
        <v>1839</v>
      </c>
      <c r="H439" s="269" t="s">
        <v>2794</v>
      </c>
      <c r="I439" s="269" t="s">
        <v>2811</v>
      </c>
      <c r="J439" s="269" t="s">
        <v>1618</v>
      </c>
      <c r="K439" s="269" t="s">
        <v>614</v>
      </c>
      <c r="L439" s="270">
        <v>45685</v>
      </c>
      <c r="M439" s="269" t="s">
        <v>1840</v>
      </c>
      <c r="N439" s="269" t="s">
        <v>2812</v>
      </c>
      <c r="O439" s="270"/>
      <c r="P439" s="269" t="s">
        <v>2635</v>
      </c>
      <c r="Q439" s="269" t="s">
        <v>1529</v>
      </c>
      <c r="R439" s="271">
        <v>9222500</v>
      </c>
      <c r="S439" s="269" t="s">
        <v>89</v>
      </c>
      <c r="T439" s="272">
        <v>563.83000000000004</v>
      </c>
      <c r="U439" s="269" t="s">
        <v>371</v>
      </c>
      <c r="V439" s="269" t="s">
        <v>2636</v>
      </c>
      <c r="W439" s="269" t="s">
        <v>1618</v>
      </c>
      <c r="X439" s="269" t="s">
        <v>1618</v>
      </c>
      <c r="Y439" s="269" t="s">
        <v>1618</v>
      </c>
      <c r="Z439" s="269" t="s">
        <v>1618</v>
      </c>
      <c r="AA439" s="269" t="s">
        <v>1842</v>
      </c>
      <c r="AB439" s="269" t="s">
        <v>1618</v>
      </c>
      <c r="AC439" s="270">
        <v>45702</v>
      </c>
      <c r="AD439" s="269"/>
      <c r="AE439" s="269"/>
      <c r="AF439" s="269" t="s">
        <v>1618</v>
      </c>
      <c r="AG439" s="269" t="s">
        <v>1618</v>
      </c>
      <c r="AH439" s="269" t="s">
        <v>2638</v>
      </c>
      <c r="AI439" s="269" t="s">
        <v>2638</v>
      </c>
      <c r="AJ439" s="273">
        <v>0</v>
      </c>
      <c r="AK439" s="269" t="s">
        <v>1618</v>
      </c>
      <c r="AL439" s="269" t="s">
        <v>1618</v>
      </c>
      <c r="AM439" s="269" t="s">
        <v>1618</v>
      </c>
      <c r="AN439" s="269" t="s">
        <v>1618</v>
      </c>
      <c r="AO439" s="269" t="s">
        <v>1618</v>
      </c>
      <c r="AP439" s="188" t="s">
        <v>1845</v>
      </c>
      <c r="AQ439" s="188" t="s">
        <v>1936</v>
      </c>
      <c r="AS439" s="188" t="s">
        <v>1460</v>
      </c>
      <c r="AT439" s="188" t="s">
        <v>1748</v>
      </c>
      <c r="AU439" s="188" t="s">
        <v>1748</v>
      </c>
      <c r="AV439" s="261">
        <f t="shared" si="24"/>
        <v>9222500</v>
      </c>
    </row>
    <row r="440" spans="1:48" hidden="1" x14ac:dyDescent="0.25">
      <c r="A440" s="269" t="s">
        <v>1836</v>
      </c>
      <c r="B440" s="269" t="s">
        <v>1802</v>
      </c>
      <c r="C440" s="269" t="s">
        <v>1837</v>
      </c>
      <c r="D440" s="269" t="s">
        <v>1863</v>
      </c>
      <c r="E440" s="270">
        <v>45702</v>
      </c>
      <c r="F440" s="269" t="s">
        <v>2813</v>
      </c>
      <c r="G440" s="269" t="s">
        <v>1618</v>
      </c>
      <c r="H440" s="269" t="s">
        <v>1864</v>
      </c>
      <c r="I440" s="269" t="s">
        <v>2814</v>
      </c>
      <c r="J440" s="269" t="s">
        <v>1618</v>
      </c>
      <c r="K440" s="269" t="s">
        <v>1620</v>
      </c>
      <c r="L440" s="270">
        <v>45702</v>
      </c>
      <c r="M440" s="269" t="s">
        <v>2222</v>
      </c>
      <c r="N440" s="269" t="s">
        <v>1618</v>
      </c>
      <c r="O440" s="270"/>
      <c r="P440" s="269" t="s">
        <v>2635</v>
      </c>
      <c r="Q440" s="269" t="s">
        <v>89</v>
      </c>
      <c r="R440" s="272">
        <v>283.38</v>
      </c>
      <c r="S440" s="269" t="s">
        <v>89</v>
      </c>
      <c r="T440" s="272">
        <v>283.38</v>
      </c>
      <c r="U440" s="269" t="s">
        <v>371</v>
      </c>
      <c r="V440" s="269" t="s">
        <v>2636</v>
      </c>
      <c r="W440" s="269" t="s">
        <v>1618</v>
      </c>
      <c r="X440" s="269" t="s">
        <v>1618</v>
      </c>
      <c r="Y440" s="269" t="s">
        <v>1618</v>
      </c>
      <c r="Z440" s="269" t="s">
        <v>1618</v>
      </c>
      <c r="AA440" s="269" t="s">
        <v>1842</v>
      </c>
      <c r="AB440" s="269" t="s">
        <v>1618</v>
      </c>
      <c r="AC440" s="270">
        <v>45702</v>
      </c>
      <c r="AD440" s="269"/>
      <c r="AE440" s="269"/>
      <c r="AF440" s="269" t="s">
        <v>1618</v>
      </c>
      <c r="AG440" s="269" t="s">
        <v>1618</v>
      </c>
      <c r="AH440" s="269" t="s">
        <v>2638</v>
      </c>
      <c r="AI440" s="269" t="s">
        <v>2638</v>
      </c>
      <c r="AJ440" s="271">
        <v>5</v>
      </c>
      <c r="AK440" s="269" t="s">
        <v>1694</v>
      </c>
      <c r="AL440" s="274" t="s">
        <v>1861</v>
      </c>
      <c r="AM440" s="269" t="s">
        <v>2646</v>
      </c>
      <c r="AN440" s="269" t="s">
        <v>2647</v>
      </c>
      <c r="AO440" s="269" t="s">
        <v>1618</v>
      </c>
      <c r="AP440" s="188" t="s">
        <v>1845</v>
      </c>
      <c r="AQ440" s="188" t="s">
        <v>1936</v>
      </c>
      <c r="AS440" s="188" t="s">
        <v>1619</v>
      </c>
      <c r="AT440" s="188" t="s">
        <v>1748</v>
      </c>
      <c r="AU440" s="188" t="s">
        <v>1748</v>
      </c>
      <c r="AV440" s="261">
        <f t="shared" si="24"/>
        <v>4675770</v>
      </c>
    </row>
    <row r="441" spans="1:48" hidden="1" x14ac:dyDescent="0.25">
      <c r="A441" s="269" t="s">
        <v>1836</v>
      </c>
      <c r="B441" s="269" t="s">
        <v>1802</v>
      </c>
      <c r="C441" s="269" t="s">
        <v>1837</v>
      </c>
      <c r="D441" s="269" t="s">
        <v>1854</v>
      </c>
      <c r="E441" s="270">
        <v>45705</v>
      </c>
      <c r="F441" s="269" t="s">
        <v>2815</v>
      </c>
      <c r="G441" s="269" t="s">
        <v>1618</v>
      </c>
      <c r="H441" s="269" t="s">
        <v>2631</v>
      </c>
      <c r="I441" s="269" t="s">
        <v>2816</v>
      </c>
      <c r="J441" s="269" t="s">
        <v>1618</v>
      </c>
      <c r="K441" s="269" t="s">
        <v>583</v>
      </c>
      <c r="L441" s="270">
        <v>45705</v>
      </c>
      <c r="M441" s="269" t="s">
        <v>1962</v>
      </c>
      <c r="N441" s="269" t="s">
        <v>2817</v>
      </c>
      <c r="O441" s="270"/>
      <c r="P441" s="269" t="s">
        <v>2635</v>
      </c>
      <c r="Q441" s="269" t="s">
        <v>1529</v>
      </c>
      <c r="R441" s="271">
        <v>22200000</v>
      </c>
      <c r="S441" s="269" t="s">
        <v>89</v>
      </c>
      <c r="T441" s="272">
        <v>1357.22</v>
      </c>
      <c r="U441" s="269" t="s">
        <v>371</v>
      </c>
      <c r="V441" s="269" t="s">
        <v>2636</v>
      </c>
      <c r="W441" s="269" t="s">
        <v>1618</v>
      </c>
      <c r="X441" s="269" t="s">
        <v>1618</v>
      </c>
      <c r="Y441" s="269" t="s">
        <v>1618</v>
      </c>
      <c r="Z441" s="269" t="s">
        <v>1618</v>
      </c>
      <c r="AA441" s="269" t="s">
        <v>1842</v>
      </c>
      <c r="AB441" s="269" t="s">
        <v>1618</v>
      </c>
      <c r="AC441" s="270">
        <v>45705</v>
      </c>
      <c r="AD441" s="269"/>
      <c r="AE441" s="269"/>
      <c r="AF441" s="269" t="s">
        <v>1618</v>
      </c>
      <c r="AG441" s="269" t="s">
        <v>2818</v>
      </c>
      <c r="AH441" s="269" t="s">
        <v>2638</v>
      </c>
      <c r="AI441" s="269" t="s">
        <v>2638</v>
      </c>
      <c r="AJ441" s="271">
        <v>1</v>
      </c>
      <c r="AK441" s="269" t="s">
        <v>1888</v>
      </c>
      <c r="AL441" s="274" t="s">
        <v>1861</v>
      </c>
      <c r="AM441" s="269" t="s">
        <v>1618</v>
      </c>
      <c r="AN441" s="269" t="s">
        <v>1618</v>
      </c>
      <c r="AO441" s="269" t="s">
        <v>1618</v>
      </c>
      <c r="AP441" s="188" t="s">
        <v>1845</v>
      </c>
      <c r="AQ441" s="188" t="s">
        <v>1936</v>
      </c>
      <c r="AS441" s="188" t="s">
        <v>1638</v>
      </c>
      <c r="AT441" s="188" t="s">
        <v>1748</v>
      </c>
      <c r="AU441" s="188" t="s">
        <v>1748</v>
      </c>
      <c r="AV441" s="261">
        <f t="shared" si="24"/>
        <v>22200000</v>
      </c>
    </row>
    <row r="442" spans="1:48" hidden="1" x14ac:dyDescent="0.25">
      <c r="A442" s="269" t="s">
        <v>1836</v>
      </c>
      <c r="B442" s="269" t="s">
        <v>1802</v>
      </c>
      <c r="C442" s="269" t="s">
        <v>1837</v>
      </c>
      <c r="D442" s="269" t="s">
        <v>1854</v>
      </c>
      <c r="E442" s="270">
        <v>45705</v>
      </c>
      <c r="F442" s="269" t="s">
        <v>2819</v>
      </c>
      <c r="G442" s="269" t="s">
        <v>1618</v>
      </c>
      <c r="H442" s="269" t="s">
        <v>2631</v>
      </c>
      <c r="I442" s="269" t="s">
        <v>2820</v>
      </c>
      <c r="J442" s="269" t="s">
        <v>1618</v>
      </c>
      <c r="K442" s="269" t="s">
        <v>583</v>
      </c>
      <c r="L442" s="270">
        <v>45705</v>
      </c>
      <c r="M442" s="269" t="s">
        <v>1962</v>
      </c>
      <c r="N442" s="269" t="s">
        <v>2817</v>
      </c>
      <c r="O442" s="270"/>
      <c r="P442" s="269" t="s">
        <v>2635</v>
      </c>
      <c r="Q442" s="269" t="s">
        <v>1529</v>
      </c>
      <c r="R442" s="271">
        <v>6900000</v>
      </c>
      <c r="S442" s="269" t="s">
        <v>89</v>
      </c>
      <c r="T442" s="272">
        <v>421.84</v>
      </c>
      <c r="U442" s="269" t="s">
        <v>371</v>
      </c>
      <c r="V442" s="269" t="s">
        <v>2636</v>
      </c>
      <c r="W442" s="269" t="s">
        <v>1618</v>
      </c>
      <c r="X442" s="269" t="s">
        <v>1618</v>
      </c>
      <c r="Y442" s="269" t="s">
        <v>1618</v>
      </c>
      <c r="Z442" s="269" t="s">
        <v>1618</v>
      </c>
      <c r="AA442" s="269" t="s">
        <v>1842</v>
      </c>
      <c r="AB442" s="269" t="s">
        <v>1618</v>
      </c>
      <c r="AC442" s="270">
        <v>45705</v>
      </c>
      <c r="AD442" s="269"/>
      <c r="AE442" s="269"/>
      <c r="AF442" s="269" t="s">
        <v>1618</v>
      </c>
      <c r="AG442" s="269" t="s">
        <v>2818</v>
      </c>
      <c r="AH442" s="269" t="s">
        <v>2638</v>
      </c>
      <c r="AI442" s="269" t="s">
        <v>2638</v>
      </c>
      <c r="AJ442" s="271">
        <v>1</v>
      </c>
      <c r="AK442" s="269" t="s">
        <v>1888</v>
      </c>
      <c r="AL442" s="274" t="s">
        <v>1861</v>
      </c>
      <c r="AM442" s="269" t="s">
        <v>1618</v>
      </c>
      <c r="AN442" s="269" t="s">
        <v>1618</v>
      </c>
      <c r="AO442" s="269" t="s">
        <v>1618</v>
      </c>
      <c r="AP442" s="188" t="s">
        <v>1845</v>
      </c>
      <c r="AQ442" s="188" t="s">
        <v>1936</v>
      </c>
      <c r="AS442" s="188" t="s">
        <v>1638</v>
      </c>
      <c r="AT442" s="188" t="s">
        <v>1748</v>
      </c>
      <c r="AU442" s="188" t="s">
        <v>1748</v>
      </c>
      <c r="AV442" s="261">
        <f t="shared" si="24"/>
        <v>6900000</v>
      </c>
    </row>
    <row r="443" spans="1:48" hidden="1" x14ac:dyDescent="0.25">
      <c r="A443" s="269" t="s">
        <v>1836</v>
      </c>
      <c r="B443" s="269" t="s">
        <v>1802</v>
      </c>
      <c r="C443" s="269" t="s">
        <v>1837</v>
      </c>
      <c r="D443" s="269" t="s">
        <v>1854</v>
      </c>
      <c r="E443" s="270">
        <v>45705</v>
      </c>
      <c r="F443" s="269" t="s">
        <v>2821</v>
      </c>
      <c r="G443" s="269" t="s">
        <v>1618</v>
      </c>
      <c r="H443" s="269" t="s">
        <v>2631</v>
      </c>
      <c r="I443" s="269" t="s">
        <v>2822</v>
      </c>
      <c r="J443" s="269" t="s">
        <v>1618</v>
      </c>
      <c r="K443" s="269" t="s">
        <v>583</v>
      </c>
      <c r="L443" s="270">
        <v>45705</v>
      </c>
      <c r="M443" s="269" t="s">
        <v>1962</v>
      </c>
      <c r="N443" s="269" t="s">
        <v>2817</v>
      </c>
      <c r="O443" s="270"/>
      <c r="P443" s="269" t="s">
        <v>2635</v>
      </c>
      <c r="Q443" s="269" t="s">
        <v>1529</v>
      </c>
      <c r="R443" s="271">
        <v>900000</v>
      </c>
      <c r="S443" s="269" t="s">
        <v>89</v>
      </c>
      <c r="T443" s="272">
        <v>55.02</v>
      </c>
      <c r="U443" s="269" t="s">
        <v>371</v>
      </c>
      <c r="V443" s="269" t="s">
        <v>2636</v>
      </c>
      <c r="W443" s="269" t="s">
        <v>1618</v>
      </c>
      <c r="X443" s="269" t="s">
        <v>1618</v>
      </c>
      <c r="Y443" s="269" t="s">
        <v>1618</v>
      </c>
      <c r="Z443" s="269" t="s">
        <v>1618</v>
      </c>
      <c r="AA443" s="269" t="s">
        <v>1842</v>
      </c>
      <c r="AB443" s="269" t="s">
        <v>1618</v>
      </c>
      <c r="AC443" s="270">
        <v>45705</v>
      </c>
      <c r="AD443" s="269"/>
      <c r="AE443" s="269"/>
      <c r="AF443" s="269" t="s">
        <v>1618</v>
      </c>
      <c r="AG443" s="269" t="s">
        <v>2818</v>
      </c>
      <c r="AH443" s="269" t="s">
        <v>2638</v>
      </c>
      <c r="AI443" s="269" t="s">
        <v>2638</v>
      </c>
      <c r="AJ443" s="271">
        <v>1</v>
      </c>
      <c r="AK443" s="269" t="s">
        <v>1888</v>
      </c>
      <c r="AL443" s="274" t="s">
        <v>1861</v>
      </c>
      <c r="AM443" s="269" t="s">
        <v>1618</v>
      </c>
      <c r="AN443" s="269" t="s">
        <v>1618</v>
      </c>
      <c r="AO443" s="269" t="s">
        <v>1618</v>
      </c>
      <c r="AP443" s="188" t="s">
        <v>1845</v>
      </c>
      <c r="AQ443" s="188" t="s">
        <v>1936</v>
      </c>
      <c r="AS443" s="188" t="s">
        <v>1638</v>
      </c>
      <c r="AT443" s="188" t="s">
        <v>1748</v>
      </c>
      <c r="AU443" s="188" t="s">
        <v>1748</v>
      </c>
      <c r="AV443" s="261">
        <f t="shared" si="24"/>
        <v>900000</v>
      </c>
    </row>
    <row r="444" spans="1:48" hidden="1" x14ac:dyDescent="0.25">
      <c r="A444" s="269" t="s">
        <v>1836</v>
      </c>
      <c r="B444" s="269" t="s">
        <v>1802</v>
      </c>
      <c r="C444" s="269" t="s">
        <v>1837</v>
      </c>
      <c r="D444" s="269" t="s">
        <v>1854</v>
      </c>
      <c r="E444" s="270">
        <v>45705</v>
      </c>
      <c r="F444" s="269" t="s">
        <v>1618</v>
      </c>
      <c r="G444" s="269" t="s">
        <v>1618</v>
      </c>
      <c r="H444" s="269" t="s">
        <v>1941</v>
      </c>
      <c r="I444" s="269" t="s">
        <v>2823</v>
      </c>
      <c r="J444" s="269" t="s">
        <v>1618</v>
      </c>
      <c r="K444" s="269" t="s">
        <v>626</v>
      </c>
      <c r="L444" s="270">
        <v>45705</v>
      </c>
      <c r="M444" s="269" t="s">
        <v>1962</v>
      </c>
      <c r="N444" s="269" t="s">
        <v>2824</v>
      </c>
      <c r="O444" s="270"/>
      <c r="P444" s="269" t="s">
        <v>2635</v>
      </c>
      <c r="Q444" s="269" t="s">
        <v>1529</v>
      </c>
      <c r="R444" s="271">
        <v>650000</v>
      </c>
      <c r="S444" s="269" t="s">
        <v>89</v>
      </c>
      <c r="T444" s="272">
        <v>39.74</v>
      </c>
      <c r="U444" s="269" t="s">
        <v>371</v>
      </c>
      <c r="V444" s="269" t="s">
        <v>2636</v>
      </c>
      <c r="W444" s="269" t="s">
        <v>1618</v>
      </c>
      <c r="X444" s="269" t="s">
        <v>1618</v>
      </c>
      <c r="Y444" s="269" t="s">
        <v>1618</v>
      </c>
      <c r="Z444" s="269" t="s">
        <v>1618</v>
      </c>
      <c r="AA444" s="269" t="s">
        <v>1842</v>
      </c>
      <c r="AB444" s="269" t="s">
        <v>1618</v>
      </c>
      <c r="AC444" s="270">
        <v>45705</v>
      </c>
      <c r="AD444" s="269"/>
      <c r="AE444" s="269"/>
      <c r="AF444" s="269" t="s">
        <v>1618</v>
      </c>
      <c r="AG444" s="269" t="s">
        <v>2825</v>
      </c>
      <c r="AH444" s="269" t="s">
        <v>2638</v>
      </c>
      <c r="AI444" s="269" t="s">
        <v>2638</v>
      </c>
      <c r="AJ444" s="271">
        <v>1</v>
      </c>
      <c r="AK444" s="269" t="s">
        <v>1903</v>
      </c>
      <c r="AL444" s="274" t="s">
        <v>1861</v>
      </c>
      <c r="AM444" s="269" t="s">
        <v>1618</v>
      </c>
      <c r="AN444" s="269" t="s">
        <v>1618</v>
      </c>
      <c r="AO444" s="269" t="s">
        <v>1618</v>
      </c>
      <c r="AP444" s="188" t="s">
        <v>1845</v>
      </c>
      <c r="AQ444" s="188" t="s">
        <v>1936</v>
      </c>
      <c r="AS444" s="188" t="s">
        <v>1629</v>
      </c>
      <c r="AT444" s="188" t="s">
        <v>1748</v>
      </c>
      <c r="AU444" s="188" t="s">
        <v>1748</v>
      </c>
      <c r="AV444" s="261">
        <f t="shared" si="24"/>
        <v>650000</v>
      </c>
    </row>
    <row r="445" spans="1:48" hidden="1" x14ac:dyDescent="0.25">
      <c r="A445" s="269" t="s">
        <v>1836</v>
      </c>
      <c r="B445" s="269" t="s">
        <v>1802</v>
      </c>
      <c r="C445" s="269" t="s">
        <v>1837</v>
      </c>
      <c r="D445" s="269" t="s">
        <v>1854</v>
      </c>
      <c r="E445" s="270">
        <v>45705</v>
      </c>
      <c r="F445" s="269" t="s">
        <v>1618</v>
      </c>
      <c r="G445" s="269" t="s">
        <v>1618</v>
      </c>
      <c r="H445" s="269" t="s">
        <v>1941</v>
      </c>
      <c r="I445" s="269" t="s">
        <v>2826</v>
      </c>
      <c r="J445" s="269" t="s">
        <v>1618</v>
      </c>
      <c r="K445" s="269" t="s">
        <v>626</v>
      </c>
      <c r="L445" s="270">
        <v>45705</v>
      </c>
      <c r="M445" s="269" t="s">
        <v>1962</v>
      </c>
      <c r="N445" s="269" t="s">
        <v>2827</v>
      </c>
      <c r="O445" s="270"/>
      <c r="P445" s="269" t="s">
        <v>2635</v>
      </c>
      <c r="Q445" s="269" t="s">
        <v>1529</v>
      </c>
      <c r="R445" s="271">
        <v>145000</v>
      </c>
      <c r="S445" s="269" t="s">
        <v>89</v>
      </c>
      <c r="T445" s="272">
        <v>8.86</v>
      </c>
      <c r="U445" s="269" t="s">
        <v>371</v>
      </c>
      <c r="V445" s="269" t="s">
        <v>2636</v>
      </c>
      <c r="W445" s="269" t="s">
        <v>1618</v>
      </c>
      <c r="X445" s="269" t="s">
        <v>1618</v>
      </c>
      <c r="Y445" s="269" t="s">
        <v>1618</v>
      </c>
      <c r="Z445" s="269" t="s">
        <v>1618</v>
      </c>
      <c r="AA445" s="269" t="s">
        <v>1842</v>
      </c>
      <c r="AB445" s="269" t="s">
        <v>1618</v>
      </c>
      <c r="AC445" s="270">
        <v>45705</v>
      </c>
      <c r="AD445" s="269"/>
      <c r="AE445" s="269"/>
      <c r="AF445" s="269" t="s">
        <v>1618</v>
      </c>
      <c r="AG445" s="269" t="s">
        <v>2828</v>
      </c>
      <c r="AH445" s="269" t="s">
        <v>2638</v>
      </c>
      <c r="AI445" s="269" t="s">
        <v>2638</v>
      </c>
      <c r="AJ445" s="271">
        <v>3</v>
      </c>
      <c r="AK445" s="269" t="s">
        <v>2212</v>
      </c>
      <c r="AL445" s="274" t="s">
        <v>1861</v>
      </c>
      <c r="AM445" s="269" t="s">
        <v>1618</v>
      </c>
      <c r="AN445" s="269" t="s">
        <v>1618</v>
      </c>
      <c r="AO445" s="269" t="s">
        <v>1618</v>
      </c>
      <c r="AP445" s="188" t="s">
        <v>1845</v>
      </c>
      <c r="AQ445" s="188" t="s">
        <v>1936</v>
      </c>
      <c r="AS445" s="188" t="s">
        <v>1629</v>
      </c>
      <c r="AT445" s="188" t="s">
        <v>1748</v>
      </c>
      <c r="AU445" s="188" t="s">
        <v>1748</v>
      </c>
      <c r="AV445" s="261">
        <f t="shared" si="24"/>
        <v>145000</v>
      </c>
    </row>
    <row r="446" spans="1:48" hidden="1" x14ac:dyDescent="0.25">
      <c r="A446" s="269" t="s">
        <v>1836</v>
      </c>
      <c r="B446" s="269" t="s">
        <v>1802</v>
      </c>
      <c r="C446" s="269" t="s">
        <v>1837</v>
      </c>
      <c r="D446" s="269" t="s">
        <v>1854</v>
      </c>
      <c r="E446" s="270">
        <v>45705</v>
      </c>
      <c r="F446" s="269" t="s">
        <v>1618</v>
      </c>
      <c r="G446" s="269" t="s">
        <v>1618</v>
      </c>
      <c r="H446" s="269" t="s">
        <v>1941</v>
      </c>
      <c r="I446" s="269" t="s">
        <v>2829</v>
      </c>
      <c r="J446" s="269" t="s">
        <v>1618</v>
      </c>
      <c r="K446" s="269" t="s">
        <v>626</v>
      </c>
      <c r="L446" s="270">
        <v>45705</v>
      </c>
      <c r="M446" s="269" t="s">
        <v>1962</v>
      </c>
      <c r="N446" s="269" t="s">
        <v>2830</v>
      </c>
      <c r="O446" s="270"/>
      <c r="P446" s="269" t="s">
        <v>2635</v>
      </c>
      <c r="Q446" s="269" t="s">
        <v>1529</v>
      </c>
      <c r="R446" s="271">
        <v>1474000</v>
      </c>
      <c r="S446" s="269" t="s">
        <v>89</v>
      </c>
      <c r="T446" s="272">
        <v>90.11</v>
      </c>
      <c r="U446" s="269" t="s">
        <v>371</v>
      </c>
      <c r="V446" s="269" t="s">
        <v>2636</v>
      </c>
      <c r="W446" s="269" t="s">
        <v>1618</v>
      </c>
      <c r="X446" s="269" t="s">
        <v>1618</v>
      </c>
      <c r="Y446" s="269" t="s">
        <v>1618</v>
      </c>
      <c r="Z446" s="269" t="s">
        <v>1618</v>
      </c>
      <c r="AA446" s="269" t="s">
        <v>1842</v>
      </c>
      <c r="AB446" s="269" t="s">
        <v>1618</v>
      </c>
      <c r="AC446" s="270">
        <v>45705</v>
      </c>
      <c r="AD446" s="269"/>
      <c r="AE446" s="269"/>
      <c r="AF446" s="269" t="s">
        <v>1618</v>
      </c>
      <c r="AG446" s="269" t="s">
        <v>2831</v>
      </c>
      <c r="AH446" s="269" t="s">
        <v>2638</v>
      </c>
      <c r="AI446" s="269" t="s">
        <v>2638</v>
      </c>
      <c r="AJ446" s="271">
        <v>2</v>
      </c>
      <c r="AK446" s="269" t="s">
        <v>1894</v>
      </c>
      <c r="AL446" s="274" t="s">
        <v>1861</v>
      </c>
      <c r="AM446" s="269" t="s">
        <v>1618</v>
      </c>
      <c r="AN446" s="269" t="s">
        <v>1618</v>
      </c>
      <c r="AO446" s="269" t="s">
        <v>1618</v>
      </c>
      <c r="AP446" s="188" t="s">
        <v>1845</v>
      </c>
      <c r="AQ446" s="188" t="s">
        <v>1936</v>
      </c>
      <c r="AS446" s="188" t="s">
        <v>1629</v>
      </c>
      <c r="AT446" s="188" t="s">
        <v>1748</v>
      </c>
      <c r="AU446" s="188" t="s">
        <v>1748</v>
      </c>
      <c r="AV446" s="261">
        <f t="shared" si="24"/>
        <v>1474000</v>
      </c>
    </row>
    <row r="447" spans="1:48" x14ac:dyDescent="0.25">
      <c r="A447" s="269" t="s">
        <v>1836</v>
      </c>
      <c r="B447" s="269" t="s">
        <v>1802</v>
      </c>
      <c r="C447" s="269" t="s">
        <v>1837</v>
      </c>
      <c r="D447" s="269" t="s">
        <v>1854</v>
      </c>
      <c r="E447" s="270">
        <v>45706</v>
      </c>
      <c r="F447" s="269" t="s">
        <v>1618</v>
      </c>
      <c r="G447" s="269" t="s">
        <v>1618</v>
      </c>
      <c r="H447" s="269" t="s">
        <v>1855</v>
      </c>
      <c r="I447" s="269" t="s">
        <v>2832</v>
      </c>
      <c r="J447" s="269" t="s">
        <v>1618</v>
      </c>
      <c r="K447" s="269" t="s">
        <v>1627</v>
      </c>
      <c r="L447" s="270">
        <v>45706</v>
      </c>
      <c r="M447" s="269" t="s">
        <v>1970</v>
      </c>
      <c r="N447" s="269" t="s">
        <v>2833</v>
      </c>
      <c r="O447" s="270"/>
      <c r="P447" s="269" t="s">
        <v>2635</v>
      </c>
      <c r="Q447" s="269" t="s">
        <v>1529</v>
      </c>
      <c r="R447" s="271">
        <v>200000</v>
      </c>
      <c r="S447" s="269" t="s">
        <v>89</v>
      </c>
      <c r="T447" s="272">
        <v>12.22</v>
      </c>
      <c r="U447" s="269" t="s">
        <v>371</v>
      </c>
      <c r="V447" s="269" t="s">
        <v>2636</v>
      </c>
      <c r="W447" s="269" t="s">
        <v>1618</v>
      </c>
      <c r="X447" s="269" t="s">
        <v>1618</v>
      </c>
      <c r="Y447" s="269" t="s">
        <v>1618</v>
      </c>
      <c r="Z447" s="269" t="s">
        <v>1618</v>
      </c>
      <c r="AA447" s="269" t="s">
        <v>1842</v>
      </c>
      <c r="AB447" s="269" t="s">
        <v>1618</v>
      </c>
      <c r="AC447" s="270">
        <v>45706</v>
      </c>
      <c r="AD447" s="269"/>
      <c r="AE447" s="269"/>
      <c r="AF447" s="269" t="s">
        <v>1618</v>
      </c>
      <c r="AG447" s="269" t="s">
        <v>2834</v>
      </c>
      <c r="AH447" s="269" t="s">
        <v>2638</v>
      </c>
      <c r="AI447" s="269" t="s">
        <v>2638</v>
      </c>
      <c r="AJ447" s="271">
        <v>8</v>
      </c>
      <c r="AK447" s="269" t="s">
        <v>1903</v>
      </c>
      <c r="AL447" s="274" t="s">
        <v>1861</v>
      </c>
      <c r="AM447" s="269" t="s">
        <v>1618</v>
      </c>
      <c r="AN447" s="269" t="s">
        <v>1618</v>
      </c>
      <c r="AO447" s="269" t="s">
        <v>1618</v>
      </c>
      <c r="AP447" s="188" t="s">
        <v>1845</v>
      </c>
      <c r="AQ447" s="188" t="s">
        <v>1936</v>
      </c>
      <c r="AS447" s="188" t="s">
        <v>1626</v>
      </c>
      <c r="AT447" s="188" t="s">
        <v>1748</v>
      </c>
      <c r="AU447" s="188" t="s">
        <v>1748</v>
      </c>
      <c r="AV447" s="261">
        <f t="shared" si="24"/>
        <v>200000</v>
      </c>
    </row>
    <row r="448" spans="1:48" hidden="1" x14ac:dyDescent="0.25">
      <c r="A448" s="269" t="s">
        <v>1836</v>
      </c>
      <c r="B448" s="269" t="s">
        <v>1802</v>
      </c>
      <c r="C448" s="269" t="s">
        <v>1837</v>
      </c>
      <c r="D448" s="269" t="s">
        <v>1854</v>
      </c>
      <c r="E448" s="270">
        <v>45708</v>
      </c>
      <c r="F448" s="269" t="s">
        <v>1618</v>
      </c>
      <c r="G448" s="269" t="s">
        <v>1618</v>
      </c>
      <c r="H448" s="269" t="s">
        <v>1941</v>
      </c>
      <c r="I448" s="269" t="s">
        <v>2835</v>
      </c>
      <c r="J448" s="269" t="s">
        <v>1618</v>
      </c>
      <c r="K448" s="269" t="s">
        <v>626</v>
      </c>
      <c r="L448" s="270">
        <v>45708</v>
      </c>
      <c r="M448" s="269" t="s">
        <v>1974</v>
      </c>
      <c r="N448" s="269" t="s">
        <v>2836</v>
      </c>
      <c r="O448" s="270"/>
      <c r="P448" s="269" t="s">
        <v>2635</v>
      </c>
      <c r="Q448" s="269" t="s">
        <v>1529</v>
      </c>
      <c r="R448" s="271">
        <v>770000</v>
      </c>
      <c r="S448" s="269" t="s">
        <v>89</v>
      </c>
      <c r="T448" s="272">
        <v>47.1</v>
      </c>
      <c r="U448" s="269" t="s">
        <v>371</v>
      </c>
      <c r="V448" s="269" t="s">
        <v>2636</v>
      </c>
      <c r="W448" s="269" t="s">
        <v>1618</v>
      </c>
      <c r="X448" s="269" t="s">
        <v>1618</v>
      </c>
      <c r="Y448" s="269" t="s">
        <v>1618</v>
      </c>
      <c r="Z448" s="269" t="s">
        <v>1618</v>
      </c>
      <c r="AA448" s="269" t="s">
        <v>1842</v>
      </c>
      <c r="AB448" s="269" t="s">
        <v>1618</v>
      </c>
      <c r="AC448" s="270">
        <v>45708</v>
      </c>
      <c r="AD448" s="269"/>
      <c r="AE448" s="269"/>
      <c r="AF448" s="269" t="s">
        <v>1618</v>
      </c>
      <c r="AG448" s="269" t="s">
        <v>1967</v>
      </c>
      <c r="AH448" s="269" t="s">
        <v>2638</v>
      </c>
      <c r="AI448" s="269" t="s">
        <v>2638</v>
      </c>
      <c r="AJ448" s="271">
        <v>1</v>
      </c>
      <c r="AK448" s="269" t="s">
        <v>1903</v>
      </c>
      <c r="AL448" s="274" t="s">
        <v>1861</v>
      </c>
      <c r="AM448" s="269" t="s">
        <v>1618</v>
      </c>
      <c r="AN448" s="269" t="s">
        <v>1618</v>
      </c>
      <c r="AO448" s="269" t="s">
        <v>1618</v>
      </c>
      <c r="AP448" s="188" t="s">
        <v>1845</v>
      </c>
      <c r="AQ448" s="188" t="s">
        <v>1936</v>
      </c>
      <c r="AS448" s="188" t="s">
        <v>1629</v>
      </c>
      <c r="AT448" s="188" t="s">
        <v>1748</v>
      </c>
      <c r="AU448" s="188" t="s">
        <v>1748</v>
      </c>
      <c r="AV448" s="261">
        <f t="shared" si="24"/>
        <v>770000</v>
      </c>
    </row>
    <row r="449" spans="1:48" hidden="1" x14ac:dyDescent="0.25">
      <c r="A449" s="269" t="s">
        <v>1836</v>
      </c>
      <c r="B449" s="269" t="s">
        <v>1802</v>
      </c>
      <c r="C449" s="269" t="s">
        <v>1837</v>
      </c>
      <c r="D449" s="269" t="s">
        <v>1854</v>
      </c>
      <c r="E449" s="270">
        <v>45709</v>
      </c>
      <c r="F449" s="269" t="s">
        <v>2837</v>
      </c>
      <c r="G449" s="269" t="s">
        <v>1618</v>
      </c>
      <c r="H449" s="269" t="s">
        <v>2273</v>
      </c>
      <c r="I449" s="269" t="s">
        <v>2838</v>
      </c>
      <c r="J449" s="269" t="s">
        <v>1618</v>
      </c>
      <c r="K449" s="269" t="s">
        <v>434</v>
      </c>
      <c r="L449" s="270">
        <v>45709</v>
      </c>
      <c r="M449" s="269" t="s">
        <v>1979</v>
      </c>
      <c r="N449" s="269" t="s">
        <v>2839</v>
      </c>
      <c r="O449" s="270"/>
      <c r="P449" s="269" t="s">
        <v>2635</v>
      </c>
      <c r="Q449" s="269" t="s">
        <v>1529</v>
      </c>
      <c r="R449" s="271">
        <v>2400000</v>
      </c>
      <c r="S449" s="269" t="s">
        <v>89</v>
      </c>
      <c r="T449" s="272">
        <v>146.80000000000001</v>
      </c>
      <c r="U449" s="269" t="s">
        <v>371</v>
      </c>
      <c r="V449" s="269" t="s">
        <v>2636</v>
      </c>
      <c r="W449" s="269" t="s">
        <v>1618</v>
      </c>
      <c r="X449" s="269" t="s">
        <v>1618</v>
      </c>
      <c r="Y449" s="269" t="s">
        <v>1618</v>
      </c>
      <c r="Z449" s="269" t="s">
        <v>1618</v>
      </c>
      <c r="AA449" s="269" t="s">
        <v>1842</v>
      </c>
      <c r="AB449" s="269" t="s">
        <v>1618</v>
      </c>
      <c r="AC449" s="270">
        <v>45709</v>
      </c>
      <c r="AD449" s="269"/>
      <c r="AE449" s="269"/>
      <c r="AF449" s="269" t="s">
        <v>1618</v>
      </c>
      <c r="AG449" s="269" t="s">
        <v>2840</v>
      </c>
      <c r="AH449" s="269" t="s">
        <v>2638</v>
      </c>
      <c r="AI449" s="269" t="s">
        <v>2638</v>
      </c>
      <c r="AJ449" s="271">
        <v>6</v>
      </c>
      <c r="AK449" s="269" t="s">
        <v>1903</v>
      </c>
      <c r="AL449" s="274" t="s">
        <v>1861</v>
      </c>
      <c r="AM449" s="269" t="s">
        <v>1618</v>
      </c>
      <c r="AN449" s="269" t="s">
        <v>1618</v>
      </c>
      <c r="AO449" s="269" t="s">
        <v>1618</v>
      </c>
      <c r="AP449" s="188" t="s">
        <v>1845</v>
      </c>
      <c r="AQ449" s="188" t="s">
        <v>1936</v>
      </c>
      <c r="AS449" s="188" t="s">
        <v>1630</v>
      </c>
      <c r="AT449" s="188" t="s">
        <v>1748</v>
      </c>
      <c r="AU449" s="188" t="s">
        <v>1748</v>
      </c>
      <c r="AV449" s="261">
        <f t="shared" si="24"/>
        <v>2400000</v>
      </c>
    </row>
    <row r="450" spans="1:48" hidden="1" x14ac:dyDescent="0.25">
      <c r="A450" s="269" t="s">
        <v>1836</v>
      </c>
      <c r="B450" s="269" t="s">
        <v>1802</v>
      </c>
      <c r="C450" s="269" t="s">
        <v>1837</v>
      </c>
      <c r="D450" s="269" t="s">
        <v>1854</v>
      </c>
      <c r="E450" s="270">
        <v>45712</v>
      </c>
      <c r="F450" s="269" t="s">
        <v>2841</v>
      </c>
      <c r="G450" s="269" t="s">
        <v>2842</v>
      </c>
      <c r="H450" s="269" t="s">
        <v>2631</v>
      </c>
      <c r="I450" s="269" t="s">
        <v>2843</v>
      </c>
      <c r="J450" s="269" t="s">
        <v>1618</v>
      </c>
      <c r="K450" s="269" t="s">
        <v>583</v>
      </c>
      <c r="L450" s="270">
        <v>45712</v>
      </c>
      <c r="M450" s="269" t="s">
        <v>2844</v>
      </c>
      <c r="N450" s="269" t="s">
        <v>2845</v>
      </c>
      <c r="O450" s="270"/>
      <c r="P450" s="269" t="s">
        <v>2635</v>
      </c>
      <c r="Q450" s="269" t="s">
        <v>1529</v>
      </c>
      <c r="R450" s="271">
        <v>800000</v>
      </c>
      <c r="S450" s="269" t="s">
        <v>89</v>
      </c>
      <c r="T450" s="272">
        <v>48.93</v>
      </c>
      <c r="U450" s="269" t="s">
        <v>371</v>
      </c>
      <c r="V450" s="269" t="s">
        <v>2636</v>
      </c>
      <c r="W450" s="269" t="s">
        <v>1618</v>
      </c>
      <c r="X450" s="269" t="s">
        <v>1618</v>
      </c>
      <c r="Y450" s="269" t="s">
        <v>1618</v>
      </c>
      <c r="Z450" s="269" t="s">
        <v>1618</v>
      </c>
      <c r="AA450" s="269" t="s">
        <v>1842</v>
      </c>
      <c r="AB450" s="269" t="s">
        <v>1618</v>
      </c>
      <c r="AC450" s="270">
        <v>45712</v>
      </c>
      <c r="AD450" s="269"/>
      <c r="AE450" s="269"/>
      <c r="AF450" s="269" t="s">
        <v>1618</v>
      </c>
      <c r="AG450" s="269" t="s">
        <v>2846</v>
      </c>
      <c r="AH450" s="269" t="s">
        <v>2638</v>
      </c>
      <c r="AI450" s="269" t="s">
        <v>2638</v>
      </c>
      <c r="AJ450" s="271">
        <v>1</v>
      </c>
      <c r="AK450" s="269" t="s">
        <v>1876</v>
      </c>
      <c r="AL450" s="274" t="s">
        <v>1861</v>
      </c>
      <c r="AM450" s="269" t="s">
        <v>1618</v>
      </c>
      <c r="AN450" s="269" t="s">
        <v>1618</v>
      </c>
      <c r="AO450" s="269" t="s">
        <v>1618</v>
      </c>
      <c r="AP450" s="188" t="s">
        <v>1845</v>
      </c>
      <c r="AQ450" s="188" t="s">
        <v>1936</v>
      </c>
      <c r="AS450" s="188" t="s">
        <v>1638</v>
      </c>
      <c r="AT450" s="188" t="s">
        <v>1748</v>
      </c>
      <c r="AU450" s="188" t="s">
        <v>1748</v>
      </c>
      <c r="AV450" s="261">
        <f t="shared" si="24"/>
        <v>800000</v>
      </c>
    </row>
    <row r="451" spans="1:48" hidden="1" x14ac:dyDescent="0.25">
      <c r="A451" s="269" t="s">
        <v>1836</v>
      </c>
      <c r="B451" s="269" t="s">
        <v>1802</v>
      </c>
      <c r="C451" s="269" t="s">
        <v>1837</v>
      </c>
      <c r="D451" s="269" t="s">
        <v>1854</v>
      </c>
      <c r="E451" s="270">
        <v>45712</v>
      </c>
      <c r="F451" s="269" t="s">
        <v>2847</v>
      </c>
      <c r="G451" s="269" t="s">
        <v>2842</v>
      </c>
      <c r="H451" s="269" t="s">
        <v>2631</v>
      </c>
      <c r="I451" s="269" t="s">
        <v>2848</v>
      </c>
      <c r="J451" s="269" t="s">
        <v>1618</v>
      </c>
      <c r="K451" s="269" t="s">
        <v>583</v>
      </c>
      <c r="L451" s="270">
        <v>45712</v>
      </c>
      <c r="M451" s="269" t="s">
        <v>2844</v>
      </c>
      <c r="N451" s="269" t="s">
        <v>2845</v>
      </c>
      <c r="O451" s="270"/>
      <c r="P451" s="269" t="s">
        <v>2635</v>
      </c>
      <c r="Q451" s="269" t="s">
        <v>1529</v>
      </c>
      <c r="R451" s="271">
        <v>1900000</v>
      </c>
      <c r="S451" s="269" t="s">
        <v>89</v>
      </c>
      <c r="T451" s="272">
        <v>116.22</v>
      </c>
      <c r="U451" s="269" t="s">
        <v>371</v>
      </c>
      <c r="V451" s="269" t="s">
        <v>2636</v>
      </c>
      <c r="W451" s="269" t="s">
        <v>1618</v>
      </c>
      <c r="X451" s="269" t="s">
        <v>1618</v>
      </c>
      <c r="Y451" s="269" t="s">
        <v>1618</v>
      </c>
      <c r="Z451" s="269" t="s">
        <v>1618</v>
      </c>
      <c r="AA451" s="269" t="s">
        <v>1842</v>
      </c>
      <c r="AB451" s="269" t="s">
        <v>1618</v>
      </c>
      <c r="AC451" s="270">
        <v>45712</v>
      </c>
      <c r="AD451" s="269"/>
      <c r="AE451" s="269"/>
      <c r="AF451" s="269" t="s">
        <v>1618</v>
      </c>
      <c r="AG451" s="269" t="s">
        <v>2846</v>
      </c>
      <c r="AH451" s="269" t="s">
        <v>2638</v>
      </c>
      <c r="AI451" s="269" t="s">
        <v>2638</v>
      </c>
      <c r="AJ451" s="271">
        <v>1</v>
      </c>
      <c r="AK451" s="269" t="s">
        <v>1876</v>
      </c>
      <c r="AL451" s="274" t="s">
        <v>1861</v>
      </c>
      <c r="AM451" s="269" t="s">
        <v>1618</v>
      </c>
      <c r="AN451" s="269" t="s">
        <v>1618</v>
      </c>
      <c r="AO451" s="269" t="s">
        <v>1618</v>
      </c>
      <c r="AP451" s="188" t="s">
        <v>1845</v>
      </c>
      <c r="AQ451" s="188" t="s">
        <v>1936</v>
      </c>
      <c r="AS451" s="188" t="s">
        <v>1638</v>
      </c>
      <c r="AT451" s="188" t="s">
        <v>1748</v>
      </c>
      <c r="AU451" s="188" t="s">
        <v>1748</v>
      </c>
      <c r="AV451" s="261">
        <f t="shared" si="24"/>
        <v>1900000</v>
      </c>
    </row>
    <row r="452" spans="1:48" hidden="1" x14ac:dyDescent="0.25">
      <c r="A452" s="269" t="s">
        <v>1836</v>
      </c>
      <c r="B452" s="269" t="s">
        <v>1802</v>
      </c>
      <c r="C452" s="269" t="s">
        <v>1837</v>
      </c>
      <c r="D452" s="269" t="s">
        <v>1854</v>
      </c>
      <c r="E452" s="270">
        <v>45712</v>
      </c>
      <c r="F452" s="269" t="s">
        <v>2819</v>
      </c>
      <c r="G452" s="269" t="s">
        <v>1618</v>
      </c>
      <c r="H452" s="269" t="s">
        <v>2631</v>
      </c>
      <c r="I452" s="269" t="s">
        <v>2849</v>
      </c>
      <c r="J452" s="269" t="s">
        <v>1618</v>
      </c>
      <c r="K452" s="269" t="s">
        <v>583</v>
      </c>
      <c r="L452" s="270">
        <v>45712</v>
      </c>
      <c r="M452" s="269" t="s">
        <v>2844</v>
      </c>
      <c r="N452" s="269" t="s">
        <v>1618</v>
      </c>
      <c r="O452" s="270"/>
      <c r="P452" s="269" t="s">
        <v>2635</v>
      </c>
      <c r="Q452" s="269" t="s">
        <v>1529</v>
      </c>
      <c r="R452" s="271">
        <v>4600000</v>
      </c>
      <c r="S452" s="269" t="s">
        <v>89</v>
      </c>
      <c r="T452" s="272">
        <v>281.36</v>
      </c>
      <c r="U452" s="269" t="s">
        <v>371</v>
      </c>
      <c r="V452" s="269" t="s">
        <v>2636</v>
      </c>
      <c r="W452" s="269" t="s">
        <v>1618</v>
      </c>
      <c r="X452" s="269" t="s">
        <v>1618</v>
      </c>
      <c r="Y452" s="269" t="s">
        <v>1618</v>
      </c>
      <c r="Z452" s="269" t="s">
        <v>1618</v>
      </c>
      <c r="AA452" s="269" t="s">
        <v>1842</v>
      </c>
      <c r="AB452" s="269" t="s">
        <v>1618</v>
      </c>
      <c r="AC452" s="270">
        <v>45712</v>
      </c>
      <c r="AD452" s="269"/>
      <c r="AE452" s="269"/>
      <c r="AF452" s="269" t="s">
        <v>1618</v>
      </c>
      <c r="AG452" s="269" t="s">
        <v>2846</v>
      </c>
      <c r="AH452" s="269" t="s">
        <v>2638</v>
      </c>
      <c r="AI452" s="269" t="s">
        <v>2638</v>
      </c>
      <c r="AJ452" s="271">
        <v>1</v>
      </c>
      <c r="AK452" s="269" t="s">
        <v>1876</v>
      </c>
      <c r="AL452" s="274" t="s">
        <v>1861</v>
      </c>
      <c r="AM452" s="269" t="s">
        <v>1618</v>
      </c>
      <c r="AN452" s="269" t="s">
        <v>1618</v>
      </c>
      <c r="AO452" s="269" t="s">
        <v>1618</v>
      </c>
      <c r="AP452" s="188" t="s">
        <v>1845</v>
      </c>
      <c r="AQ452" s="188" t="s">
        <v>1936</v>
      </c>
      <c r="AS452" s="188" t="s">
        <v>1638</v>
      </c>
      <c r="AT452" s="188" t="s">
        <v>1748</v>
      </c>
      <c r="AU452" s="188" t="s">
        <v>1748</v>
      </c>
      <c r="AV452" s="261">
        <f t="shared" si="24"/>
        <v>4600000</v>
      </c>
    </row>
    <row r="453" spans="1:48" hidden="1" x14ac:dyDescent="0.25">
      <c r="A453" s="269" t="s">
        <v>1836</v>
      </c>
      <c r="B453" s="269" t="s">
        <v>1802</v>
      </c>
      <c r="C453" s="269" t="s">
        <v>1837</v>
      </c>
      <c r="D453" s="269" t="s">
        <v>1854</v>
      </c>
      <c r="E453" s="270">
        <v>45712</v>
      </c>
      <c r="F453" s="269" t="s">
        <v>2821</v>
      </c>
      <c r="G453" s="269" t="s">
        <v>2842</v>
      </c>
      <c r="H453" s="269" t="s">
        <v>2631</v>
      </c>
      <c r="I453" s="269" t="s">
        <v>2850</v>
      </c>
      <c r="J453" s="269" t="s">
        <v>1618</v>
      </c>
      <c r="K453" s="269" t="s">
        <v>583</v>
      </c>
      <c r="L453" s="270">
        <v>45712</v>
      </c>
      <c r="M453" s="269" t="s">
        <v>2844</v>
      </c>
      <c r="N453" s="269" t="s">
        <v>2845</v>
      </c>
      <c r="O453" s="270"/>
      <c r="P453" s="269" t="s">
        <v>2635</v>
      </c>
      <c r="Q453" s="269" t="s">
        <v>1529</v>
      </c>
      <c r="R453" s="271">
        <v>600000</v>
      </c>
      <c r="S453" s="269" t="s">
        <v>89</v>
      </c>
      <c r="T453" s="272">
        <v>36.700000000000003</v>
      </c>
      <c r="U453" s="269" t="s">
        <v>371</v>
      </c>
      <c r="V453" s="269" t="s">
        <v>2636</v>
      </c>
      <c r="W453" s="269" t="s">
        <v>1618</v>
      </c>
      <c r="X453" s="269" t="s">
        <v>1618</v>
      </c>
      <c r="Y453" s="269" t="s">
        <v>1618</v>
      </c>
      <c r="Z453" s="269" t="s">
        <v>1618</v>
      </c>
      <c r="AA453" s="269" t="s">
        <v>1842</v>
      </c>
      <c r="AB453" s="269" t="s">
        <v>1618</v>
      </c>
      <c r="AC453" s="270">
        <v>45712</v>
      </c>
      <c r="AD453" s="269"/>
      <c r="AE453" s="269"/>
      <c r="AF453" s="269" t="s">
        <v>1618</v>
      </c>
      <c r="AG453" s="269" t="s">
        <v>2846</v>
      </c>
      <c r="AH453" s="269" t="s">
        <v>2638</v>
      </c>
      <c r="AI453" s="269" t="s">
        <v>2638</v>
      </c>
      <c r="AJ453" s="271">
        <v>1</v>
      </c>
      <c r="AK453" s="269" t="s">
        <v>1876</v>
      </c>
      <c r="AL453" s="274" t="s">
        <v>1861</v>
      </c>
      <c r="AM453" s="269" t="s">
        <v>1618</v>
      </c>
      <c r="AN453" s="269" t="s">
        <v>1618</v>
      </c>
      <c r="AO453" s="269" t="s">
        <v>1618</v>
      </c>
      <c r="AP453" s="188" t="s">
        <v>1845</v>
      </c>
      <c r="AQ453" s="188" t="s">
        <v>1936</v>
      </c>
      <c r="AS453" s="188" t="s">
        <v>1638</v>
      </c>
      <c r="AT453" s="188" t="s">
        <v>1748</v>
      </c>
      <c r="AU453" s="188" t="s">
        <v>1748</v>
      </c>
      <c r="AV453" s="261">
        <f t="shared" si="24"/>
        <v>600000</v>
      </c>
    </row>
    <row r="454" spans="1:48" hidden="1" x14ac:dyDescent="0.25">
      <c r="A454" s="269" t="s">
        <v>1836</v>
      </c>
      <c r="B454" s="269" t="s">
        <v>1802</v>
      </c>
      <c r="C454" s="269" t="s">
        <v>1837</v>
      </c>
      <c r="D454" s="269" t="s">
        <v>1854</v>
      </c>
      <c r="E454" s="270">
        <v>45712</v>
      </c>
      <c r="F454" s="269" t="s">
        <v>2851</v>
      </c>
      <c r="G454" s="269" t="s">
        <v>1618</v>
      </c>
      <c r="H454" s="269" t="s">
        <v>2381</v>
      </c>
      <c r="I454" s="269" t="s">
        <v>2852</v>
      </c>
      <c r="J454" s="269" t="s">
        <v>1618</v>
      </c>
      <c r="K454" s="269" t="s">
        <v>588</v>
      </c>
      <c r="L454" s="270">
        <v>45712</v>
      </c>
      <c r="M454" s="269" t="s">
        <v>2844</v>
      </c>
      <c r="N454" s="269" t="s">
        <v>2853</v>
      </c>
      <c r="O454" s="270"/>
      <c r="P454" s="269" t="s">
        <v>2635</v>
      </c>
      <c r="Q454" s="269" t="s">
        <v>1529</v>
      </c>
      <c r="R454" s="271">
        <v>64000</v>
      </c>
      <c r="S454" s="269" t="s">
        <v>89</v>
      </c>
      <c r="T454" s="272">
        <v>3.91</v>
      </c>
      <c r="U454" s="269" t="s">
        <v>371</v>
      </c>
      <c r="V454" s="269" t="s">
        <v>2636</v>
      </c>
      <c r="W454" s="269" t="s">
        <v>1618</v>
      </c>
      <c r="X454" s="269" t="s">
        <v>1618</v>
      </c>
      <c r="Y454" s="269" t="s">
        <v>1618</v>
      </c>
      <c r="Z454" s="269" t="s">
        <v>1618</v>
      </c>
      <c r="AA454" s="269" t="s">
        <v>1842</v>
      </c>
      <c r="AB454" s="269" t="s">
        <v>1618</v>
      </c>
      <c r="AC454" s="270">
        <v>45712</v>
      </c>
      <c r="AD454" s="269"/>
      <c r="AE454" s="269"/>
      <c r="AF454" s="269" t="s">
        <v>1618</v>
      </c>
      <c r="AG454" s="269" t="s">
        <v>2854</v>
      </c>
      <c r="AH454" s="269" t="s">
        <v>2638</v>
      </c>
      <c r="AI454" s="269" t="s">
        <v>2638</v>
      </c>
      <c r="AJ454" s="271">
        <v>1</v>
      </c>
      <c r="AK454" s="269" t="s">
        <v>1888</v>
      </c>
      <c r="AL454" s="274" t="s">
        <v>1861</v>
      </c>
      <c r="AM454" s="269" t="s">
        <v>1618</v>
      </c>
      <c r="AN454" s="269" t="s">
        <v>1618</v>
      </c>
      <c r="AO454" s="269" t="s">
        <v>1618</v>
      </c>
      <c r="AP454" s="188" t="s">
        <v>1845</v>
      </c>
      <c r="AQ454" s="188" t="s">
        <v>1936</v>
      </c>
      <c r="AS454" s="188" t="s">
        <v>1638</v>
      </c>
      <c r="AT454" s="188" t="s">
        <v>1748</v>
      </c>
      <c r="AU454" s="188" t="s">
        <v>1748</v>
      </c>
      <c r="AV454" s="261">
        <f t="shared" si="24"/>
        <v>64000</v>
      </c>
    </row>
    <row r="455" spans="1:48" hidden="1" x14ac:dyDescent="0.25">
      <c r="A455" s="269" t="s">
        <v>1836</v>
      </c>
      <c r="B455" s="269" t="s">
        <v>1802</v>
      </c>
      <c r="C455" s="269" t="s">
        <v>1837</v>
      </c>
      <c r="D455" s="269" t="s">
        <v>1854</v>
      </c>
      <c r="E455" s="270">
        <v>45714</v>
      </c>
      <c r="F455" s="269" t="s">
        <v>1618</v>
      </c>
      <c r="G455" s="269" t="s">
        <v>1618</v>
      </c>
      <c r="H455" s="269" t="s">
        <v>1941</v>
      </c>
      <c r="I455" s="269" t="s">
        <v>2855</v>
      </c>
      <c r="J455" s="269" t="s">
        <v>1618</v>
      </c>
      <c r="K455" s="269" t="s">
        <v>626</v>
      </c>
      <c r="L455" s="270">
        <v>45714</v>
      </c>
      <c r="M455" s="269" t="s">
        <v>2856</v>
      </c>
      <c r="N455" s="269" t="s">
        <v>2857</v>
      </c>
      <c r="O455" s="270"/>
      <c r="P455" s="269" t="s">
        <v>2635</v>
      </c>
      <c r="Q455" s="269" t="s">
        <v>1529</v>
      </c>
      <c r="R455" s="271">
        <v>33600000</v>
      </c>
      <c r="S455" s="269" t="s">
        <v>89</v>
      </c>
      <c r="T455" s="272">
        <v>2061.73</v>
      </c>
      <c r="U455" s="269" t="s">
        <v>371</v>
      </c>
      <c r="V455" s="269" t="s">
        <v>2636</v>
      </c>
      <c r="W455" s="269" t="s">
        <v>1618</v>
      </c>
      <c r="X455" s="269" t="s">
        <v>1618</v>
      </c>
      <c r="Y455" s="269" t="s">
        <v>1618</v>
      </c>
      <c r="Z455" s="269" t="s">
        <v>1618</v>
      </c>
      <c r="AA455" s="269" t="s">
        <v>1842</v>
      </c>
      <c r="AB455" s="269" t="s">
        <v>1618</v>
      </c>
      <c r="AC455" s="270">
        <v>45714</v>
      </c>
      <c r="AD455" s="269"/>
      <c r="AE455" s="269"/>
      <c r="AF455" s="269" t="s">
        <v>1618</v>
      </c>
      <c r="AG455" s="269" t="s">
        <v>2858</v>
      </c>
      <c r="AH455" s="269" t="s">
        <v>2638</v>
      </c>
      <c r="AI455" s="269" t="s">
        <v>2638</v>
      </c>
      <c r="AJ455" s="271">
        <v>2</v>
      </c>
      <c r="AK455" s="269" t="s">
        <v>1903</v>
      </c>
      <c r="AL455" s="274" t="s">
        <v>1861</v>
      </c>
      <c r="AM455" s="269" t="s">
        <v>1618</v>
      </c>
      <c r="AN455" s="269" t="s">
        <v>1618</v>
      </c>
      <c r="AO455" s="269" t="s">
        <v>1618</v>
      </c>
      <c r="AP455" s="188" t="s">
        <v>1845</v>
      </c>
      <c r="AQ455" s="188" t="s">
        <v>1936</v>
      </c>
      <c r="AS455" s="188" t="s">
        <v>1629</v>
      </c>
      <c r="AT455" s="188" t="s">
        <v>1748</v>
      </c>
      <c r="AU455" s="188" t="s">
        <v>1748</v>
      </c>
      <c r="AV455" s="261">
        <f t="shared" si="24"/>
        <v>33600000</v>
      </c>
    </row>
    <row r="456" spans="1:48" hidden="1" x14ac:dyDescent="0.25">
      <c r="A456" s="269" t="s">
        <v>1836</v>
      </c>
      <c r="B456" s="269" t="s">
        <v>1802</v>
      </c>
      <c r="C456" s="269" t="s">
        <v>1837</v>
      </c>
      <c r="D456" s="269" t="s">
        <v>1854</v>
      </c>
      <c r="E456" s="270">
        <v>45715</v>
      </c>
      <c r="F456" s="269" t="s">
        <v>2859</v>
      </c>
      <c r="G456" s="269" t="s">
        <v>1618</v>
      </c>
      <c r="H456" s="269" t="s">
        <v>2659</v>
      </c>
      <c r="I456" s="269" t="s">
        <v>2860</v>
      </c>
      <c r="J456" s="269" t="s">
        <v>1618</v>
      </c>
      <c r="K456" s="269" t="s">
        <v>569</v>
      </c>
      <c r="L456" s="270">
        <v>45715</v>
      </c>
      <c r="M456" s="269" t="s">
        <v>2861</v>
      </c>
      <c r="N456" s="269" t="s">
        <v>2862</v>
      </c>
      <c r="O456" s="270"/>
      <c r="P456" s="269" t="s">
        <v>2635</v>
      </c>
      <c r="Q456" s="269" t="s">
        <v>1529</v>
      </c>
      <c r="R456" s="271">
        <v>800000</v>
      </c>
      <c r="S456" s="269" t="s">
        <v>89</v>
      </c>
      <c r="T456" s="272">
        <v>49.09</v>
      </c>
      <c r="U456" s="269" t="s">
        <v>371</v>
      </c>
      <c r="V456" s="269" t="s">
        <v>2636</v>
      </c>
      <c r="W456" s="269" t="s">
        <v>1618</v>
      </c>
      <c r="X456" s="269" t="s">
        <v>1618</v>
      </c>
      <c r="Y456" s="269" t="s">
        <v>1618</v>
      </c>
      <c r="Z456" s="269" t="s">
        <v>1618</v>
      </c>
      <c r="AA456" s="269" t="s">
        <v>1842</v>
      </c>
      <c r="AB456" s="269" t="s">
        <v>1618</v>
      </c>
      <c r="AC456" s="270">
        <v>45715</v>
      </c>
      <c r="AD456" s="269"/>
      <c r="AE456" s="269"/>
      <c r="AF456" s="269" t="s">
        <v>1618</v>
      </c>
      <c r="AG456" s="269" t="s">
        <v>2863</v>
      </c>
      <c r="AH456" s="269" t="s">
        <v>2638</v>
      </c>
      <c r="AI456" s="269" t="s">
        <v>2638</v>
      </c>
      <c r="AJ456" s="271">
        <v>1</v>
      </c>
      <c r="AK456" s="269" t="s">
        <v>1903</v>
      </c>
      <c r="AL456" s="274" t="s">
        <v>1861</v>
      </c>
      <c r="AM456" s="269" t="s">
        <v>1618</v>
      </c>
      <c r="AN456" s="269" t="s">
        <v>1618</v>
      </c>
      <c r="AO456" s="269" t="s">
        <v>1618</v>
      </c>
      <c r="AP456" s="188" t="s">
        <v>1845</v>
      </c>
      <c r="AQ456" s="188" t="s">
        <v>1936</v>
      </c>
      <c r="AS456" s="188" t="s">
        <v>1445</v>
      </c>
      <c r="AT456" s="188" t="s">
        <v>1748</v>
      </c>
      <c r="AU456" s="188" t="s">
        <v>1748</v>
      </c>
      <c r="AV456" s="261">
        <f t="shared" si="24"/>
        <v>800000</v>
      </c>
    </row>
    <row r="457" spans="1:48" hidden="1" x14ac:dyDescent="0.25">
      <c r="A457" s="269" t="s">
        <v>1836</v>
      </c>
      <c r="B457" s="269" t="s">
        <v>1802</v>
      </c>
      <c r="C457" s="269" t="s">
        <v>1837</v>
      </c>
      <c r="D457" s="269" t="s">
        <v>1854</v>
      </c>
      <c r="E457" s="270">
        <v>45715</v>
      </c>
      <c r="F457" s="269" t="s">
        <v>2864</v>
      </c>
      <c r="G457" s="269" t="s">
        <v>1618</v>
      </c>
      <c r="H457" s="269" t="s">
        <v>2659</v>
      </c>
      <c r="I457" s="269" t="s">
        <v>2865</v>
      </c>
      <c r="J457" s="269" t="s">
        <v>1618</v>
      </c>
      <c r="K457" s="269" t="s">
        <v>569</v>
      </c>
      <c r="L457" s="270">
        <v>45715</v>
      </c>
      <c r="M457" s="269" t="s">
        <v>2861</v>
      </c>
      <c r="N457" s="269" t="s">
        <v>2862</v>
      </c>
      <c r="O457" s="270"/>
      <c r="P457" s="269" t="s">
        <v>2635</v>
      </c>
      <c r="Q457" s="269" t="s">
        <v>1529</v>
      </c>
      <c r="R457" s="271">
        <v>800000</v>
      </c>
      <c r="S457" s="269" t="s">
        <v>89</v>
      </c>
      <c r="T457" s="272">
        <v>49.09</v>
      </c>
      <c r="U457" s="269" t="s">
        <v>371</v>
      </c>
      <c r="V457" s="269" t="s">
        <v>2636</v>
      </c>
      <c r="W457" s="269" t="s">
        <v>1618</v>
      </c>
      <c r="X457" s="269" t="s">
        <v>1618</v>
      </c>
      <c r="Y457" s="269" t="s">
        <v>1618</v>
      </c>
      <c r="Z457" s="269" t="s">
        <v>1618</v>
      </c>
      <c r="AA457" s="269" t="s">
        <v>1842</v>
      </c>
      <c r="AB457" s="269" t="s">
        <v>1618</v>
      </c>
      <c r="AC457" s="270">
        <v>45715</v>
      </c>
      <c r="AD457" s="269"/>
      <c r="AE457" s="269"/>
      <c r="AF457" s="269" t="s">
        <v>1618</v>
      </c>
      <c r="AG457" s="269" t="s">
        <v>2863</v>
      </c>
      <c r="AH457" s="269" t="s">
        <v>2638</v>
      </c>
      <c r="AI457" s="269" t="s">
        <v>2638</v>
      </c>
      <c r="AJ457" s="271">
        <v>1</v>
      </c>
      <c r="AK457" s="269" t="s">
        <v>1903</v>
      </c>
      <c r="AL457" s="274" t="s">
        <v>1861</v>
      </c>
      <c r="AM457" s="269" t="s">
        <v>1618</v>
      </c>
      <c r="AN457" s="269" t="s">
        <v>1618</v>
      </c>
      <c r="AO457" s="269" t="s">
        <v>1618</v>
      </c>
      <c r="AP457" s="188" t="s">
        <v>1845</v>
      </c>
      <c r="AQ457" s="188" t="s">
        <v>1936</v>
      </c>
      <c r="AS457" s="188" t="s">
        <v>1445</v>
      </c>
      <c r="AT457" s="188" t="s">
        <v>1748</v>
      </c>
      <c r="AU457" s="188" t="s">
        <v>1748</v>
      </c>
      <c r="AV457" s="261">
        <f t="shared" si="24"/>
        <v>800000</v>
      </c>
    </row>
    <row r="458" spans="1:48" hidden="1" x14ac:dyDescent="0.25">
      <c r="A458" s="269" t="s">
        <v>1836</v>
      </c>
      <c r="B458" s="269" t="s">
        <v>1802</v>
      </c>
      <c r="C458" s="269" t="s">
        <v>1837</v>
      </c>
      <c r="D458" s="269" t="s">
        <v>1854</v>
      </c>
      <c r="E458" s="270">
        <v>45715</v>
      </c>
      <c r="F458" s="269" t="s">
        <v>2866</v>
      </c>
      <c r="G458" s="269" t="s">
        <v>1618</v>
      </c>
      <c r="H458" s="269" t="s">
        <v>2659</v>
      </c>
      <c r="I458" s="269" t="s">
        <v>2867</v>
      </c>
      <c r="J458" s="269" t="s">
        <v>1618</v>
      </c>
      <c r="K458" s="269" t="s">
        <v>569</v>
      </c>
      <c r="L458" s="270">
        <v>45715</v>
      </c>
      <c r="M458" s="269" t="s">
        <v>2861</v>
      </c>
      <c r="N458" s="269" t="s">
        <v>2868</v>
      </c>
      <c r="O458" s="270"/>
      <c r="P458" s="269" t="s">
        <v>2635</v>
      </c>
      <c r="Q458" s="269" t="s">
        <v>1529</v>
      </c>
      <c r="R458" s="271">
        <v>800000</v>
      </c>
      <c r="S458" s="269" t="s">
        <v>89</v>
      </c>
      <c r="T458" s="272">
        <v>49.09</v>
      </c>
      <c r="U458" s="269" t="s">
        <v>371</v>
      </c>
      <c r="V458" s="269" t="s">
        <v>2636</v>
      </c>
      <c r="W458" s="269" t="s">
        <v>1618</v>
      </c>
      <c r="X458" s="269" t="s">
        <v>1618</v>
      </c>
      <c r="Y458" s="269" t="s">
        <v>1618</v>
      </c>
      <c r="Z458" s="269" t="s">
        <v>1618</v>
      </c>
      <c r="AA458" s="269" t="s">
        <v>1842</v>
      </c>
      <c r="AB458" s="269" t="s">
        <v>1618</v>
      </c>
      <c r="AC458" s="270">
        <v>45715</v>
      </c>
      <c r="AD458" s="269"/>
      <c r="AE458" s="269"/>
      <c r="AF458" s="269" t="s">
        <v>1618</v>
      </c>
      <c r="AG458" s="269" t="s">
        <v>2869</v>
      </c>
      <c r="AH458" s="269" t="s">
        <v>2638</v>
      </c>
      <c r="AI458" s="269" t="s">
        <v>2638</v>
      </c>
      <c r="AJ458" s="271">
        <v>1</v>
      </c>
      <c r="AK458" s="269" t="s">
        <v>1903</v>
      </c>
      <c r="AL458" s="274" t="s">
        <v>1861</v>
      </c>
      <c r="AM458" s="269" t="s">
        <v>1618</v>
      </c>
      <c r="AN458" s="269" t="s">
        <v>1618</v>
      </c>
      <c r="AO458" s="269" t="s">
        <v>1618</v>
      </c>
      <c r="AP458" s="188" t="s">
        <v>1845</v>
      </c>
      <c r="AQ458" s="188" t="s">
        <v>1936</v>
      </c>
      <c r="AS458" s="188" t="s">
        <v>1445</v>
      </c>
      <c r="AT458" s="188" t="s">
        <v>1748</v>
      </c>
      <c r="AU458" s="188" t="s">
        <v>1748</v>
      </c>
      <c r="AV458" s="261">
        <f t="shared" si="24"/>
        <v>800000</v>
      </c>
    </row>
    <row r="459" spans="1:48" hidden="1" x14ac:dyDescent="0.25">
      <c r="A459" s="269" t="s">
        <v>1836</v>
      </c>
      <c r="B459" s="269" t="s">
        <v>1802</v>
      </c>
      <c r="C459" s="269" t="s">
        <v>1837</v>
      </c>
      <c r="D459" s="269" t="s">
        <v>1854</v>
      </c>
      <c r="E459" s="270">
        <v>45716</v>
      </c>
      <c r="F459" s="269" t="s">
        <v>2870</v>
      </c>
      <c r="G459" s="269" t="s">
        <v>1618</v>
      </c>
      <c r="H459" s="269" t="s">
        <v>1889</v>
      </c>
      <c r="I459" s="269" t="s">
        <v>2871</v>
      </c>
      <c r="J459" s="269" t="s">
        <v>1618</v>
      </c>
      <c r="K459" s="269" t="s">
        <v>444</v>
      </c>
      <c r="L459" s="270">
        <v>45716</v>
      </c>
      <c r="M459" s="269" t="s">
        <v>1984</v>
      </c>
      <c r="N459" s="269" t="s">
        <v>2872</v>
      </c>
      <c r="O459" s="270"/>
      <c r="P459" s="269" t="s">
        <v>2635</v>
      </c>
      <c r="Q459" s="269" t="s">
        <v>1529</v>
      </c>
      <c r="R459" s="271">
        <v>7443493</v>
      </c>
      <c r="S459" s="269" t="s">
        <v>89</v>
      </c>
      <c r="T459" s="272">
        <v>456.74</v>
      </c>
      <c r="U459" s="269" t="s">
        <v>371</v>
      </c>
      <c r="V459" s="269" t="s">
        <v>2636</v>
      </c>
      <c r="W459" s="269" t="s">
        <v>1618</v>
      </c>
      <c r="X459" s="269" t="s">
        <v>1618</v>
      </c>
      <c r="Y459" s="269" t="s">
        <v>1618</v>
      </c>
      <c r="Z459" s="269" t="s">
        <v>1618</v>
      </c>
      <c r="AA459" s="269" t="s">
        <v>1842</v>
      </c>
      <c r="AB459" s="269" t="s">
        <v>1618</v>
      </c>
      <c r="AC459" s="270">
        <v>45719</v>
      </c>
      <c r="AD459" s="269"/>
      <c r="AE459" s="269"/>
      <c r="AF459" s="269" t="s">
        <v>1618</v>
      </c>
      <c r="AG459" s="269" t="s">
        <v>2873</v>
      </c>
      <c r="AH459" s="269" t="s">
        <v>2638</v>
      </c>
      <c r="AI459" s="269" t="s">
        <v>2638</v>
      </c>
      <c r="AJ459" s="271">
        <v>1</v>
      </c>
      <c r="AK459" s="269" t="s">
        <v>1888</v>
      </c>
      <c r="AL459" s="274" t="s">
        <v>1861</v>
      </c>
      <c r="AM459" s="269" t="s">
        <v>1618</v>
      </c>
      <c r="AN459" s="269" t="s">
        <v>1618</v>
      </c>
      <c r="AO459" s="269" t="s">
        <v>1618</v>
      </c>
      <c r="AP459" s="188" t="s">
        <v>1845</v>
      </c>
      <c r="AQ459" s="188" t="s">
        <v>1936</v>
      </c>
      <c r="AS459" s="188" t="s">
        <v>444</v>
      </c>
      <c r="AT459" s="188" t="s">
        <v>1748</v>
      </c>
      <c r="AU459" s="188" t="s">
        <v>1748</v>
      </c>
      <c r="AV459" s="261">
        <f t="shared" si="24"/>
        <v>7443493</v>
      </c>
    </row>
    <row r="460" spans="1:48" hidden="1" x14ac:dyDescent="0.25">
      <c r="A460" s="269" t="s">
        <v>1836</v>
      </c>
      <c r="B460" s="269" t="s">
        <v>1802</v>
      </c>
      <c r="C460" s="269" t="s">
        <v>1837</v>
      </c>
      <c r="D460" s="269" t="s">
        <v>1854</v>
      </c>
      <c r="E460" s="270">
        <v>45716</v>
      </c>
      <c r="F460" s="269" t="s">
        <v>2874</v>
      </c>
      <c r="G460" s="269" t="s">
        <v>1618</v>
      </c>
      <c r="H460" s="269" t="s">
        <v>1889</v>
      </c>
      <c r="I460" s="269" t="s">
        <v>2875</v>
      </c>
      <c r="J460" s="269" t="s">
        <v>1618</v>
      </c>
      <c r="K460" s="269" t="s">
        <v>444</v>
      </c>
      <c r="L460" s="270">
        <v>45716</v>
      </c>
      <c r="M460" s="269" t="s">
        <v>1984</v>
      </c>
      <c r="N460" s="269" t="s">
        <v>2872</v>
      </c>
      <c r="O460" s="270"/>
      <c r="P460" s="269" t="s">
        <v>2635</v>
      </c>
      <c r="Q460" s="269" t="s">
        <v>1529</v>
      </c>
      <c r="R460" s="271">
        <v>223305</v>
      </c>
      <c r="S460" s="269" t="s">
        <v>89</v>
      </c>
      <c r="T460" s="272">
        <v>13.7</v>
      </c>
      <c r="U460" s="269" t="s">
        <v>371</v>
      </c>
      <c r="V460" s="269" t="s">
        <v>2636</v>
      </c>
      <c r="W460" s="269" t="s">
        <v>1618</v>
      </c>
      <c r="X460" s="269" t="s">
        <v>1618</v>
      </c>
      <c r="Y460" s="269" t="s">
        <v>1618</v>
      </c>
      <c r="Z460" s="269" t="s">
        <v>1618</v>
      </c>
      <c r="AA460" s="269" t="s">
        <v>1842</v>
      </c>
      <c r="AB460" s="269" t="s">
        <v>1618</v>
      </c>
      <c r="AC460" s="270">
        <v>45719</v>
      </c>
      <c r="AD460" s="269"/>
      <c r="AE460" s="269"/>
      <c r="AF460" s="269" t="s">
        <v>1618</v>
      </c>
      <c r="AG460" s="269" t="s">
        <v>2873</v>
      </c>
      <c r="AH460" s="269" t="s">
        <v>2638</v>
      </c>
      <c r="AI460" s="269" t="s">
        <v>2638</v>
      </c>
      <c r="AJ460" s="271">
        <v>1</v>
      </c>
      <c r="AK460" s="269" t="s">
        <v>1888</v>
      </c>
      <c r="AL460" s="274" t="s">
        <v>1861</v>
      </c>
      <c r="AM460" s="269" t="s">
        <v>1618</v>
      </c>
      <c r="AN460" s="269" t="s">
        <v>1618</v>
      </c>
      <c r="AO460" s="269" t="s">
        <v>1618</v>
      </c>
      <c r="AP460" s="188" t="s">
        <v>1845</v>
      </c>
      <c r="AQ460" s="188" t="s">
        <v>1936</v>
      </c>
      <c r="AS460" s="188" t="s">
        <v>444</v>
      </c>
      <c r="AT460" s="188" t="s">
        <v>1748</v>
      </c>
      <c r="AU460" s="188" t="s">
        <v>1748</v>
      </c>
      <c r="AV460" s="261">
        <f t="shared" si="24"/>
        <v>223305</v>
      </c>
    </row>
    <row r="461" spans="1:48" hidden="1" x14ac:dyDescent="0.25">
      <c r="A461" s="269" t="s">
        <v>1836</v>
      </c>
      <c r="B461" s="269" t="s">
        <v>1802</v>
      </c>
      <c r="C461" s="269" t="s">
        <v>1837</v>
      </c>
      <c r="D461" s="269" t="s">
        <v>1853</v>
      </c>
      <c r="E461" s="270">
        <v>45716</v>
      </c>
      <c r="F461" s="269" t="s">
        <v>2416</v>
      </c>
      <c r="G461" s="269" t="s">
        <v>2417</v>
      </c>
      <c r="H461" s="269" t="s">
        <v>2065</v>
      </c>
      <c r="I461" s="269" t="s">
        <v>2418</v>
      </c>
      <c r="J461" s="269" t="s">
        <v>1618</v>
      </c>
      <c r="K461" s="269" t="s">
        <v>639</v>
      </c>
      <c r="L461" s="270">
        <v>45716</v>
      </c>
      <c r="M461" s="269" t="s">
        <v>1984</v>
      </c>
      <c r="N461" s="269" t="s">
        <v>2419</v>
      </c>
      <c r="O461" s="270"/>
      <c r="P461" s="269" t="s">
        <v>2635</v>
      </c>
      <c r="Q461" s="269" t="s">
        <v>1529</v>
      </c>
      <c r="R461" s="271">
        <v>4575000</v>
      </c>
      <c r="S461" s="269" t="s">
        <v>89</v>
      </c>
      <c r="T461" s="272">
        <v>283.38</v>
      </c>
      <c r="U461" s="269" t="s">
        <v>371</v>
      </c>
      <c r="V461" s="269" t="s">
        <v>2636</v>
      </c>
      <c r="W461" s="269" t="s">
        <v>1618</v>
      </c>
      <c r="X461" s="269" t="s">
        <v>1618</v>
      </c>
      <c r="Y461" s="269" t="s">
        <v>1618</v>
      </c>
      <c r="Z461" s="269" t="s">
        <v>1618</v>
      </c>
      <c r="AA461" s="269" t="s">
        <v>1842</v>
      </c>
      <c r="AB461" s="269" t="s">
        <v>1618</v>
      </c>
      <c r="AC461" s="270">
        <v>45721</v>
      </c>
      <c r="AD461" s="269"/>
      <c r="AE461" s="269"/>
      <c r="AF461" s="269" t="s">
        <v>1618</v>
      </c>
      <c r="AG461" s="269" t="s">
        <v>1618</v>
      </c>
      <c r="AH461" s="269" t="s">
        <v>2638</v>
      </c>
      <c r="AI461" s="269" t="s">
        <v>2638</v>
      </c>
      <c r="AJ461" s="273">
        <v>0</v>
      </c>
      <c r="AK461" s="269" t="s">
        <v>1618</v>
      </c>
      <c r="AL461" s="269" t="s">
        <v>1618</v>
      </c>
      <c r="AM461" s="269" t="s">
        <v>1618</v>
      </c>
      <c r="AN461" s="269" t="s">
        <v>1618</v>
      </c>
      <c r="AO461" s="269" t="s">
        <v>1618</v>
      </c>
      <c r="AP461" s="188" t="s">
        <v>1845</v>
      </c>
      <c r="AQ461" s="188" t="s">
        <v>1936</v>
      </c>
      <c r="AS461" s="188" t="s">
        <v>1626</v>
      </c>
      <c r="AT461" s="188" t="s">
        <v>1748</v>
      </c>
      <c r="AU461" s="188" t="s">
        <v>1748</v>
      </c>
      <c r="AV461" s="261">
        <f t="shared" si="24"/>
        <v>4575000</v>
      </c>
    </row>
    <row r="462" spans="1:48" hidden="1" x14ac:dyDescent="0.25">
      <c r="A462" s="269" t="s">
        <v>1836</v>
      </c>
      <c r="B462" s="269" t="s">
        <v>1802</v>
      </c>
      <c r="C462" s="269" t="s">
        <v>1837</v>
      </c>
      <c r="D462" s="269" t="s">
        <v>1853</v>
      </c>
      <c r="E462" s="270">
        <v>45716</v>
      </c>
      <c r="F462" s="269" t="s">
        <v>2416</v>
      </c>
      <c r="G462" s="269" t="s">
        <v>2417</v>
      </c>
      <c r="H462" s="269" t="s">
        <v>1864</v>
      </c>
      <c r="I462" s="269" t="s">
        <v>2418</v>
      </c>
      <c r="J462" s="269" t="s">
        <v>1618</v>
      </c>
      <c r="K462" s="269" t="s">
        <v>1620</v>
      </c>
      <c r="L462" s="270">
        <v>45716</v>
      </c>
      <c r="M462" s="269" t="s">
        <v>1984</v>
      </c>
      <c r="N462" s="269" t="s">
        <v>2419</v>
      </c>
      <c r="O462" s="270"/>
      <c r="P462" s="269" t="s">
        <v>2635</v>
      </c>
      <c r="Q462" s="269" t="s">
        <v>1529</v>
      </c>
      <c r="R462" s="271">
        <v>-4575000</v>
      </c>
      <c r="S462" s="269" t="s">
        <v>89</v>
      </c>
      <c r="T462" s="272">
        <v>-283.38</v>
      </c>
      <c r="U462" s="269" t="s">
        <v>371</v>
      </c>
      <c r="V462" s="269" t="s">
        <v>2636</v>
      </c>
      <c r="W462" s="269" t="s">
        <v>1618</v>
      </c>
      <c r="X462" s="269" t="s">
        <v>1618</v>
      </c>
      <c r="Y462" s="269" t="s">
        <v>1618</v>
      </c>
      <c r="Z462" s="269" t="s">
        <v>1618</v>
      </c>
      <c r="AA462" s="269" t="s">
        <v>1842</v>
      </c>
      <c r="AB462" s="269" t="s">
        <v>1618</v>
      </c>
      <c r="AC462" s="270">
        <v>45721</v>
      </c>
      <c r="AD462" s="269"/>
      <c r="AE462" s="269"/>
      <c r="AF462" s="269" t="s">
        <v>1618</v>
      </c>
      <c r="AG462" s="269" t="s">
        <v>1618</v>
      </c>
      <c r="AH462" s="269" t="s">
        <v>2638</v>
      </c>
      <c r="AI462" s="269" t="s">
        <v>2638</v>
      </c>
      <c r="AJ462" s="273">
        <v>0</v>
      </c>
      <c r="AK462" s="269" t="s">
        <v>1618</v>
      </c>
      <c r="AL462" s="269" t="s">
        <v>1618</v>
      </c>
      <c r="AM462" s="269" t="s">
        <v>1618</v>
      </c>
      <c r="AN462" s="269" t="s">
        <v>1618</v>
      </c>
      <c r="AO462" s="269" t="s">
        <v>1618</v>
      </c>
      <c r="AP462" s="188" t="s">
        <v>1845</v>
      </c>
      <c r="AQ462" s="188" t="s">
        <v>1936</v>
      </c>
      <c r="AS462" s="188" t="s">
        <v>1619</v>
      </c>
      <c r="AT462" s="188" t="s">
        <v>1748</v>
      </c>
      <c r="AU462" s="188" t="s">
        <v>1748</v>
      </c>
      <c r="AV462" s="261">
        <f t="shared" si="24"/>
        <v>-4575000</v>
      </c>
    </row>
    <row r="463" spans="1:48" hidden="1" x14ac:dyDescent="0.25">
      <c r="A463" s="269" t="s">
        <v>1836</v>
      </c>
      <c r="B463" s="269" t="s">
        <v>1805</v>
      </c>
      <c r="C463" s="269" t="s">
        <v>1837</v>
      </c>
      <c r="D463" s="269" t="s">
        <v>1854</v>
      </c>
      <c r="E463" s="270">
        <v>45720</v>
      </c>
      <c r="F463" s="269" t="s">
        <v>1618</v>
      </c>
      <c r="G463" s="269" t="s">
        <v>1618</v>
      </c>
      <c r="H463" s="269" t="s">
        <v>1941</v>
      </c>
      <c r="I463" s="269" t="s">
        <v>2876</v>
      </c>
      <c r="J463" s="269" t="s">
        <v>1618</v>
      </c>
      <c r="K463" s="269" t="s">
        <v>626</v>
      </c>
      <c r="L463" s="270">
        <v>45720</v>
      </c>
      <c r="M463" s="269" t="s">
        <v>1994</v>
      </c>
      <c r="N463" s="269" t="s">
        <v>2877</v>
      </c>
      <c r="O463" s="270"/>
      <c r="P463" s="269" t="s">
        <v>2635</v>
      </c>
      <c r="Q463" s="269" t="s">
        <v>1529</v>
      </c>
      <c r="R463" s="271">
        <v>770000</v>
      </c>
      <c r="S463" s="269" t="s">
        <v>89</v>
      </c>
      <c r="T463" s="272">
        <v>47.25</v>
      </c>
      <c r="U463" s="269" t="s">
        <v>371</v>
      </c>
      <c r="V463" s="269" t="s">
        <v>2636</v>
      </c>
      <c r="W463" s="269" t="s">
        <v>1618</v>
      </c>
      <c r="X463" s="269" t="s">
        <v>1618</v>
      </c>
      <c r="Y463" s="269" t="s">
        <v>1618</v>
      </c>
      <c r="Z463" s="269" t="s">
        <v>1618</v>
      </c>
      <c r="AA463" s="269" t="s">
        <v>1842</v>
      </c>
      <c r="AB463" s="269" t="s">
        <v>1618</v>
      </c>
      <c r="AC463" s="270">
        <v>45720</v>
      </c>
      <c r="AD463" s="269"/>
      <c r="AE463" s="269"/>
      <c r="AF463" s="269" t="s">
        <v>1618</v>
      </c>
      <c r="AG463" s="269" t="s">
        <v>1967</v>
      </c>
      <c r="AH463" s="269" t="s">
        <v>2638</v>
      </c>
      <c r="AI463" s="269" t="s">
        <v>2638</v>
      </c>
      <c r="AJ463" s="271">
        <v>1</v>
      </c>
      <c r="AK463" s="269" t="s">
        <v>1903</v>
      </c>
      <c r="AL463" s="274" t="s">
        <v>1861</v>
      </c>
      <c r="AM463" s="269" t="s">
        <v>1618</v>
      </c>
      <c r="AN463" s="269" t="s">
        <v>1618</v>
      </c>
      <c r="AO463" s="269" t="s">
        <v>1618</v>
      </c>
      <c r="AP463" s="188" t="s">
        <v>1845</v>
      </c>
      <c r="AQ463" s="188" t="s">
        <v>1936</v>
      </c>
      <c r="AS463" s="188" t="s">
        <v>1629</v>
      </c>
      <c r="AT463" s="188" t="s">
        <v>1748</v>
      </c>
      <c r="AU463" s="188" t="s">
        <v>1748</v>
      </c>
      <c r="AV463" s="261">
        <f t="shared" si="24"/>
        <v>770000</v>
      </c>
    </row>
    <row r="464" spans="1:48" hidden="1" x14ac:dyDescent="0.25">
      <c r="A464" s="269" t="s">
        <v>1836</v>
      </c>
      <c r="B464" s="269" t="s">
        <v>1805</v>
      </c>
      <c r="C464" s="269" t="s">
        <v>1837</v>
      </c>
      <c r="D464" s="269" t="s">
        <v>1854</v>
      </c>
      <c r="E464" s="270">
        <v>45727</v>
      </c>
      <c r="F464" s="269" t="s">
        <v>2878</v>
      </c>
      <c r="G464" s="269" t="s">
        <v>1618</v>
      </c>
      <c r="H464" s="269" t="s">
        <v>2631</v>
      </c>
      <c r="I464" s="269" t="s">
        <v>2879</v>
      </c>
      <c r="J464" s="269" t="s">
        <v>1618</v>
      </c>
      <c r="K464" s="269" t="s">
        <v>583</v>
      </c>
      <c r="L464" s="270">
        <v>45727</v>
      </c>
      <c r="M464" s="269" t="s">
        <v>1998</v>
      </c>
      <c r="N464" s="269" t="s">
        <v>2880</v>
      </c>
      <c r="O464" s="270"/>
      <c r="P464" s="269" t="s">
        <v>2635</v>
      </c>
      <c r="Q464" s="269" t="s">
        <v>1529</v>
      </c>
      <c r="R464" s="271">
        <v>3400000</v>
      </c>
      <c r="S464" s="269" t="s">
        <v>89</v>
      </c>
      <c r="T464" s="272">
        <v>207.28</v>
      </c>
      <c r="U464" s="269" t="s">
        <v>371</v>
      </c>
      <c r="V464" s="269" t="s">
        <v>2636</v>
      </c>
      <c r="W464" s="269" t="s">
        <v>1618</v>
      </c>
      <c r="X464" s="269" t="s">
        <v>1618</v>
      </c>
      <c r="Y464" s="269" t="s">
        <v>1618</v>
      </c>
      <c r="Z464" s="269" t="s">
        <v>1618</v>
      </c>
      <c r="AA464" s="269" t="s">
        <v>1842</v>
      </c>
      <c r="AB464" s="269" t="s">
        <v>1618</v>
      </c>
      <c r="AC464" s="270">
        <v>45727</v>
      </c>
      <c r="AD464" s="269"/>
      <c r="AE464" s="269"/>
      <c r="AF464" s="269" t="s">
        <v>1618</v>
      </c>
      <c r="AG464" s="269" t="s">
        <v>2881</v>
      </c>
      <c r="AH464" s="269" t="s">
        <v>2638</v>
      </c>
      <c r="AI464" s="269" t="s">
        <v>2638</v>
      </c>
      <c r="AJ464" s="271">
        <v>1</v>
      </c>
      <c r="AK464" s="269" t="s">
        <v>2882</v>
      </c>
      <c r="AL464" s="274" t="s">
        <v>1861</v>
      </c>
      <c r="AM464" s="269" t="s">
        <v>1618</v>
      </c>
      <c r="AN464" s="269" t="s">
        <v>1618</v>
      </c>
      <c r="AO464" s="269" t="s">
        <v>1618</v>
      </c>
      <c r="AP464" s="188" t="s">
        <v>1845</v>
      </c>
      <c r="AQ464" s="188" t="s">
        <v>1936</v>
      </c>
      <c r="AS464" s="188" t="s">
        <v>1638</v>
      </c>
      <c r="AT464" s="188" t="s">
        <v>1748</v>
      </c>
      <c r="AU464" s="188" t="s">
        <v>1748</v>
      </c>
      <c r="AV464" s="261">
        <f t="shared" si="24"/>
        <v>3400000</v>
      </c>
    </row>
    <row r="465" spans="1:48" hidden="1" x14ac:dyDescent="0.25">
      <c r="A465" s="269" t="s">
        <v>1836</v>
      </c>
      <c r="B465" s="269" t="s">
        <v>1805</v>
      </c>
      <c r="C465" s="269" t="s">
        <v>1837</v>
      </c>
      <c r="D465" s="269" t="s">
        <v>1854</v>
      </c>
      <c r="E465" s="270">
        <v>45727</v>
      </c>
      <c r="F465" s="269" t="s">
        <v>1618</v>
      </c>
      <c r="G465" s="269" t="s">
        <v>1800</v>
      </c>
      <c r="H465" s="269" t="s">
        <v>1889</v>
      </c>
      <c r="I465" s="269" t="s">
        <v>2883</v>
      </c>
      <c r="J465" s="269" t="s">
        <v>1618</v>
      </c>
      <c r="K465" s="269" t="s">
        <v>444</v>
      </c>
      <c r="L465" s="270">
        <v>45727</v>
      </c>
      <c r="M465" s="269" t="s">
        <v>1998</v>
      </c>
      <c r="N465" s="269" t="s">
        <v>2884</v>
      </c>
      <c r="O465" s="270"/>
      <c r="P465" s="269" t="s">
        <v>2635</v>
      </c>
      <c r="Q465" s="269" t="s">
        <v>1529</v>
      </c>
      <c r="R465" s="271">
        <v>1594000</v>
      </c>
      <c r="S465" s="269" t="s">
        <v>89</v>
      </c>
      <c r="T465" s="272">
        <v>97.18</v>
      </c>
      <c r="U465" s="269" t="s">
        <v>371</v>
      </c>
      <c r="V465" s="269" t="s">
        <v>2636</v>
      </c>
      <c r="W465" s="269" t="s">
        <v>1618</v>
      </c>
      <c r="X465" s="269" t="s">
        <v>1618</v>
      </c>
      <c r="Y465" s="269" t="s">
        <v>1618</v>
      </c>
      <c r="Z465" s="269" t="s">
        <v>1618</v>
      </c>
      <c r="AA465" s="269" t="s">
        <v>1842</v>
      </c>
      <c r="AB465" s="269" t="s">
        <v>1618</v>
      </c>
      <c r="AC465" s="270">
        <v>45727</v>
      </c>
      <c r="AD465" s="269"/>
      <c r="AE465" s="269"/>
      <c r="AF465" s="269" t="s">
        <v>1618</v>
      </c>
      <c r="AG465" s="269" t="s">
        <v>2885</v>
      </c>
      <c r="AH465" s="269" t="s">
        <v>2638</v>
      </c>
      <c r="AI465" s="269" t="s">
        <v>2638</v>
      </c>
      <c r="AJ465" s="271">
        <v>5</v>
      </c>
      <c r="AK465" s="269" t="s">
        <v>1694</v>
      </c>
      <c r="AL465" s="274" t="s">
        <v>1861</v>
      </c>
      <c r="AM465" s="269" t="s">
        <v>1618</v>
      </c>
      <c r="AN465" s="269" t="s">
        <v>1618</v>
      </c>
      <c r="AO465" s="269" t="s">
        <v>1618</v>
      </c>
      <c r="AP465" s="188" t="s">
        <v>1845</v>
      </c>
      <c r="AQ465" s="188" t="s">
        <v>1936</v>
      </c>
      <c r="AS465" s="188" t="s">
        <v>444</v>
      </c>
      <c r="AT465" s="188" t="s">
        <v>1748</v>
      </c>
      <c r="AU465" s="188" t="s">
        <v>1748</v>
      </c>
      <c r="AV465" s="261">
        <f t="shared" si="24"/>
        <v>1594000</v>
      </c>
    </row>
    <row r="466" spans="1:48" x14ac:dyDescent="0.25">
      <c r="A466" s="269" t="s">
        <v>1836</v>
      </c>
      <c r="B466" s="269" t="s">
        <v>1805</v>
      </c>
      <c r="C466" s="269" t="s">
        <v>1837</v>
      </c>
      <c r="D466" s="269" t="s">
        <v>1854</v>
      </c>
      <c r="E466" s="270">
        <v>45727</v>
      </c>
      <c r="F466" s="269" t="s">
        <v>1618</v>
      </c>
      <c r="G466" s="269" t="s">
        <v>1618</v>
      </c>
      <c r="H466" s="269" t="s">
        <v>2104</v>
      </c>
      <c r="I466" s="269" t="s">
        <v>2886</v>
      </c>
      <c r="J466" s="269" t="s">
        <v>1618</v>
      </c>
      <c r="K466" s="269" t="s">
        <v>458</v>
      </c>
      <c r="L466" s="270">
        <v>45727</v>
      </c>
      <c r="M466" s="269" t="s">
        <v>1998</v>
      </c>
      <c r="N466" s="269" t="s">
        <v>2887</v>
      </c>
      <c r="O466" s="270"/>
      <c r="P466" s="269" t="s">
        <v>2635</v>
      </c>
      <c r="Q466" s="269" t="s">
        <v>1529</v>
      </c>
      <c r="R466" s="271">
        <v>1800000</v>
      </c>
      <c r="S466" s="269" t="s">
        <v>89</v>
      </c>
      <c r="T466" s="272">
        <v>109.74</v>
      </c>
      <c r="U466" s="269" t="s">
        <v>371</v>
      </c>
      <c r="V466" s="269" t="s">
        <v>2636</v>
      </c>
      <c r="W466" s="269" t="s">
        <v>1618</v>
      </c>
      <c r="X466" s="269" t="s">
        <v>1618</v>
      </c>
      <c r="Y466" s="269" t="s">
        <v>1618</v>
      </c>
      <c r="Z466" s="269" t="s">
        <v>1618</v>
      </c>
      <c r="AA466" s="269" t="s">
        <v>1842</v>
      </c>
      <c r="AB466" s="269" t="s">
        <v>1618</v>
      </c>
      <c r="AC466" s="270">
        <v>45727</v>
      </c>
      <c r="AD466" s="269"/>
      <c r="AE466" s="269"/>
      <c r="AF466" s="269" t="s">
        <v>1618</v>
      </c>
      <c r="AG466" s="269" t="s">
        <v>2888</v>
      </c>
      <c r="AH466" s="269" t="s">
        <v>2638</v>
      </c>
      <c r="AI466" s="269" t="s">
        <v>2638</v>
      </c>
      <c r="AJ466" s="271">
        <v>1</v>
      </c>
      <c r="AK466" s="269" t="s">
        <v>1937</v>
      </c>
      <c r="AL466" s="274" t="s">
        <v>1861</v>
      </c>
      <c r="AM466" s="269" t="s">
        <v>1618</v>
      </c>
      <c r="AN466" s="269" t="s">
        <v>1618</v>
      </c>
      <c r="AO466" s="269" t="s">
        <v>1618</v>
      </c>
      <c r="AP466" s="188" t="s">
        <v>1845</v>
      </c>
      <c r="AQ466" s="188" t="s">
        <v>1936</v>
      </c>
      <c r="AS466" s="188" t="s">
        <v>1626</v>
      </c>
      <c r="AT466" s="188" t="s">
        <v>1748</v>
      </c>
      <c r="AU466" s="188" t="s">
        <v>1748</v>
      </c>
      <c r="AV466" s="261">
        <f t="shared" ref="AV466:AV504" si="25">IF(Q466="USD",R466*16500,IF(Q466="IDR",R466,T466*16500))</f>
        <v>1800000</v>
      </c>
    </row>
    <row r="467" spans="1:48" hidden="1" x14ac:dyDescent="0.25">
      <c r="A467" s="269" t="s">
        <v>1836</v>
      </c>
      <c r="B467" s="269" t="s">
        <v>1805</v>
      </c>
      <c r="C467" s="269" t="s">
        <v>1837</v>
      </c>
      <c r="D467" s="269" t="s">
        <v>1854</v>
      </c>
      <c r="E467" s="270">
        <v>45728</v>
      </c>
      <c r="F467" s="269" t="s">
        <v>2889</v>
      </c>
      <c r="G467" s="269" t="s">
        <v>1618</v>
      </c>
      <c r="H467" s="269" t="s">
        <v>2381</v>
      </c>
      <c r="I467" s="269" t="s">
        <v>2890</v>
      </c>
      <c r="J467" s="269" t="s">
        <v>1618</v>
      </c>
      <c r="K467" s="269" t="s">
        <v>588</v>
      </c>
      <c r="L467" s="270">
        <v>45728</v>
      </c>
      <c r="M467" s="269" t="s">
        <v>2003</v>
      </c>
      <c r="N467" s="269" t="s">
        <v>1618</v>
      </c>
      <c r="O467" s="270"/>
      <c r="P467" s="269" t="s">
        <v>2635</v>
      </c>
      <c r="Q467" s="269" t="s">
        <v>1529</v>
      </c>
      <c r="R467" s="271">
        <v>6792000</v>
      </c>
      <c r="S467" s="269" t="s">
        <v>89</v>
      </c>
      <c r="T467" s="272">
        <v>414.27</v>
      </c>
      <c r="U467" s="269" t="s">
        <v>371</v>
      </c>
      <c r="V467" s="269" t="s">
        <v>2636</v>
      </c>
      <c r="W467" s="269" t="s">
        <v>1618</v>
      </c>
      <c r="X467" s="269" t="s">
        <v>1618</v>
      </c>
      <c r="Y467" s="269" t="s">
        <v>1618</v>
      </c>
      <c r="Z467" s="269" t="s">
        <v>1618</v>
      </c>
      <c r="AA467" s="269" t="s">
        <v>1842</v>
      </c>
      <c r="AB467" s="269" t="s">
        <v>1618</v>
      </c>
      <c r="AC467" s="270">
        <v>45728</v>
      </c>
      <c r="AD467" s="269"/>
      <c r="AE467" s="269"/>
      <c r="AF467" s="269" t="s">
        <v>1618</v>
      </c>
      <c r="AG467" s="269" t="s">
        <v>2891</v>
      </c>
      <c r="AH467" s="269" t="s">
        <v>2638</v>
      </c>
      <c r="AI467" s="269" t="s">
        <v>2638</v>
      </c>
      <c r="AJ467" s="271">
        <v>1</v>
      </c>
      <c r="AK467" s="269" t="s">
        <v>2882</v>
      </c>
      <c r="AL467" s="274" t="s">
        <v>1861</v>
      </c>
      <c r="AM467" s="269" t="s">
        <v>1618</v>
      </c>
      <c r="AN467" s="269" t="s">
        <v>1618</v>
      </c>
      <c r="AO467" s="269" t="s">
        <v>1618</v>
      </c>
      <c r="AP467" s="188" t="s">
        <v>1845</v>
      </c>
      <c r="AQ467" s="188" t="s">
        <v>1936</v>
      </c>
      <c r="AS467" s="188" t="s">
        <v>1638</v>
      </c>
      <c r="AT467" s="188" t="s">
        <v>1748</v>
      </c>
      <c r="AU467" s="188" t="s">
        <v>1748</v>
      </c>
      <c r="AV467" s="261">
        <f t="shared" si="25"/>
        <v>6792000</v>
      </c>
    </row>
    <row r="468" spans="1:48" hidden="1" x14ac:dyDescent="0.25">
      <c r="A468" s="269" t="s">
        <v>1836</v>
      </c>
      <c r="B468" s="269" t="s">
        <v>1805</v>
      </c>
      <c r="C468" s="269" t="s">
        <v>1837</v>
      </c>
      <c r="D468" s="269" t="s">
        <v>1854</v>
      </c>
      <c r="E468" s="270">
        <v>45729</v>
      </c>
      <c r="F468" s="269" t="s">
        <v>2892</v>
      </c>
      <c r="G468" s="269" t="s">
        <v>1618</v>
      </c>
      <c r="H468" s="269" t="s">
        <v>2381</v>
      </c>
      <c r="I468" s="269" t="s">
        <v>2893</v>
      </c>
      <c r="J468" s="269" t="s">
        <v>1618</v>
      </c>
      <c r="K468" s="269" t="s">
        <v>588</v>
      </c>
      <c r="L468" s="270">
        <v>45729</v>
      </c>
      <c r="M468" s="269" t="s">
        <v>2008</v>
      </c>
      <c r="N468" s="269" t="s">
        <v>1618</v>
      </c>
      <c r="O468" s="270"/>
      <c r="P468" s="269" t="s">
        <v>2635</v>
      </c>
      <c r="Q468" s="269" t="s">
        <v>1529</v>
      </c>
      <c r="R468" s="271">
        <v>3396000</v>
      </c>
      <c r="S468" s="269" t="s">
        <v>89</v>
      </c>
      <c r="T468" s="272">
        <v>207.14</v>
      </c>
      <c r="U468" s="269" t="s">
        <v>371</v>
      </c>
      <c r="V468" s="269" t="s">
        <v>2636</v>
      </c>
      <c r="W468" s="269" t="s">
        <v>1618</v>
      </c>
      <c r="X468" s="269" t="s">
        <v>1618</v>
      </c>
      <c r="Y468" s="269" t="s">
        <v>1618</v>
      </c>
      <c r="Z468" s="269" t="s">
        <v>1618</v>
      </c>
      <c r="AA468" s="269" t="s">
        <v>1842</v>
      </c>
      <c r="AB468" s="269" t="s">
        <v>1618</v>
      </c>
      <c r="AC468" s="270">
        <v>45729</v>
      </c>
      <c r="AD468" s="269"/>
      <c r="AE468" s="269"/>
      <c r="AF468" s="269" t="s">
        <v>1618</v>
      </c>
      <c r="AG468" s="269" t="s">
        <v>2891</v>
      </c>
      <c r="AH468" s="269" t="s">
        <v>2638</v>
      </c>
      <c r="AI468" s="269" t="s">
        <v>2638</v>
      </c>
      <c r="AJ468" s="271">
        <v>1</v>
      </c>
      <c r="AK468" s="269" t="s">
        <v>2882</v>
      </c>
      <c r="AL468" s="274" t="s">
        <v>1861</v>
      </c>
      <c r="AM468" s="269" t="s">
        <v>1618</v>
      </c>
      <c r="AN468" s="269" t="s">
        <v>1618</v>
      </c>
      <c r="AO468" s="269" t="s">
        <v>1618</v>
      </c>
      <c r="AP468" s="188" t="s">
        <v>1845</v>
      </c>
      <c r="AQ468" s="188" t="s">
        <v>1936</v>
      </c>
      <c r="AS468" s="188" t="s">
        <v>1638</v>
      </c>
      <c r="AT468" s="188" t="s">
        <v>1748</v>
      </c>
      <c r="AU468" s="188" t="s">
        <v>1748</v>
      </c>
      <c r="AV468" s="261">
        <f t="shared" si="25"/>
        <v>3396000</v>
      </c>
    </row>
    <row r="469" spans="1:48" hidden="1" x14ac:dyDescent="0.25">
      <c r="A469" s="269" t="s">
        <v>1836</v>
      </c>
      <c r="B469" s="269" t="s">
        <v>1805</v>
      </c>
      <c r="C469" s="269" t="s">
        <v>1837</v>
      </c>
      <c r="D469" s="269" t="s">
        <v>1854</v>
      </c>
      <c r="E469" s="270">
        <v>45729</v>
      </c>
      <c r="F469" s="269" t="s">
        <v>1618</v>
      </c>
      <c r="G469" s="269" t="s">
        <v>1618</v>
      </c>
      <c r="H469" s="269" t="s">
        <v>1941</v>
      </c>
      <c r="I469" s="269" t="s">
        <v>2894</v>
      </c>
      <c r="J469" s="269" t="s">
        <v>1618</v>
      </c>
      <c r="K469" s="269" t="s">
        <v>626</v>
      </c>
      <c r="L469" s="270">
        <v>45729</v>
      </c>
      <c r="M469" s="269" t="s">
        <v>2008</v>
      </c>
      <c r="N469" s="269" t="s">
        <v>2895</v>
      </c>
      <c r="O469" s="270"/>
      <c r="P469" s="269" t="s">
        <v>2635</v>
      </c>
      <c r="Q469" s="269" t="s">
        <v>1529</v>
      </c>
      <c r="R469" s="271">
        <v>348000</v>
      </c>
      <c r="S469" s="269" t="s">
        <v>89</v>
      </c>
      <c r="T469" s="272">
        <v>21.23</v>
      </c>
      <c r="U469" s="269" t="s">
        <v>371</v>
      </c>
      <c r="V469" s="269" t="s">
        <v>2636</v>
      </c>
      <c r="W469" s="269" t="s">
        <v>1618</v>
      </c>
      <c r="X469" s="269" t="s">
        <v>1618</v>
      </c>
      <c r="Y469" s="269" t="s">
        <v>1618</v>
      </c>
      <c r="Z469" s="269" t="s">
        <v>1618</v>
      </c>
      <c r="AA469" s="269" t="s">
        <v>1842</v>
      </c>
      <c r="AB469" s="269" t="s">
        <v>1618</v>
      </c>
      <c r="AC469" s="270">
        <v>45729</v>
      </c>
      <c r="AD469" s="269"/>
      <c r="AE469" s="269"/>
      <c r="AF469" s="269" t="s">
        <v>1618</v>
      </c>
      <c r="AG469" s="269" t="s">
        <v>2896</v>
      </c>
      <c r="AH469" s="269" t="s">
        <v>2638</v>
      </c>
      <c r="AI469" s="269" t="s">
        <v>2638</v>
      </c>
      <c r="AJ469" s="271">
        <v>5</v>
      </c>
      <c r="AK469" s="269" t="s">
        <v>1903</v>
      </c>
      <c r="AL469" s="274" t="s">
        <v>1861</v>
      </c>
      <c r="AM469" s="269" t="s">
        <v>1618</v>
      </c>
      <c r="AN469" s="269" t="s">
        <v>1618</v>
      </c>
      <c r="AO469" s="269" t="s">
        <v>1618</v>
      </c>
      <c r="AP469" s="188" t="s">
        <v>1845</v>
      </c>
      <c r="AQ469" s="188" t="s">
        <v>1936</v>
      </c>
      <c r="AS469" s="188" t="s">
        <v>1629</v>
      </c>
      <c r="AT469" s="188" t="s">
        <v>1748</v>
      </c>
      <c r="AU469" s="188" t="s">
        <v>1748</v>
      </c>
      <c r="AV469" s="261">
        <f t="shared" si="25"/>
        <v>348000</v>
      </c>
    </row>
    <row r="470" spans="1:48" hidden="1" x14ac:dyDescent="0.25">
      <c r="A470" s="269" t="s">
        <v>1836</v>
      </c>
      <c r="B470" s="269" t="s">
        <v>1805</v>
      </c>
      <c r="C470" s="269" t="s">
        <v>1837</v>
      </c>
      <c r="D470" s="269" t="s">
        <v>1854</v>
      </c>
      <c r="E470" s="270">
        <v>45729</v>
      </c>
      <c r="F470" s="269" t="s">
        <v>1618</v>
      </c>
      <c r="G470" s="269" t="s">
        <v>1618</v>
      </c>
      <c r="H470" s="269" t="s">
        <v>1941</v>
      </c>
      <c r="I470" s="269" t="s">
        <v>2894</v>
      </c>
      <c r="J470" s="269" t="s">
        <v>1618</v>
      </c>
      <c r="K470" s="269" t="s">
        <v>626</v>
      </c>
      <c r="L470" s="270">
        <v>45729</v>
      </c>
      <c r="M470" s="269" t="s">
        <v>2008</v>
      </c>
      <c r="N470" s="269" t="s">
        <v>2895</v>
      </c>
      <c r="O470" s="270"/>
      <c r="P470" s="269" t="s">
        <v>2635</v>
      </c>
      <c r="Q470" s="269" t="s">
        <v>1529</v>
      </c>
      <c r="R470" s="271">
        <v>497500</v>
      </c>
      <c r="S470" s="269" t="s">
        <v>89</v>
      </c>
      <c r="T470" s="272">
        <v>30.35</v>
      </c>
      <c r="U470" s="269" t="s">
        <v>371</v>
      </c>
      <c r="V470" s="269" t="s">
        <v>2636</v>
      </c>
      <c r="W470" s="269" t="s">
        <v>1618</v>
      </c>
      <c r="X470" s="269" t="s">
        <v>1618</v>
      </c>
      <c r="Y470" s="269" t="s">
        <v>1618</v>
      </c>
      <c r="Z470" s="269" t="s">
        <v>1618</v>
      </c>
      <c r="AA470" s="269" t="s">
        <v>1842</v>
      </c>
      <c r="AB470" s="269" t="s">
        <v>1618</v>
      </c>
      <c r="AC470" s="270">
        <v>45729</v>
      </c>
      <c r="AD470" s="269"/>
      <c r="AE470" s="269"/>
      <c r="AF470" s="269" t="s">
        <v>1618</v>
      </c>
      <c r="AG470" s="269" t="s">
        <v>2896</v>
      </c>
      <c r="AH470" s="269" t="s">
        <v>2638</v>
      </c>
      <c r="AI470" s="269" t="s">
        <v>2638</v>
      </c>
      <c r="AJ470" s="271">
        <v>17</v>
      </c>
      <c r="AK470" s="269" t="s">
        <v>1694</v>
      </c>
      <c r="AL470" s="274" t="s">
        <v>1861</v>
      </c>
      <c r="AM470" s="269" t="s">
        <v>1618</v>
      </c>
      <c r="AN470" s="269" t="s">
        <v>1618</v>
      </c>
      <c r="AO470" s="269" t="s">
        <v>1618</v>
      </c>
      <c r="AP470" s="188" t="s">
        <v>1845</v>
      </c>
      <c r="AQ470" s="188" t="s">
        <v>1936</v>
      </c>
      <c r="AS470" s="188" t="s">
        <v>1629</v>
      </c>
      <c r="AT470" s="188" t="s">
        <v>1748</v>
      </c>
      <c r="AU470" s="188" t="s">
        <v>1748</v>
      </c>
      <c r="AV470" s="261">
        <f t="shared" si="25"/>
        <v>497500</v>
      </c>
    </row>
    <row r="471" spans="1:48" hidden="1" x14ac:dyDescent="0.25">
      <c r="A471" s="269" t="s">
        <v>1836</v>
      </c>
      <c r="B471" s="269" t="s">
        <v>1805</v>
      </c>
      <c r="C471" s="269" t="s">
        <v>1837</v>
      </c>
      <c r="D471" s="269" t="s">
        <v>1854</v>
      </c>
      <c r="E471" s="270">
        <v>45729</v>
      </c>
      <c r="F471" s="269" t="s">
        <v>1618</v>
      </c>
      <c r="G471" s="269" t="s">
        <v>1618</v>
      </c>
      <c r="H471" s="269" t="s">
        <v>1941</v>
      </c>
      <c r="I471" s="269" t="s">
        <v>2897</v>
      </c>
      <c r="J471" s="269" t="s">
        <v>1618</v>
      </c>
      <c r="K471" s="269" t="s">
        <v>626</v>
      </c>
      <c r="L471" s="270">
        <v>45729</v>
      </c>
      <c r="M471" s="269" t="s">
        <v>2008</v>
      </c>
      <c r="N471" s="269" t="s">
        <v>2898</v>
      </c>
      <c r="O471" s="270"/>
      <c r="P471" s="269" t="s">
        <v>2635</v>
      </c>
      <c r="Q471" s="269" t="s">
        <v>1529</v>
      </c>
      <c r="R471" s="271">
        <v>233000</v>
      </c>
      <c r="S471" s="269" t="s">
        <v>89</v>
      </c>
      <c r="T471" s="272">
        <v>14.21</v>
      </c>
      <c r="U471" s="269" t="s">
        <v>371</v>
      </c>
      <c r="V471" s="269" t="s">
        <v>2636</v>
      </c>
      <c r="W471" s="269" t="s">
        <v>1618</v>
      </c>
      <c r="X471" s="269" t="s">
        <v>1618</v>
      </c>
      <c r="Y471" s="269" t="s">
        <v>1618</v>
      </c>
      <c r="Z471" s="269" t="s">
        <v>1618</v>
      </c>
      <c r="AA471" s="269" t="s">
        <v>1842</v>
      </c>
      <c r="AB471" s="269" t="s">
        <v>1618</v>
      </c>
      <c r="AC471" s="270">
        <v>45729</v>
      </c>
      <c r="AD471" s="269"/>
      <c r="AE471" s="269"/>
      <c r="AF471" s="269" t="s">
        <v>1618</v>
      </c>
      <c r="AG471" s="269" t="s">
        <v>2899</v>
      </c>
      <c r="AH471" s="269" t="s">
        <v>2638</v>
      </c>
      <c r="AI471" s="269" t="s">
        <v>2638</v>
      </c>
      <c r="AJ471" s="271">
        <v>3</v>
      </c>
      <c r="AK471" s="269" t="s">
        <v>1694</v>
      </c>
      <c r="AL471" s="274" t="s">
        <v>1861</v>
      </c>
      <c r="AM471" s="269" t="s">
        <v>1618</v>
      </c>
      <c r="AN471" s="269" t="s">
        <v>1618</v>
      </c>
      <c r="AO471" s="269" t="s">
        <v>1618</v>
      </c>
      <c r="AP471" s="188" t="s">
        <v>1845</v>
      </c>
      <c r="AQ471" s="188" t="s">
        <v>1936</v>
      </c>
      <c r="AS471" s="188" t="s">
        <v>1629</v>
      </c>
      <c r="AT471" s="188" t="s">
        <v>1748</v>
      </c>
      <c r="AU471" s="188" t="s">
        <v>1748</v>
      </c>
      <c r="AV471" s="261">
        <f t="shared" si="25"/>
        <v>233000</v>
      </c>
    </row>
    <row r="472" spans="1:48" hidden="1" x14ac:dyDescent="0.25">
      <c r="A472" s="269" t="s">
        <v>1836</v>
      </c>
      <c r="B472" s="269" t="s">
        <v>1805</v>
      </c>
      <c r="C472" s="269" t="s">
        <v>1837</v>
      </c>
      <c r="D472" s="269" t="s">
        <v>1854</v>
      </c>
      <c r="E472" s="270">
        <v>45729</v>
      </c>
      <c r="F472" s="269" t="s">
        <v>1618</v>
      </c>
      <c r="G472" s="269" t="s">
        <v>1618</v>
      </c>
      <c r="H472" s="269" t="s">
        <v>1941</v>
      </c>
      <c r="I472" s="269" t="s">
        <v>2897</v>
      </c>
      <c r="J472" s="269" t="s">
        <v>1618</v>
      </c>
      <c r="K472" s="269" t="s">
        <v>626</v>
      </c>
      <c r="L472" s="270">
        <v>45729</v>
      </c>
      <c r="M472" s="269" t="s">
        <v>2008</v>
      </c>
      <c r="N472" s="269" t="s">
        <v>2898</v>
      </c>
      <c r="O472" s="270"/>
      <c r="P472" s="269" t="s">
        <v>2635</v>
      </c>
      <c r="Q472" s="269" t="s">
        <v>1529</v>
      </c>
      <c r="R472" s="271">
        <v>40000</v>
      </c>
      <c r="S472" s="269" t="s">
        <v>89</v>
      </c>
      <c r="T472" s="272">
        <v>2.44</v>
      </c>
      <c r="U472" s="269" t="s">
        <v>371</v>
      </c>
      <c r="V472" s="269" t="s">
        <v>2636</v>
      </c>
      <c r="W472" s="269" t="s">
        <v>1618</v>
      </c>
      <c r="X472" s="269" t="s">
        <v>1618</v>
      </c>
      <c r="Y472" s="269" t="s">
        <v>1618</v>
      </c>
      <c r="Z472" s="269" t="s">
        <v>1618</v>
      </c>
      <c r="AA472" s="269" t="s">
        <v>1842</v>
      </c>
      <c r="AB472" s="269" t="s">
        <v>1618</v>
      </c>
      <c r="AC472" s="270">
        <v>45729</v>
      </c>
      <c r="AD472" s="269"/>
      <c r="AE472" s="269"/>
      <c r="AF472" s="269" t="s">
        <v>1618</v>
      </c>
      <c r="AG472" s="269" t="s">
        <v>2899</v>
      </c>
      <c r="AH472" s="269" t="s">
        <v>2638</v>
      </c>
      <c r="AI472" s="269" t="s">
        <v>2638</v>
      </c>
      <c r="AJ472" s="271">
        <v>1</v>
      </c>
      <c r="AK472" s="269" t="s">
        <v>2099</v>
      </c>
      <c r="AL472" s="274" t="s">
        <v>1861</v>
      </c>
      <c r="AM472" s="269" t="s">
        <v>1618</v>
      </c>
      <c r="AN472" s="269" t="s">
        <v>1618</v>
      </c>
      <c r="AO472" s="269" t="s">
        <v>1618</v>
      </c>
      <c r="AP472" s="188" t="s">
        <v>1845</v>
      </c>
      <c r="AQ472" s="188" t="s">
        <v>1936</v>
      </c>
      <c r="AS472" s="188" t="s">
        <v>1629</v>
      </c>
      <c r="AT472" s="188" t="s">
        <v>1748</v>
      </c>
      <c r="AU472" s="188" t="s">
        <v>1748</v>
      </c>
      <c r="AV472" s="261">
        <f t="shared" si="25"/>
        <v>40000</v>
      </c>
    </row>
    <row r="473" spans="1:48" hidden="1" x14ac:dyDescent="0.25">
      <c r="A473" s="269" t="s">
        <v>1836</v>
      </c>
      <c r="B473" s="269" t="s">
        <v>1805</v>
      </c>
      <c r="C473" s="269" t="s">
        <v>1837</v>
      </c>
      <c r="D473" s="269" t="s">
        <v>1854</v>
      </c>
      <c r="E473" s="270">
        <v>45729</v>
      </c>
      <c r="F473" s="269" t="s">
        <v>1618</v>
      </c>
      <c r="G473" s="269" t="s">
        <v>1618</v>
      </c>
      <c r="H473" s="269" t="s">
        <v>1941</v>
      </c>
      <c r="I473" s="269" t="s">
        <v>2900</v>
      </c>
      <c r="J473" s="269" t="s">
        <v>1618</v>
      </c>
      <c r="K473" s="269" t="s">
        <v>626</v>
      </c>
      <c r="L473" s="270">
        <v>45729</v>
      </c>
      <c r="M473" s="269" t="s">
        <v>2008</v>
      </c>
      <c r="N473" s="269" t="s">
        <v>2901</v>
      </c>
      <c r="O473" s="270"/>
      <c r="P473" s="269" t="s">
        <v>2635</v>
      </c>
      <c r="Q473" s="269" t="s">
        <v>1529</v>
      </c>
      <c r="R473" s="271">
        <v>110000</v>
      </c>
      <c r="S473" s="269" t="s">
        <v>89</v>
      </c>
      <c r="T473" s="272">
        <v>6.71</v>
      </c>
      <c r="U473" s="269" t="s">
        <v>371</v>
      </c>
      <c r="V473" s="269" t="s">
        <v>2636</v>
      </c>
      <c r="W473" s="269" t="s">
        <v>1618</v>
      </c>
      <c r="X473" s="269" t="s">
        <v>1618</v>
      </c>
      <c r="Y473" s="269" t="s">
        <v>1618</v>
      </c>
      <c r="Z473" s="269" t="s">
        <v>1618</v>
      </c>
      <c r="AA473" s="269" t="s">
        <v>1842</v>
      </c>
      <c r="AB473" s="269" t="s">
        <v>1618</v>
      </c>
      <c r="AC473" s="270">
        <v>45729</v>
      </c>
      <c r="AD473" s="269"/>
      <c r="AE473" s="269"/>
      <c r="AF473" s="269" t="s">
        <v>1618</v>
      </c>
      <c r="AG473" s="269" t="s">
        <v>2902</v>
      </c>
      <c r="AH473" s="269" t="s">
        <v>2638</v>
      </c>
      <c r="AI473" s="269" t="s">
        <v>2638</v>
      </c>
      <c r="AJ473" s="271">
        <v>1</v>
      </c>
      <c r="AK473" s="269" t="s">
        <v>2099</v>
      </c>
      <c r="AL473" s="274" t="s">
        <v>1861</v>
      </c>
      <c r="AM473" s="269" t="s">
        <v>1618</v>
      </c>
      <c r="AN473" s="269" t="s">
        <v>1618</v>
      </c>
      <c r="AO473" s="269" t="s">
        <v>1618</v>
      </c>
      <c r="AP473" s="188" t="s">
        <v>1845</v>
      </c>
      <c r="AQ473" s="188" t="s">
        <v>1936</v>
      </c>
      <c r="AS473" s="188" t="s">
        <v>1629</v>
      </c>
      <c r="AT473" s="188" t="s">
        <v>1748</v>
      </c>
      <c r="AU473" s="188" t="s">
        <v>1748</v>
      </c>
      <c r="AV473" s="261">
        <f t="shared" si="25"/>
        <v>110000</v>
      </c>
    </row>
    <row r="474" spans="1:48" hidden="1" x14ac:dyDescent="0.25">
      <c r="A474" s="269" t="s">
        <v>1836</v>
      </c>
      <c r="B474" s="269" t="s">
        <v>1805</v>
      </c>
      <c r="C474" s="269" t="s">
        <v>1837</v>
      </c>
      <c r="D474" s="269" t="s">
        <v>1863</v>
      </c>
      <c r="E474" s="270">
        <v>45733</v>
      </c>
      <c r="F474" s="269" t="s">
        <v>1618</v>
      </c>
      <c r="G474" s="269" t="s">
        <v>1618</v>
      </c>
      <c r="H474" s="269" t="s">
        <v>1864</v>
      </c>
      <c r="I474" s="269" t="s">
        <v>2903</v>
      </c>
      <c r="J474" s="269" t="s">
        <v>1618</v>
      </c>
      <c r="K474" s="269" t="s">
        <v>1620</v>
      </c>
      <c r="L474" s="270">
        <v>45733</v>
      </c>
      <c r="M474" s="269" t="s">
        <v>2904</v>
      </c>
      <c r="N474" s="269" t="s">
        <v>1618</v>
      </c>
      <c r="O474" s="270"/>
      <c r="P474" s="269" t="s">
        <v>2635</v>
      </c>
      <c r="Q474" s="269" t="s">
        <v>89</v>
      </c>
      <c r="R474" s="272">
        <v>42.75</v>
      </c>
      <c r="S474" s="269" t="s">
        <v>89</v>
      </c>
      <c r="T474" s="272">
        <v>42.75</v>
      </c>
      <c r="U474" s="269" t="s">
        <v>371</v>
      </c>
      <c r="V474" s="269" t="s">
        <v>2636</v>
      </c>
      <c r="W474" s="269" t="s">
        <v>1618</v>
      </c>
      <c r="X474" s="269" t="s">
        <v>1618</v>
      </c>
      <c r="Y474" s="269" t="s">
        <v>1618</v>
      </c>
      <c r="Z474" s="269" t="s">
        <v>1618</v>
      </c>
      <c r="AA474" s="269" t="s">
        <v>1842</v>
      </c>
      <c r="AB474" s="269" t="s">
        <v>1618</v>
      </c>
      <c r="AC474" s="270">
        <v>45733</v>
      </c>
      <c r="AD474" s="269"/>
      <c r="AE474" s="269"/>
      <c r="AF474" s="269" t="s">
        <v>1618</v>
      </c>
      <c r="AG474" s="269" t="s">
        <v>1618</v>
      </c>
      <c r="AH474" s="269" t="s">
        <v>2638</v>
      </c>
      <c r="AI474" s="269" t="s">
        <v>2638</v>
      </c>
      <c r="AJ474" s="271">
        <v>36</v>
      </c>
      <c r="AK474" s="269" t="s">
        <v>2116</v>
      </c>
      <c r="AL474" s="274" t="s">
        <v>1861</v>
      </c>
      <c r="AM474" s="269" t="s">
        <v>2905</v>
      </c>
      <c r="AN474" s="269" t="s">
        <v>2906</v>
      </c>
      <c r="AO474" s="269" t="s">
        <v>1618</v>
      </c>
      <c r="AP474" s="188" t="s">
        <v>1845</v>
      </c>
      <c r="AQ474" s="188" t="s">
        <v>1936</v>
      </c>
      <c r="AS474" s="188" t="s">
        <v>1619</v>
      </c>
      <c r="AT474" s="188" t="s">
        <v>1748</v>
      </c>
      <c r="AU474" s="188" t="s">
        <v>1748</v>
      </c>
      <c r="AV474" s="261">
        <f t="shared" si="25"/>
        <v>705375</v>
      </c>
    </row>
    <row r="475" spans="1:48" hidden="1" x14ac:dyDescent="0.25">
      <c r="A475" s="269" t="s">
        <v>1836</v>
      </c>
      <c r="B475" s="269" t="s">
        <v>1805</v>
      </c>
      <c r="C475" s="269" t="s">
        <v>1837</v>
      </c>
      <c r="D475" s="269" t="s">
        <v>1863</v>
      </c>
      <c r="E475" s="270">
        <v>45733</v>
      </c>
      <c r="F475" s="269" t="s">
        <v>1618</v>
      </c>
      <c r="G475" s="269" t="s">
        <v>1618</v>
      </c>
      <c r="H475" s="269" t="s">
        <v>1864</v>
      </c>
      <c r="I475" s="269" t="s">
        <v>2903</v>
      </c>
      <c r="J475" s="269" t="s">
        <v>1618</v>
      </c>
      <c r="K475" s="269" t="s">
        <v>1620</v>
      </c>
      <c r="L475" s="270">
        <v>45733</v>
      </c>
      <c r="M475" s="269" t="s">
        <v>2904</v>
      </c>
      <c r="N475" s="269" t="s">
        <v>1618</v>
      </c>
      <c r="O475" s="270"/>
      <c r="P475" s="269" t="s">
        <v>2635</v>
      </c>
      <c r="Q475" s="269" t="s">
        <v>89</v>
      </c>
      <c r="R475" s="272">
        <v>80.91</v>
      </c>
      <c r="S475" s="269" t="s">
        <v>89</v>
      </c>
      <c r="T475" s="272">
        <v>80.91</v>
      </c>
      <c r="U475" s="269" t="s">
        <v>371</v>
      </c>
      <c r="V475" s="269" t="s">
        <v>2636</v>
      </c>
      <c r="W475" s="269" t="s">
        <v>1618</v>
      </c>
      <c r="X475" s="269" t="s">
        <v>1618</v>
      </c>
      <c r="Y475" s="269" t="s">
        <v>1618</v>
      </c>
      <c r="Z475" s="269" t="s">
        <v>1618</v>
      </c>
      <c r="AA475" s="269" t="s">
        <v>1842</v>
      </c>
      <c r="AB475" s="269" t="s">
        <v>1618</v>
      </c>
      <c r="AC475" s="270">
        <v>45733</v>
      </c>
      <c r="AD475" s="269"/>
      <c r="AE475" s="269"/>
      <c r="AF475" s="269" t="s">
        <v>1618</v>
      </c>
      <c r="AG475" s="269" t="s">
        <v>1618</v>
      </c>
      <c r="AH475" s="269" t="s">
        <v>2638</v>
      </c>
      <c r="AI475" s="269" t="s">
        <v>2638</v>
      </c>
      <c r="AJ475" s="271">
        <v>36</v>
      </c>
      <c r="AK475" s="269" t="s">
        <v>2116</v>
      </c>
      <c r="AL475" s="274" t="s">
        <v>1861</v>
      </c>
      <c r="AM475" s="269" t="s">
        <v>2197</v>
      </c>
      <c r="AN475" s="269" t="s">
        <v>2198</v>
      </c>
      <c r="AO475" s="269" t="s">
        <v>1618</v>
      </c>
      <c r="AP475" s="188" t="s">
        <v>1845</v>
      </c>
      <c r="AQ475" s="188" t="s">
        <v>1936</v>
      </c>
      <c r="AS475" s="188" t="s">
        <v>1619</v>
      </c>
      <c r="AT475" s="188" t="s">
        <v>1748</v>
      </c>
      <c r="AU475" s="188" t="s">
        <v>1748</v>
      </c>
      <c r="AV475" s="261">
        <f t="shared" si="25"/>
        <v>1335015</v>
      </c>
    </row>
    <row r="476" spans="1:48" hidden="1" x14ac:dyDescent="0.25">
      <c r="A476" s="269" t="s">
        <v>1836</v>
      </c>
      <c r="B476" s="269" t="s">
        <v>1805</v>
      </c>
      <c r="C476" s="269" t="s">
        <v>1837</v>
      </c>
      <c r="D476" s="269" t="s">
        <v>1863</v>
      </c>
      <c r="E476" s="270">
        <v>45733</v>
      </c>
      <c r="F476" s="269" t="s">
        <v>1618</v>
      </c>
      <c r="G476" s="269" t="s">
        <v>1618</v>
      </c>
      <c r="H476" s="269" t="s">
        <v>1864</v>
      </c>
      <c r="I476" s="269" t="s">
        <v>2903</v>
      </c>
      <c r="J476" s="269" t="s">
        <v>1618</v>
      </c>
      <c r="K476" s="269" t="s">
        <v>1620</v>
      </c>
      <c r="L476" s="270">
        <v>45733</v>
      </c>
      <c r="M476" s="269" t="s">
        <v>2904</v>
      </c>
      <c r="N476" s="269" t="s">
        <v>1618</v>
      </c>
      <c r="O476" s="270"/>
      <c r="P476" s="269" t="s">
        <v>2635</v>
      </c>
      <c r="Q476" s="269" t="s">
        <v>89</v>
      </c>
      <c r="R476" s="272">
        <v>80.33</v>
      </c>
      <c r="S476" s="269" t="s">
        <v>89</v>
      </c>
      <c r="T476" s="272">
        <v>80.33</v>
      </c>
      <c r="U476" s="269" t="s">
        <v>371</v>
      </c>
      <c r="V476" s="269" t="s">
        <v>2636</v>
      </c>
      <c r="W476" s="269" t="s">
        <v>1618</v>
      </c>
      <c r="X476" s="269" t="s">
        <v>1618</v>
      </c>
      <c r="Y476" s="269" t="s">
        <v>1618</v>
      </c>
      <c r="Z476" s="269" t="s">
        <v>1618</v>
      </c>
      <c r="AA476" s="269" t="s">
        <v>1842</v>
      </c>
      <c r="AB476" s="269" t="s">
        <v>1618</v>
      </c>
      <c r="AC476" s="270">
        <v>45733</v>
      </c>
      <c r="AD476" s="269"/>
      <c r="AE476" s="269"/>
      <c r="AF476" s="269" t="s">
        <v>1618</v>
      </c>
      <c r="AG476" s="269" t="s">
        <v>1618</v>
      </c>
      <c r="AH476" s="269" t="s">
        <v>2638</v>
      </c>
      <c r="AI476" s="269" t="s">
        <v>2638</v>
      </c>
      <c r="AJ476" s="271">
        <v>36</v>
      </c>
      <c r="AK476" s="269" t="s">
        <v>2116</v>
      </c>
      <c r="AL476" s="274" t="s">
        <v>1861</v>
      </c>
      <c r="AM476" s="269" t="s">
        <v>2471</v>
      </c>
      <c r="AN476" s="269" t="s">
        <v>2472</v>
      </c>
      <c r="AO476" s="269" t="s">
        <v>1618</v>
      </c>
      <c r="AP476" s="188" t="s">
        <v>1845</v>
      </c>
      <c r="AQ476" s="188" t="s">
        <v>1936</v>
      </c>
      <c r="AS476" s="188" t="s">
        <v>1619</v>
      </c>
      <c r="AT476" s="188" t="s">
        <v>1748</v>
      </c>
      <c r="AU476" s="188" t="s">
        <v>1748</v>
      </c>
      <c r="AV476" s="261">
        <f t="shared" si="25"/>
        <v>1325445</v>
      </c>
    </row>
    <row r="477" spans="1:48" hidden="1" x14ac:dyDescent="0.25">
      <c r="A477" s="269" t="s">
        <v>1836</v>
      </c>
      <c r="B477" s="269" t="s">
        <v>1805</v>
      </c>
      <c r="C477" s="269" t="s">
        <v>1837</v>
      </c>
      <c r="D477" s="269" t="s">
        <v>1854</v>
      </c>
      <c r="E477" s="270">
        <v>45734</v>
      </c>
      <c r="F477" s="269" t="s">
        <v>1618</v>
      </c>
      <c r="G477" s="269" t="s">
        <v>1618</v>
      </c>
      <c r="H477" s="269" t="s">
        <v>1941</v>
      </c>
      <c r="I477" s="269" t="s">
        <v>2907</v>
      </c>
      <c r="J477" s="269" t="s">
        <v>1618</v>
      </c>
      <c r="K477" s="269" t="s">
        <v>626</v>
      </c>
      <c r="L477" s="270">
        <v>45734</v>
      </c>
      <c r="M477" s="269" t="s">
        <v>2053</v>
      </c>
      <c r="N477" s="269" t="s">
        <v>2908</v>
      </c>
      <c r="O477" s="270"/>
      <c r="P477" s="269" t="s">
        <v>2635</v>
      </c>
      <c r="Q477" s="269" t="s">
        <v>1529</v>
      </c>
      <c r="R477" s="271">
        <v>444000</v>
      </c>
      <c r="S477" s="269" t="s">
        <v>89</v>
      </c>
      <c r="T477" s="272">
        <v>27.08</v>
      </c>
      <c r="U477" s="269" t="s">
        <v>371</v>
      </c>
      <c r="V477" s="269" t="s">
        <v>2636</v>
      </c>
      <c r="W477" s="269" t="s">
        <v>1618</v>
      </c>
      <c r="X477" s="269" t="s">
        <v>1618</v>
      </c>
      <c r="Y477" s="269" t="s">
        <v>1618</v>
      </c>
      <c r="Z477" s="269" t="s">
        <v>1618</v>
      </c>
      <c r="AA477" s="269" t="s">
        <v>1842</v>
      </c>
      <c r="AB477" s="269" t="s">
        <v>1618</v>
      </c>
      <c r="AC477" s="270">
        <v>45734</v>
      </c>
      <c r="AD477" s="269"/>
      <c r="AE477" s="269"/>
      <c r="AF477" s="269" t="s">
        <v>1618</v>
      </c>
      <c r="AG477" s="269" t="s">
        <v>2909</v>
      </c>
      <c r="AH477" s="269" t="s">
        <v>2638</v>
      </c>
      <c r="AI477" s="269" t="s">
        <v>2638</v>
      </c>
      <c r="AJ477" s="271">
        <v>12</v>
      </c>
      <c r="AK477" s="269" t="s">
        <v>1694</v>
      </c>
      <c r="AL477" s="274" t="s">
        <v>1861</v>
      </c>
      <c r="AM477" s="269" t="s">
        <v>1618</v>
      </c>
      <c r="AN477" s="269" t="s">
        <v>1618</v>
      </c>
      <c r="AO477" s="269" t="s">
        <v>1618</v>
      </c>
      <c r="AP477" s="188" t="s">
        <v>1845</v>
      </c>
      <c r="AQ477" s="188" t="s">
        <v>1936</v>
      </c>
      <c r="AS477" s="188" t="s">
        <v>1629</v>
      </c>
      <c r="AT477" s="188" t="s">
        <v>1748</v>
      </c>
      <c r="AU477" s="188" t="s">
        <v>1748</v>
      </c>
      <c r="AV477" s="261">
        <f t="shared" si="25"/>
        <v>444000</v>
      </c>
    </row>
    <row r="478" spans="1:48" hidden="1" x14ac:dyDescent="0.25">
      <c r="A478" s="269" t="s">
        <v>1836</v>
      </c>
      <c r="B478" s="269" t="s">
        <v>1805</v>
      </c>
      <c r="C478" s="269" t="s">
        <v>1837</v>
      </c>
      <c r="D478" s="269" t="s">
        <v>1863</v>
      </c>
      <c r="E478" s="270">
        <v>45734</v>
      </c>
      <c r="F478" s="269" t="s">
        <v>1618</v>
      </c>
      <c r="G478" s="269" t="s">
        <v>1618</v>
      </c>
      <c r="H478" s="269" t="s">
        <v>1864</v>
      </c>
      <c r="I478" s="269" t="s">
        <v>2910</v>
      </c>
      <c r="J478" s="269" t="s">
        <v>1618</v>
      </c>
      <c r="K478" s="269" t="s">
        <v>1620</v>
      </c>
      <c r="L478" s="270">
        <v>45734</v>
      </c>
      <c r="M478" s="269" t="s">
        <v>2053</v>
      </c>
      <c r="N478" s="269" t="s">
        <v>1618</v>
      </c>
      <c r="O478" s="270"/>
      <c r="P478" s="269" t="s">
        <v>2635</v>
      </c>
      <c r="Q478" s="269" t="s">
        <v>89</v>
      </c>
      <c r="R478" s="272">
        <v>1.1000000000000001</v>
      </c>
      <c r="S478" s="269" t="s">
        <v>89</v>
      </c>
      <c r="T478" s="272">
        <v>1.1000000000000001</v>
      </c>
      <c r="U478" s="269" t="s">
        <v>371</v>
      </c>
      <c r="V478" s="269" t="s">
        <v>2636</v>
      </c>
      <c r="W478" s="269" t="s">
        <v>1618</v>
      </c>
      <c r="X478" s="269" t="s">
        <v>1618</v>
      </c>
      <c r="Y478" s="269" t="s">
        <v>1618</v>
      </c>
      <c r="Z478" s="269" t="s">
        <v>1618</v>
      </c>
      <c r="AA478" s="269" t="s">
        <v>1842</v>
      </c>
      <c r="AB478" s="269" t="s">
        <v>1618</v>
      </c>
      <c r="AC478" s="270">
        <v>45734</v>
      </c>
      <c r="AD478" s="269"/>
      <c r="AE478" s="269"/>
      <c r="AF478" s="269" t="s">
        <v>1618</v>
      </c>
      <c r="AG478" s="269" t="s">
        <v>1618</v>
      </c>
      <c r="AH478" s="269" t="s">
        <v>2638</v>
      </c>
      <c r="AI478" s="269" t="s">
        <v>2638</v>
      </c>
      <c r="AJ478" s="271">
        <v>15</v>
      </c>
      <c r="AK478" s="269" t="s">
        <v>1694</v>
      </c>
      <c r="AL478" s="274" t="s">
        <v>1861</v>
      </c>
      <c r="AM478" s="269" t="s">
        <v>2911</v>
      </c>
      <c r="AN478" s="269" t="s">
        <v>2912</v>
      </c>
      <c r="AO478" s="269" t="s">
        <v>1618</v>
      </c>
      <c r="AP478" s="188" t="s">
        <v>1845</v>
      </c>
      <c r="AQ478" s="188" t="s">
        <v>1936</v>
      </c>
      <c r="AS478" s="188" t="s">
        <v>1619</v>
      </c>
      <c r="AT478" s="188" t="s">
        <v>1748</v>
      </c>
      <c r="AU478" s="188" t="s">
        <v>1748</v>
      </c>
      <c r="AV478" s="261">
        <f t="shared" si="25"/>
        <v>18150</v>
      </c>
    </row>
    <row r="479" spans="1:48" hidden="1" x14ac:dyDescent="0.25">
      <c r="A479" s="269" t="s">
        <v>1836</v>
      </c>
      <c r="B479" s="269" t="s">
        <v>1805</v>
      </c>
      <c r="C479" s="269" t="s">
        <v>1837</v>
      </c>
      <c r="D479" s="269" t="s">
        <v>1854</v>
      </c>
      <c r="E479" s="270">
        <v>45735</v>
      </c>
      <c r="F479" s="269" t="s">
        <v>1618</v>
      </c>
      <c r="G479" s="269" t="s">
        <v>1618</v>
      </c>
      <c r="H479" s="269" t="s">
        <v>1889</v>
      </c>
      <c r="I479" s="269" t="s">
        <v>2913</v>
      </c>
      <c r="J479" s="269" t="s">
        <v>1618</v>
      </c>
      <c r="K479" s="269" t="s">
        <v>444</v>
      </c>
      <c r="L479" s="270">
        <v>45735</v>
      </c>
      <c r="M479" s="269" t="s">
        <v>2024</v>
      </c>
      <c r="N479" s="269" t="s">
        <v>2914</v>
      </c>
      <c r="O479" s="270"/>
      <c r="P479" s="269" t="s">
        <v>2635</v>
      </c>
      <c r="Q479" s="269" t="s">
        <v>1529</v>
      </c>
      <c r="R479" s="271">
        <v>3052350</v>
      </c>
      <c r="S479" s="269" t="s">
        <v>89</v>
      </c>
      <c r="T479" s="272">
        <v>186.06</v>
      </c>
      <c r="U479" s="269" t="s">
        <v>371</v>
      </c>
      <c r="V479" s="269" t="s">
        <v>2636</v>
      </c>
      <c r="W479" s="269" t="s">
        <v>1618</v>
      </c>
      <c r="X479" s="269" t="s">
        <v>1618</v>
      </c>
      <c r="Y479" s="269" t="s">
        <v>1618</v>
      </c>
      <c r="Z479" s="269" t="s">
        <v>1618</v>
      </c>
      <c r="AA479" s="269" t="s">
        <v>1842</v>
      </c>
      <c r="AB479" s="269" t="s">
        <v>1618</v>
      </c>
      <c r="AC479" s="270">
        <v>45735</v>
      </c>
      <c r="AD479" s="269"/>
      <c r="AE479" s="269"/>
      <c r="AF479" s="269" t="s">
        <v>1618</v>
      </c>
      <c r="AG479" s="269" t="s">
        <v>2915</v>
      </c>
      <c r="AH479" s="269" t="s">
        <v>2638</v>
      </c>
      <c r="AI479" s="269" t="s">
        <v>2638</v>
      </c>
      <c r="AJ479" s="271">
        <v>40</v>
      </c>
      <c r="AK479" s="269" t="s">
        <v>1694</v>
      </c>
      <c r="AL479" s="274" t="s">
        <v>1861</v>
      </c>
      <c r="AM479" s="269" t="s">
        <v>1618</v>
      </c>
      <c r="AN479" s="269" t="s">
        <v>1618</v>
      </c>
      <c r="AO479" s="269" t="s">
        <v>1618</v>
      </c>
      <c r="AP479" s="188" t="s">
        <v>1845</v>
      </c>
      <c r="AQ479" s="188" t="s">
        <v>1936</v>
      </c>
      <c r="AS479" s="188" t="s">
        <v>444</v>
      </c>
      <c r="AT479" s="188" t="s">
        <v>1748</v>
      </c>
      <c r="AU479" s="188" t="s">
        <v>1748</v>
      </c>
      <c r="AV479" s="261">
        <f t="shared" si="25"/>
        <v>3052350</v>
      </c>
    </row>
    <row r="480" spans="1:48" hidden="1" x14ac:dyDescent="0.25">
      <c r="A480" s="269" t="s">
        <v>1836</v>
      </c>
      <c r="B480" s="269" t="s">
        <v>1805</v>
      </c>
      <c r="C480" s="269" t="s">
        <v>1837</v>
      </c>
      <c r="D480" s="269" t="s">
        <v>1854</v>
      </c>
      <c r="E480" s="270">
        <v>45736</v>
      </c>
      <c r="F480" s="269" t="s">
        <v>1618</v>
      </c>
      <c r="G480" s="269" t="s">
        <v>1618</v>
      </c>
      <c r="H480" s="269" t="s">
        <v>1941</v>
      </c>
      <c r="I480" s="269" t="s">
        <v>2916</v>
      </c>
      <c r="J480" s="269" t="s">
        <v>1618</v>
      </c>
      <c r="K480" s="269" t="s">
        <v>626</v>
      </c>
      <c r="L480" s="270">
        <v>45736</v>
      </c>
      <c r="M480" s="269" t="s">
        <v>2445</v>
      </c>
      <c r="N480" s="269" t="s">
        <v>2917</v>
      </c>
      <c r="O480" s="270"/>
      <c r="P480" s="269" t="s">
        <v>2635</v>
      </c>
      <c r="Q480" s="269" t="s">
        <v>1529</v>
      </c>
      <c r="R480" s="271">
        <v>882000</v>
      </c>
      <c r="S480" s="269" t="s">
        <v>89</v>
      </c>
      <c r="T480" s="272">
        <v>53.76</v>
      </c>
      <c r="U480" s="269" t="s">
        <v>371</v>
      </c>
      <c r="V480" s="269" t="s">
        <v>2636</v>
      </c>
      <c r="W480" s="269" t="s">
        <v>1618</v>
      </c>
      <c r="X480" s="269" t="s">
        <v>1618</v>
      </c>
      <c r="Y480" s="269" t="s">
        <v>1618</v>
      </c>
      <c r="Z480" s="269" t="s">
        <v>1618</v>
      </c>
      <c r="AA480" s="269" t="s">
        <v>1842</v>
      </c>
      <c r="AB480" s="269" t="s">
        <v>1618</v>
      </c>
      <c r="AC480" s="270">
        <v>45736</v>
      </c>
      <c r="AD480" s="269"/>
      <c r="AE480" s="269"/>
      <c r="AF480" s="269" t="s">
        <v>1618</v>
      </c>
      <c r="AG480" s="269" t="s">
        <v>2899</v>
      </c>
      <c r="AH480" s="269" t="s">
        <v>2638</v>
      </c>
      <c r="AI480" s="269" t="s">
        <v>2638</v>
      </c>
      <c r="AJ480" s="271">
        <v>14</v>
      </c>
      <c r="AK480" s="269" t="s">
        <v>1694</v>
      </c>
      <c r="AL480" s="274" t="s">
        <v>1861</v>
      </c>
      <c r="AM480" s="269" t="s">
        <v>1618</v>
      </c>
      <c r="AN480" s="269" t="s">
        <v>1618</v>
      </c>
      <c r="AO480" s="269" t="s">
        <v>1618</v>
      </c>
      <c r="AP480" s="188" t="s">
        <v>1845</v>
      </c>
      <c r="AQ480" s="188" t="s">
        <v>1936</v>
      </c>
      <c r="AS480" s="188" t="s">
        <v>1629</v>
      </c>
      <c r="AT480" s="188" t="s">
        <v>1748</v>
      </c>
      <c r="AU480" s="188" t="s">
        <v>1748</v>
      </c>
      <c r="AV480" s="261">
        <f t="shared" si="25"/>
        <v>882000</v>
      </c>
    </row>
    <row r="481" spans="1:48" hidden="1" x14ac:dyDescent="0.25">
      <c r="A481" s="269" t="s">
        <v>1836</v>
      </c>
      <c r="B481" s="269" t="s">
        <v>1805</v>
      </c>
      <c r="C481" s="269" t="s">
        <v>1837</v>
      </c>
      <c r="D481" s="269" t="s">
        <v>1854</v>
      </c>
      <c r="E481" s="270">
        <v>45740</v>
      </c>
      <c r="F481" s="269" t="s">
        <v>1618</v>
      </c>
      <c r="G481" s="269" t="s">
        <v>1618</v>
      </c>
      <c r="H481" s="269" t="s">
        <v>2401</v>
      </c>
      <c r="I481" s="269" t="s">
        <v>2918</v>
      </c>
      <c r="J481" s="269" t="s">
        <v>1618</v>
      </c>
      <c r="K481" s="269" t="s">
        <v>608</v>
      </c>
      <c r="L481" s="270">
        <v>45740</v>
      </c>
      <c r="M481" s="269" t="s">
        <v>2919</v>
      </c>
      <c r="N481" s="269" t="s">
        <v>2920</v>
      </c>
      <c r="O481" s="270"/>
      <c r="P481" s="269" t="s">
        <v>2635</v>
      </c>
      <c r="Q481" s="269" t="s">
        <v>1529</v>
      </c>
      <c r="R481" s="271">
        <v>1080000</v>
      </c>
      <c r="S481" s="269" t="s">
        <v>89</v>
      </c>
      <c r="T481" s="272">
        <v>65.81</v>
      </c>
      <c r="U481" s="269" t="s">
        <v>371</v>
      </c>
      <c r="V481" s="269" t="s">
        <v>2636</v>
      </c>
      <c r="W481" s="269" t="s">
        <v>1618</v>
      </c>
      <c r="X481" s="269" t="s">
        <v>1618</v>
      </c>
      <c r="Y481" s="269" t="s">
        <v>1618</v>
      </c>
      <c r="Z481" s="269" t="s">
        <v>1618</v>
      </c>
      <c r="AA481" s="269" t="s">
        <v>1842</v>
      </c>
      <c r="AB481" s="269" t="s">
        <v>1618</v>
      </c>
      <c r="AC481" s="270">
        <v>45740</v>
      </c>
      <c r="AD481" s="269"/>
      <c r="AE481" s="269"/>
      <c r="AF481" s="269" t="s">
        <v>1618</v>
      </c>
      <c r="AG481" s="269" t="s">
        <v>2921</v>
      </c>
      <c r="AH481" s="269" t="s">
        <v>2638</v>
      </c>
      <c r="AI481" s="269" t="s">
        <v>2638</v>
      </c>
      <c r="AJ481" s="271">
        <v>27</v>
      </c>
      <c r="AK481" s="269" t="s">
        <v>2405</v>
      </c>
      <c r="AL481" s="274" t="s">
        <v>1861</v>
      </c>
      <c r="AM481" s="269" t="s">
        <v>1618</v>
      </c>
      <c r="AN481" s="269" t="s">
        <v>1618</v>
      </c>
      <c r="AO481" s="269" t="s">
        <v>1618</v>
      </c>
      <c r="AP481" s="188" t="s">
        <v>1845</v>
      </c>
      <c r="AQ481" s="188" t="s">
        <v>1936</v>
      </c>
      <c r="AS481" s="188" t="s">
        <v>1639</v>
      </c>
      <c r="AT481" s="188" t="s">
        <v>1748</v>
      </c>
      <c r="AU481" s="188" t="s">
        <v>1748</v>
      </c>
      <c r="AV481" s="261">
        <f t="shared" si="25"/>
        <v>1080000</v>
      </c>
    </row>
    <row r="482" spans="1:48" x14ac:dyDescent="0.25">
      <c r="A482" s="269" t="s">
        <v>1836</v>
      </c>
      <c r="B482" s="269" t="s">
        <v>1805</v>
      </c>
      <c r="C482" s="269" t="s">
        <v>1837</v>
      </c>
      <c r="D482" s="269" t="s">
        <v>1854</v>
      </c>
      <c r="E482" s="270">
        <v>45740</v>
      </c>
      <c r="F482" s="269" t="s">
        <v>1618</v>
      </c>
      <c r="G482" s="269" t="s">
        <v>1618</v>
      </c>
      <c r="H482" s="269" t="s">
        <v>1877</v>
      </c>
      <c r="I482" s="269" t="s">
        <v>2922</v>
      </c>
      <c r="J482" s="269" t="s">
        <v>1618</v>
      </c>
      <c r="K482" s="269" t="s">
        <v>450</v>
      </c>
      <c r="L482" s="270">
        <v>45740</v>
      </c>
      <c r="M482" s="269" t="s">
        <v>2919</v>
      </c>
      <c r="N482" s="269" t="s">
        <v>2923</v>
      </c>
      <c r="O482" s="270"/>
      <c r="P482" s="269" t="s">
        <v>2635</v>
      </c>
      <c r="Q482" s="269" t="s">
        <v>1529</v>
      </c>
      <c r="R482" s="271">
        <v>680000</v>
      </c>
      <c r="S482" s="269" t="s">
        <v>89</v>
      </c>
      <c r="T482" s="272">
        <v>41.45</v>
      </c>
      <c r="U482" s="269" t="s">
        <v>371</v>
      </c>
      <c r="V482" s="269" t="s">
        <v>2636</v>
      </c>
      <c r="W482" s="269" t="s">
        <v>1618</v>
      </c>
      <c r="X482" s="269" t="s">
        <v>1618</v>
      </c>
      <c r="Y482" s="269" t="s">
        <v>1618</v>
      </c>
      <c r="Z482" s="269" t="s">
        <v>1618</v>
      </c>
      <c r="AA482" s="269" t="s">
        <v>1842</v>
      </c>
      <c r="AB482" s="269" t="s">
        <v>1618</v>
      </c>
      <c r="AC482" s="270">
        <v>45740</v>
      </c>
      <c r="AD482" s="269"/>
      <c r="AE482" s="269"/>
      <c r="AF482" s="269" t="s">
        <v>1618</v>
      </c>
      <c r="AG482" s="269" t="s">
        <v>2924</v>
      </c>
      <c r="AH482" s="269" t="s">
        <v>2638</v>
      </c>
      <c r="AI482" s="269" t="s">
        <v>2638</v>
      </c>
      <c r="AJ482" s="271">
        <v>2</v>
      </c>
      <c r="AK482" s="269" t="s">
        <v>1903</v>
      </c>
      <c r="AL482" s="274" t="s">
        <v>1861</v>
      </c>
      <c r="AM482" s="269" t="s">
        <v>1618</v>
      </c>
      <c r="AN482" s="269" t="s">
        <v>1618</v>
      </c>
      <c r="AO482" s="269" t="s">
        <v>1618</v>
      </c>
      <c r="AP482" s="188" t="s">
        <v>1845</v>
      </c>
      <c r="AQ482" s="188" t="s">
        <v>1936</v>
      </c>
      <c r="AS482" s="188" t="s">
        <v>1626</v>
      </c>
      <c r="AT482" s="188" t="s">
        <v>1748</v>
      </c>
      <c r="AU482" s="188" t="s">
        <v>1748</v>
      </c>
      <c r="AV482" s="261">
        <f t="shared" si="25"/>
        <v>680000</v>
      </c>
    </row>
    <row r="483" spans="1:48" hidden="1" x14ac:dyDescent="0.25">
      <c r="A483" s="269" t="s">
        <v>1836</v>
      </c>
      <c r="B483" s="269" t="s">
        <v>1805</v>
      </c>
      <c r="C483" s="269" t="s">
        <v>1837</v>
      </c>
      <c r="D483" s="269" t="s">
        <v>1854</v>
      </c>
      <c r="E483" s="270">
        <v>45740</v>
      </c>
      <c r="F483" s="269" t="s">
        <v>1618</v>
      </c>
      <c r="G483" s="269" t="s">
        <v>1618</v>
      </c>
      <c r="H483" s="269" t="s">
        <v>1941</v>
      </c>
      <c r="I483" s="269" t="s">
        <v>2925</v>
      </c>
      <c r="J483" s="269" t="s">
        <v>1618</v>
      </c>
      <c r="K483" s="269" t="s">
        <v>626</v>
      </c>
      <c r="L483" s="270">
        <v>45740</v>
      </c>
      <c r="M483" s="269" t="s">
        <v>2919</v>
      </c>
      <c r="N483" s="269" t="s">
        <v>2926</v>
      </c>
      <c r="O483" s="270"/>
      <c r="P483" s="269" t="s">
        <v>2635</v>
      </c>
      <c r="Q483" s="269" t="s">
        <v>1529</v>
      </c>
      <c r="R483" s="271">
        <v>36000</v>
      </c>
      <c r="S483" s="269" t="s">
        <v>89</v>
      </c>
      <c r="T483" s="272">
        <v>2.19</v>
      </c>
      <c r="U483" s="269" t="s">
        <v>371</v>
      </c>
      <c r="V483" s="269" t="s">
        <v>2636</v>
      </c>
      <c r="W483" s="269" t="s">
        <v>1618</v>
      </c>
      <c r="X483" s="269" t="s">
        <v>1618</v>
      </c>
      <c r="Y483" s="269" t="s">
        <v>1618</v>
      </c>
      <c r="Z483" s="269" t="s">
        <v>1618</v>
      </c>
      <c r="AA483" s="269" t="s">
        <v>1842</v>
      </c>
      <c r="AB483" s="269" t="s">
        <v>1618</v>
      </c>
      <c r="AC483" s="270">
        <v>45740</v>
      </c>
      <c r="AD483" s="269"/>
      <c r="AE483" s="269"/>
      <c r="AF483" s="269" t="s">
        <v>1618</v>
      </c>
      <c r="AG483" s="269" t="s">
        <v>2927</v>
      </c>
      <c r="AH483" s="269" t="s">
        <v>2638</v>
      </c>
      <c r="AI483" s="269" t="s">
        <v>2638</v>
      </c>
      <c r="AJ483" s="271">
        <v>5</v>
      </c>
      <c r="AK483" s="269" t="s">
        <v>2212</v>
      </c>
      <c r="AL483" s="274" t="s">
        <v>1861</v>
      </c>
      <c r="AM483" s="269" t="s">
        <v>1618</v>
      </c>
      <c r="AN483" s="269" t="s">
        <v>1618</v>
      </c>
      <c r="AO483" s="269" t="s">
        <v>1618</v>
      </c>
      <c r="AP483" s="188" t="s">
        <v>1845</v>
      </c>
      <c r="AQ483" s="188" t="s">
        <v>1936</v>
      </c>
      <c r="AS483" s="188" t="s">
        <v>1629</v>
      </c>
      <c r="AT483" s="188" t="s">
        <v>1748</v>
      </c>
      <c r="AU483" s="188" t="s">
        <v>1748</v>
      </c>
      <c r="AV483" s="261">
        <f t="shared" si="25"/>
        <v>36000</v>
      </c>
    </row>
    <row r="484" spans="1:48" hidden="1" x14ac:dyDescent="0.25">
      <c r="A484" s="269" t="s">
        <v>1836</v>
      </c>
      <c r="B484" s="269" t="s">
        <v>1805</v>
      </c>
      <c r="C484" s="269" t="s">
        <v>1837</v>
      </c>
      <c r="D484" s="269" t="s">
        <v>1854</v>
      </c>
      <c r="E484" s="270">
        <v>45740</v>
      </c>
      <c r="F484" s="269" t="s">
        <v>2928</v>
      </c>
      <c r="G484" s="269" t="s">
        <v>2929</v>
      </c>
      <c r="H484" s="269" t="s">
        <v>2381</v>
      </c>
      <c r="I484" s="269" t="s">
        <v>2930</v>
      </c>
      <c r="J484" s="269" t="s">
        <v>1618</v>
      </c>
      <c r="K484" s="269" t="s">
        <v>588</v>
      </c>
      <c r="L484" s="270">
        <v>45740</v>
      </c>
      <c r="M484" s="269" t="s">
        <v>2919</v>
      </c>
      <c r="N484" s="269" t="s">
        <v>2880</v>
      </c>
      <c r="O484" s="270"/>
      <c r="P484" s="269" t="s">
        <v>2635</v>
      </c>
      <c r="Q484" s="269" t="s">
        <v>1529</v>
      </c>
      <c r="R484" s="271">
        <v>1100000</v>
      </c>
      <c r="S484" s="269" t="s">
        <v>89</v>
      </c>
      <c r="T484" s="272">
        <v>67.05</v>
      </c>
      <c r="U484" s="269" t="s">
        <v>371</v>
      </c>
      <c r="V484" s="269" t="s">
        <v>2636</v>
      </c>
      <c r="W484" s="269" t="s">
        <v>1618</v>
      </c>
      <c r="X484" s="269" t="s">
        <v>1618</v>
      </c>
      <c r="Y484" s="269" t="s">
        <v>1618</v>
      </c>
      <c r="Z484" s="269" t="s">
        <v>1618</v>
      </c>
      <c r="AA484" s="269" t="s">
        <v>1842</v>
      </c>
      <c r="AB484" s="269" t="s">
        <v>1618</v>
      </c>
      <c r="AC484" s="270">
        <v>45740</v>
      </c>
      <c r="AD484" s="269"/>
      <c r="AE484" s="269"/>
      <c r="AF484" s="269" t="s">
        <v>1618</v>
      </c>
      <c r="AG484" s="269" t="s">
        <v>2931</v>
      </c>
      <c r="AH484" s="269" t="s">
        <v>2638</v>
      </c>
      <c r="AI484" s="269" t="s">
        <v>2638</v>
      </c>
      <c r="AJ484" s="271">
        <v>1</v>
      </c>
      <c r="AK484" s="269" t="s">
        <v>2882</v>
      </c>
      <c r="AL484" s="274" t="s">
        <v>1861</v>
      </c>
      <c r="AM484" s="269" t="s">
        <v>1618</v>
      </c>
      <c r="AN484" s="269" t="s">
        <v>1618</v>
      </c>
      <c r="AO484" s="269" t="s">
        <v>1618</v>
      </c>
      <c r="AP484" s="188" t="s">
        <v>1845</v>
      </c>
      <c r="AQ484" s="188" t="s">
        <v>1936</v>
      </c>
      <c r="AS484" s="188" t="s">
        <v>1638</v>
      </c>
      <c r="AT484" s="188" t="s">
        <v>1748</v>
      </c>
      <c r="AU484" s="188" t="s">
        <v>1748</v>
      </c>
      <c r="AV484" s="261">
        <f t="shared" si="25"/>
        <v>1100000</v>
      </c>
    </row>
    <row r="485" spans="1:48" hidden="1" x14ac:dyDescent="0.25">
      <c r="A485" s="269" t="s">
        <v>1836</v>
      </c>
      <c r="B485" s="269" t="s">
        <v>1805</v>
      </c>
      <c r="C485" s="269" t="s">
        <v>1837</v>
      </c>
      <c r="D485" s="269" t="s">
        <v>1854</v>
      </c>
      <c r="E485" s="270">
        <v>45740</v>
      </c>
      <c r="F485" s="269" t="s">
        <v>2932</v>
      </c>
      <c r="G485" s="269" t="s">
        <v>2929</v>
      </c>
      <c r="H485" s="269" t="s">
        <v>2381</v>
      </c>
      <c r="I485" s="269" t="s">
        <v>2933</v>
      </c>
      <c r="J485" s="269" t="s">
        <v>1618</v>
      </c>
      <c r="K485" s="269" t="s">
        <v>588</v>
      </c>
      <c r="L485" s="270">
        <v>45740</v>
      </c>
      <c r="M485" s="269" t="s">
        <v>2919</v>
      </c>
      <c r="N485" s="269" t="s">
        <v>2880</v>
      </c>
      <c r="O485" s="270"/>
      <c r="P485" s="269" t="s">
        <v>2635</v>
      </c>
      <c r="Q485" s="269" t="s">
        <v>1529</v>
      </c>
      <c r="R485" s="271">
        <v>5000000</v>
      </c>
      <c r="S485" s="269" t="s">
        <v>89</v>
      </c>
      <c r="T485" s="272">
        <v>304.77</v>
      </c>
      <c r="U485" s="269" t="s">
        <v>371</v>
      </c>
      <c r="V485" s="269" t="s">
        <v>2636</v>
      </c>
      <c r="W485" s="269" t="s">
        <v>1618</v>
      </c>
      <c r="X485" s="269" t="s">
        <v>1618</v>
      </c>
      <c r="Y485" s="269" t="s">
        <v>1618</v>
      </c>
      <c r="Z485" s="269" t="s">
        <v>1618</v>
      </c>
      <c r="AA485" s="269" t="s">
        <v>1842</v>
      </c>
      <c r="AB485" s="269" t="s">
        <v>1618</v>
      </c>
      <c r="AC485" s="270">
        <v>45740</v>
      </c>
      <c r="AD485" s="269"/>
      <c r="AE485" s="269"/>
      <c r="AF485" s="269" t="s">
        <v>1618</v>
      </c>
      <c r="AG485" s="269" t="s">
        <v>2931</v>
      </c>
      <c r="AH485" s="269" t="s">
        <v>2638</v>
      </c>
      <c r="AI485" s="269" t="s">
        <v>2638</v>
      </c>
      <c r="AJ485" s="271">
        <v>1</v>
      </c>
      <c r="AK485" s="269" t="s">
        <v>2882</v>
      </c>
      <c r="AL485" s="274" t="s">
        <v>1861</v>
      </c>
      <c r="AM485" s="269" t="s">
        <v>1618</v>
      </c>
      <c r="AN485" s="269" t="s">
        <v>1618</v>
      </c>
      <c r="AO485" s="269" t="s">
        <v>1618</v>
      </c>
      <c r="AP485" s="188" t="s">
        <v>1845</v>
      </c>
      <c r="AQ485" s="188" t="s">
        <v>1936</v>
      </c>
      <c r="AS485" s="188" t="s">
        <v>1638</v>
      </c>
      <c r="AT485" s="188" t="s">
        <v>1748</v>
      </c>
      <c r="AU485" s="188" t="s">
        <v>1748</v>
      </c>
      <c r="AV485" s="261">
        <f t="shared" si="25"/>
        <v>5000000</v>
      </c>
    </row>
    <row r="486" spans="1:48" hidden="1" x14ac:dyDescent="0.25">
      <c r="A486" s="269" t="s">
        <v>1836</v>
      </c>
      <c r="B486" s="269" t="s">
        <v>1805</v>
      </c>
      <c r="C486" s="269" t="s">
        <v>1837</v>
      </c>
      <c r="D486" s="269" t="s">
        <v>1854</v>
      </c>
      <c r="E486" s="270">
        <v>45740</v>
      </c>
      <c r="F486" s="269" t="s">
        <v>1618</v>
      </c>
      <c r="G486" s="269" t="s">
        <v>1618</v>
      </c>
      <c r="H486" s="269" t="s">
        <v>1889</v>
      </c>
      <c r="I486" s="269" t="s">
        <v>2934</v>
      </c>
      <c r="J486" s="269" t="s">
        <v>1618</v>
      </c>
      <c r="K486" s="269" t="s">
        <v>444</v>
      </c>
      <c r="L486" s="270">
        <v>45740</v>
      </c>
      <c r="M486" s="269" t="s">
        <v>2919</v>
      </c>
      <c r="N486" s="269" t="s">
        <v>2935</v>
      </c>
      <c r="O486" s="270"/>
      <c r="P486" s="269" t="s">
        <v>2635</v>
      </c>
      <c r="Q486" s="269" t="s">
        <v>1529</v>
      </c>
      <c r="R486" s="271">
        <v>6888000</v>
      </c>
      <c r="S486" s="269" t="s">
        <v>89</v>
      </c>
      <c r="T486" s="272">
        <v>419.85</v>
      </c>
      <c r="U486" s="269" t="s">
        <v>371</v>
      </c>
      <c r="V486" s="269" t="s">
        <v>2636</v>
      </c>
      <c r="W486" s="269" t="s">
        <v>1618</v>
      </c>
      <c r="X486" s="269" t="s">
        <v>1618</v>
      </c>
      <c r="Y486" s="269" t="s">
        <v>1618</v>
      </c>
      <c r="Z486" s="269" t="s">
        <v>1618</v>
      </c>
      <c r="AA486" s="269" t="s">
        <v>1842</v>
      </c>
      <c r="AB486" s="269" t="s">
        <v>1618</v>
      </c>
      <c r="AC486" s="270">
        <v>45740</v>
      </c>
      <c r="AD486" s="269"/>
      <c r="AE486" s="269"/>
      <c r="AF486" s="269" t="s">
        <v>1618</v>
      </c>
      <c r="AG486" s="269" t="s">
        <v>2936</v>
      </c>
      <c r="AH486" s="269" t="s">
        <v>2638</v>
      </c>
      <c r="AI486" s="269" t="s">
        <v>2638</v>
      </c>
      <c r="AJ486" s="271">
        <v>3</v>
      </c>
      <c r="AK486" s="269" t="s">
        <v>1925</v>
      </c>
      <c r="AL486" s="274" t="s">
        <v>1861</v>
      </c>
      <c r="AM486" s="269" t="s">
        <v>1618</v>
      </c>
      <c r="AN486" s="269" t="s">
        <v>1618</v>
      </c>
      <c r="AO486" s="269" t="s">
        <v>1618</v>
      </c>
      <c r="AP486" s="188" t="s">
        <v>1845</v>
      </c>
      <c r="AQ486" s="188" t="s">
        <v>1936</v>
      </c>
      <c r="AS486" s="188" t="s">
        <v>444</v>
      </c>
      <c r="AT486" s="188" t="s">
        <v>1748</v>
      </c>
      <c r="AU486" s="188" t="s">
        <v>1748</v>
      </c>
      <c r="AV486" s="261">
        <f t="shared" si="25"/>
        <v>6888000</v>
      </c>
    </row>
    <row r="487" spans="1:48" hidden="1" x14ac:dyDescent="0.25">
      <c r="A487" s="269" t="s">
        <v>1836</v>
      </c>
      <c r="B487" s="269" t="s">
        <v>1805</v>
      </c>
      <c r="C487" s="269" t="s">
        <v>1837</v>
      </c>
      <c r="D487" s="269" t="s">
        <v>1854</v>
      </c>
      <c r="E487" s="270">
        <v>45741</v>
      </c>
      <c r="F487" s="269" t="s">
        <v>1618</v>
      </c>
      <c r="G487" s="269" t="s">
        <v>1618</v>
      </c>
      <c r="H487" s="269" t="s">
        <v>1941</v>
      </c>
      <c r="I487" s="269" t="s">
        <v>2937</v>
      </c>
      <c r="J487" s="269" t="s">
        <v>1618</v>
      </c>
      <c r="K487" s="269" t="s">
        <v>626</v>
      </c>
      <c r="L487" s="270">
        <v>45741</v>
      </c>
      <c r="M487" s="269" t="s">
        <v>2027</v>
      </c>
      <c r="N487" s="269" t="s">
        <v>2938</v>
      </c>
      <c r="O487" s="270"/>
      <c r="P487" s="269" t="s">
        <v>2635</v>
      </c>
      <c r="Q487" s="269" t="s">
        <v>1529</v>
      </c>
      <c r="R487" s="271">
        <v>500000</v>
      </c>
      <c r="S487" s="269" t="s">
        <v>89</v>
      </c>
      <c r="T487" s="272">
        <v>30.48</v>
      </c>
      <c r="U487" s="269" t="s">
        <v>371</v>
      </c>
      <c r="V487" s="269" t="s">
        <v>2636</v>
      </c>
      <c r="W487" s="269" t="s">
        <v>1618</v>
      </c>
      <c r="X487" s="269" t="s">
        <v>1618</v>
      </c>
      <c r="Y487" s="269" t="s">
        <v>1618</v>
      </c>
      <c r="Z487" s="269" t="s">
        <v>1618</v>
      </c>
      <c r="AA487" s="269" t="s">
        <v>1842</v>
      </c>
      <c r="AB487" s="269" t="s">
        <v>1618</v>
      </c>
      <c r="AC487" s="270">
        <v>45741</v>
      </c>
      <c r="AD487" s="269"/>
      <c r="AE487" s="269"/>
      <c r="AF487" s="269" t="s">
        <v>1618</v>
      </c>
      <c r="AG487" s="269" t="s">
        <v>2927</v>
      </c>
      <c r="AH487" s="269" t="s">
        <v>2638</v>
      </c>
      <c r="AI487" s="269" t="s">
        <v>2638</v>
      </c>
      <c r="AJ487" s="271">
        <v>1</v>
      </c>
      <c r="AK487" s="269" t="s">
        <v>1867</v>
      </c>
      <c r="AL487" s="274" t="s">
        <v>1861</v>
      </c>
      <c r="AM487" s="269" t="s">
        <v>1618</v>
      </c>
      <c r="AN487" s="269" t="s">
        <v>1618</v>
      </c>
      <c r="AO487" s="269" t="s">
        <v>1618</v>
      </c>
      <c r="AP487" s="188" t="s">
        <v>1845</v>
      </c>
      <c r="AQ487" s="188" t="s">
        <v>1936</v>
      </c>
      <c r="AS487" s="188" t="s">
        <v>1629</v>
      </c>
      <c r="AT487" s="188" t="s">
        <v>1748</v>
      </c>
      <c r="AU487" s="188" t="s">
        <v>1748</v>
      </c>
      <c r="AV487" s="261">
        <f t="shared" si="25"/>
        <v>500000</v>
      </c>
    </row>
    <row r="488" spans="1:48" hidden="1" x14ac:dyDescent="0.25">
      <c r="A488" s="269" t="s">
        <v>1836</v>
      </c>
      <c r="B488" s="269" t="s">
        <v>1805</v>
      </c>
      <c r="C488" s="269" t="s">
        <v>1837</v>
      </c>
      <c r="D488" s="269" t="s">
        <v>1854</v>
      </c>
      <c r="E488" s="270">
        <v>45741</v>
      </c>
      <c r="F488" s="269" t="s">
        <v>1618</v>
      </c>
      <c r="G488" s="269" t="s">
        <v>1618</v>
      </c>
      <c r="H488" s="269" t="s">
        <v>1889</v>
      </c>
      <c r="I488" s="269" t="s">
        <v>2939</v>
      </c>
      <c r="J488" s="269" t="s">
        <v>1618</v>
      </c>
      <c r="K488" s="269" t="s">
        <v>444</v>
      </c>
      <c r="L488" s="270">
        <v>45741</v>
      </c>
      <c r="M488" s="269" t="s">
        <v>2027</v>
      </c>
      <c r="N488" s="269" t="s">
        <v>2940</v>
      </c>
      <c r="O488" s="270"/>
      <c r="P488" s="269" t="s">
        <v>2635</v>
      </c>
      <c r="Q488" s="269" t="s">
        <v>1529</v>
      </c>
      <c r="R488" s="271">
        <v>245750</v>
      </c>
      <c r="S488" s="269" t="s">
        <v>89</v>
      </c>
      <c r="T488" s="272">
        <v>14.98</v>
      </c>
      <c r="U488" s="269" t="s">
        <v>371</v>
      </c>
      <c r="V488" s="269" t="s">
        <v>2636</v>
      </c>
      <c r="W488" s="269" t="s">
        <v>1618</v>
      </c>
      <c r="X488" s="269" t="s">
        <v>1618</v>
      </c>
      <c r="Y488" s="269" t="s">
        <v>1618</v>
      </c>
      <c r="Z488" s="269" t="s">
        <v>1618</v>
      </c>
      <c r="AA488" s="269" t="s">
        <v>1842</v>
      </c>
      <c r="AB488" s="269" t="s">
        <v>1618</v>
      </c>
      <c r="AC488" s="270">
        <v>45741</v>
      </c>
      <c r="AD488" s="269"/>
      <c r="AE488" s="269"/>
      <c r="AF488" s="269" t="s">
        <v>1618</v>
      </c>
      <c r="AG488" s="269" t="s">
        <v>2941</v>
      </c>
      <c r="AH488" s="269" t="s">
        <v>2638</v>
      </c>
      <c r="AI488" s="269" t="s">
        <v>2638</v>
      </c>
      <c r="AJ488" s="271">
        <v>4</v>
      </c>
      <c r="AK488" s="269" t="s">
        <v>1867</v>
      </c>
      <c r="AL488" s="274" t="s">
        <v>1861</v>
      </c>
      <c r="AM488" s="269" t="s">
        <v>1618</v>
      </c>
      <c r="AN488" s="269" t="s">
        <v>1618</v>
      </c>
      <c r="AO488" s="269" t="s">
        <v>1618</v>
      </c>
      <c r="AP488" s="188" t="s">
        <v>1845</v>
      </c>
      <c r="AQ488" s="188" t="s">
        <v>1936</v>
      </c>
      <c r="AS488" s="188" t="s">
        <v>444</v>
      </c>
      <c r="AT488" s="188" t="s">
        <v>1748</v>
      </c>
      <c r="AU488" s="188" t="s">
        <v>1748</v>
      </c>
      <c r="AV488" s="261">
        <f t="shared" si="25"/>
        <v>245750</v>
      </c>
    </row>
    <row r="489" spans="1:48" hidden="1" x14ac:dyDescent="0.25">
      <c r="A489" s="269" t="s">
        <v>1836</v>
      </c>
      <c r="B489" s="269" t="s">
        <v>1805</v>
      </c>
      <c r="C489" s="269" t="s">
        <v>1837</v>
      </c>
      <c r="D489" s="269" t="s">
        <v>1854</v>
      </c>
      <c r="E489" s="270">
        <v>45741</v>
      </c>
      <c r="F489" s="269" t="s">
        <v>2942</v>
      </c>
      <c r="G489" s="269" t="s">
        <v>1618</v>
      </c>
      <c r="H489" s="269" t="s">
        <v>2381</v>
      </c>
      <c r="I489" s="269" t="s">
        <v>2943</v>
      </c>
      <c r="J489" s="269" t="s">
        <v>1618</v>
      </c>
      <c r="K489" s="269" t="s">
        <v>588</v>
      </c>
      <c r="L489" s="270">
        <v>45741</v>
      </c>
      <c r="M489" s="269" t="s">
        <v>2027</v>
      </c>
      <c r="N489" s="269" t="s">
        <v>2944</v>
      </c>
      <c r="O489" s="270"/>
      <c r="P489" s="269" t="s">
        <v>2635</v>
      </c>
      <c r="Q489" s="269" t="s">
        <v>1529</v>
      </c>
      <c r="R489" s="271">
        <v>2800000</v>
      </c>
      <c r="S489" s="269" t="s">
        <v>89</v>
      </c>
      <c r="T489" s="272">
        <v>170.67</v>
      </c>
      <c r="U489" s="269" t="s">
        <v>371</v>
      </c>
      <c r="V489" s="269" t="s">
        <v>2636</v>
      </c>
      <c r="W489" s="269" t="s">
        <v>1618</v>
      </c>
      <c r="X489" s="269" t="s">
        <v>1618</v>
      </c>
      <c r="Y489" s="269" t="s">
        <v>1618</v>
      </c>
      <c r="Z489" s="269" t="s">
        <v>1618</v>
      </c>
      <c r="AA489" s="269" t="s">
        <v>1842</v>
      </c>
      <c r="AB489" s="269" t="s">
        <v>1618</v>
      </c>
      <c r="AC489" s="270">
        <v>45741</v>
      </c>
      <c r="AD489" s="269"/>
      <c r="AE489" s="269"/>
      <c r="AF489" s="269" t="s">
        <v>1618</v>
      </c>
      <c r="AG489" s="269" t="s">
        <v>2945</v>
      </c>
      <c r="AH489" s="269" t="s">
        <v>2638</v>
      </c>
      <c r="AI489" s="269" t="s">
        <v>2638</v>
      </c>
      <c r="AJ489" s="271">
        <v>1</v>
      </c>
      <c r="AK489" s="269" t="s">
        <v>1876</v>
      </c>
      <c r="AL489" s="274" t="s">
        <v>1861</v>
      </c>
      <c r="AM489" s="269" t="s">
        <v>1618</v>
      </c>
      <c r="AN489" s="269" t="s">
        <v>1618</v>
      </c>
      <c r="AO489" s="269" t="s">
        <v>1618</v>
      </c>
      <c r="AP489" s="188" t="s">
        <v>1845</v>
      </c>
      <c r="AQ489" s="188" t="s">
        <v>1936</v>
      </c>
      <c r="AS489" s="188" t="s">
        <v>1638</v>
      </c>
      <c r="AT489" s="188" t="s">
        <v>1748</v>
      </c>
      <c r="AU489" s="188" t="s">
        <v>1748</v>
      </c>
      <c r="AV489" s="261">
        <f t="shared" si="25"/>
        <v>2800000</v>
      </c>
    </row>
    <row r="490" spans="1:48" hidden="1" x14ac:dyDescent="0.25">
      <c r="A490" s="269" t="s">
        <v>1836</v>
      </c>
      <c r="B490" s="269" t="s">
        <v>1805</v>
      </c>
      <c r="C490" s="269" t="s">
        <v>1837</v>
      </c>
      <c r="D490" s="269" t="s">
        <v>1853</v>
      </c>
      <c r="E490" s="270">
        <v>45747</v>
      </c>
      <c r="F490" s="269" t="s">
        <v>2056</v>
      </c>
      <c r="G490" s="269" t="s">
        <v>2057</v>
      </c>
      <c r="H490" s="269" t="s">
        <v>1889</v>
      </c>
      <c r="I490" s="269" t="s">
        <v>2058</v>
      </c>
      <c r="J490" s="269" t="s">
        <v>1618</v>
      </c>
      <c r="K490" s="269" t="s">
        <v>444</v>
      </c>
      <c r="L490" s="270">
        <v>45747</v>
      </c>
      <c r="M490" s="269" t="s">
        <v>2025</v>
      </c>
      <c r="N490" s="269" t="s">
        <v>2059</v>
      </c>
      <c r="O490" s="270"/>
      <c r="P490" s="269" t="s">
        <v>2635</v>
      </c>
      <c r="Q490" s="269" t="s">
        <v>1529</v>
      </c>
      <c r="R490" s="271">
        <v>7666798</v>
      </c>
      <c r="S490" s="269" t="s">
        <v>89</v>
      </c>
      <c r="T490" s="272">
        <v>470.44</v>
      </c>
      <c r="U490" s="269" t="s">
        <v>371</v>
      </c>
      <c r="V490" s="269" t="s">
        <v>2636</v>
      </c>
      <c r="W490" s="269" t="s">
        <v>1618</v>
      </c>
      <c r="X490" s="269" t="s">
        <v>1618</v>
      </c>
      <c r="Y490" s="269" t="s">
        <v>1618</v>
      </c>
      <c r="Z490" s="269" t="s">
        <v>1618</v>
      </c>
      <c r="AA490" s="269" t="s">
        <v>1842</v>
      </c>
      <c r="AB490" s="269" t="s">
        <v>1618</v>
      </c>
      <c r="AC490" s="270">
        <v>45757</v>
      </c>
      <c r="AD490" s="269"/>
      <c r="AE490" s="269"/>
      <c r="AF490" s="269" t="s">
        <v>1618</v>
      </c>
      <c r="AG490" s="269" t="s">
        <v>1618</v>
      </c>
      <c r="AH490" s="269" t="s">
        <v>2638</v>
      </c>
      <c r="AI490" s="269" t="s">
        <v>2638</v>
      </c>
      <c r="AJ490" s="273">
        <v>0</v>
      </c>
      <c r="AK490" s="269" t="s">
        <v>1618</v>
      </c>
      <c r="AL490" s="269" t="s">
        <v>1618</v>
      </c>
      <c r="AM490" s="269" t="s">
        <v>1618</v>
      </c>
      <c r="AN490" s="269" t="s">
        <v>1618</v>
      </c>
      <c r="AO490" s="269" t="s">
        <v>1618</v>
      </c>
      <c r="AP490" s="188" t="s">
        <v>1845</v>
      </c>
      <c r="AQ490" s="188" t="s">
        <v>1936</v>
      </c>
      <c r="AS490" s="188" t="s">
        <v>444</v>
      </c>
      <c r="AT490" s="188" t="s">
        <v>1748</v>
      </c>
      <c r="AU490" s="188" t="s">
        <v>1748</v>
      </c>
      <c r="AV490" s="261">
        <f t="shared" si="25"/>
        <v>7666798</v>
      </c>
    </row>
    <row r="491" spans="1:48" hidden="1" x14ac:dyDescent="0.25">
      <c r="A491" s="269" t="s">
        <v>1836</v>
      </c>
      <c r="B491" s="269" t="s">
        <v>1808</v>
      </c>
      <c r="C491" s="269" t="s">
        <v>1837</v>
      </c>
      <c r="D491" s="269" t="s">
        <v>1863</v>
      </c>
      <c r="E491" s="270">
        <v>45773</v>
      </c>
      <c r="F491" s="269" t="s">
        <v>1618</v>
      </c>
      <c r="G491" s="269" t="s">
        <v>1618</v>
      </c>
      <c r="H491" s="269" t="s">
        <v>1864</v>
      </c>
      <c r="I491" s="269" t="s">
        <v>2946</v>
      </c>
      <c r="J491" s="269" t="s">
        <v>1618</v>
      </c>
      <c r="K491" s="269" t="s">
        <v>1620</v>
      </c>
      <c r="L491" s="270">
        <v>45773</v>
      </c>
      <c r="M491" s="269" t="s">
        <v>2470</v>
      </c>
      <c r="N491" s="269" t="s">
        <v>1618</v>
      </c>
      <c r="O491" s="270"/>
      <c r="P491" s="269" t="s">
        <v>2635</v>
      </c>
      <c r="Q491" s="269" t="s">
        <v>89</v>
      </c>
      <c r="R491" s="271">
        <v>53.94</v>
      </c>
      <c r="S491" s="269" t="s">
        <v>89</v>
      </c>
      <c r="T491" s="272">
        <v>53.94</v>
      </c>
      <c r="U491" s="269" t="s">
        <v>371</v>
      </c>
      <c r="V491" s="269" t="s">
        <v>2636</v>
      </c>
      <c r="W491" s="269" t="s">
        <v>1618</v>
      </c>
      <c r="X491" s="269" t="s">
        <v>1618</v>
      </c>
      <c r="Y491" s="269" t="s">
        <v>1618</v>
      </c>
      <c r="Z491" s="269" t="s">
        <v>1618</v>
      </c>
      <c r="AA491" s="269" t="s">
        <v>1842</v>
      </c>
      <c r="AB491" s="269" t="s">
        <v>1618</v>
      </c>
      <c r="AC491" s="270">
        <v>45773</v>
      </c>
      <c r="AD491" s="269"/>
      <c r="AE491" s="269"/>
      <c r="AF491" s="269" t="s">
        <v>1618</v>
      </c>
      <c r="AG491" s="269" t="s">
        <v>1618</v>
      </c>
      <c r="AH491" s="269" t="s">
        <v>2638</v>
      </c>
      <c r="AI491" s="269" t="s">
        <v>2638</v>
      </c>
      <c r="AJ491" s="273">
        <v>24</v>
      </c>
      <c r="AK491" s="269" t="s">
        <v>2116</v>
      </c>
      <c r="AL491" s="269" t="s">
        <v>1861</v>
      </c>
      <c r="AM491" s="269" t="s">
        <v>2197</v>
      </c>
      <c r="AN491" s="269" t="s">
        <v>2198</v>
      </c>
      <c r="AO491" s="269" t="s">
        <v>1618</v>
      </c>
      <c r="AP491" s="188" t="s">
        <v>1845</v>
      </c>
      <c r="AQ491" s="188" t="s">
        <v>1936</v>
      </c>
      <c r="AS491" s="188" t="s">
        <v>1619</v>
      </c>
      <c r="AT491" s="188" t="s">
        <v>1748</v>
      </c>
      <c r="AU491" s="188" t="s">
        <v>1748</v>
      </c>
      <c r="AV491" s="261">
        <f t="shared" si="25"/>
        <v>890010</v>
      </c>
    </row>
    <row r="492" spans="1:48" hidden="1" x14ac:dyDescent="0.25">
      <c r="A492" s="269" t="s">
        <v>1836</v>
      </c>
      <c r="B492" s="269" t="s">
        <v>1808</v>
      </c>
      <c r="C492" s="269" t="s">
        <v>1837</v>
      </c>
      <c r="D492" s="269" t="s">
        <v>1863</v>
      </c>
      <c r="E492" s="270">
        <v>45773</v>
      </c>
      <c r="F492" s="269" t="s">
        <v>1618</v>
      </c>
      <c r="G492" s="269" t="s">
        <v>1618</v>
      </c>
      <c r="H492" s="269" t="s">
        <v>1864</v>
      </c>
      <c r="I492" s="269" t="s">
        <v>2946</v>
      </c>
      <c r="J492" s="269" t="s">
        <v>1618</v>
      </c>
      <c r="K492" s="269" t="s">
        <v>1620</v>
      </c>
      <c r="L492" s="270">
        <v>45773</v>
      </c>
      <c r="M492" s="269" t="s">
        <v>2470</v>
      </c>
      <c r="N492" s="269" t="s">
        <v>1618</v>
      </c>
      <c r="O492" s="270"/>
      <c r="P492" s="269" t="s">
        <v>2635</v>
      </c>
      <c r="Q492" s="269" t="s">
        <v>89</v>
      </c>
      <c r="R492" s="271">
        <v>16.63</v>
      </c>
      <c r="S492" s="269" t="s">
        <v>89</v>
      </c>
      <c r="T492" s="272">
        <v>16.63</v>
      </c>
      <c r="U492" s="269" t="s">
        <v>371</v>
      </c>
      <c r="V492" s="269" t="s">
        <v>2636</v>
      </c>
      <c r="W492" s="269" t="s">
        <v>1618</v>
      </c>
      <c r="X492" s="269" t="s">
        <v>1618</v>
      </c>
      <c r="Y492" s="269" t="s">
        <v>1618</v>
      </c>
      <c r="Z492" s="269" t="s">
        <v>1618</v>
      </c>
      <c r="AA492" s="269" t="s">
        <v>1842</v>
      </c>
      <c r="AB492" s="269" t="s">
        <v>1618</v>
      </c>
      <c r="AC492" s="270">
        <v>45773</v>
      </c>
      <c r="AD492" s="269"/>
      <c r="AE492" s="269"/>
      <c r="AF492" s="269" t="s">
        <v>1618</v>
      </c>
      <c r="AG492" s="269" t="s">
        <v>1618</v>
      </c>
      <c r="AH492" s="269" t="s">
        <v>2638</v>
      </c>
      <c r="AI492" s="269" t="s">
        <v>2638</v>
      </c>
      <c r="AJ492" s="273">
        <v>14</v>
      </c>
      <c r="AK492" s="269" t="s">
        <v>2116</v>
      </c>
      <c r="AL492" s="269" t="s">
        <v>1861</v>
      </c>
      <c r="AM492" s="269" t="s">
        <v>2905</v>
      </c>
      <c r="AN492" s="269" t="s">
        <v>2906</v>
      </c>
      <c r="AO492" s="269" t="s">
        <v>1618</v>
      </c>
      <c r="AP492" s="188" t="s">
        <v>1845</v>
      </c>
      <c r="AQ492" s="188" t="s">
        <v>1936</v>
      </c>
      <c r="AS492" s="188" t="s">
        <v>1619</v>
      </c>
      <c r="AT492" s="188" t="s">
        <v>1748</v>
      </c>
      <c r="AU492" s="188" t="s">
        <v>1748</v>
      </c>
      <c r="AV492" s="261">
        <f t="shared" si="25"/>
        <v>274395</v>
      </c>
    </row>
    <row r="493" spans="1:48" hidden="1" x14ac:dyDescent="0.25">
      <c r="A493" s="269" t="s">
        <v>1836</v>
      </c>
      <c r="B493" s="269" t="s">
        <v>1808</v>
      </c>
      <c r="C493" s="269" t="s">
        <v>1837</v>
      </c>
      <c r="D493" s="269" t="s">
        <v>1863</v>
      </c>
      <c r="E493" s="270">
        <v>45758</v>
      </c>
      <c r="F493" s="269" t="s">
        <v>2947</v>
      </c>
      <c r="G493" s="269" t="s">
        <v>1618</v>
      </c>
      <c r="H493" s="269" t="s">
        <v>1864</v>
      </c>
      <c r="I493" s="269" t="s">
        <v>2948</v>
      </c>
      <c r="J493" s="269" t="s">
        <v>1618</v>
      </c>
      <c r="K493" s="269" t="s">
        <v>1620</v>
      </c>
      <c r="L493" s="270">
        <v>45758</v>
      </c>
      <c r="M493" s="269" t="s">
        <v>2075</v>
      </c>
      <c r="N493" s="269" t="s">
        <v>1618</v>
      </c>
      <c r="O493" s="270"/>
      <c r="P493" s="269" t="s">
        <v>2635</v>
      </c>
      <c r="Q493" s="269" t="s">
        <v>89</v>
      </c>
      <c r="R493" s="272">
        <v>3.05</v>
      </c>
      <c r="S493" s="269" t="s">
        <v>89</v>
      </c>
      <c r="T493" s="272">
        <v>3.05</v>
      </c>
      <c r="U493" s="269" t="s">
        <v>371</v>
      </c>
      <c r="V493" s="269" t="s">
        <v>2636</v>
      </c>
      <c r="W493" s="269" t="s">
        <v>1618</v>
      </c>
      <c r="X493" s="269" t="s">
        <v>1618</v>
      </c>
      <c r="Y493" s="269" t="s">
        <v>1618</v>
      </c>
      <c r="Z493" s="269" t="s">
        <v>1618</v>
      </c>
      <c r="AA493" s="269" t="s">
        <v>1842</v>
      </c>
      <c r="AB493" s="269" t="s">
        <v>1618</v>
      </c>
      <c r="AC493" s="270">
        <v>45758</v>
      </c>
      <c r="AD493" s="269"/>
      <c r="AE493" s="269"/>
      <c r="AF493" s="269" t="s">
        <v>1618</v>
      </c>
      <c r="AG493" s="269" t="s">
        <v>1618</v>
      </c>
      <c r="AH493" s="269" t="s">
        <v>2638</v>
      </c>
      <c r="AI493" s="269" t="s">
        <v>2638</v>
      </c>
      <c r="AJ493" s="271">
        <v>10</v>
      </c>
      <c r="AK493" s="269" t="s">
        <v>1925</v>
      </c>
      <c r="AL493" s="274" t="s">
        <v>1861</v>
      </c>
      <c r="AM493" s="269" t="s">
        <v>2352</v>
      </c>
      <c r="AN493" s="269" t="s">
        <v>2353</v>
      </c>
      <c r="AO493" s="269" t="s">
        <v>1618</v>
      </c>
      <c r="AP493" s="188" t="s">
        <v>1845</v>
      </c>
      <c r="AQ493" s="188" t="s">
        <v>1936</v>
      </c>
      <c r="AS493" s="188" t="s">
        <v>1619</v>
      </c>
      <c r="AT493" s="188" t="s">
        <v>1748</v>
      </c>
      <c r="AU493" s="188" t="s">
        <v>1748</v>
      </c>
      <c r="AV493" s="261">
        <f t="shared" si="25"/>
        <v>50325</v>
      </c>
    </row>
    <row r="494" spans="1:48" hidden="1" x14ac:dyDescent="0.25">
      <c r="A494" s="269" t="s">
        <v>1836</v>
      </c>
      <c r="B494" s="269" t="s">
        <v>1808</v>
      </c>
      <c r="C494" s="269" t="s">
        <v>1837</v>
      </c>
      <c r="D494" s="269" t="s">
        <v>1863</v>
      </c>
      <c r="E494" s="270">
        <v>45756</v>
      </c>
      <c r="F494" s="269" t="s">
        <v>2949</v>
      </c>
      <c r="G494" s="269" t="s">
        <v>1618</v>
      </c>
      <c r="H494" s="269" t="s">
        <v>1864</v>
      </c>
      <c r="I494" s="269" t="s">
        <v>2950</v>
      </c>
      <c r="J494" s="269" t="s">
        <v>1618</v>
      </c>
      <c r="K494" s="269" t="s">
        <v>1620</v>
      </c>
      <c r="L494" s="270">
        <v>45756</v>
      </c>
      <c r="M494" s="269" t="s">
        <v>2951</v>
      </c>
      <c r="N494" s="269" t="s">
        <v>1618</v>
      </c>
      <c r="O494" s="270"/>
      <c r="P494" s="269" t="s">
        <v>2635</v>
      </c>
      <c r="Q494" s="269" t="s">
        <v>89</v>
      </c>
      <c r="R494" s="272">
        <v>17.72</v>
      </c>
      <c r="S494" s="269" t="s">
        <v>89</v>
      </c>
      <c r="T494" s="272">
        <v>17.72</v>
      </c>
      <c r="U494" s="269" t="s">
        <v>371</v>
      </c>
      <c r="V494" s="269" t="s">
        <v>2636</v>
      </c>
      <c r="W494" s="269" t="s">
        <v>1618</v>
      </c>
      <c r="X494" s="269" t="s">
        <v>1618</v>
      </c>
      <c r="Y494" s="269" t="s">
        <v>1618</v>
      </c>
      <c r="Z494" s="269" t="s">
        <v>1618</v>
      </c>
      <c r="AA494" s="269" t="s">
        <v>1842</v>
      </c>
      <c r="AB494" s="269" t="s">
        <v>1618</v>
      </c>
      <c r="AC494" s="270">
        <v>45756</v>
      </c>
      <c r="AD494" s="269"/>
      <c r="AE494" s="269"/>
      <c r="AF494" s="269" t="s">
        <v>1618</v>
      </c>
      <c r="AG494" s="269" t="s">
        <v>1618</v>
      </c>
      <c r="AH494" s="269" t="s">
        <v>2638</v>
      </c>
      <c r="AI494" s="269" t="s">
        <v>2638</v>
      </c>
      <c r="AJ494" s="271">
        <v>20</v>
      </c>
      <c r="AK494" s="269" t="s">
        <v>2212</v>
      </c>
      <c r="AL494" s="274" t="s">
        <v>1861</v>
      </c>
      <c r="AM494" s="269" t="s">
        <v>2213</v>
      </c>
      <c r="AN494" s="269" t="s">
        <v>2214</v>
      </c>
      <c r="AO494" s="269" t="s">
        <v>1618</v>
      </c>
      <c r="AP494" s="188" t="s">
        <v>1845</v>
      </c>
      <c r="AQ494" s="188" t="s">
        <v>1936</v>
      </c>
      <c r="AS494" s="188" t="s">
        <v>1619</v>
      </c>
      <c r="AT494" s="188" t="s">
        <v>1748</v>
      </c>
      <c r="AU494" s="188" t="s">
        <v>1748</v>
      </c>
      <c r="AV494" s="261">
        <f t="shared" si="25"/>
        <v>292380</v>
      </c>
    </row>
    <row r="495" spans="1:48" hidden="1" x14ac:dyDescent="0.25">
      <c r="A495" s="269" t="s">
        <v>1836</v>
      </c>
      <c r="B495" s="269" t="s">
        <v>1808</v>
      </c>
      <c r="C495" s="269" t="s">
        <v>1837</v>
      </c>
      <c r="D495" s="269" t="s">
        <v>1863</v>
      </c>
      <c r="E495" s="270">
        <v>45758</v>
      </c>
      <c r="F495" s="269" t="s">
        <v>2952</v>
      </c>
      <c r="G495" s="269" t="s">
        <v>1618</v>
      </c>
      <c r="H495" s="269" t="s">
        <v>2065</v>
      </c>
      <c r="I495" s="269" t="s">
        <v>2948</v>
      </c>
      <c r="J495" s="269" t="s">
        <v>1618</v>
      </c>
      <c r="K495" s="269" t="s">
        <v>639</v>
      </c>
      <c r="L495" s="270">
        <v>45758</v>
      </c>
      <c r="M495" s="269" t="s">
        <v>2075</v>
      </c>
      <c r="N495" s="269" t="s">
        <v>1618</v>
      </c>
      <c r="O495" s="270"/>
      <c r="P495" s="269" t="s">
        <v>2635</v>
      </c>
      <c r="Q495" s="269" t="s">
        <v>89</v>
      </c>
      <c r="R495" s="272">
        <v>275.85000000000002</v>
      </c>
      <c r="S495" s="269" t="s">
        <v>89</v>
      </c>
      <c r="T495" s="272">
        <v>275.85000000000002</v>
      </c>
      <c r="U495" s="269" t="s">
        <v>371</v>
      </c>
      <c r="V495" s="269" t="s">
        <v>2636</v>
      </c>
      <c r="W495" s="269" t="s">
        <v>1618</v>
      </c>
      <c r="X495" s="269" t="s">
        <v>1618</v>
      </c>
      <c r="Y495" s="269" t="s">
        <v>1618</v>
      </c>
      <c r="Z495" s="269" t="s">
        <v>1618</v>
      </c>
      <c r="AA495" s="269" t="s">
        <v>1842</v>
      </c>
      <c r="AB495" s="269" t="s">
        <v>1618</v>
      </c>
      <c r="AC495" s="270">
        <v>45758</v>
      </c>
      <c r="AD495" s="269"/>
      <c r="AE495" s="269"/>
      <c r="AF495" s="269" t="s">
        <v>1618</v>
      </c>
      <c r="AG495" s="269" t="s">
        <v>1618</v>
      </c>
      <c r="AH495" s="269" t="s">
        <v>2638</v>
      </c>
      <c r="AI495" s="269" t="s">
        <v>2638</v>
      </c>
      <c r="AJ495" s="271">
        <v>5</v>
      </c>
      <c r="AK495" s="269" t="s">
        <v>1694</v>
      </c>
      <c r="AL495" s="274" t="s">
        <v>1861</v>
      </c>
      <c r="AM495" s="269" t="s">
        <v>2646</v>
      </c>
      <c r="AN495" s="269" t="s">
        <v>2647</v>
      </c>
      <c r="AO495" s="269" t="s">
        <v>1618</v>
      </c>
      <c r="AP495" s="188" t="s">
        <v>1845</v>
      </c>
      <c r="AQ495" s="188" t="s">
        <v>1936</v>
      </c>
      <c r="AS495" s="188" t="s">
        <v>1626</v>
      </c>
      <c r="AT495" s="188" t="s">
        <v>1748</v>
      </c>
      <c r="AU495" s="188" t="s">
        <v>1748</v>
      </c>
      <c r="AV495" s="261">
        <f t="shared" si="25"/>
        <v>4551525</v>
      </c>
    </row>
    <row r="496" spans="1:48" hidden="1" x14ac:dyDescent="0.25">
      <c r="A496" s="269" t="s">
        <v>1836</v>
      </c>
      <c r="B496" s="269" t="s">
        <v>1808</v>
      </c>
      <c r="C496" s="269" t="s">
        <v>1837</v>
      </c>
      <c r="D496" s="269" t="s">
        <v>1863</v>
      </c>
      <c r="E496" s="270">
        <v>45758</v>
      </c>
      <c r="F496" s="269" t="s">
        <v>2947</v>
      </c>
      <c r="G496" s="269" t="s">
        <v>1618</v>
      </c>
      <c r="H496" s="269" t="s">
        <v>1864</v>
      </c>
      <c r="I496" s="269" t="s">
        <v>2948</v>
      </c>
      <c r="J496" s="269" t="s">
        <v>1618</v>
      </c>
      <c r="K496" s="269" t="s">
        <v>1620</v>
      </c>
      <c r="L496" s="270">
        <v>45758</v>
      </c>
      <c r="M496" s="269" t="s">
        <v>2075</v>
      </c>
      <c r="N496" s="269" t="s">
        <v>1618</v>
      </c>
      <c r="O496" s="270"/>
      <c r="P496" s="269" t="s">
        <v>2635</v>
      </c>
      <c r="Q496" s="269" t="s">
        <v>89</v>
      </c>
      <c r="R496" s="272">
        <v>1.69</v>
      </c>
      <c r="S496" s="269" t="s">
        <v>89</v>
      </c>
      <c r="T496" s="272">
        <v>1.69</v>
      </c>
      <c r="U496" s="269" t="s">
        <v>371</v>
      </c>
      <c r="V496" s="269" t="s">
        <v>2636</v>
      </c>
      <c r="W496" s="269" t="s">
        <v>1618</v>
      </c>
      <c r="X496" s="269" t="s">
        <v>1618</v>
      </c>
      <c r="Y496" s="269" t="s">
        <v>1618</v>
      </c>
      <c r="Z496" s="269" t="s">
        <v>1618</v>
      </c>
      <c r="AA496" s="269" t="s">
        <v>1842</v>
      </c>
      <c r="AB496" s="269" t="s">
        <v>1618</v>
      </c>
      <c r="AC496" s="270">
        <v>45758</v>
      </c>
      <c r="AD496" s="269"/>
      <c r="AE496" s="269"/>
      <c r="AF496" s="269" t="s">
        <v>1618</v>
      </c>
      <c r="AG496" s="269" t="s">
        <v>1618</v>
      </c>
      <c r="AH496" s="269" t="s">
        <v>2638</v>
      </c>
      <c r="AI496" s="269" t="s">
        <v>2638</v>
      </c>
      <c r="AJ496" s="271">
        <v>5</v>
      </c>
      <c r="AK496" s="269" t="s">
        <v>1860</v>
      </c>
      <c r="AL496" s="274" t="s">
        <v>1861</v>
      </c>
      <c r="AM496" s="269" t="s">
        <v>1959</v>
      </c>
      <c r="AN496" s="269" t="s">
        <v>1960</v>
      </c>
      <c r="AO496" s="269" t="s">
        <v>1618</v>
      </c>
      <c r="AP496" s="188" t="s">
        <v>1845</v>
      </c>
      <c r="AQ496" s="188" t="s">
        <v>1936</v>
      </c>
      <c r="AS496" s="188" t="s">
        <v>1619</v>
      </c>
      <c r="AT496" s="188" t="s">
        <v>1748</v>
      </c>
      <c r="AU496" s="188" t="s">
        <v>1748</v>
      </c>
      <c r="AV496" s="261">
        <f t="shared" si="25"/>
        <v>27885</v>
      </c>
    </row>
    <row r="497" spans="1:48" hidden="1" x14ac:dyDescent="0.25">
      <c r="A497" s="269" t="s">
        <v>1836</v>
      </c>
      <c r="B497" s="269" t="s">
        <v>1808</v>
      </c>
      <c r="C497" s="269" t="s">
        <v>1837</v>
      </c>
      <c r="D497" s="269" t="s">
        <v>1863</v>
      </c>
      <c r="E497" s="270">
        <v>45756</v>
      </c>
      <c r="F497" s="269" t="s">
        <v>2949</v>
      </c>
      <c r="G497" s="269" t="s">
        <v>1618</v>
      </c>
      <c r="H497" s="269" t="s">
        <v>1864</v>
      </c>
      <c r="I497" s="269" t="s">
        <v>2950</v>
      </c>
      <c r="J497" s="269" t="s">
        <v>1618</v>
      </c>
      <c r="K497" s="269" t="s">
        <v>1620</v>
      </c>
      <c r="L497" s="270">
        <v>45756</v>
      </c>
      <c r="M497" s="269" t="s">
        <v>2951</v>
      </c>
      <c r="N497" s="269" t="s">
        <v>1618</v>
      </c>
      <c r="O497" s="270"/>
      <c r="P497" s="269" t="s">
        <v>2635</v>
      </c>
      <c r="Q497" s="269" t="s">
        <v>89</v>
      </c>
      <c r="R497" s="272">
        <v>9.7799999999999994</v>
      </c>
      <c r="S497" s="269" t="s">
        <v>89</v>
      </c>
      <c r="T497" s="272">
        <v>9.7799999999999994</v>
      </c>
      <c r="U497" s="269" t="s">
        <v>371</v>
      </c>
      <c r="V497" s="269" t="s">
        <v>2636</v>
      </c>
      <c r="W497" s="269" t="s">
        <v>1618</v>
      </c>
      <c r="X497" s="269" t="s">
        <v>1618</v>
      </c>
      <c r="Y497" s="269" t="s">
        <v>1618</v>
      </c>
      <c r="Z497" s="269" t="s">
        <v>1618</v>
      </c>
      <c r="AA497" s="269" t="s">
        <v>1842</v>
      </c>
      <c r="AB497" s="269" t="s">
        <v>1618</v>
      </c>
      <c r="AC497" s="270">
        <v>45756</v>
      </c>
      <c r="AD497" s="269"/>
      <c r="AE497" s="269"/>
      <c r="AF497" s="269" t="s">
        <v>1618</v>
      </c>
      <c r="AG497" s="269" t="s">
        <v>1618</v>
      </c>
      <c r="AH497" s="269" t="s">
        <v>2638</v>
      </c>
      <c r="AI497" s="269" t="s">
        <v>2638</v>
      </c>
      <c r="AJ497" s="271">
        <v>35</v>
      </c>
      <c r="AK497" s="269" t="s">
        <v>1694</v>
      </c>
      <c r="AL497" s="274" t="s">
        <v>1861</v>
      </c>
      <c r="AM497" s="269" t="s">
        <v>2527</v>
      </c>
      <c r="AN497" s="269" t="s">
        <v>2528</v>
      </c>
      <c r="AO497" s="269" t="s">
        <v>1618</v>
      </c>
      <c r="AP497" s="188" t="s">
        <v>1845</v>
      </c>
      <c r="AQ497" s="188" t="s">
        <v>1936</v>
      </c>
      <c r="AS497" s="188" t="s">
        <v>1619</v>
      </c>
      <c r="AT497" s="188" t="s">
        <v>1748</v>
      </c>
      <c r="AU497" s="188" t="s">
        <v>1748</v>
      </c>
      <c r="AV497" s="261">
        <f t="shared" si="25"/>
        <v>161370</v>
      </c>
    </row>
    <row r="498" spans="1:48" hidden="1" x14ac:dyDescent="0.25">
      <c r="A498" s="269" t="s">
        <v>1836</v>
      </c>
      <c r="B498" s="269" t="s">
        <v>1808</v>
      </c>
      <c r="C498" s="269" t="s">
        <v>1837</v>
      </c>
      <c r="D498" s="269" t="s">
        <v>1854</v>
      </c>
      <c r="E498" s="270">
        <v>45769</v>
      </c>
      <c r="F498" s="269" t="s">
        <v>2953</v>
      </c>
      <c r="G498" s="269" t="s">
        <v>1618</v>
      </c>
      <c r="H498" s="269" t="s">
        <v>2659</v>
      </c>
      <c r="I498" s="269" t="s">
        <v>2954</v>
      </c>
      <c r="J498" s="269" t="s">
        <v>1618</v>
      </c>
      <c r="K498" s="269" t="s">
        <v>569</v>
      </c>
      <c r="L498" s="270">
        <v>45769</v>
      </c>
      <c r="M498" s="269" t="s">
        <v>2468</v>
      </c>
      <c r="N498" s="269" t="s">
        <v>2955</v>
      </c>
      <c r="O498" s="270"/>
      <c r="P498" s="269" t="s">
        <v>2635</v>
      </c>
      <c r="Q498" s="269" t="s">
        <v>1529</v>
      </c>
      <c r="R498" s="271">
        <v>800000</v>
      </c>
      <c r="S498" s="269" t="s">
        <v>89</v>
      </c>
      <c r="T498" s="272">
        <v>47.49</v>
      </c>
      <c r="U498" s="269" t="s">
        <v>371</v>
      </c>
      <c r="V498" s="269" t="s">
        <v>2636</v>
      </c>
      <c r="W498" s="269" t="s">
        <v>1618</v>
      </c>
      <c r="X498" s="269" t="s">
        <v>1618</v>
      </c>
      <c r="Y498" s="269" t="s">
        <v>1618</v>
      </c>
      <c r="Z498" s="269" t="s">
        <v>1618</v>
      </c>
      <c r="AA498" s="269" t="s">
        <v>1842</v>
      </c>
      <c r="AB498" s="269" t="s">
        <v>1618</v>
      </c>
      <c r="AC498" s="270">
        <v>45769</v>
      </c>
      <c r="AD498" s="269"/>
      <c r="AE498" s="269"/>
      <c r="AF498" s="269" t="s">
        <v>1618</v>
      </c>
      <c r="AG498" s="269" t="s">
        <v>2869</v>
      </c>
      <c r="AH498" s="269" t="s">
        <v>2638</v>
      </c>
      <c r="AI498" s="269" t="s">
        <v>2638</v>
      </c>
      <c r="AJ498" s="271">
        <v>1</v>
      </c>
      <c r="AK498" s="269" t="s">
        <v>1903</v>
      </c>
      <c r="AL498" s="274" t="s">
        <v>1861</v>
      </c>
      <c r="AM498" s="269" t="s">
        <v>1618</v>
      </c>
      <c r="AN498" s="269" t="s">
        <v>1618</v>
      </c>
      <c r="AO498" s="269" t="s">
        <v>1618</v>
      </c>
      <c r="AP498" s="188" t="s">
        <v>1845</v>
      </c>
      <c r="AQ498" s="188" t="s">
        <v>1936</v>
      </c>
      <c r="AS498" s="188" t="s">
        <v>1445</v>
      </c>
      <c r="AT498" s="188" t="s">
        <v>1748</v>
      </c>
      <c r="AU498" s="188" t="s">
        <v>1748</v>
      </c>
      <c r="AV498" s="261">
        <f t="shared" si="25"/>
        <v>800000</v>
      </c>
    </row>
    <row r="499" spans="1:48" hidden="1" x14ac:dyDescent="0.25">
      <c r="A499" s="269" t="s">
        <v>1836</v>
      </c>
      <c r="B499" s="269" t="s">
        <v>1808</v>
      </c>
      <c r="C499" s="269" t="s">
        <v>1837</v>
      </c>
      <c r="D499" s="269" t="s">
        <v>1854</v>
      </c>
      <c r="E499" s="270">
        <v>45757</v>
      </c>
      <c r="F499" s="269" t="s">
        <v>2956</v>
      </c>
      <c r="G499" s="269" t="s">
        <v>1618</v>
      </c>
      <c r="H499" s="269" t="s">
        <v>1889</v>
      </c>
      <c r="I499" s="269" t="s">
        <v>2081</v>
      </c>
      <c r="J499" s="269" t="s">
        <v>1618</v>
      </c>
      <c r="K499" s="269" t="s">
        <v>444</v>
      </c>
      <c r="L499" s="270">
        <v>45757</v>
      </c>
      <c r="M499" s="269" t="s">
        <v>2062</v>
      </c>
      <c r="N499" s="269" t="s">
        <v>2082</v>
      </c>
      <c r="O499" s="270"/>
      <c r="P499" s="269" t="s">
        <v>2635</v>
      </c>
      <c r="Q499" s="269" t="s">
        <v>1529</v>
      </c>
      <c r="R499" s="271">
        <v>405689</v>
      </c>
      <c r="S499" s="269" t="s">
        <v>89</v>
      </c>
      <c r="T499" s="272">
        <v>24.46</v>
      </c>
      <c r="U499" s="269" t="s">
        <v>371</v>
      </c>
      <c r="V499" s="269" t="s">
        <v>2636</v>
      </c>
      <c r="W499" s="269" t="s">
        <v>1618</v>
      </c>
      <c r="X499" s="269" t="s">
        <v>1618</v>
      </c>
      <c r="Y499" s="269" t="s">
        <v>1618</v>
      </c>
      <c r="Z499" s="269" t="s">
        <v>1618</v>
      </c>
      <c r="AA499" s="269" t="s">
        <v>1842</v>
      </c>
      <c r="AB499" s="269" t="s">
        <v>1618</v>
      </c>
      <c r="AC499" s="270">
        <v>45757</v>
      </c>
      <c r="AD499" s="269"/>
      <c r="AE499" s="269"/>
      <c r="AF499" s="269" t="s">
        <v>1618</v>
      </c>
      <c r="AG499" s="269" t="s">
        <v>2083</v>
      </c>
      <c r="AH499" s="269" t="s">
        <v>2638</v>
      </c>
      <c r="AI499" s="269" t="s">
        <v>2638</v>
      </c>
      <c r="AJ499" s="271">
        <v>1</v>
      </c>
      <c r="AK499" s="269" t="s">
        <v>1888</v>
      </c>
      <c r="AL499" s="274" t="s">
        <v>1861</v>
      </c>
      <c r="AM499" s="269" t="s">
        <v>1618</v>
      </c>
      <c r="AN499" s="269" t="s">
        <v>1618</v>
      </c>
      <c r="AO499" s="269" t="s">
        <v>1618</v>
      </c>
      <c r="AP499" s="188" t="s">
        <v>1845</v>
      </c>
      <c r="AQ499" s="188" t="s">
        <v>1936</v>
      </c>
      <c r="AS499" s="188" t="s">
        <v>444</v>
      </c>
      <c r="AT499" s="188" t="s">
        <v>1748</v>
      </c>
      <c r="AU499" s="188" t="s">
        <v>1748</v>
      </c>
      <c r="AV499" s="261">
        <f t="shared" si="25"/>
        <v>405689</v>
      </c>
    </row>
    <row r="500" spans="1:48" hidden="1" x14ac:dyDescent="0.25">
      <c r="A500" s="269" t="s">
        <v>1836</v>
      </c>
      <c r="B500" s="269" t="s">
        <v>1808</v>
      </c>
      <c r="C500" s="269" t="s">
        <v>1837</v>
      </c>
      <c r="D500" s="269" t="s">
        <v>1854</v>
      </c>
      <c r="E500" s="270">
        <v>45757</v>
      </c>
      <c r="F500" s="269" t="s">
        <v>2957</v>
      </c>
      <c r="G500" s="269" t="s">
        <v>1618</v>
      </c>
      <c r="H500" s="269" t="s">
        <v>1889</v>
      </c>
      <c r="I500" s="269" t="s">
        <v>2085</v>
      </c>
      <c r="J500" s="269" t="s">
        <v>1618</v>
      </c>
      <c r="K500" s="269" t="s">
        <v>444</v>
      </c>
      <c r="L500" s="270">
        <v>45757</v>
      </c>
      <c r="M500" s="269" t="s">
        <v>2062</v>
      </c>
      <c r="N500" s="269" t="s">
        <v>2082</v>
      </c>
      <c r="O500" s="270"/>
      <c r="P500" s="269" t="s">
        <v>2635</v>
      </c>
      <c r="Q500" s="269" t="s">
        <v>1529</v>
      </c>
      <c r="R500" s="271">
        <v>12171</v>
      </c>
      <c r="S500" s="269" t="s">
        <v>89</v>
      </c>
      <c r="T500" s="272">
        <v>0.73</v>
      </c>
      <c r="U500" s="269" t="s">
        <v>371</v>
      </c>
      <c r="V500" s="269" t="s">
        <v>2636</v>
      </c>
      <c r="W500" s="269" t="s">
        <v>1618</v>
      </c>
      <c r="X500" s="269" t="s">
        <v>1618</v>
      </c>
      <c r="Y500" s="269" t="s">
        <v>1618</v>
      </c>
      <c r="Z500" s="269" t="s">
        <v>1618</v>
      </c>
      <c r="AA500" s="269" t="s">
        <v>1842</v>
      </c>
      <c r="AB500" s="269" t="s">
        <v>1618</v>
      </c>
      <c r="AC500" s="270">
        <v>45757</v>
      </c>
      <c r="AD500" s="269"/>
      <c r="AE500" s="269"/>
      <c r="AF500" s="269" t="s">
        <v>1618</v>
      </c>
      <c r="AG500" s="269" t="s">
        <v>2083</v>
      </c>
      <c r="AH500" s="269" t="s">
        <v>2638</v>
      </c>
      <c r="AI500" s="269" t="s">
        <v>2638</v>
      </c>
      <c r="AJ500" s="271">
        <v>1</v>
      </c>
      <c r="AK500" s="269" t="s">
        <v>1888</v>
      </c>
      <c r="AL500" s="274" t="s">
        <v>1861</v>
      </c>
      <c r="AM500" s="269" t="s">
        <v>1618</v>
      </c>
      <c r="AN500" s="269" t="s">
        <v>1618</v>
      </c>
      <c r="AO500" s="269" t="s">
        <v>1618</v>
      </c>
      <c r="AP500" s="188" t="s">
        <v>1845</v>
      </c>
      <c r="AQ500" s="188" t="s">
        <v>1936</v>
      </c>
      <c r="AS500" s="188" t="s">
        <v>444</v>
      </c>
      <c r="AT500" s="188" t="s">
        <v>1748</v>
      </c>
      <c r="AU500" s="188" t="s">
        <v>1748</v>
      </c>
      <c r="AV500" s="261">
        <f t="shared" si="25"/>
        <v>12171</v>
      </c>
    </row>
    <row r="501" spans="1:48" hidden="1" x14ac:dyDescent="0.25">
      <c r="A501" s="269" t="s">
        <v>1836</v>
      </c>
      <c r="B501" s="269" t="s">
        <v>1808</v>
      </c>
      <c r="C501" s="269" t="s">
        <v>1837</v>
      </c>
      <c r="D501" s="269" t="s">
        <v>1854</v>
      </c>
      <c r="E501" s="270">
        <v>45756</v>
      </c>
      <c r="F501" s="269" t="s">
        <v>2851</v>
      </c>
      <c r="G501" s="269" t="s">
        <v>1618</v>
      </c>
      <c r="H501" s="269" t="s">
        <v>2381</v>
      </c>
      <c r="I501" s="269" t="s">
        <v>2958</v>
      </c>
      <c r="J501" s="269" t="s">
        <v>1618</v>
      </c>
      <c r="K501" s="269" t="s">
        <v>588</v>
      </c>
      <c r="L501" s="270">
        <v>45756</v>
      </c>
      <c r="M501" s="269" t="s">
        <v>2951</v>
      </c>
      <c r="N501" s="269" t="s">
        <v>2959</v>
      </c>
      <c r="O501" s="270"/>
      <c r="P501" s="269" t="s">
        <v>2635</v>
      </c>
      <c r="Q501" s="269" t="s">
        <v>1529</v>
      </c>
      <c r="R501" s="271">
        <v>3396000</v>
      </c>
      <c r="S501" s="269" t="s">
        <v>89</v>
      </c>
      <c r="T501" s="272">
        <v>204.76</v>
      </c>
      <c r="U501" s="269" t="s">
        <v>371</v>
      </c>
      <c r="V501" s="269" t="s">
        <v>2636</v>
      </c>
      <c r="W501" s="269" t="s">
        <v>1618</v>
      </c>
      <c r="X501" s="269" t="s">
        <v>1618</v>
      </c>
      <c r="Y501" s="269" t="s">
        <v>1618</v>
      </c>
      <c r="Z501" s="269" t="s">
        <v>1618</v>
      </c>
      <c r="AA501" s="269" t="s">
        <v>1842</v>
      </c>
      <c r="AB501" s="269" t="s">
        <v>1618</v>
      </c>
      <c r="AC501" s="270">
        <v>45756</v>
      </c>
      <c r="AD501" s="269"/>
      <c r="AE501" s="269"/>
      <c r="AF501" s="269" t="s">
        <v>1618</v>
      </c>
      <c r="AG501" s="269" t="s">
        <v>2960</v>
      </c>
      <c r="AH501" s="269" t="s">
        <v>2638</v>
      </c>
      <c r="AI501" s="269" t="s">
        <v>2638</v>
      </c>
      <c r="AJ501" s="271">
        <v>1</v>
      </c>
      <c r="AK501" s="269" t="s">
        <v>1888</v>
      </c>
      <c r="AL501" s="274" t="s">
        <v>1861</v>
      </c>
      <c r="AM501" s="269" t="s">
        <v>1618</v>
      </c>
      <c r="AN501" s="269" t="s">
        <v>1618</v>
      </c>
      <c r="AO501" s="269" t="s">
        <v>1618</v>
      </c>
      <c r="AP501" s="188" t="s">
        <v>1845</v>
      </c>
      <c r="AQ501" s="188" t="s">
        <v>1936</v>
      </c>
      <c r="AS501" s="188" t="s">
        <v>1638</v>
      </c>
      <c r="AT501" s="188" t="s">
        <v>1748</v>
      </c>
      <c r="AU501" s="188" t="s">
        <v>1748</v>
      </c>
      <c r="AV501" s="261">
        <f t="shared" si="25"/>
        <v>3396000</v>
      </c>
    </row>
    <row r="502" spans="1:48" hidden="1" x14ac:dyDescent="0.25">
      <c r="A502" s="269" t="s">
        <v>1836</v>
      </c>
      <c r="B502" s="269" t="s">
        <v>1808</v>
      </c>
      <c r="C502" s="269" t="s">
        <v>1837</v>
      </c>
      <c r="D502" s="269" t="s">
        <v>1854</v>
      </c>
      <c r="E502" s="270">
        <v>45768</v>
      </c>
      <c r="F502" s="269" t="s">
        <v>1618</v>
      </c>
      <c r="G502" s="269" t="s">
        <v>1618</v>
      </c>
      <c r="H502" s="269" t="s">
        <v>1941</v>
      </c>
      <c r="I502" s="269" t="s">
        <v>2961</v>
      </c>
      <c r="J502" s="269" t="s">
        <v>1618</v>
      </c>
      <c r="K502" s="269" t="s">
        <v>626</v>
      </c>
      <c r="L502" s="270">
        <v>45768</v>
      </c>
      <c r="M502" s="269" t="s">
        <v>2101</v>
      </c>
      <c r="N502" s="269" t="s">
        <v>2962</v>
      </c>
      <c r="O502" s="270"/>
      <c r="P502" s="269" t="s">
        <v>2635</v>
      </c>
      <c r="Q502" s="269" t="s">
        <v>1529</v>
      </c>
      <c r="R502" s="271">
        <v>5550000</v>
      </c>
      <c r="S502" s="269" t="s">
        <v>89</v>
      </c>
      <c r="T502" s="272">
        <v>329.49</v>
      </c>
      <c r="U502" s="269" t="s">
        <v>371</v>
      </c>
      <c r="V502" s="269" t="s">
        <v>2636</v>
      </c>
      <c r="W502" s="269" t="s">
        <v>1618</v>
      </c>
      <c r="X502" s="269" t="s">
        <v>1618</v>
      </c>
      <c r="Y502" s="269" t="s">
        <v>1618</v>
      </c>
      <c r="Z502" s="269" t="s">
        <v>1618</v>
      </c>
      <c r="AA502" s="269" t="s">
        <v>1842</v>
      </c>
      <c r="AB502" s="269" t="s">
        <v>1618</v>
      </c>
      <c r="AC502" s="270">
        <v>45768</v>
      </c>
      <c r="AD502" s="269"/>
      <c r="AE502" s="269"/>
      <c r="AF502" s="269" t="s">
        <v>1618</v>
      </c>
      <c r="AG502" s="269" t="s">
        <v>2963</v>
      </c>
      <c r="AH502" s="269" t="s">
        <v>2638</v>
      </c>
      <c r="AI502" s="269" t="s">
        <v>2638</v>
      </c>
      <c r="AJ502" s="271">
        <v>1</v>
      </c>
      <c r="AK502" s="269" t="s">
        <v>1903</v>
      </c>
      <c r="AL502" s="274" t="s">
        <v>1861</v>
      </c>
      <c r="AM502" s="269" t="s">
        <v>1618</v>
      </c>
      <c r="AN502" s="269" t="s">
        <v>1618</v>
      </c>
      <c r="AO502" s="269" t="s">
        <v>1618</v>
      </c>
      <c r="AP502" s="188" t="s">
        <v>1845</v>
      </c>
      <c r="AQ502" s="188" t="s">
        <v>1936</v>
      </c>
      <c r="AS502" s="188" t="s">
        <v>1629</v>
      </c>
      <c r="AT502" s="188" t="s">
        <v>1748</v>
      </c>
      <c r="AU502" s="188" t="s">
        <v>1748</v>
      </c>
      <c r="AV502" s="261">
        <f t="shared" si="25"/>
        <v>5550000</v>
      </c>
    </row>
    <row r="503" spans="1:48" hidden="1" x14ac:dyDescent="0.25">
      <c r="A503" s="269" t="s">
        <v>1836</v>
      </c>
      <c r="B503" s="269" t="s">
        <v>1808</v>
      </c>
      <c r="C503" s="269" t="s">
        <v>1837</v>
      </c>
      <c r="D503" s="269" t="s">
        <v>1854</v>
      </c>
      <c r="E503" s="270">
        <v>45775</v>
      </c>
      <c r="F503" s="269" t="s">
        <v>1618</v>
      </c>
      <c r="G503" s="269" t="s">
        <v>1618</v>
      </c>
      <c r="H503" s="269" t="s">
        <v>1941</v>
      </c>
      <c r="I503" s="269" t="s">
        <v>2964</v>
      </c>
      <c r="J503" s="269" t="s">
        <v>1618</v>
      </c>
      <c r="K503" s="269" t="s">
        <v>626</v>
      </c>
      <c r="L503" s="270">
        <v>45775</v>
      </c>
      <c r="M503" s="269" t="s">
        <v>2091</v>
      </c>
      <c r="N503" s="269" t="s">
        <v>2965</v>
      </c>
      <c r="O503" s="270"/>
      <c r="P503" s="269" t="s">
        <v>2635</v>
      </c>
      <c r="Q503" s="269" t="s">
        <v>1529</v>
      </c>
      <c r="R503" s="271">
        <v>60000</v>
      </c>
      <c r="S503" s="269" t="s">
        <v>89</v>
      </c>
      <c r="T503" s="272">
        <v>3.57</v>
      </c>
      <c r="U503" s="269" t="s">
        <v>371</v>
      </c>
      <c r="V503" s="269" t="s">
        <v>2636</v>
      </c>
      <c r="W503" s="269" t="s">
        <v>1618</v>
      </c>
      <c r="X503" s="269" t="s">
        <v>1618</v>
      </c>
      <c r="Y503" s="269" t="s">
        <v>1618</v>
      </c>
      <c r="Z503" s="269" t="s">
        <v>1618</v>
      </c>
      <c r="AA503" s="269" t="s">
        <v>1842</v>
      </c>
      <c r="AB503" s="269" t="s">
        <v>1618</v>
      </c>
      <c r="AC503" s="270">
        <v>45775</v>
      </c>
      <c r="AD503" s="269"/>
      <c r="AE503" s="269"/>
      <c r="AF503" s="269" t="s">
        <v>1618</v>
      </c>
      <c r="AG503" s="269" t="s">
        <v>2966</v>
      </c>
      <c r="AH503" s="269" t="s">
        <v>2638</v>
      </c>
      <c r="AI503" s="269" t="s">
        <v>2638</v>
      </c>
      <c r="AJ503" s="271">
        <v>1</v>
      </c>
      <c r="AK503" s="269" t="s">
        <v>2116</v>
      </c>
      <c r="AL503" s="274" t="s">
        <v>1861</v>
      </c>
      <c r="AM503" s="269" t="s">
        <v>1618</v>
      </c>
      <c r="AN503" s="269" t="s">
        <v>1618</v>
      </c>
      <c r="AO503" s="269" t="s">
        <v>1618</v>
      </c>
      <c r="AP503" s="188" t="s">
        <v>1845</v>
      </c>
      <c r="AQ503" s="188" t="s">
        <v>1936</v>
      </c>
      <c r="AS503" s="188" t="s">
        <v>1629</v>
      </c>
      <c r="AT503" s="188" t="s">
        <v>1748</v>
      </c>
      <c r="AU503" s="188" t="s">
        <v>1748</v>
      </c>
      <c r="AV503" s="261">
        <f t="shared" si="25"/>
        <v>60000</v>
      </c>
    </row>
    <row r="504" spans="1:48" hidden="1" x14ac:dyDescent="0.25">
      <c r="A504" s="269" t="s">
        <v>1836</v>
      </c>
      <c r="B504" s="269" t="s">
        <v>1808</v>
      </c>
      <c r="C504" s="269" t="s">
        <v>1837</v>
      </c>
      <c r="D504" s="269" t="s">
        <v>1854</v>
      </c>
      <c r="E504" s="270">
        <v>45775</v>
      </c>
      <c r="F504" s="269" t="s">
        <v>1618</v>
      </c>
      <c r="G504" s="269" t="s">
        <v>1618</v>
      </c>
      <c r="H504" s="269" t="s">
        <v>1941</v>
      </c>
      <c r="I504" s="269" t="s">
        <v>2964</v>
      </c>
      <c r="J504" s="269" t="s">
        <v>1618</v>
      </c>
      <c r="K504" s="269" t="s">
        <v>626</v>
      </c>
      <c r="L504" s="270">
        <v>45775</v>
      </c>
      <c r="M504" s="269" t="s">
        <v>2091</v>
      </c>
      <c r="N504" s="269" t="s">
        <v>2965</v>
      </c>
      <c r="O504" s="270"/>
      <c r="P504" s="269" t="s">
        <v>2635</v>
      </c>
      <c r="Q504" s="269" t="s">
        <v>1529</v>
      </c>
      <c r="R504" s="271">
        <v>25000</v>
      </c>
      <c r="S504" s="269" t="s">
        <v>89</v>
      </c>
      <c r="T504" s="272">
        <v>1.49</v>
      </c>
      <c r="U504" s="269" t="s">
        <v>371</v>
      </c>
      <c r="V504" s="269" t="s">
        <v>2636</v>
      </c>
      <c r="W504" s="269" t="s">
        <v>1618</v>
      </c>
      <c r="X504" s="269" t="s">
        <v>1618</v>
      </c>
      <c r="Y504" s="269" t="s">
        <v>1618</v>
      </c>
      <c r="Z504" s="269" t="s">
        <v>1618</v>
      </c>
      <c r="AA504" s="269" t="s">
        <v>1842</v>
      </c>
      <c r="AB504" s="269" t="s">
        <v>1618</v>
      </c>
      <c r="AC504" s="270">
        <v>45775</v>
      </c>
      <c r="AD504" s="269"/>
      <c r="AE504" s="269"/>
      <c r="AF504" s="269" t="s">
        <v>1618</v>
      </c>
      <c r="AG504" s="269" t="s">
        <v>2966</v>
      </c>
      <c r="AH504" s="269" t="s">
        <v>2638</v>
      </c>
      <c r="AI504" s="269" t="s">
        <v>2638</v>
      </c>
      <c r="AJ504" s="271">
        <v>2</v>
      </c>
      <c r="AK504" s="269" t="s">
        <v>1694</v>
      </c>
      <c r="AL504" s="274" t="s">
        <v>1861</v>
      </c>
      <c r="AM504" s="269" t="s">
        <v>1618</v>
      </c>
      <c r="AN504" s="269" t="s">
        <v>1618</v>
      </c>
      <c r="AO504" s="269" t="s">
        <v>1618</v>
      </c>
      <c r="AP504" s="188" t="s">
        <v>1845</v>
      </c>
      <c r="AQ504" s="188" t="s">
        <v>1936</v>
      </c>
      <c r="AS504" s="188" t="s">
        <v>1629</v>
      </c>
      <c r="AT504" s="188" t="s">
        <v>1748</v>
      </c>
      <c r="AU504" s="188" t="s">
        <v>1748</v>
      </c>
      <c r="AV504" s="261">
        <f t="shared" si="25"/>
        <v>25000</v>
      </c>
    </row>
    <row r="505" spans="1:48" hidden="1" x14ac:dyDescent="0.25">
      <c r="A505" s="269" t="s">
        <v>1836</v>
      </c>
      <c r="B505" s="269" t="s">
        <v>1808</v>
      </c>
      <c r="C505" s="269" t="s">
        <v>1837</v>
      </c>
      <c r="D505" s="269" t="s">
        <v>1854</v>
      </c>
      <c r="E505" s="270">
        <v>45764</v>
      </c>
      <c r="F505" s="269" t="s">
        <v>1618</v>
      </c>
      <c r="G505" s="269" t="s">
        <v>1618</v>
      </c>
      <c r="H505" s="269" t="s">
        <v>1941</v>
      </c>
      <c r="I505" s="269" t="s">
        <v>2967</v>
      </c>
      <c r="J505" s="269" t="s">
        <v>1618</v>
      </c>
      <c r="K505" s="269" t="s">
        <v>626</v>
      </c>
      <c r="L505" s="270">
        <v>45764</v>
      </c>
      <c r="M505" s="269" t="s">
        <v>2286</v>
      </c>
      <c r="N505" s="269" t="s">
        <v>2968</v>
      </c>
      <c r="O505" s="270"/>
      <c r="P505" s="269" t="s">
        <v>2635</v>
      </c>
      <c r="Q505" s="269" t="s">
        <v>1529</v>
      </c>
      <c r="R505" s="271">
        <v>850000</v>
      </c>
      <c r="S505" s="269" t="s">
        <v>89</v>
      </c>
      <c r="T505" s="272">
        <v>50.46</v>
      </c>
      <c r="U505" s="269" t="s">
        <v>371</v>
      </c>
      <c r="V505" s="269" t="s">
        <v>2636</v>
      </c>
      <c r="W505" s="269" t="s">
        <v>1618</v>
      </c>
      <c r="X505" s="269" t="s">
        <v>1618</v>
      </c>
      <c r="Y505" s="269" t="s">
        <v>1618</v>
      </c>
      <c r="Z505" s="269" t="s">
        <v>1618</v>
      </c>
      <c r="AA505" s="269" t="s">
        <v>1842</v>
      </c>
      <c r="AB505" s="269" t="s">
        <v>1618</v>
      </c>
      <c r="AC505" s="270">
        <v>45764</v>
      </c>
      <c r="AD505" s="269"/>
      <c r="AE505" s="269"/>
      <c r="AF505" s="269" t="s">
        <v>1618</v>
      </c>
      <c r="AG505" s="269" t="s">
        <v>2969</v>
      </c>
      <c r="AH505" s="269" t="s">
        <v>2638</v>
      </c>
      <c r="AI505" s="269" t="s">
        <v>2638</v>
      </c>
      <c r="AJ505" s="271">
        <v>300</v>
      </c>
      <c r="AK505" s="269" t="s">
        <v>1694</v>
      </c>
      <c r="AL505" s="274" t="s">
        <v>1861</v>
      </c>
      <c r="AM505" s="269" t="s">
        <v>1618</v>
      </c>
      <c r="AN505" s="269" t="s">
        <v>1618</v>
      </c>
      <c r="AO505" s="269" t="s">
        <v>1618</v>
      </c>
      <c r="AP505" s="188" t="s">
        <v>1845</v>
      </c>
      <c r="AQ505" s="188" t="s">
        <v>1936</v>
      </c>
      <c r="AS505" s="188" t="s">
        <v>1629</v>
      </c>
      <c r="AT505" s="188" t="s">
        <v>1748</v>
      </c>
      <c r="AU505" s="188" t="s">
        <v>1748</v>
      </c>
      <c r="AV505" s="261">
        <f t="shared" ref="AV505:AV548" si="26">IF(Q505="USD",R505*16500,IF(Q505="IDR",R505,T505*16500))</f>
        <v>850000</v>
      </c>
    </row>
    <row r="506" spans="1:48" hidden="1" x14ac:dyDescent="0.25">
      <c r="A506" s="269" t="s">
        <v>1836</v>
      </c>
      <c r="B506" s="269" t="s">
        <v>1808</v>
      </c>
      <c r="C506" s="269" t="s">
        <v>1837</v>
      </c>
      <c r="D506" s="269" t="s">
        <v>1854</v>
      </c>
      <c r="E506" s="270">
        <v>45775</v>
      </c>
      <c r="F506" s="269" t="s">
        <v>1618</v>
      </c>
      <c r="G506" s="269" t="s">
        <v>1618</v>
      </c>
      <c r="H506" s="269" t="s">
        <v>1941</v>
      </c>
      <c r="I506" s="269" t="s">
        <v>2970</v>
      </c>
      <c r="J506" s="269" t="s">
        <v>1618</v>
      </c>
      <c r="K506" s="269" t="s">
        <v>626</v>
      </c>
      <c r="L506" s="270">
        <v>45775</v>
      </c>
      <c r="M506" s="269" t="s">
        <v>2091</v>
      </c>
      <c r="N506" s="269" t="s">
        <v>2971</v>
      </c>
      <c r="O506" s="270"/>
      <c r="P506" s="269" t="s">
        <v>2635</v>
      </c>
      <c r="Q506" s="269" t="s">
        <v>1529</v>
      </c>
      <c r="R506" s="271">
        <v>175000</v>
      </c>
      <c r="S506" s="269" t="s">
        <v>89</v>
      </c>
      <c r="T506" s="272">
        <v>10.41</v>
      </c>
      <c r="U506" s="269" t="s">
        <v>371</v>
      </c>
      <c r="V506" s="269" t="s">
        <v>2636</v>
      </c>
      <c r="W506" s="269" t="s">
        <v>1618</v>
      </c>
      <c r="X506" s="269" t="s">
        <v>1618</v>
      </c>
      <c r="Y506" s="269" t="s">
        <v>1618</v>
      </c>
      <c r="Z506" s="269" t="s">
        <v>1618</v>
      </c>
      <c r="AA506" s="269" t="s">
        <v>1842</v>
      </c>
      <c r="AB506" s="269" t="s">
        <v>1618</v>
      </c>
      <c r="AC506" s="270">
        <v>45775</v>
      </c>
      <c r="AD506" s="269"/>
      <c r="AE506" s="269"/>
      <c r="AF506" s="269" t="s">
        <v>1618</v>
      </c>
      <c r="AG506" s="269" t="s">
        <v>2969</v>
      </c>
      <c r="AH506" s="269" t="s">
        <v>2638</v>
      </c>
      <c r="AI506" s="269" t="s">
        <v>2638</v>
      </c>
      <c r="AJ506" s="271">
        <v>50</v>
      </c>
      <c r="AK506" s="269" t="s">
        <v>1694</v>
      </c>
      <c r="AL506" s="274" t="s">
        <v>1861</v>
      </c>
      <c r="AM506" s="269" t="s">
        <v>1618</v>
      </c>
      <c r="AN506" s="269" t="s">
        <v>1618</v>
      </c>
      <c r="AO506" s="269" t="s">
        <v>1618</v>
      </c>
      <c r="AP506" s="188" t="s">
        <v>1845</v>
      </c>
      <c r="AQ506" s="188" t="s">
        <v>1936</v>
      </c>
      <c r="AS506" s="188" t="s">
        <v>1629</v>
      </c>
      <c r="AT506" s="188" t="s">
        <v>1748</v>
      </c>
      <c r="AU506" s="188" t="s">
        <v>1748</v>
      </c>
      <c r="AV506" s="261">
        <f t="shared" si="26"/>
        <v>175000</v>
      </c>
    </row>
    <row r="507" spans="1:48" hidden="1" x14ac:dyDescent="0.25">
      <c r="A507" s="269" t="s">
        <v>1836</v>
      </c>
      <c r="B507" s="269" t="s">
        <v>1808</v>
      </c>
      <c r="C507" s="269" t="s">
        <v>1837</v>
      </c>
      <c r="D507" s="269" t="s">
        <v>1854</v>
      </c>
      <c r="E507" s="270">
        <v>45777</v>
      </c>
      <c r="F507" s="269" t="s">
        <v>2972</v>
      </c>
      <c r="G507" s="269" t="s">
        <v>1618</v>
      </c>
      <c r="H507" s="269" t="s">
        <v>1889</v>
      </c>
      <c r="I507" s="269" t="s">
        <v>2118</v>
      </c>
      <c r="J507" s="269" t="s">
        <v>1618</v>
      </c>
      <c r="K507" s="269" t="s">
        <v>444</v>
      </c>
      <c r="L507" s="270">
        <v>45777</v>
      </c>
      <c r="M507" s="269" t="s">
        <v>2119</v>
      </c>
      <c r="N507" s="269" t="s">
        <v>2120</v>
      </c>
      <c r="O507" s="270"/>
      <c r="P507" s="269" t="s">
        <v>2635</v>
      </c>
      <c r="Q507" s="269" t="s">
        <v>1529</v>
      </c>
      <c r="R507" s="271">
        <v>146988</v>
      </c>
      <c r="S507" s="269" t="s">
        <v>89</v>
      </c>
      <c r="T507" s="272">
        <v>8.7200000000000006</v>
      </c>
      <c r="U507" s="269" t="s">
        <v>371</v>
      </c>
      <c r="V507" s="269" t="s">
        <v>2636</v>
      </c>
      <c r="W507" s="269" t="s">
        <v>1618</v>
      </c>
      <c r="X507" s="269" t="s">
        <v>1618</v>
      </c>
      <c r="Y507" s="269" t="s">
        <v>1618</v>
      </c>
      <c r="Z507" s="269" t="s">
        <v>1618</v>
      </c>
      <c r="AA507" s="269" t="s">
        <v>1842</v>
      </c>
      <c r="AB507" s="269" t="s">
        <v>1618</v>
      </c>
      <c r="AC507" s="270">
        <v>45777</v>
      </c>
      <c r="AD507" s="269"/>
      <c r="AE507" s="269"/>
      <c r="AF507" s="269" t="s">
        <v>1618</v>
      </c>
      <c r="AG507" s="269" t="s">
        <v>2121</v>
      </c>
      <c r="AH507" s="269" t="s">
        <v>2638</v>
      </c>
      <c r="AI507" s="269" t="s">
        <v>2638</v>
      </c>
      <c r="AJ507" s="271">
        <v>1</v>
      </c>
      <c r="AK507" s="269" t="s">
        <v>1888</v>
      </c>
      <c r="AL507" s="274" t="s">
        <v>1861</v>
      </c>
      <c r="AM507" s="269" t="s">
        <v>1618</v>
      </c>
      <c r="AN507" s="269" t="s">
        <v>1618</v>
      </c>
      <c r="AO507" s="269" t="s">
        <v>1618</v>
      </c>
      <c r="AP507" s="188" t="s">
        <v>1845</v>
      </c>
      <c r="AQ507" s="188" t="s">
        <v>1936</v>
      </c>
      <c r="AS507" s="188" t="s">
        <v>444</v>
      </c>
      <c r="AT507" s="188" t="s">
        <v>1748</v>
      </c>
      <c r="AU507" s="188" t="s">
        <v>1748</v>
      </c>
      <c r="AV507" s="261">
        <f t="shared" si="26"/>
        <v>146988</v>
      </c>
    </row>
    <row r="508" spans="1:48" hidden="1" x14ac:dyDescent="0.25">
      <c r="A508" s="269" t="s">
        <v>1836</v>
      </c>
      <c r="B508" s="269" t="s">
        <v>1808</v>
      </c>
      <c r="C508" s="269" t="s">
        <v>1837</v>
      </c>
      <c r="D508" s="269" t="s">
        <v>1854</v>
      </c>
      <c r="E508" s="270">
        <v>45777</v>
      </c>
      <c r="F508" s="269" t="s">
        <v>2973</v>
      </c>
      <c r="G508" s="269" t="s">
        <v>1618</v>
      </c>
      <c r="H508" s="269" t="s">
        <v>1889</v>
      </c>
      <c r="I508" s="269" t="s">
        <v>2123</v>
      </c>
      <c r="J508" s="269" t="s">
        <v>1618</v>
      </c>
      <c r="K508" s="269" t="s">
        <v>444</v>
      </c>
      <c r="L508" s="270">
        <v>45777</v>
      </c>
      <c r="M508" s="269" t="s">
        <v>2119</v>
      </c>
      <c r="N508" s="269" t="s">
        <v>2120</v>
      </c>
      <c r="O508" s="270"/>
      <c r="P508" s="269" t="s">
        <v>2635</v>
      </c>
      <c r="Q508" s="269" t="s">
        <v>1529</v>
      </c>
      <c r="R508" s="272">
        <v>4410</v>
      </c>
      <c r="S508" s="269" t="s">
        <v>89</v>
      </c>
      <c r="T508" s="272">
        <v>0.26</v>
      </c>
      <c r="U508" s="269" t="s">
        <v>371</v>
      </c>
      <c r="V508" s="269" t="s">
        <v>2636</v>
      </c>
      <c r="W508" s="269" t="s">
        <v>1618</v>
      </c>
      <c r="X508" s="269" t="s">
        <v>1618</v>
      </c>
      <c r="Y508" s="269" t="s">
        <v>1618</v>
      </c>
      <c r="Z508" s="269" t="s">
        <v>1618</v>
      </c>
      <c r="AA508" s="269" t="s">
        <v>1842</v>
      </c>
      <c r="AB508" s="269" t="s">
        <v>1618</v>
      </c>
      <c r="AC508" s="270">
        <v>45777</v>
      </c>
      <c r="AD508" s="269"/>
      <c r="AE508" s="269"/>
      <c r="AF508" s="269" t="s">
        <v>1618</v>
      </c>
      <c r="AG508" s="269" t="s">
        <v>2121</v>
      </c>
      <c r="AH508" s="269" t="s">
        <v>2638</v>
      </c>
      <c r="AI508" s="269" t="s">
        <v>2638</v>
      </c>
      <c r="AJ508" s="273">
        <v>1</v>
      </c>
      <c r="AK508" s="269" t="s">
        <v>1888</v>
      </c>
      <c r="AL508" s="274" t="s">
        <v>1861</v>
      </c>
      <c r="AM508" s="269" t="s">
        <v>1618</v>
      </c>
      <c r="AN508" s="269" t="s">
        <v>1618</v>
      </c>
      <c r="AO508" s="269" t="s">
        <v>1618</v>
      </c>
      <c r="AP508" s="188" t="s">
        <v>1845</v>
      </c>
      <c r="AQ508" s="188" t="s">
        <v>1936</v>
      </c>
      <c r="AS508" s="188" t="s">
        <v>444</v>
      </c>
      <c r="AT508" s="188" t="s">
        <v>1748</v>
      </c>
      <c r="AU508" s="188" t="s">
        <v>1748</v>
      </c>
      <c r="AV508" s="261">
        <f t="shared" si="26"/>
        <v>4410</v>
      </c>
    </row>
    <row r="509" spans="1:48" hidden="1" x14ac:dyDescent="0.25">
      <c r="A509" s="269" t="s">
        <v>1836</v>
      </c>
      <c r="B509" s="269" t="s">
        <v>1808</v>
      </c>
      <c r="C509" s="269" t="s">
        <v>1837</v>
      </c>
      <c r="D509" s="269" t="s">
        <v>1854</v>
      </c>
      <c r="E509" s="270">
        <v>45777</v>
      </c>
      <c r="F509" s="269" t="s">
        <v>1618</v>
      </c>
      <c r="G509" s="269" t="s">
        <v>1618</v>
      </c>
      <c r="H509" s="269" t="s">
        <v>1941</v>
      </c>
      <c r="I509" s="269" t="s">
        <v>2974</v>
      </c>
      <c r="J509" s="269" t="s">
        <v>1618</v>
      </c>
      <c r="K509" s="269" t="s">
        <v>626</v>
      </c>
      <c r="L509" s="270">
        <v>45777</v>
      </c>
      <c r="M509" s="269" t="s">
        <v>2119</v>
      </c>
      <c r="N509" s="269" t="s">
        <v>2975</v>
      </c>
      <c r="O509" s="270"/>
      <c r="P509" s="269" t="s">
        <v>2635</v>
      </c>
      <c r="Q509" s="269" t="s">
        <v>1529</v>
      </c>
      <c r="R509" s="272">
        <v>19520000</v>
      </c>
      <c r="S509" s="269" t="s">
        <v>89</v>
      </c>
      <c r="T509" s="272">
        <v>1158.25</v>
      </c>
      <c r="U509" s="269" t="s">
        <v>371</v>
      </c>
      <c r="V509" s="269" t="s">
        <v>2636</v>
      </c>
      <c r="W509" s="269" t="s">
        <v>1618</v>
      </c>
      <c r="X509" s="269" t="s">
        <v>1618</v>
      </c>
      <c r="Y509" s="269" t="s">
        <v>1618</v>
      </c>
      <c r="Z509" s="269" t="s">
        <v>1618</v>
      </c>
      <c r="AA509" s="269" t="s">
        <v>1842</v>
      </c>
      <c r="AB509" s="269" t="s">
        <v>1618</v>
      </c>
      <c r="AC509" s="270">
        <v>45777</v>
      </c>
      <c r="AD509" s="269"/>
      <c r="AE509" s="269"/>
      <c r="AF509" s="269" t="s">
        <v>1618</v>
      </c>
      <c r="AG509" s="269" t="s">
        <v>2976</v>
      </c>
      <c r="AH509" s="269" t="s">
        <v>2638</v>
      </c>
      <c r="AI509" s="269" t="s">
        <v>2638</v>
      </c>
      <c r="AJ509" s="271">
        <v>4</v>
      </c>
      <c r="AK509" s="269" t="s">
        <v>1903</v>
      </c>
      <c r="AL509" s="274" t="s">
        <v>1861</v>
      </c>
      <c r="AM509" s="269" t="s">
        <v>1618</v>
      </c>
      <c r="AN509" s="269" t="s">
        <v>1618</v>
      </c>
      <c r="AO509" s="269" t="s">
        <v>1618</v>
      </c>
      <c r="AP509" s="188" t="s">
        <v>1845</v>
      </c>
      <c r="AQ509" s="188" t="s">
        <v>1936</v>
      </c>
      <c r="AS509" s="188" t="s">
        <v>1629</v>
      </c>
      <c r="AT509" s="188" t="s">
        <v>1748</v>
      </c>
      <c r="AU509" s="188" t="s">
        <v>1748</v>
      </c>
      <c r="AV509" s="261">
        <f t="shared" si="26"/>
        <v>19520000</v>
      </c>
    </row>
    <row r="510" spans="1:48" hidden="1" x14ac:dyDescent="0.25">
      <c r="A510" s="269" t="s">
        <v>1836</v>
      </c>
      <c r="B510" s="269" t="s">
        <v>1808</v>
      </c>
      <c r="C510" s="269" t="s">
        <v>1837</v>
      </c>
      <c r="D510" s="269" t="s">
        <v>1854</v>
      </c>
      <c r="E510" s="270">
        <v>45777</v>
      </c>
      <c r="F510" s="269" t="s">
        <v>2977</v>
      </c>
      <c r="G510" s="269" t="s">
        <v>1618</v>
      </c>
      <c r="H510" s="269" t="s">
        <v>1941</v>
      </c>
      <c r="I510" s="269" t="s">
        <v>2978</v>
      </c>
      <c r="J510" s="269" t="s">
        <v>1618</v>
      </c>
      <c r="K510" s="269" t="s">
        <v>626</v>
      </c>
      <c r="L510" s="270">
        <v>45777</v>
      </c>
      <c r="M510" s="269" t="s">
        <v>2119</v>
      </c>
      <c r="N510" s="269" t="s">
        <v>2979</v>
      </c>
      <c r="O510" s="270"/>
      <c r="P510" s="269" t="s">
        <v>2635</v>
      </c>
      <c r="Q510" s="269" t="s">
        <v>1529</v>
      </c>
      <c r="R510" s="271">
        <v>1500000</v>
      </c>
      <c r="S510" s="269" t="s">
        <v>89</v>
      </c>
      <c r="T510" s="272">
        <v>89</v>
      </c>
      <c r="U510" s="269" t="s">
        <v>371</v>
      </c>
      <c r="V510" s="269" t="s">
        <v>2636</v>
      </c>
      <c r="W510" s="269" t="s">
        <v>1618</v>
      </c>
      <c r="X510" s="269" t="s">
        <v>1618</v>
      </c>
      <c r="Y510" s="269" t="s">
        <v>1618</v>
      </c>
      <c r="Z510" s="269" t="s">
        <v>1618</v>
      </c>
      <c r="AA510" s="269" t="s">
        <v>1842</v>
      </c>
      <c r="AB510" s="269" t="s">
        <v>1618</v>
      </c>
      <c r="AC510" s="270">
        <v>45779</v>
      </c>
      <c r="AD510" s="269"/>
      <c r="AE510" s="269"/>
      <c r="AF510" s="269" t="s">
        <v>1618</v>
      </c>
      <c r="AG510" s="269" t="s">
        <v>2980</v>
      </c>
      <c r="AH510" s="269" t="s">
        <v>2638</v>
      </c>
      <c r="AI510" s="269" t="s">
        <v>2638</v>
      </c>
      <c r="AJ510" s="273">
        <v>1</v>
      </c>
      <c r="AK510" s="269" t="s">
        <v>1888</v>
      </c>
      <c r="AL510" s="269" t="s">
        <v>1861</v>
      </c>
      <c r="AM510" s="269" t="s">
        <v>1618</v>
      </c>
      <c r="AN510" s="269" t="s">
        <v>1618</v>
      </c>
      <c r="AO510" s="269" t="s">
        <v>1618</v>
      </c>
      <c r="AP510" s="188" t="s">
        <v>1845</v>
      </c>
      <c r="AQ510" s="188" t="s">
        <v>1936</v>
      </c>
      <c r="AS510" s="188" t="s">
        <v>1629</v>
      </c>
      <c r="AT510" s="188" t="s">
        <v>1748</v>
      </c>
      <c r="AU510" s="188" t="s">
        <v>1748</v>
      </c>
      <c r="AV510" s="261">
        <f t="shared" si="26"/>
        <v>1500000</v>
      </c>
    </row>
    <row r="511" spans="1:48" hidden="1" x14ac:dyDescent="0.25">
      <c r="A511" s="269" t="s">
        <v>1836</v>
      </c>
      <c r="B511" s="269" t="s">
        <v>1808</v>
      </c>
      <c r="C511" s="269" t="s">
        <v>1837</v>
      </c>
      <c r="D511" s="269" t="s">
        <v>1854</v>
      </c>
      <c r="E511" s="270">
        <v>45777</v>
      </c>
      <c r="F511" s="269" t="s">
        <v>2981</v>
      </c>
      <c r="G511" s="269" t="s">
        <v>1618</v>
      </c>
      <c r="H511" s="269" t="s">
        <v>2273</v>
      </c>
      <c r="I511" s="269" t="s">
        <v>2982</v>
      </c>
      <c r="J511" s="269" t="s">
        <v>1618</v>
      </c>
      <c r="K511" s="269" t="s">
        <v>434</v>
      </c>
      <c r="L511" s="270">
        <v>45777</v>
      </c>
      <c r="M511" s="269" t="s">
        <v>2119</v>
      </c>
      <c r="N511" s="269" t="s">
        <v>2983</v>
      </c>
      <c r="O511" s="270"/>
      <c r="P511" s="269" t="s">
        <v>2635</v>
      </c>
      <c r="Q511" s="269" t="s">
        <v>1529</v>
      </c>
      <c r="R511" s="271">
        <v>650000</v>
      </c>
      <c r="S511" s="269" t="s">
        <v>89</v>
      </c>
      <c r="T511" s="272">
        <v>38.57</v>
      </c>
      <c r="U511" s="269" t="s">
        <v>371</v>
      </c>
      <c r="V511" s="269" t="s">
        <v>2636</v>
      </c>
      <c r="W511" s="269" t="s">
        <v>1618</v>
      </c>
      <c r="X511" s="269" t="s">
        <v>1618</v>
      </c>
      <c r="Y511" s="269" t="s">
        <v>1618</v>
      </c>
      <c r="Z511" s="269" t="s">
        <v>1618</v>
      </c>
      <c r="AA511" s="269" t="s">
        <v>1842</v>
      </c>
      <c r="AB511" s="269" t="s">
        <v>1618</v>
      </c>
      <c r="AC511" s="270">
        <v>45779</v>
      </c>
      <c r="AD511" s="269"/>
      <c r="AE511" s="269"/>
      <c r="AF511" s="269" t="s">
        <v>1618</v>
      </c>
      <c r="AG511" s="269" t="s">
        <v>2984</v>
      </c>
      <c r="AH511" s="269" t="s">
        <v>2638</v>
      </c>
      <c r="AI511" s="269" t="s">
        <v>2638</v>
      </c>
      <c r="AJ511" s="273">
        <v>1</v>
      </c>
      <c r="AK511" s="269" t="s">
        <v>1903</v>
      </c>
      <c r="AL511" s="269" t="s">
        <v>1861</v>
      </c>
      <c r="AM511" s="269" t="s">
        <v>1618</v>
      </c>
      <c r="AN511" s="269" t="s">
        <v>1618</v>
      </c>
      <c r="AO511" s="269" t="s">
        <v>1618</v>
      </c>
      <c r="AP511" s="188" t="s">
        <v>1845</v>
      </c>
      <c r="AQ511" s="188" t="s">
        <v>1936</v>
      </c>
      <c r="AS511" s="188" t="s">
        <v>1630</v>
      </c>
      <c r="AT511" s="188" t="s">
        <v>1748</v>
      </c>
      <c r="AU511" s="188" t="s">
        <v>1748</v>
      </c>
      <c r="AV511" s="261">
        <f t="shared" si="26"/>
        <v>650000</v>
      </c>
    </row>
    <row r="512" spans="1:48" hidden="1" x14ac:dyDescent="0.25">
      <c r="A512" s="269" t="s">
        <v>1836</v>
      </c>
      <c r="B512" s="269" t="s">
        <v>1811</v>
      </c>
      <c r="C512" s="269" t="s">
        <v>1837</v>
      </c>
      <c r="D512" s="269" t="s">
        <v>1854</v>
      </c>
      <c r="E512" s="270">
        <v>45782</v>
      </c>
      <c r="F512" s="269" t="s">
        <v>1882</v>
      </c>
      <c r="G512" s="269" t="s">
        <v>1618</v>
      </c>
      <c r="H512" s="269" t="s">
        <v>2273</v>
      </c>
      <c r="I512" s="269" t="s">
        <v>2985</v>
      </c>
      <c r="J512" s="269" t="s">
        <v>1618</v>
      </c>
      <c r="K512" s="269" t="s">
        <v>434</v>
      </c>
      <c r="L512" s="270">
        <v>45782</v>
      </c>
      <c r="M512" s="269" t="s">
        <v>2986</v>
      </c>
      <c r="N512" s="269" t="s">
        <v>1618</v>
      </c>
      <c r="O512" s="270"/>
      <c r="P512" s="269" t="s">
        <v>2635</v>
      </c>
      <c r="Q512" s="269" t="s">
        <v>1529</v>
      </c>
      <c r="R512" s="271">
        <v>2600000</v>
      </c>
      <c r="S512" s="269" t="s">
        <v>89</v>
      </c>
      <c r="T512" s="272">
        <v>154.28</v>
      </c>
      <c r="U512" s="269" t="s">
        <v>371</v>
      </c>
      <c r="V512" s="269" t="s">
        <v>2636</v>
      </c>
      <c r="W512" s="269" t="s">
        <v>1618</v>
      </c>
      <c r="X512" s="269" t="s">
        <v>1618</v>
      </c>
      <c r="Y512" s="269" t="s">
        <v>1618</v>
      </c>
      <c r="Z512" s="269" t="s">
        <v>1618</v>
      </c>
      <c r="AA512" s="269" t="s">
        <v>1842</v>
      </c>
      <c r="AB512" s="269" t="s">
        <v>1618</v>
      </c>
      <c r="AC512" s="270">
        <v>45782</v>
      </c>
      <c r="AD512" s="269"/>
      <c r="AE512" s="269"/>
      <c r="AF512" s="269" t="s">
        <v>1618</v>
      </c>
      <c r="AG512" s="269" t="s">
        <v>2984</v>
      </c>
      <c r="AH512" s="269" t="s">
        <v>2638</v>
      </c>
      <c r="AI512" s="269" t="s">
        <v>2638</v>
      </c>
      <c r="AJ512" s="271">
        <v>1</v>
      </c>
      <c r="AK512" s="269" t="s">
        <v>1888</v>
      </c>
      <c r="AL512" s="274" t="s">
        <v>1861</v>
      </c>
      <c r="AM512" s="269" t="s">
        <v>1618</v>
      </c>
      <c r="AN512" s="269" t="s">
        <v>1618</v>
      </c>
      <c r="AO512" s="269" t="s">
        <v>1618</v>
      </c>
      <c r="AP512" s="188" t="s">
        <v>1845</v>
      </c>
      <c r="AQ512" s="188" t="s">
        <v>1936</v>
      </c>
      <c r="AS512" s="188" t="s">
        <v>1630</v>
      </c>
      <c r="AT512" s="188" t="s">
        <v>1748</v>
      </c>
      <c r="AU512" s="188" t="s">
        <v>1748</v>
      </c>
      <c r="AV512" s="261">
        <f t="shared" si="26"/>
        <v>2600000</v>
      </c>
    </row>
    <row r="513" spans="1:48" hidden="1" x14ac:dyDescent="0.25">
      <c r="A513" s="269" t="s">
        <v>1836</v>
      </c>
      <c r="B513" s="269" t="s">
        <v>1811</v>
      </c>
      <c r="C513" s="269" t="s">
        <v>1837</v>
      </c>
      <c r="D513" s="269" t="s">
        <v>1854</v>
      </c>
      <c r="E513" s="270">
        <v>45783</v>
      </c>
      <c r="F513" s="269" t="s">
        <v>1618</v>
      </c>
      <c r="G513" s="269" t="s">
        <v>1618</v>
      </c>
      <c r="H513" s="269" t="s">
        <v>1941</v>
      </c>
      <c r="I513" s="269" t="s">
        <v>2987</v>
      </c>
      <c r="J513" s="269" t="s">
        <v>1618</v>
      </c>
      <c r="K513" s="269" t="s">
        <v>626</v>
      </c>
      <c r="L513" s="270">
        <v>45783</v>
      </c>
      <c r="M513" s="269" t="s">
        <v>2512</v>
      </c>
      <c r="N513" s="269" t="s">
        <v>2988</v>
      </c>
      <c r="O513" s="270"/>
      <c r="P513" s="269" t="s">
        <v>2635</v>
      </c>
      <c r="Q513" s="269" t="s">
        <v>1529</v>
      </c>
      <c r="R513" s="271">
        <v>115000</v>
      </c>
      <c r="S513" s="269" t="s">
        <v>89</v>
      </c>
      <c r="T513" s="272">
        <v>6.82</v>
      </c>
      <c r="U513" s="269" t="s">
        <v>371</v>
      </c>
      <c r="V513" s="269" t="s">
        <v>2636</v>
      </c>
      <c r="W513" s="269" t="s">
        <v>1618</v>
      </c>
      <c r="X513" s="269" t="s">
        <v>1618</v>
      </c>
      <c r="Y513" s="269" t="s">
        <v>1618</v>
      </c>
      <c r="Z513" s="269" t="s">
        <v>1618</v>
      </c>
      <c r="AA513" s="269" t="s">
        <v>1842</v>
      </c>
      <c r="AB513" s="269" t="s">
        <v>1618</v>
      </c>
      <c r="AC513" s="270">
        <v>45783</v>
      </c>
      <c r="AD513" s="269"/>
      <c r="AE513" s="269"/>
      <c r="AF513" s="269" t="s">
        <v>1618</v>
      </c>
      <c r="AG513" s="269" t="s">
        <v>2989</v>
      </c>
      <c r="AH513" s="269" t="s">
        <v>2638</v>
      </c>
      <c r="AI513" s="269" t="s">
        <v>2638</v>
      </c>
      <c r="AJ513" s="271">
        <v>2</v>
      </c>
      <c r="AK513" s="269" t="s">
        <v>1694</v>
      </c>
      <c r="AL513" s="274" t="s">
        <v>1861</v>
      </c>
      <c r="AM513" s="269" t="s">
        <v>1618</v>
      </c>
      <c r="AN513" s="269" t="s">
        <v>1618</v>
      </c>
      <c r="AO513" s="269" t="s">
        <v>1618</v>
      </c>
      <c r="AP513" s="188" t="s">
        <v>1845</v>
      </c>
      <c r="AQ513" s="188" t="s">
        <v>1936</v>
      </c>
      <c r="AS513" s="188" t="s">
        <v>1629</v>
      </c>
      <c r="AT513" s="188" t="s">
        <v>1748</v>
      </c>
      <c r="AU513" s="188" t="s">
        <v>1748</v>
      </c>
      <c r="AV513" s="261">
        <f t="shared" si="26"/>
        <v>115000</v>
      </c>
    </row>
    <row r="514" spans="1:48" hidden="1" x14ac:dyDescent="0.25">
      <c r="A514" s="269" t="s">
        <v>1836</v>
      </c>
      <c r="B514" s="269" t="s">
        <v>1811</v>
      </c>
      <c r="C514" s="269" t="s">
        <v>1837</v>
      </c>
      <c r="D514" s="269" t="s">
        <v>1854</v>
      </c>
      <c r="E514" s="270">
        <v>45785</v>
      </c>
      <c r="F514" s="269" t="s">
        <v>1618</v>
      </c>
      <c r="G514" s="269" t="s">
        <v>1618</v>
      </c>
      <c r="H514" s="269" t="s">
        <v>2215</v>
      </c>
      <c r="I514" s="269" t="s">
        <v>2990</v>
      </c>
      <c r="J514" s="269" t="s">
        <v>1618</v>
      </c>
      <c r="K514" s="269" t="s">
        <v>624</v>
      </c>
      <c r="L514" s="270">
        <v>45785</v>
      </c>
      <c r="M514" s="269" t="s">
        <v>2131</v>
      </c>
      <c r="N514" s="269" t="s">
        <v>2991</v>
      </c>
      <c r="O514" s="270"/>
      <c r="P514" s="269" t="s">
        <v>2635</v>
      </c>
      <c r="Q514" s="269" t="s">
        <v>1529</v>
      </c>
      <c r="R514" s="271">
        <v>570000</v>
      </c>
      <c r="S514" s="269" t="s">
        <v>89</v>
      </c>
      <c r="T514" s="272">
        <v>34.119999999999997</v>
      </c>
      <c r="U514" s="269" t="s">
        <v>371</v>
      </c>
      <c r="V514" s="269" t="s">
        <v>2636</v>
      </c>
      <c r="W514" s="269" t="s">
        <v>1618</v>
      </c>
      <c r="X514" s="269" t="s">
        <v>1618</v>
      </c>
      <c r="Y514" s="269" t="s">
        <v>1618</v>
      </c>
      <c r="Z514" s="269" t="s">
        <v>1618</v>
      </c>
      <c r="AA514" s="269" t="s">
        <v>1842</v>
      </c>
      <c r="AB514" s="269" t="s">
        <v>1618</v>
      </c>
      <c r="AC514" s="270">
        <v>45785</v>
      </c>
      <c r="AD514" s="269"/>
      <c r="AE514" s="269"/>
      <c r="AF514" s="269" t="s">
        <v>1618</v>
      </c>
      <c r="AG514" s="269" t="s">
        <v>2992</v>
      </c>
      <c r="AH514" s="269" t="s">
        <v>2638</v>
      </c>
      <c r="AI514" s="269" t="s">
        <v>2638</v>
      </c>
      <c r="AJ514" s="271">
        <v>3</v>
      </c>
      <c r="AK514" s="269" t="s">
        <v>1694</v>
      </c>
      <c r="AL514" s="274" t="s">
        <v>1861</v>
      </c>
      <c r="AM514" s="269" t="s">
        <v>1618</v>
      </c>
      <c r="AN514" s="269" t="s">
        <v>1618</v>
      </c>
      <c r="AO514" s="269" t="s">
        <v>1618</v>
      </c>
      <c r="AP514" s="188" t="s">
        <v>1845</v>
      </c>
      <c r="AQ514" s="188" t="s">
        <v>1936</v>
      </c>
      <c r="AS514" s="188" t="s">
        <v>1629</v>
      </c>
      <c r="AT514" s="188" t="s">
        <v>1748</v>
      </c>
      <c r="AU514" s="188" t="s">
        <v>1748</v>
      </c>
      <c r="AV514" s="261">
        <f t="shared" si="26"/>
        <v>570000</v>
      </c>
    </row>
    <row r="515" spans="1:48" hidden="1" x14ac:dyDescent="0.25">
      <c r="A515" s="269" t="s">
        <v>1836</v>
      </c>
      <c r="B515" s="269" t="s">
        <v>1811</v>
      </c>
      <c r="C515" s="269" t="s">
        <v>1837</v>
      </c>
      <c r="D515" s="269" t="s">
        <v>1854</v>
      </c>
      <c r="E515" s="270">
        <v>45790</v>
      </c>
      <c r="F515" s="269" t="s">
        <v>1618</v>
      </c>
      <c r="G515" s="269" t="s">
        <v>1618</v>
      </c>
      <c r="H515" s="269" t="s">
        <v>2215</v>
      </c>
      <c r="I515" s="269" t="s">
        <v>2993</v>
      </c>
      <c r="J515" s="269" t="s">
        <v>1618</v>
      </c>
      <c r="K515" s="269" t="s">
        <v>624</v>
      </c>
      <c r="L515" s="270">
        <v>45790</v>
      </c>
      <c r="M515" s="269" t="s">
        <v>2134</v>
      </c>
      <c r="N515" s="269" t="s">
        <v>2994</v>
      </c>
      <c r="O515" s="270"/>
      <c r="P515" s="269" t="s">
        <v>2635</v>
      </c>
      <c r="Q515" s="269" t="s">
        <v>1529</v>
      </c>
      <c r="R515" s="271">
        <v>1780178</v>
      </c>
      <c r="S515" s="269" t="s">
        <v>89</v>
      </c>
      <c r="T515" s="272">
        <v>106.56</v>
      </c>
      <c r="U515" s="269" t="s">
        <v>371</v>
      </c>
      <c r="V515" s="269" t="s">
        <v>2636</v>
      </c>
      <c r="W515" s="269" t="s">
        <v>1618</v>
      </c>
      <c r="X515" s="269" t="s">
        <v>1618</v>
      </c>
      <c r="Y515" s="269" t="s">
        <v>1618</v>
      </c>
      <c r="Z515" s="269" t="s">
        <v>1618</v>
      </c>
      <c r="AA515" s="269" t="s">
        <v>1842</v>
      </c>
      <c r="AB515" s="269" t="s">
        <v>1618</v>
      </c>
      <c r="AC515" s="270">
        <v>45790</v>
      </c>
      <c r="AD515" s="269"/>
      <c r="AE515" s="269"/>
      <c r="AF515" s="269" t="s">
        <v>1618</v>
      </c>
      <c r="AG515" s="269" t="s">
        <v>2995</v>
      </c>
      <c r="AH515" s="269" t="s">
        <v>2638</v>
      </c>
      <c r="AI515" s="269" t="s">
        <v>2638</v>
      </c>
      <c r="AJ515" s="271">
        <v>4</v>
      </c>
      <c r="AK515" s="269" t="s">
        <v>1694</v>
      </c>
      <c r="AL515" s="274" t="s">
        <v>1861</v>
      </c>
      <c r="AM515" s="269" t="s">
        <v>1618</v>
      </c>
      <c r="AN515" s="269" t="s">
        <v>1618</v>
      </c>
      <c r="AO515" s="269" t="s">
        <v>1618</v>
      </c>
      <c r="AP515" s="188" t="s">
        <v>1845</v>
      </c>
      <c r="AQ515" s="188" t="s">
        <v>1936</v>
      </c>
      <c r="AS515" s="188" t="s">
        <v>1629</v>
      </c>
      <c r="AT515" s="188" t="s">
        <v>1748</v>
      </c>
      <c r="AU515" s="188" t="s">
        <v>1748</v>
      </c>
      <c r="AV515" s="261">
        <f t="shared" si="26"/>
        <v>1780178</v>
      </c>
    </row>
    <row r="516" spans="1:48" hidden="1" x14ac:dyDescent="0.25">
      <c r="A516" s="269" t="s">
        <v>1836</v>
      </c>
      <c r="B516" s="269" t="s">
        <v>1811</v>
      </c>
      <c r="C516" s="269" t="s">
        <v>1837</v>
      </c>
      <c r="D516" s="269" t="s">
        <v>1863</v>
      </c>
      <c r="E516" s="270">
        <v>45793</v>
      </c>
      <c r="F516" s="269" t="s">
        <v>2996</v>
      </c>
      <c r="G516" s="269" t="s">
        <v>1618</v>
      </c>
      <c r="H516" s="269" t="s">
        <v>1864</v>
      </c>
      <c r="I516" s="269" t="s">
        <v>2997</v>
      </c>
      <c r="J516" s="269" t="s">
        <v>1618</v>
      </c>
      <c r="K516" s="269" t="s">
        <v>1620</v>
      </c>
      <c r="L516" s="270">
        <v>45793</v>
      </c>
      <c r="M516" s="269" t="s">
        <v>2538</v>
      </c>
      <c r="N516" s="269" t="s">
        <v>1618</v>
      </c>
      <c r="O516" s="270"/>
      <c r="P516" s="269" t="s">
        <v>2635</v>
      </c>
      <c r="Q516" s="269" t="s">
        <v>89</v>
      </c>
      <c r="R516" s="272">
        <v>6.69</v>
      </c>
      <c r="S516" s="269" t="s">
        <v>89</v>
      </c>
      <c r="T516" s="272">
        <v>6.69</v>
      </c>
      <c r="U516" s="269" t="s">
        <v>371</v>
      </c>
      <c r="V516" s="269" t="s">
        <v>2636</v>
      </c>
      <c r="W516" s="269" t="s">
        <v>1618</v>
      </c>
      <c r="X516" s="269" t="s">
        <v>1618</v>
      </c>
      <c r="Y516" s="269" t="s">
        <v>1618</v>
      </c>
      <c r="Z516" s="269" t="s">
        <v>1618</v>
      </c>
      <c r="AA516" s="269" t="s">
        <v>1842</v>
      </c>
      <c r="AB516" s="269" t="s">
        <v>1618</v>
      </c>
      <c r="AC516" s="270">
        <v>45793</v>
      </c>
      <c r="AD516" s="269"/>
      <c r="AE516" s="269"/>
      <c r="AF516" s="269" t="s">
        <v>1618</v>
      </c>
      <c r="AG516" s="269" t="s">
        <v>1618</v>
      </c>
      <c r="AH516" s="269" t="s">
        <v>2638</v>
      </c>
      <c r="AI516" s="269" t="s">
        <v>2638</v>
      </c>
      <c r="AJ516" s="271">
        <v>15</v>
      </c>
      <c r="AK516" s="269" t="s">
        <v>1694</v>
      </c>
      <c r="AL516" s="274" t="s">
        <v>1861</v>
      </c>
      <c r="AM516" s="269" t="s">
        <v>2998</v>
      </c>
      <c r="AN516" s="269" t="s">
        <v>2999</v>
      </c>
      <c r="AO516" s="269" t="s">
        <v>1618</v>
      </c>
      <c r="AP516" s="188" t="s">
        <v>2132</v>
      </c>
      <c r="AQ516" s="188" t="s">
        <v>1936</v>
      </c>
      <c r="AS516" s="188" t="s">
        <v>1619</v>
      </c>
      <c r="AT516" s="188" t="s">
        <v>1748</v>
      </c>
      <c r="AU516" s="188" t="s">
        <v>1748</v>
      </c>
      <c r="AV516" s="261">
        <f t="shared" si="26"/>
        <v>110385</v>
      </c>
    </row>
    <row r="517" spans="1:48" hidden="1" x14ac:dyDescent="0.25">
      <c r="A517" s="269" t="s">
        <v>1836</v>
      </c>
      <c r="B517" s="269" t="s">
        <v>1811</v>
      </c>
      <c r="C517" s="269" t="s">
        <v>1837</v>
      </c>
      <c r="D517" s="269" t="s">
        <v>1863</v>
      </c>
      <c r="E517" s="270">
        <v>45793</v>
      </c>
      <c r="F517" s="269" t="s">
        <v>3000</v>
      </c>
      <c r="G517" s="269" t="s">
        <v>1618</v>
      </c>
      <c r="H517" s="269" t="s">
        <v>1864</v>
      </c>
      <c r="I517" s="269" t="s">
        <v>2997</v>
      </c>
      <c r="J517" s="269" t="s">
        <v>1618</v>
      </c>
      <c r="K517" s="269" t="s">
        <v>1620</v>
      </c>
      <c r="L517" s="270">
        <v>45793</v>
      </c>
      <c r="M517" s="269" t="s">
        <v>2538</v>
      </c>
      <c r="N517" s="269" t="s">
        <v>1618</v>
      </c>
      <c r="O517" s="270"/>
      <c r="P517" s="269" t="s">
        <v>2635</v>
      </c>
      <c r="Q517" s="269" t="s">
        <v>89</v>
      </c>
      <c r="R517" s="272">
        <v>1.58</v>
      </c>
      <c r="S517" s="269" t="s">
        <v>89</v>
      </c>
      <c r="T517" s="272">
        <v>1.58</v>
      </c>
      <c r="U517" s="269" t="s">
        <v>371</v>
      </c>
      <c r="V517" s="269" t="s">
        <v>2636</v>
      </c>
      <c r="W517" s="269" t="s">
        <v>1618</v>
      </c>
      <c r="X517" s="269" t="s">
        <v>1618</v>
      </c>
      <c r="Y517" s="269" t="s">
        <v>1618</v>
      </c>
      <c r="Z517" s="269" t="s">
        <v>1618</v>
      </c>
      <c r="AA517" s="269" t="s">
        <v>1842</v>
      </c>
      <c r="AB517" s="269" t="s">
        <v>1618</v>
      </c>
      <c r="AC517" s="270">
        <v>45793</v>
      </c>
      <c r="AD517" s="269"/>
      <c r="AE517" s="269"/>
      <c r="AF517" s="269" t="s">
        <v>1618</v>
      </c>
      <c r="AG517" s="269" t="s">
        <v>1618</v>
      </c>
      <c r="AH517" s="269" t="s">
        <v>2638</v>
      </c>
      <c r="AI517" s="269" t="s">
        <v>2638</v>
      </c>
      <c r="AJ517" s="271">
        <v>15</v>
      </c>
      <c r="AK517" s="269" t="s">
        <v>1925</v>
      </c>
      <c r="AL517" s="274" t="s">
        <v>1861</v>
      </c>
      <c r="AM517" s="269" t="s">
        <v>2135</v>
      </c>
      <c r="AN517" s="269" t="s">
        <v>2136</v>
      </c>
      <c r="AO517" s="269" t="s">
        <v>1618</v>
      </c>
      <c r="AP517" s="188" t="s">
        <v>2132</v>
      </c>
      <c r="AQ517" s="188" t="s">
        <v>1936</v>
      </c>
      <c r="AS517" s="188" t="s">
        <v>1619</v>
      </c>
      <c r="AT517" s="188" t="s">
        <v>1748</v>
      </c>
      <c r="AU517" s="188" t="s">
        <v>1748</v>
      </c>
      <c r="AV517" s="261">
        <f t="shared" si="26"/>
        <v>26070</v>
      </c>
    </row>
    <row r="518" spans="1:48" hidden="1" x14ac:dyDescent="0.25">
      <c r="A518" s="269" t="s">
        <v>1836</v>
      </c>
      <c r="B518" s="269" t="s">
        <v>1811</v>
      </c>
      <c r="C518" s="269" t="s">
        <v>1837</v>
      </c>
      <c r="D518" s="269" t="s">
        <v>1863</v>
      </c>
      <c r="E518" s="270">
        <v>45793</v>
      </c>
      <c r="F518" s="269" t="s">
        <v>3001</v>
      </c>
      <c r="G518" s="269" t="s">
        <v>1618</v>
      </c>
      <c r="H518" s="269" t="s">
        <v>1864</v>
      </c>
      <c r="I518" s="269" t="s">
        <v>2997</v>
      </c>
      <c r="J518" s="269" t="s">
        <v>1618</v>
      </c>
      <c r="K518" s="269" t="s">
        <v>1620</v>
      </c>
      <c r="L518" s="270">
        <v>45793</v>
      </c>
      <c r="M518" s="269" t="s">
        <v>2538</v>
      </c>
      <c r="N518" s="269" t="s">
        <v>1618</v>
      </c>
      <c r="O518" s="270"/>
      <c r="P518" s="269" t="s">
        <v>2635</v>
      </c>
      <c r="Q518" s="269" t="s">
        <v>89</v>
      </c>
      <c r="R518" s="272">
        <v>9.8000000000000007</v>
      </c>
      <c r="S518" s="269" t="s">
        <v>89</v>
      </c>
      <c r="T518" s="272">
        <v>9.8000000000000007</v>
      </c>
      <c r="U518" s="269" t="s">
        <v>371</v>
      </c>
      <c r="V518" s="269" t="s">
        <v>2636</v>
      </c>
      <c r="W518" s="269" t="s">
        <v>1618</v>
      </c>
      <c r="X518" s="269" t="s">
        <v>1618</v>
      </c>
      <c r="Y518" s="269" t="s">
        <v>1618</v>
      </c>
      <c r="Z518" s="269" t="s">
        <v>1618</v>
      </c>
      <c r="AA518" s="269" t="s">
        <v>1842</v>
      </c>
      <c r="AB518" s="269" t="s">
        <v>1618</v>
      </c>
      <c r="AC518" s="270">
        <v>45793</v>
      </c>
      <c r="AD518" s="269"/>
      <c r="AE518" s="269"/>
      <c r="AF518" s="269" t="s">
        <v>1618</v>
      </c>
      <c r="AG518" s="269" t="s">
        <v>1618</v>
      </c>
      <c r="AH518" s="269" t="s">
        <v>2638</v>
      </c>
      <c r="AI518" s="269" t="s">
        <v>2638</v>
      </c>
      <c r="AJ518" s="271">
        <v>30</v>
      </c>
      <c r="AK518" s="269" t="s">
        <v>1860</v>
      </c>
      <c r="AL518" s="274" t="s">
        <v>1861</v>
      </c>
      <c r="AM518" s="269" t="s">
        <v>1959</v>
      </c>
      <c r="AN518" s="269" t="s">
        <v>1960</v>
      </c>
      <c r="AO518" s="269" t="s">
        <v>1618</v>
      </c>
      <c r="AP518" s="188" t="s">
        <v>2132</v>
      </c>
      <c r="AQ518" s="188" t="s">
        <v>1936</v>
      </c>
      <c r="AS518" s="188" t="s">
        <v>1619</v>
      </c>
      <c r="AT518" s="188" t="s">
        <v>1748</v>
      </c>
      <c r="AU518" s="188" t="s">
        <v>1748</v>
      </c>
      <c r="AV518" s="261">
        <f t="shared" si="26"/>
        <v>161700</v>
      </c>
    </row>
    <row r="519" spans="1:48" x14ac:dyDescent="0.25">
      <c r="A519" s="269" t="s">
        <v>1836</v>
      </c>
      <c r="B519" s="269" t="s">
        <v>1811</v>
      </c>
      <c r="C519" s="269" t="s">
        <v>1837</v>
      </c>
      <c r="D519" s="269" t="s">
        <v>1854</v>
      </c>
      <c r="E519" s="270">
        <v>45796</v>
      </c>
      <c r="F519" s="269" t="s">
        <v>1618</v>
      </c>
      <c r="G519" s="269" t="s">
        <v>1618</v>
      </c>
      <c r="H519" s="269" t="s">
        <v>2104</v>
      </c>
      <c r="I519" s="269" t="s">
        <v>3002</v>
      </c>
      <c r="J519" s="269" t="s">
        <v>1618</v>
      </c>
      <c r="K519" s="269" t="s">
        <v>458</v>
      </c>
      <c r="L519" s="270">
        <v>45796</v>
      </c>
      <c r="M519" s="269" t="s">
        <v>2306</v>
      </c>
      <c r="N519" s="269" t="s">
        <v>3003</v>
      </c>
      <c r="O519" s="270"/>
      <c r="P519" s="269" t="s">
        <v>2635</v>
      </c>
      <c r="Q519" s="269" t="s">
        <v>1529</v>
      </c>
      <c r="R519" s="271">
        <v>162000</v>
      </c>
      <c r="S519" s="269" t="s">
        <v>89</v>
      </c>
      <c r="T519" s="272">
        <v>9.82</v>
      </c>
      <c r="U519" s="269" t="s">
        <v>371</v>
      </c>
      <c r="V519" s="269" t="s">
        <v>2636</v>
      </c>
      <c r="W519" s="269" t="s">
        <v>1618</v>
      </c>
      <c r="X519" s="269" t="s">
        <v>1618</v>
      </c>
      <c r="Y519" s="269" t="s">
        <v>1618</v>
      </c>
      <c r="Z519" s="269" t="s">
        <v>1618</v>
      </c>
      <c r="AA519" s="269" t="s">
        <v>1842</v>
      </c>
      <c r="AB519" s="269" t="s">
        <v>1618</v>
      </c>
      <c r="AC519" s="270">
        <v>45796</v>
      </c>
      <c r="AD519" s="269"/>
      <c r="AE519" s="269"/>
      <c r="AF519" s="269" t="s">
        <v>1618</v>
      </c>
      <c r="AG519" s="269" t="s">
        <v>3004</v>
      </c>
      <c r="AH519" s="269" t="s">
        <v>2638</v>
      </c>
      <c r="AI519" s="269" t="s">
        <v>2638</v>
      </c>
      <c r="AJ519" s="271">
        <v>12</v>
      </c>
      <c r="AK519" s="269" t="s">
        <v>1694</v>
      </c>
      <c r="AL519" s="274" t="s">
        <v>1861</v>
      </c>
      <c r="AM519" s="269" t="s">
        <v>1618</v>
      </c>
      <c r="AN519" s="269" t="s">
        <v>1618</v>
      </c>
      <c r="AO519" s="269" t="s">
        <v>1618</v>
      </c>
      <c r="AP519" s="188" t="s">
        <v>1845</v>
      </c>
      <c r="AQ519" s="188" t="s">
        <v>1936</v>
      </c>
      <c r="AS519" s="188" t="s">
        <v>1626</v>
      </c>
      <c r="AT519" s="188" t="s">
        <v>1748</v>
      </c>
      <c r="AU519" s="188" t="s">
        <v>1748</v>
      </c>
      <c r="AV519" s="261">
        <f t="shared" si="26"/>
        <v>162000</v>
      </c>
    </row>
    <row r="520" spans="1:48" hidden="1" x14ac:dyDescent="0.25">
      <c r="A520" s="269" t="s">
        <v>1836</v>
      </c>
      <c r="B520" s="269" t="s">
        <v>1811</v>
      </c>
      <c r="C520" s="269" t="s">
        <v>1837</v>
      </c>
      <c r="D520" s="269" t="s">
        <v>1863</v>
      </c>
      <c r="E520" s="270">
        <v>45796</v>
      </c>
      <c r="F520" s="269" t="s">
        <v>3005</v>
      </c>
      <c r="G520" s="269" t="s">
        <v>1618</v>
      </c>
      <c r="H520" s="269" t="s">
        <v>2065</v>
      </c>
      <c r="I520" s="269" t="s">
        <v>3006</v>
      </c>
      <c r="J520" s="269" t="s">
        <v>1618</v>
      </c>
      <c r="K520" s="269" t="s">
        <v>639</v>
      </c>
      <c r="L520" s="270">
        <v>45796</v>
      </c>
      <c r="M520" s="269" t="s">
        <v>2306</v>
      </c>
      <c r="N520" s="269" t="s">
        <v>1618</v>
      </c>
      <c r="O520" s="270"/>
      <c r="P520" s="269" t="s">
        <v>2635</v>
      </c>
      <c r="Q520" s="269" t="s">
        <v>89</v>
      </c>
      <c r="R520" s="272">
        <v>22.15</v>
      </c>
      <c r="S520" s="269" t="s">
        <v>89</v>
      </c>
      <c r="T520" s="272">
        <v>22.15</v>
      </c>
      <c r="U520" s="269" t="s">
        <v>371</v>
      </c>
      <c r="V520" s="269" t="s">
        <v>2636</v>
      </c>
      <c r="W520" s="269" t="s">
        <v>1618</v>
      </c>
      <c r="X520" s="269" t="s">
        <v>1618</v>
      </c>
      <c r="Y520" s="269" t="s">
        <v>1618</v>
      </c>
      <c r="Z520" s="269" t="s">
        <v>1618</v>
      </c>
      <c r="AA520" s="269" t="s">
        <v>1842</v>
      </c>
      <c r="AB520" s="269" t="s">
        <v>1618</v>
      </c>
      <c r="AC520" s="270">
        <v>45796</v>
      </c>
      <c r="AD520" s="269"/>
      <c r="AE520" s="269"/>
      <c r="AF520" s="269" t="s">
        <v>1618</v>
      </c>
      <c r="AG520" s="269" t="s">
        <v>1618</v>
      </c>
      <c r="AH520" s="269" t="s">
        <v>2638</v>
      </c>
      <c r="AI520" s="269" t="s">
        <v>2638</v>
      </c>
      <c r="AJ520" s="271">
        <v>20</v>
      </c>
      <c r="AK520" s="269" t="s">
        <v>2108</v>
      </c>
      <c r="AL520" s="274" t="s">
        <v>1861</v>
      </c>
      <c r="AM520" s="269" t="s">
        <v>3007</v>
      </c>
      <c r="AN520" s="269" t="s">
        <v>3008</v>
      </c>
      <c r="AO520" s="269" t="s">
        <v>1618</v>
      </c>
      <c r="AP520" s="188" t="s">
        <v>1845</v>
      </c>
      <c r="AQ520" s="188" t="s">
        <v>1936</v>
      </c>
      <c r="AS520" s="188" t="s">
        <v>1626</v>
      </c>
      <c r="AT520" s="188" t="s">
        <v>1748</v>
      </c>
      <c r="AU520" s="188" t="s">
        <v>1748</v>
      </c>
      <c r="AV520" s="261">
        <f t="shared" si="26"/>
        <v>365475</v>
      </c>
    </row>
    <row r="521" spans="1:48" hidden="1" x14ac:dyDescent="0.25">
      <c r="A521" s="269" t="s">
        <v>1836</v>
      </c>
      <c r="B521" s="269" t="s">
        <v>1811</v>
      </c>
      <c r="C521" s="269" t="s">
        <v>1837</v>
      </c>
      <c r="D521" s="269" t="s">
        <v>1863</v>
      </c>
      <c r="E521" s="270">
        <v>45796</v>
      </c>
      <c r="F521" s="269" t="s">
        <v>3005</v>
      </c>
      <c r="G521" s="269" t="s">
        <v>1618</v>
      </c>
      <c r="H521" s="269" t="s">
        <v>1864</v>
      </c>
      <c r="I521" s="269" t="s">
        <v>3006</v>
      </c>
      <c r="J521" s="269" t="s">
        <v>1618</v>
      </c>
      <c r="K521" s="269" t="s">
        <v>1620</v>
      </c>
      <c r="L521" s="270">
        <v>45796</v>
      </c>
      <c r="M521" s="269" t="s">
        <v>2306</v>
      </c>
      <c r="N521" s="269" t="s">
        <v>1618</v>
      </c>
      <c r="O521" s="270"/>
      <c r="P521" s="269" t="s">
        <v>2635</v>
      </c>
      <c r="Q521" s="269" t="s">
        <v>89</v>
      </c>
      <c r="R521" s="272">
        <v>1.25</v>
      </c>
      <c r="S521" s="269" t="s">
        <v>89</v>
      </c>
      <c r="T521" s="272">
        <v>1.25</v>
      </c>
      <c r="U521" s="269" t="s">
        <v>371</v>
      </c>
      <c r="V521" s="269" t="s">
        <v>2636</v>
      </c>
      <c r="W521" s="269" t="s">
        <v>1618</v>
      </c>
      <c r="X521" s="269" t="s">
        <v>1618</v>
      </c>
      <c r="Y521" s="269" t="s">
        <v>1618</v>
      </c>
      <c r="Z521" s="269" t="s">
        <v>1618</v>
      </c>
      <c r="AA521" s="269" t="s">
        <v>1842</v>
      </c>
      <c r="AB521" s="269" t="s">
        <v>1618</v>
      </c>
      <c r="AC521" s="270">
        <v>45796</v>
      </c>
      <c r="AD521" s="269"/>
      <c r="AE521" s="269"/>
      <c r="AF521" s="269" t="s">
        <v>1618</v>
      </c>
      <c r="AG521" s="269" t="s">
        <v>1618</v>
      </c>
      <c r="AH521" s="269" t="s">
        <v>2638</v>
      </c>
      <c r="AI521" s="269" t="s">
        <v>2638</v>
      </c>
      <c r="AJ521" s="271">
        <v>2</v>
      </c>
      <c r="AK521" s="269" t="s">
        <v>1694</v>
      </c>
      <c r="AL521" s="274" t="s">
        <v>1861</v>
      </c>
      <c r="AM521" s="269" t="s">
        <v>3009</v>
      </c>
      <c r="AN521" s="269" t="s">
        <v>3010</v>
      </c>
      <c r="AO521" s="269" t="s">
        <v>1618</v>
      </c>
      <c r="AP521" s="188" t="s">
        <v>2132</v>
      </c>
      <c r="AQ521" s="188" t="s">
        <v>1936</v>
      </c>
      <c r="AS521" s="188" t="s">
        <v>1619</v>
      </c>
      <c r="AT521" s="188" t="s">
        <v>1748</v>
      </c>
      <c r="AU521" s="188" t="s">
        <v>1748</v>
      </c>
      <c r="AV521" s="261">
        <f t="shared" si="26"/>
        <v>20625</v>
      </c>
    </row>
    <row r="522" spans="1:48" hidden="1" x14ac:dyDescent="0.25">
      <c r="A522" s="269" t="s">
        <v>1836</v>
      </c>
      <c r="B522" s="269" t="s">
        <v>1811</v>
      </c>
      <c r="C522" s="269" t="s">
        <v>1837</v>
      </c>
      <c r="D522" s="269" t="s">
        <v>1863</v>
      </c>
      <c r="E522" s="270">
        <v>45796</v>
      </c>
      <c r="F522" s="269" t="s">
        <v>3005</v>
      </c>
      <c r="G522" s="269" t="s">
        <v>1618</v>
      </c>
      <c r="H522" s="269" t="s">
        <v>2065</v>
      </c>
      <c r="I522" s="269" t="s">
        <v>3006</v>
      </c>
      <c r="J522" s="269" t="s">
        <v>1618</v>
      </c>
      <c r="K522" s="269" t="s">
        <v>639</v>
      </c>
      <c r="L522" s="270">
        <v>45796</v>
      </c>
      <c r="M522" s="269" t="s">
        <v>2306</v>
      </c>
      <c r="N522" s="269" t="s">
        <v>1618</v>
      </c>
      <c r="O522" s="270"/>
      <c r="P522" s="269" t="s">
        <v>2635</v>
      </c>
      <c r="Q522" s="269" t="s">
        <v>89</v>
      </c>
      <c r="R522" s="272">
        <v>1.32</v>
      </c>
      <c r="S522" s="269" t="s">
        <v>89</v>
      </c>
      <c r="T522" s="272">
        <v>1.32</v>
      </c>
      <c r="U522" s="269" t="s">
        <v>371</v>
      </c>
      <c r="V522" s="269" t="s">
        <v>2636</v>
      </c>
      <c r="W522" s="269" t="s">
        <v>1618</v>
      </c>
      <c r="X522" s="269" t="s">
        <v>1618</v>
      </c>
      <c r="Y522" s="269" t="s">
        <v>1618</v>
      </c>
      <c r="Z522" s="269" t="s">
        <v>1618</v>
      </c>
      <c r="AA522" s="269" t="s">
        <v>1842</v>
      </c>
      <c r="AB522" s="269" t="s">
        <v>1618</v>
      </c>
      <c r="AC522" s="270">
        <v>45796</v>
      </c>
      <c r="AD522" s="269"/>
      <c r="AE522" s="269"/>
      <c r="AF522" s="269" t="s">
        <v>1618</v>
      </c>
      <c r="AG522" s="269" t="s">
        <v>1618</v>
      </c>
      <c r="AH522" s="269" t="s">
        <v>2638</v>
      </c>
      <c r="AI522" s="269" t="s">
        <v>2638</v>
      </c>
      <c r="AJ522" s="271">
        <v>2</v>
      </c>
      <c r="AK522" s="269" t="s">
        <v>1694</v>
      </c>
      <c r="AL522" s="274" t="s">
        <v>1861</v>
      </c>
      <c r="AM522" s="269" t="s">
        <v>3011</v>
      </c>
      <c r="AN522" s="269" t="s">
        <v>3012</v>
      </c>
      <c r="AO522" s="269" t="s">
        <v>1618</v>
      </c>
      <c r="AP522" s="188" t="s">
        <v>1845</v>
      </c>
      <c r="AQ522" s="188" t="s">
        <v>1936</v>
      </c>
      <c r="AS522" s="188" t="s">
        <v>1626</v>
      </c>
      <c r="AT522" s="188" t="s">
        <v>1748</v>
      </c>
      <c r="AU522" s="188" t="s">
        <v>1748</v>
      </c>
      <c r="AV522" s="261">
        <f t="shared" si="26"/>
        <v>21780</v>
      </c>
    </row>
    <row r="523" spans="1:48" hidden="1" x14ac:dyDescent="0.25">
      <c r="A523" s="269" t="s">
        <v>1836</v>
      </c>
      <c r="B523" s="269" t="s">
        <v>1811</v>
      </c>
      <c r="C523" s="269" t="s">
        <v>1837</v>
      </c>
      <c r="D523" s="269" t="s">
        <v>1863</v>
      </c>
      <c r="E523" s="270">
        <v>45796</v>
      </c>
      <c r="F523" s="269" t="s">
        <v>3005</v>
      </c>
      <c r="G523" s="269" t="s">
        <v>1618</v>
      </c>
      <c r="H523" s="269" t="s">
        <v>1864</v>
      </c>
      <c r="I523" s="269" t="s">
        <v>3006</v>
      </c>
      <c r="J523" s="269" t="s">
        <v>1618</v>
      </c>
      <c r="K523" s="269" t="s">
        <v>1620</v>
      </c>
      <c r="L523" s="270">
        <v>45796</v>
      </c>
      <c r="M523" s="269" t="s">
        <v>2306</v>
      </c>
      <c r="N523" s="269" t="s">
        <v>1618</v>
      </c>
      <c r="O523" s="270"/>
      <c r="P523" s="269" t="s">
        <v>2635</v>
      </c>
      <c r="Q523" s="269" t="s">
        <v>89</v>
      </c>
      <c r="R523" s="272">
        <v>0.11</v>
      </c>
      <c r="S523" s="269" t="s">
        <v>89</v>
      </c>
      <c r="T523" s="272">
        <v>0.11</v>
      </c>
      <c r="U523" s="269" t="s">
        <v>371</v>
      </c>
      <c r="V523" s="269" t="s">
        <v>2636</v>
      </c>
      <c r="W523" s="269" t="s">
        <v>1618</v>
      </c>
      <c r="X523" s="269" t="s">
        <v>1618</v>
      </c>
      <c r="Y523" s="269" t="s">
        <v>1618</v>
      </c>
      <c r="Z523" s="269" t="s">
        <v>1618</v>
      </c>
      <c r="AA523" s="269" t="s">
        <v>1842</v>
      </c>
      <c r="AB523" s="269" t="s">
        <v>1618</v>
      </c>
      <c r="AC523" s="270">
        <v>45796</v>
      </c>
      <c r="AD523" s="269"/>
      <c r="AE523" s="269"/>
      <c r="AF523" s="269" t="s">
        <v>1618</v>
      </c>
      <c r="AG523" s="269" t="s">
        <v>1618</v>
      </c>
      <c r="AH523" s="269" t="s">
        <v>2638</v>
      </c>
      <c r="AI523" s="269" t="s">
        <v>2638</v>
      </c>
      <c r="AJ523" s="271">
        <v>1</v>
      </c>
      <c r="AK523" s="269" t="s">
        <v>1694</v>
      </c>
      <c r="AL523" s="274" t="s">
        <v>1861</v>
      </c>
      <c r="AM523" s="269" t="s">
        <v>1957</v>
      </c>
      <c r="AN523" s="269" t="s">
        <v>1958</v>
      </c>
      <c r="AO523" s="269" t="s">
        <v>1618</v>
      </c>
      <c r="AP523" s="188" t="s">
        <v>2132</v>
      </c>
      <c r="AQ523" s="188" t="s">
        <v>1936</v>
      </c>
      <c r="AS523" s="188" t="s">
        <v>1619</v>
      </c>
      <c r="AT523" s="188" t="s">
        <v>1748</v>
      </c>
      <c r="AU523" s="188" t="s">
        <v>1748</v>
      </c>
      <c r="AV523" s="261">
        <f t="shared" si="26"/>
        <v>1815</v>
      </c>
    </row>
    <row r="524" spans="1:48" hidden="1" x14ac:dyDescent="0.25">
      <c r="A524" s="269" t="s">
        <v>1836</v>
      </c>
      <c r="B524" s="269" t="s">
        <v>1811</v>
      </c>
      <c r="C524" s="269" t="s">
        <v>1837</v>
      </c>
      <c r="D524" s="269" t="s">
        <v>1863</v>
      </c>
      <c r="E524" s="270">
        <v>45796</v>
      </c>
      <c r="F524" s="269" t="s">
        <v>3005</v>
      </c>
      <c r="G524" s="269" t="s">
        <v>1618</v>
      </c>
      <c r="H524" s="269" t="s">
        <v>2065</v>
      </c>
      <c r="I524" s="269" t="s">
        <v>3006</v>
      </c>
      <c r="J524" s="269" t="s">
        <v>1618</v>
      </c>
      <c r="K524" s="269" t="s">
        <v>639</v>
      </c>
      <c r="L524" s="270">
        <v>45796</v>
      </c>
      <c r="M524" s="269" t="s">
        <v>2306</v>
      </c>
      <c r="N524" s="269" t="s">
        <v>1618</v>
      </c>
      <c r="O524" s="270"/>
      <c r="P524" s="269" t="s">
        <v>2635</v>
      </c>
      <c r="Q524" s="269" t="s">
        <v>89</v>
      </c>
      <c r="R524" s="272">
        <v>1.22</v>
      </c>
      <c r="S524" s="269" t="s">
        <v>89</v>
      </c>
      <c r="T524" s="272">
        <v>1.22</v>
      </c>
      <c r="U524" s="269" t="s">
        <v>371</v>
      </c>
      <c r="V524" s="269" t="s">
        <v>2636</v>
      </c>
      <c r="W524" s="269" t="s">
        <v>1618</v>
      </c>
      <c r="X524" s="269" t="s">
        <v>1618</v>
      </c>
      <c r="Y524" s="269" t="s">
        <v>1618</v>
      </c>
      <c r="Z524" s="269" t="s">
        <v>1618</v>
      </c>
      <c r="AA524" s="269" t="s">
        <v>1842</v>
      </c>
      <c r="AB524" s="269" t="s">
        <v>1618</v>
      </c>
      <c r="AC524" s="270">
        <v>45796</v>
      </c>
      <c r="AD524" s="269"/>
      <c r="AE524" s="269"/>
      <c r="AF524" s="269" t="s">
        <v>1618</v>
      </c>
      <c r="AG524" s="269" t="s">
        <v>1618</v>
      </c>
      <c r="AH524" s="269" t="s">
        <v>2638</v>
      </c>
      <c r="AI524" s="269" t="s">
        <v>2638</v>
      </c>
      <c r="AJ524" s="271">
        <v>2</v>
      </c>
      <c r="AK524" s="269" t="s">
        <v>1694</v>
      </c>
      <c r="AL524" s="274" t="s">
        <v>1861</v>
      </c>
      <c r="AM524" s="269" t="s">
        <v>3013</v>
      </c>
      <c r="AN524" s="269" t="s">
        <v>3014</v>
      </c>
      <c r="AO524" s="269" t="s">
        <v>1618</v>
      </c>
      <c r="AP524" s="188" t="s">
        <v>1845</v>
      </c>
      <c r="AQ524" s="188" t="s">
        <v>1936</v>
      </c>
      <c r="AS524" s="188" t="s">
        <v>1626</v>
      </c>
      <c r="AT524" s="188" t="s">
        <v>1748</v>
      </c>
      <c r="AU524" s="188" t="s">
        <v>1748</v>
      </c>
      <c r="AV524" s="261">
        <f t="shared" si="26"/>
        <v>20130</v>
      </c>
    </row>
    <row r="525" spans="1:48" hidden="1" x14ac:dyDescent="0.25">
      <c r="A525" s="269" t="s">
        <v>1836</v>
      </c>
      <c r="B525" s="269" t="s">
        <v>1811</v>
      </c>
      <c r="C525" s="269" t="s">
        <v>1837</v>
      </c>
      <c r="D525" s="269" t="s">
        <v>1863</v>
      </c>
      <c r="E525" s="270">
        <v>45796</v>
      </c>
      <c r="F525" s="269" t="s">
        <v>3005</v>
      </c>
      <c r="G525" s="269" t="s">
        <v>1618</v>
      </c>
      <c r="H525" s="269" t="s">
        <v>2065</v>
      </c>
      <c r="I525" s="269" t="s">
        <v>3006</v>
      </c>
      <c r="J525" s="269" t="s">
        <v>1618</v>
      </c>
      <c r="K525" s="269" t="s">
        <v>639</v>
      </c>
      <c r="L525" s="270">
        <v>45796</v>
      </c>
      <c r="M525" s="269" t="s">
        <v>2306</v>
      </c>
      <c r="N525" s="269" t="s">
        <v>1618</v>
      </c>
      <c r="O525" s="270"/>
      <c r="P525" s="269" t="s">
        <v>2635</v>
      </c>
      <c r="Q525" s="269" t="s">
        <v>89</v>
      </c>
      <c r="R525" s="272">
        <v>0.28000000000000003</v>
      </c>
      <c r="S525" s="269" t="s">
        <v>89</v>
      </c>
      <c r="T525" s="272">
        <v>0.28000000000000003</v>
      </c>
      <c r="U525" s="269" t="s">
        <v>371</v>
      </c>
      <c r="V525" s="269" t="s">
        <v>2636</v>
      </c>
      <c r="W525" s="269" t="s">
        <v>1618</v>
      </c>
      <c r="X525" s="269" t="s">
        <v>1618</v>
      </c>
      <c r="Y525" s="269" t="s">
        <v>1618</v>
      </c>
      <c r="Z525" s="269" t="s">
        <v>1618</v>
      </c>
      <c r="AA525" s="269" t="s">
        <v>1842</v>
      </c>
      <c r="AB525" s="269" t="s">
        <v>1618</v>
      </c>
      <c r="AC525" s="270">
        <v>45796</v>
      </c>
      <c r="AD525" s="269"/>
      <c r="AE525" s="269"/>
      <c r="AF525" s="269" t="s">
        <v>1618</v>
      </c>
      <c r="AG525" s="269" t="s">
        <v>1618</v>
      </c>
      <c r="AH525" s="269" t="s">
        <v>2638</v>
      </c>
      <c r="AI525" s="269" t="s">
        <v>2638</v>
      </c>
      <c r="AJ525" s="271">
        <v>4</v>
      </c>
      <c r="AK525" s="269" t="s">
        <v>1694</v>
      </c>
      <c r="AL525" s="274" t="s">
        <v>1861</v>
      </c>
      <c r="AM525" s="269" t="s">
        <v>2911</v>
      </c>
      <c r="AN525" s="269" t="s">
        <v>2912</v>
      </c>
      <c r="AO525" s="269" t="s">
        <v>1618</v>
      </c>
      <c r="AP525" s="188" t="s">
        <v>1845</v>
      </c>
      <c r="AQ525" s="188" t="s">
        <v>1936</v>
      </c>
      <c r="AS525" s="188" t="s">
        <v>1626</v>
      </c>
      <c r="AT525" s="188" t="s">
        <v>1748</v>
      </c>
      <c r="AU525" s="188" t="s">
        <v>1748</v>
      </c>
      <c r="AV525" s="261">
        <f t="shared" si="26"/>
        <v>4620</v>
      </c>
    </row>
    <row r="526" spans="1:48" hidden="1" x14ac:dyDescent="0.25">
      <c r="A526" s="269" t="s">
        <v>1836</v>
      </c>
      <c r="B526" s="269" t="s">
        <v>1811</v>
      </c>
      <c r="C526" s="269" t="s">
        <v>1837</v>
      </c>
      <c r="D526" s="269" t="s">
        <v>1854</v>
      </c>
      <c r="E526" s="270">
        <v>45797</v>
      </c>
      <c r="F526" s="269" t="s">
        <v>2851</v>
      </c>
      <c r="G526" s="269" t="s">
        <v>1618</v>
      </c>
      <c r="H526" s="269" t="s">
        <v>2381</v>
      </c>
      <c r="I526" s="269" t="s">
        <v>3015</v>
      </c>
      <c r="J526" s="269" t="s">
        <v>1618</v>
      </c>
      <c r="K526" s="269" t="s">
        <v>588</v>
      </c>
      <c r="L526" s="270">
        <v>45797</v>
      </c>
      <c r="M526" s="269" t="s">
        <v>3016</v>
      </c>
      <c r="N526" s="269" t="s">
        <v>3017</v>
      </c>
      <c r="O526" s="270"/>
      <c r="P526" s="269" t="s">
        <v>2635</v>
      </c>
      <c r="Q526" s="269" t="s">
        <v>1529</v>
      </c>
      <c r="R526" s="271">
        <v>250000</v>
      </c>
      <c r="S526" s="269" t="s">
        <v>89</v>
      </c>
      <c r="T526" s="272">
        <v>15.16</v>
      </c>
      <c r="U526" s="269" t="s">
        <v>371</v>
      </c>
      <c r="V526" s="269" t="s">
        <v>2636</v>
      </c>
      <c r="W526" s="269" t="s">
        <v>1618</v>
      </c>
      <c r="X526" s="269" t="s">
        <v>1618</v>
      </c>
      <c r="Y526" s="269" t="s">
        <v>1618</v>
      </c>
      <c r="Z526" s="269" t="s">
        <v>1618</v>
      </c>
      <c r="AA526" s="269" t="s">
        <v>1842</v>
      </c>
      <c r="AB526" s="269" t="s">
        <v>1618</v>
      </c>
      <c r="AC526" s="270">
        <v>45797</v>
      </c>
      <c r="AD526" s="269"/>
      <c r="AE526" s="269"/>
      <c r="AF526" s="269" t="s">
        <v>1618</v>
      </c>
      <c r="AG526" s="269" t="s">
        <v>3018</v>
      </c>
      <c r="AH526" s="269" t="s">
        <v>2638</v>
      </c>
      <c r="AI526" s="269" t="s">
        <v>2638</v>
      </c>
      <c r="AJ526" s="271">
        <v>1</v>
      </c>
      <c r="AK526" s="269" t="s">
        <v>1888</v>
      </c>
      <c r="AL526" s="274" t="s">
        <v>1861</v>
      </c>
      <c r="AM526" s="269" t="s">
        <v>1618</v>
      </c>
      <c r="AN526" s="269" t="s">
        <v>1618</v>
      </c>
      <c r="AO526" s="269" t="s">
        <v>1618</v>
      </c>
      <c r="AP526" s="188" t="s">
        <v>1845</v>
      </c>
      <c r="AQ526" s="188" t="s">
        <v>1936</v>
      </c>
      <c r="AS526" s="188" t="s">
        <v>1638</v>
      </c>
      <c r="AT526" s="188" t="s">
        <v>1748</v>
      </c>
      <c r="AU526" s="188" t="s">
        <v>1748</v>
      </c>
      <c r="AV526" s="261">
        <f t="shared" si="26"/>
        <v>250000</v>
      </c>
    </row>
    <row r="527" spans="1:48" hidden="1" x14ac:dyDescent="0.25">
      <c r="A527" s="269" t="s">
        <v>1836</v>
      </c>
      <c r="B527" s="269" t="s">
        <v>1811</v>
      </c>
      <c r="C527" s="269" t="s">
        <v>1837</v>
      </c>
      <c r="D527" s="269" t="s">
        <v>1854</v>
      </c>
      <c r="E527" s="270">
        <v>45797</v>
      </c>
      <c r="F527" s="269" t="s">
        <v>1618</v>
      </c>
      <c r="G527" s="269" t="s">
        <v>1618</v>
      </c>
      <c r="H527" s="269" t="s">
        <v>1941</v>
      </c>
      <c r="I527" s="269" t="s">
        <v>3019</v>
      </c>
      <c r="J527" s="269" t="s">
        <v>1618</v>
      </c>
      <c r="K527" s="269" t="s">
        <v>626</v>
      </c>
      <c r="L527" s="270">
        <v>45797</v>
      </c>
      <c r="M527" s="269" t="s">
        <v>3016</v>
      </c>
      <c r="N527" s="269" t="s">
        <v>3020</v>
      </c>
      <c r="O527" s="270"/>
      <c r="P527" s="269" t="s">
        <v>2635</v>
      </c>
      <c r="Q527" s="269" t="s">
        <v>1529</v>
      </c>
      <c r="R527" s="271">
        <v>2541500</v>
      </c>
      <c r="S527" s="269" t="s">
        <v>89</v>
      </c>
      <c r="T527" s="272">
        <v>154.12</v>
      </c>
      <c r="U527" s="269" t="s">
        <v>371</v>
      </c>
      <c r="V527" s="269" t="s">
        <v>2636</v>
      </c>
      <c r="W527" s="269" t="s">
        <v>1618</v>
      </c>
      <c r="X527" s="269" t="s">
        <v>1618</v>
      </c>
      <c r="Y527" s="269" t="s">
        <v>1618</v>
      </c>
      <c r="Z527" s="269" t="s">
        <v>1618</v>
      </c>
      <c r="AA527" s="269" t="s">
        <v>1842</v>
      </c>
      <c r="AB527" s="269" t="s">
        <v>1618</v>
      </c>
      <c r="AC527" s="270">
        <v>45797</v>
      </c>
      <c r="AD527" s="269"/>
      <c r="AE527" s="269"/>
      <c r="AF527" s="269" t="s">
        <v>1618</v>
      </c>
      <c r="AG527" s="269" t="s">
        <v>3021</v>
      </c>
      <c r="AH527" s="269" t="s">
        <v>2638</v>
      </c>
      <c r="AI527" s="269" t="s">
        <v>2638</v>
      </c>
      <c r="AJ527" s="271">
        <v>1</v>
      </c>
      <c r="AK527" s="269" t="s">
        <v>2882</v>
      </c>
      <c r="AL527" s="274" t="s">
        <v>1861</v>
      </c>
      <c r="AM527" s="269" t="s">
        <v>1618</v>
      </c>
      <c r="AN527" s="269" t="s">
        <v>1618</v>
      </c>
      <c r="AO527" s="269" t="s">
        <v>1618</v>
      </c>
      <c r="AP527" s="188" t="s">
        <v>1845</v>
      </c>
      <c r="AQ527" s="188" t="s">
        <v>1936</v>
      </c>
      <c r="AS527" s="188" t="s">
        <v>1629</v>
      </c>
      <c r="AT527" s="188" t="s">
        <v>1748</v>
      </c>
      <c r="AU527" s="188" t="s">
        <v>1748</v>
      </c>
      <c r="AV527" s="261">
        <f t="shared" si="26"/>
        <v>2541500</v>
      </c>
    </row>
    <row r="528" spans="1:48" hidden="1" x14ac:dyDescent="0.25">
      <c r="A528" s="269" t="s">
        <v>1836</v>
      </c>
      <c r="B528" s="269" t="s">
        <v>1811</v>
      </c>
      <c r="C528" s="269" t="s">
        <v>1837</v>
      </c>
      <c r="D528" s="269" t="s">
        <v>1863</v>
      </c>
      <c r="E528" s="270">
        <v>45798</v>
      </c>
      <c r="F528" s="269" t="s">
        <v>3022</v>
      </c>
      <c r="G528" s="269" t="s">
        <v>1618</v>
      </c>
      <c r="H528" s="269" t="s">
        <v>1864</v>
      </c>
      <c r="I528" s="269" t="s">
        <v>3023</v>
      </c>
      <c r="J528" s="269" t="s">
        <v>1618</v>
      </c>
      <c r="K528" s="269" t="s">
        <v>1620</v>
      </c>
      <c r="L528" s="270">
        <v>45798</v>
      </c>
      <c r="M528" s="269" t="s">
        <v>2547</v>
      </c>
      <c r="N528" s="269" t="s">
        <v>1618</v>
      </c>
      <c r="O528" s="270"/>
      <c r="P528" s="269" t="s">
        <v>2635</v>
      </c>
      <c r="Q528" s="269" t="s">
        <v>89</v>
      </c>
      <c r="R528" s="272">
        <v>11.16</v>
      </c>
      <c r="S528" s="269" t="s">
        <v>89</v>
      </c>
      <c r="T528" s="272">
        <v>11.16</v>
      </c>
      <c r="U528" s="269" t="s">
        <v>371</v>
      </c>
      <c r="V528" s="269" t="s">
        <v>2636</v>
      </c>
      <c r="W528" s="269" t="s">
        <v>1618</v>
      </c>
      <c r="X528" s="269" t="s">
        <v>1618</v>
      </c>
      <c r="Y528" s="269" t="s">
        <v>1618</v>
      </c>
      <c r="Z528" s="269" t="s">
        <v>1618</v>
      </c>
      <c r="AA528" s="269" t="s">
        <v>1842</v>
      </c>
      <c r="AB528" s="269" t="s">
        <v>1618</v>
      </c>
      <c r="AC528" s="270">
        <v>45798</v>
      </c>
      <c r="AD528" s="269"/>
      <c r="AE528" s="269"/>
      <c r="AF528" s="269" t="s">
        <v>1618</v>
      </c>
      <c r="AG528" s="269" t="s">
        <v>1618</v>
      </c>
      <c r="AH528" s="269" t="s">
        <v>2638</v>
      </c>
      <c r="AI528" s="269" t="s">
        <v>2638</v>
      </c>
      <c r="AJ528" s="271">
        <v>80</v>
      </c>
      <c r="AK528" s="269" t="s">
        <v>1694</v>
      </c>
      <c r="AL528" s="274" t="s">
        <v>1861</v>
      </c>
      <c r="AM528" s="269" t="s">
        <v>1930</v>
      </c>
      <c r="AN528" s="269" t="s">
        <v>1931</v>
      </c>
      <c r="AO528" s="269" t="s">
        <v>1618</v>
      </c>
      <c r="AP528" s="188" t="s">
        <v>2132</v>
      </c>
      <c r="AQ528" s="188" t="s">
        <v>1936</v>
      </c>
      <c r="AS528" s="188" t="s">
        <v>1619</v>
      </c>
      <c r="AT528" s="188" t="s">
        <v>1748</v>
      </c>
      <c r="AU528" s="188" t="s">
        <v>1748</v>
      </c>
      <c r="AV528" s="261">
        <f t="shared" si="26"/>
        <v>184140</v>
      </c>
    </row>
    <row r="529" spans="1:48" hidden="1" x14ac:dyDescent="0.25">
      <c r="A529" s="269" t="s">
        <v>1836</v>
      </c>
      <c r="B529" s="269" t="s">
        <v>1811</v>
      </c>
      <c r="C529" s="269" t="s">
        <v>1837</v>
      </c>
      <c r="D529" s="269" t="s">
        <v>1863</v>
      </c>
      <c r="E529" s="270">
        <v>45798</v>
      </c>
      <c r="F529" s="269" t="s">
        <v>3024</v>
      </c>
      <c r="G529" s="269" t="s">
        <v>1618</v>
      </c>
      <c r="H529" s="269" t="s">
        <v>1864</v>
      </c>
      <c r="I529" s="269" t="s">
        <v>3023</v>
      </c>
      <c r="J529" s="269" t="s">
        <v>1618</v>
      </c>
      <c r="K529" s="269" t="s">
        <v>1620</v>
      </c>
      <c r="L529" s="270">
        <v>45798</v>
      </c>
      <c r="M529" s="269" t="s">
        <v>2547</v>
      </c>
      <c r="N529" s="269" t="s">
        <v>1618</v>
      </c>
      <c r="O529" s="270"/>
      <c r="P529" s="269" t="s">
        <v>2635</v>
      </c>
      <c r="Q529" s="269" t="s">
        <v>89</v>
      </c>
      <c r="R529" s="272">
        <v>107.88</v>
      </c>
      <c r="S529" s="269" t="s">
        <v>89</v>
      </c>
      <c r="T529" s="272">
        <v>107.88</v>
      </c>
      <c r="U529" s="269" t="s">
        <v>371</v>
      </c>
      <c r="V529" s="269" t="s">
        <v>2636</v>
      </c>
      <c r="W529" s="269" t="s">
        <v>1618</v>
      </c>
      <c r="X529" s="269" t="s">
        <v>1618</v>
      </c>
      <c r="Y529" s="269" t="s">
        <v>1618</v>
      </c>
      <c r="Z529" s="269" t="s">
        <v>1618</v>
      </c>
      <c r="AA529" s="269" t="s">
        <v>1842</v>
      </c>
      <c r="AB529" s="269" t="s">
        <v>1618</v>
      </c>
      <c r="AC529" s="270">
        <v>45798</v>
      </c>
      <c r="AD529" s="269"/>
      <c r="AE529" s="269"/>
      <c r="AF529" s="269" t="s">
        <v>1618</v>
      </c>
      <c r="AG529" s="269" t="s">
        <v>1618</v>
      </c>
      <c r="AH529" s="269" t="s">
        <v>2638</v>
      </c>
      <c r="AI529" s="269" t="s">
        <v>2638</v>
      </c>
      <c r="AJ529" s="271">
        <v>48</v>
      </c>
      <c r="AK529" s="269" t="s">
        <v>2116</v>
      </c>
      <c r="AL529" s="274" t="s">
        <v>1861</v>
      </c>
      <c r="AM529" s="269" t="s">
        <v>2197</v>
      </c>
      <c r="AN529" s="269" t="s">
        <v>2198</v>
      </c>
      <c r="AO529" s="269" t="s">
        <v>1618</v>
      </c>
      <c r="AP529" s="188" t="s">
        <v>2132</v>
      </c>
      <c r="AQ529" s="188" t="s">
        <v>1936</v>
      </c>
      <c r="AS529" s="188" t="s">
        <v>1619</v>
      </c>
      <c r="AT529" s="188" t="s">
        <v>1748</v>
      </c>
      <c r="AU529" s="188" t="s">
        <v>1748</v>
      </c>
      <c r="AV529" s="261">
        <f t="shared" si="26"/>
        <v>1780020</v>
      </c>
    </row>
    <row r="530" spans="1:48" hidden="1" x14ac:dyDescent="0.25">
      <c r="A530" s="269" t="s">
        <v>1836</v>
      </c>
      <c r="B530" s="269" t="s">
        <v>1811</v>
      </c>
      <c r="C530" s="269" t="s">
        <v>1837</v>
      </c>
      <c r="D530" s="269" t="s">
        <v>1863</v>
      </c>
      <c r="E530" s="270">
        <v>45798</v>
      </c>
      <c r="F530" s="269" t="s">
        <v>3024</v>
      </c>
      <c r="G530" s="269" t="s">
        <v>1618</v>
      </c>
      <c r="H530" s="269" t="s">
        <v>1864</v>
      </c>
      <c r="I530" s="269" t="s">
        <v>3023</v>
      </c>
      <c r="J530" s="269" t="s">
        <v>1618</v>
      </c>
      <c r="K530" s="269" t="s">
        <v>1620</v>
      </c>
      <c r="L530" s="270">
        <v>45798</v>
      </c>
      <c r="M530" s="269" t="s">
        <v>2547</v>
      </c>
      <c r="N530" s="269" t="s">
        <v>1618</v>
      </c>
      <c r="O530" s="270"/>
      <c r="P530" s="269" t="s">
        <v>2635</v>
      </c>
      <c r="Q530" s="269" t="s">
        <v>89</v>
      </c>
      <c r="R530" s="272">
        <v>71.099999999999994</v>
      </c>
      <c r="S530" s="269" t="s">
        <v>89</v>
      </c>
      <c r="T530" s="272">
        <v>71.099999999999994</v>
      </c>
      <c r="U530" s="269" t="s">
        <v>371</v>
      </c>
      <c r="V530" s="269" t="s">
        <v>2636</v>
      </c>
      <c r="W530" s="269" t="s">
        <v>1618</v>
      </c>
      <c r="X530" s="269" t="s">
        <v>1618</v>
      </c>
      <c r="Y530" s="269" t="s">
        <v>1618</v>
      </c>
      <c r="Z530" s="269" t="s">
        <v>1618</v>
      </c>
      <c r="AA530" s="269" t="s">
        <v>1842</v>
      </c>
      <c r="AB530" s="269" t="s">
        <v>1618</v>
      </c>
      <c r="AC530" s="270">
        <v>45798</v>
      </c>
      <c r="AD530" s="269"/>
      <c r="AE530" s="269"/>
      <c r="AF530" s="269" t="s">
        <v>1618</v>
      </c>
      <c r="AG530" s="269" t="s">
        <v>1618</v>
      </c>
      <c r="AH530" s="269" t="s">
        <v>2638</v>
      </c>
      <c r="AI530" s="269" t="s">
        <v>2638</v>
      </c>
      <c r="AJ530" s="271">
        <v>36</v>
      </c>
      <c r="AK530" s="269" t="s">
        <v>2116</v>
      </c>
      <c r="AL530" s="274" t="s">
        <v>1861</v>
      </c>
      <c r="AM530" s="269" t="s">
        <v>2199</v>
      </c>
      <c r="AN530" s="269" t="s">
        <v>2200</v>
      </c>
      <c r="AO530" s="269" t="s">
        <v>1618</v>
      </c>
      <c r="AP530" s="188" t="s">
        <v>2132</v>
      </c>
      <c r="AQ530" s="188" t="s">
        <v>1936</v>
      </c>
      <c r="AS530" s="188" t="s">
        <v>1619</v>
      </c>
      <c r="AT530" s="188" t="s">
        <v>1748</v>
      </c>
      <c r="AU530" s="188" t="s">
        <v>1748</v>
      </c>
      <c r="AV530" s="261">
        <f t="shared" si="26"/>
        <v>1173150</v>
      </c>
    </row>
    <row r="531" spans="1:48" hidden="1" x14ac:dyDescent="0.25">
      <c r="A531" s="269" t="s">
        <v>1836</v>
      </c>
      <c r="B531" s="269" t="s">
        <v>1811</v>
      </c>
      <c r="C531" s="269" t="s">
        <v>1837</v>
      </c>
      <c r="D531" s="269" t="s">
        <v>1863</v>
      </c>
      <c r="E531" s="270">
        <v>45798</v>
      </c>
      <c r="F531" s="269" t="s">
        <v>1618</v>
      </c>
      <c r="G531" s="269" t="s">
        <v>1618</v>
      </c>
      <c r="H531" s="269" t="s">
        <v>1864</v>
      </c>
      <c r="I531" s="269" t="s">
        <v>3025</v>
      </c>
      <c r="J531" s="269" t="s">
        <v>1618</v>
      </c>
      <c r="K531" s="269" t="s">
        <v>1620</v>
      </c>
      <c r="L531" s="270">
        <v>45798</v>
      </c>
      <c r="M531" s="269" t="s">
        <v>2547</v>
      </c>
      <c r="N531" s="269" t="s">
        <v>1618</v>
      </c>
      <c r="O531" s="270"/>
      <c r="P531" s="269" t="s">
        <v>2635</v>
      </c>
      <c r="Q531" s="269" t="s">
        <v>89</v>
      </c>
      <c r="R531" s="272">
        <v>2.4900000000000002</v>
      </c>
      <c r="S531" s="269" t="s">
        <v>89</v>
      </c>
      <c r="T531" s="272">
        <v>2.4900000000000002</v>
      </c>
      <c r="U531" s="269" t="s">
        <v>371</v>
      </c>
      <c r="V531" s="269" t="s">
        <v>2636</v>
      </c>
      <c r="W531" s="269" t="s">
        <v>1618</v>
      </c>
      <c r="X531" s="269" t="s">
        <v>1618</v>
      </c>
      <c r="Y531" s="269" t="s">
        <v>1618</v>
      </c>
      <c r="Z531" s="269" t="s">
        <v>1618</v>
      </c>
      <c r="AA531" s="269" t="s">
        <v>1842</v>
      </c>
      <c r="AB531" s="269" t="s">
        <v>1618</v>
      </c>
      <c r="AC531" s="270">
        <v>45798</v>
      </c>
      <c r="AD531" s="269"/>
      <c r="AE531" s="269"/>
      <c r="AF531" s="269" t="s">
        <v>1618</v>
      </c>
      <c r="AG531" s="269" t="s">
        <v>1618</v>
      </c>
      <c r="AH531" s="269" t="s">
        <v>2638</v>
      </c>
      <c r="AI531" s="269" t="s">
        <v>2638</v>
      </c>
      <c r="AJ531" s="271">
        <v>4</v>
      </c>
      <c r="AK531" s="269" t="s">
        <v>1694</v>
      </c>
      <c r="AL531" s="274" t="s">
        <v>1861</v>
      </c>
      <c r="AM531" s="269" t="s">
        <v>3009</v>
      </c>
      <c r="AN531" s="269" t="s">
        <v>3010</v>
      </c>
      <c r="AO531" s="269" t="s">
        <v>1618</v>
      </c>
      <c r="AP531" s="188" t="s">
        <v>2132</v>
      </c>
      <c r="AQ531" s="188" t="s">
        <v>1936</v>
      </c>
      <c r="AS531" s="188" t="s">
        <v>1619</v>
      </c>
      <c r="AT531" s="188" t="s">
        <v>1748</v>
      </c>
      <c r="AU531" s="188" t="s">
        <v>1748</v>
      </c>
      <c r="AV531" s="261">
        <f t="shared" si="26"/>
        <v>41085</v>
      </c>
    </row>
    <row r="532" spans="1:48" hidden="1" x14ac:dyDescent="0.25">
      <c r="A532" s="269" t="s">
        <v>1836</v>
      </c>
      <c r="B532" s="269" t="s">
        <v>1811</v>
      </c>
      <c r="C532" s="269" t="s">
        <v>1837</v>
      </c>
      <c r="D532" s="269" t="s">
        <v>1863</v>
      </c>
      <c r="E532" s="270">
        <v>45798</v>
      </c>
      <c r="F532" s="269" t="s">
        <v>1618</v>
      </c>
      <c r="G532" s="269" t="s">
        <v>1618</v>
      </c>
      <c r="H532" s="269" t="s">
        <v>2065</v>
      </c>
      <c r="I532" s="269" t="s">
        <v>3025</v>
      </c>
      <c r="J532" s="269" t="s">
        <v>1618</v>
      </c>
      <c r="K532" s="269" t="s">
        <v>639</v>
      </c>
      <c r="L532" s="270">
        <v>45798</v>
      </c>
      <c r="M532" s="269" t="s">
        <v>2547</v>
      </c>
      <c r="N532" s="269" t="s">
        <v>1618</v>
      </c>
      <c r="O532" s="270"/>
      <c r="P532" s="269" t="s">
        <v>2635</v>
      </c>
      <c r="Q532" s="269" t="s">
        <v>89</v>
      </c>
      <c r="R532" s="272">
        <v>1.41</v>
      </c>
      <c r="S532" s="269" t="s">
        <v>89</v>
      </c>
      <c r="T532" s="272">
        <v>1.41</v>
      </c>
      <c r="U532" s="269" t="s">
        <v>371</v>
      </c>
      <c r="V532" s="269" t="s">
        <v>2636</v>
      </c>
      <c r="W532" s="269" t="s">
        <v>1618</v>
      </c>
      <c r="X532" s="269" t="s">
        <v>1618</v>
      </c>
      <c r="Y532" s="269" t="s">
        <v>1618</v>
      </c>
      <c r="Z532" s="269" t="s">
        <v>1618</v>
      </c>
      <c r="AA532" s="269" t="s">
        <v>1842</v>
      </c>
      <c r="AB532" s="269" t="s">
        <v>1618</v>
      </c>
      <c r="AC532" s="270">
        <v>45798</v>
      </c>
      <c r="AD532" s="269"/>
      <c r="AE532" s="269"/>
      <c r="AF532" s="269" t="s">
        <v>1618</v>
      </c>
      <c r="AG532" s="269" t="s">
        <v>1618</v>
      </c>
      <c r="AH532" s="269" t="s">
        <v>2638</v>
      </c>
      <c r="AI532" s="269" t="s">
        <v>2638</v>
      </c>
      <c r="AJ532" s="271">
        <v>2</v>
      </c>
      <c r="AK532" s="269" t="s">
        <v>1694</v>
      </c>
      <c r="AL532" s="274" t="s">
        <v>1861</v>
      </c>
      <c r="AM532" s="269" t="s">
        <v>3026</v>
      </c>
      <c r="AN532" s="269" t="s">
        <v>3027</v>
      </c>
      <c r="AO532" s="269" t="s">
        <v>1618</v>
      </c>
      <c r="AP532" s="188" t="s">
        <v>1845</v>
      </c>
      <c r="AQ532" s="188" t="s">
        <v>1936</v>
      </c>
      <c r="AS532" s="188" t="s">
        <v>1626</v>
      </c>
      <c r="AT532" s="188" t="s">
        <v>1748</v>
      </c>
      <c r="AU532" s="188" t="s">
        <v>1748</v>
      </c>
      <c r="AV532" s="261">
        <f t="shared" si="26"/>
        <v>23265</v>
      </c>
    </row>
    <row r="533" spans="1:48" hidden="1" x14ac:dyDescent="0.25">
      <c r="A533" s="269" t="s">
        <v>1836</v>
      </c>
      <c r="B533" s="269" t="s">
        <v>1811</v>
      </c>
      <c r="C533" s="269" t="s">
        <v>1837</v>
      </c>
      <c r="D533" s="269" t="s">
        <v>1863</v>
      </c>
      <c r="E533" s="270">
        <v>45798</v>
      </c>
      <c r="F533" s="269" t="s">
        <v>1618</v>
      </c>
      <c r="G533" s="269" t="s">
        <v>1618</v>
      </c>
      <c r="H533" s="269" t="s">
        <v>2065</v>
      </c>
      <c r="I533" s="269" t="s">
        <v>3025</v>
      </c>
      <c r="J533" s="269" t="s">
        <v>1618</v>
      </c>
      <c r="K533" s="269" t="s">
        <v>639</v>
      </c>
      <c r="L533" s="270">
        <v>45798</v>
      </c>
      <c r="M533" s="269" t="s">
        <v>2547</v>
      </c>
      <c r="N533" s="269" t="s">
        <v>1618</v>
      </c>
      <c r="O533" s="270"/>
      <c r="P533" s="269" t="s">
        <v>2635</v>
      </c>
      <c r="Q533" s="269" t="s">
        <v>89</v>
      </c>
      <c r="R533" s="272">
        <v>5.54</v>
      </c>
      <c r="S533" s="269" t="s">
        <v>89</v>
      </c>
      <c r="T533" s="272">
        <v>5.54</v>
      </c>
      <c r="U533" s="269" t="s">
        <v>371</v>
      </c>
      <c r="V533" s="269" t="s">
        <v>2636</v>
      </c>
      <c r="W533" s="269" t="s">
        <v>1618</v>
      </c>
      <c r="X533" s="269" t="s">
        <v>1618</v>
      </c>
      <c r="Y533" s="269" t="s">
        <v>1618</v>
      </c>
      <c r="Z533" s="269" t="s">
        <v>1618</v>
      </c>
      <c r="AA533" s="269" t="s">
        <v>1842</v>
      </c>
      <c r="AB533" s="269" t="s">
        <v>1618</v>
      </c>
      <c r="AC533" s="270">
        <v>45798</v>
      </c>
      <c r="AD533" s="269"/>
      <c r="AE533" s="269"/>
      <c r="AF533" s="269" t="s">
        <v>1618</v>
      </c>
      <c r="AG533" s="269" t="s">
        <v>1618</v>
      </c>
      <c r="AH533" s="269" t="s">
        <v>2638</v>
      </c>
      <c r="AI533" s="269" t="s">
        <v>2638</v>
      </c>
      <c r="AJ533" s="271">
        <v>5</v>
      </c>
      <c r="AK533" s="269" t="s">
        <v>2108</v>
      </c>
      <c r="AL533" s="274" t="s">
        <v>1861</v>
      </c>
      <c r="AM533" s="269" t="s">
        <v>3007</v>
      </c>
      <c r="AN533" s="269" t="s">
        <v>3008</v>
      </c>
      <c r="AO533" s="269" t="s">
        <v>1618</v>
      </c>
      <c r="AP533" s="188" t="s">
        <v>1845</v>
      </c>
      <c r="AQ533" s="188" t="s">
        <v>1936</v>
      </c>
      <c r="AS533" s="188" t="s">
        <v>1626</v>
      </c>
      <c r="AT533" s="188" t="s">
        <v>1748</v>
      </c>
      <c r="AU533" s="188" t="s">
        <v>1748</v>
      </c>
      <c r="AV533" s="261">
        <f t="shared" si="26"/>
        <v>91410</v>
      </c>
    </row>
    <row r="534" spans="1:48" hidden="1" x14ac:dyDescent="0.25">
      <c r="A534" s="269" t="s">
        <v>1836</v>
      </c>
      <c r="B534" s="269" t="s">
        <v>1811</v>
      </c>
      <c r="C534" s="269" t="s">
        <v>1837</v>
      </c>
      <c r="D534" s="269" t="s">
        <v>1863</v>
      </c>
      <c r="E534" s="270">
        <v>45799</v>
      </c>
      <c r="F534" s="269" t="s">
        <v>3005</v>
      </c>
      <c r="G534" s="269" t="s">
        <v>1618</v>
      </c>
      <c r="H534" s="269" t="s">
        <v>2065</v>
      </c>
      <c r="I534" s="269" t="s">
        <v>3028</v>
      </c>
      <c r="J534" s="269" t="s">
        <v>1618</v>
      </c>
      <c r="K534" s="269" t="s">
        <v>639</v>
      </c>
      <c r="L534" s="270">
        <v>45799</v>
      </c>
      <c r="M534" s="269" t="s">
        <v>3029</v>
      </c>
      <c r="N534" s="269" t="s">
        <v>1618</v>
      </c>
      <c r="O534" s="270"/>
      <c r="P534" s="269" t="s">
        <v>2635</v>
      </c>
      <c r="Q534" s="269" t="s">
        <v>89</v>
      </c>
      <c r="R534" s="272">
        <v>11.07</v>
      </c>
      <c r="S534" s="269" t="s">
        <v>89</v>
      </c>
      <c r="T534" s="272">
        <v>11.07</v>
      </c>
      <c r="U534" s="269" t="s">
        <v>371</v>
      </c>
      <c r="V534" s="269" t="s">
        <v>2636</v>
      </c>
      <c r="W534" s="269" t="s">
        <v>1618</v>
      </c>
      <c r="X534" s="269" t="s">
        <v>1618</v>
      </c>
      <c r="Y534" s="269" t="s">
        <v>1618</v>
      </c>
      <c r="Z534" s="269" t="s">
        <v>1618</v>
      </c>
      <c r="AA534" s="269" t="s">
        <v>1842</v>
      </c>
      <c r="AB534" s="269" t="s">
        <v>1618</v>
      </c>
      <c r="AC534" s="270">
        <v>45799</v>
      </c>
      <c r="AD534" s="269"/>
      <c r="AE534" s="269"/>
      <c r="AF534" s="269" t="s">
        <v>1618</v>
      </c>
      <c r="AG534" s="269" t="s">
        <v>1618</v>
      </c>
      <c r="AH534" s="269" t="s">
        <v>2638</v>
      </c>
      <c r="AI534" s="269" t="s">
        <v>2638</v>
      </c>
      <c r="AJ534" s="271">
        <v>10</v>
      </c>
      <c r="AK534" s="269" t="s">
        <v>2108</v>
      </c>
      <c r="AL534" s="274" t="s">
        <v>1861</v>
      </c>
      <c r="AM534" s="269" t="s">
        <v>3007</v>
      </c>
      <c r="AN534" s="269" t="s">
        <v>3008</v>
      </c>
      <c r="AO534" s="269" t="s">
        <v>1618</v>
      </c>
      <c r="AP534" s="188" t="s">
        <v>1845</v>
      </c>
      <c r="AQ534" s="188" t="s">
        <v>1936</v>
      </c>
      <c r="AS534" s="188" t="s">
        <v>1626</v>
      </c>
      <c r="AT534" s="188" t="s">
        <v>1748</v>
      </c>
      <c r="AU534" s="188" t="s">
        <v>1748</v>
      </c>
      <c r="AV534" s="261">
        <f t="shared" si="26"/>
        <v>182655</v>
      </c>
    </row>
    <row r="535" spans="1:48" hidden="1" x14ac:dyDescent="0.25">
      <c r="A535" s="269" t="s">
        <v>1836</v>
      </c>
      <c r="B535" s="269" t="s">
        <v>1811</v>
      </c>
      <c r="C535" s="269" t="s">
        <v>1837</v>
      </c>
      <c r="D535" s="269" t="s">
        <v>1863</v>
      </c>
      <c r="E535" s="270">
        <v>45799</v>
      </c>
      <c r="F535" s="269" t="s">
        <v>3005</v>
      </c>
      <c r="G535" s="269" t="s">
        <v>1618</v>
      </c>
      <c r="H535" s="269" t="s">
        <v>2065</v>
      </c>
      <c r="I535" s="269" t="s">
        <v>3028</v>
      </c>
      <c r="J535" s="269" t="s">
        <v>1618</v>
      </c>
      <c r="K535" s="269" t="s">
        <v>639</v>
      </c>
      <c r="L535" s="270">
        <v>45799</v>
      </c>
      <c r="M535" s="269" t="s">
        <v>3029</v>
      </c>
      <c r="N535" s="269" t="s">
        <v>1618</v>
      </c>
      <c r="O535" s="270"/>
      <c r="P535" s="269" t="s">
        <v>2635</v>
      </c>
      <c r="Q535" s="269" t="s">
        <v>89</v>
      </c>
      <c r="R535" s="272">
        <v>1.22</v>
      </c>
      <c r="S535" s="269" t="s">
        <v>89</v>
      </c>
      <c r="T535" s="272">
        <v>1.22</v>
      </c>
      <c r="U535" s="269" t="s">
        <v>371</v>
      </c>
      <c r="V535" s="269" t="s">
        <v>2636</v>
      </c>
      <c r="W535" s="269" t="s">
        <v>1618</v>
      </c>
      <c r="X535" s="269" t="s">
        <v>1618</v>
      </c>
      <c r="Y535" s="269" t="s">
        <v>1618</v>
      </c>
      <c r="Z535" s="269" t="s">
        <v>1618</v>
      </c>
      <c r="AA535" s="269" t="s">
        <v>1842</v>
      </c>
      <c r="AB535" s="269" t="s">
        <v>1618</v>
      </c>
      <c r="AC535" s="270">
        <v>45799</v>
      </c>
      <c r="AD535" s="269"/>
      <c r="AE535" s="269"/>
      <c r="AF535" s="269" t="s">
        <v>1618</v>
      </c>
      <c r="AG535" s="269" t="s">
        <v>1618</v>
      </c>
      <c r="AH535" s="269" t="s">
        <v>2638</v>
      </c>
      <c r="AI535" s="269" t="s">
        <v>2638</v>
      </c>
      <c r="AJ535" s="271">
        <v>2</v>
      </c>
      <c r="AK535" s="269" t="s">
        <v>1694</v>
      </c>
      <c r="AL535" s="274" t="s">
        <v>1861</v>
      </c>
      <c r="AM535" s="269" t="s">
        <v>3013</v>
      </c>
      <c r="AN535" s="269" t="s">
        <v>3014</v>
      </c>
      <c r="AO535" s="269" t="s">
        <v>1618</v>
      </c>
      <c r="AP535" s="188" t="s">
        <v>1845</v>
      </c>
      <c r="AQ535" s="188" t="s">
        <v>1936</v>
      </c>
      <c r="AS535" s="188" t="s">
        <v>1626</v>
      </c>
      <c r="AT535" s="188" t="s">
        <v>1748</v>
      </c>
      <c r="AU535" s="188" t="s">
        <v>1748</v>
      </c>
      <c r="AV535" s="261">
        <f t="shared" si="26"/>
        <v>20130</v>
      </c>
    </row>
    <row r="536" spans="1:48" hidden="1" x14ac:dyDescent="0.25">
      <c r="A536" s="269" t="s">
        <v>1836</v>
      </c>
      <c r="B536" s="269" t="s">
        <v>1811</v>
      </c>
      <c r="C536" s="269" t="s">
        <v>1837</v>
      </c>
      <c r="D536" s="269" t="s">
        <v>1863</v>
      </c>
      <c r="E536" s="270">
        <v>45799</v>
      </c>
      <c r="F536" s="269" t="s">
        <v>3005</v>
      </c>
      <c r="G536" s="269" t="s">
        <v>1618</v>
      </c>
      <c r="H536" s="269" t="s">
        <v>2065</v>
      </c>
      <c r="I536" s="269" t="s">
        <v>3028</v>
      </c>
      <c r="J536" s="269" t="s">
        <v>1618</v>
      </c>
      <c r="K536" s="269" t="s">
        <v>639</v>
      </c>
      <c r="L536" s="270">
        <v>45799</v>
      </c>
      <c r="M536" s="269" t="s">
        <v>3029</v>
      </c>
      <c r="N536" s="269" t="s">
        <v>1618</v>
      </c>
      <c r="O536" s="270"/>
      <c r="P536" s="269" t="s">
        <v>2635</v>
      </c>
      <c r="Q536" s="269" t="s">
        <v>89</v>
      </c>
      <c r="R536" s="272">
        <v>13.89</v>
      </c>
      <c r="S536" s="269" t="s">
        <v>89</v>
      </c>
      <c r="T536" s="272">
        <v>13.89</v>
      </c>
      <c r="U536" s="269" t="s">
        <v>371</v>
      </c>
      <c r="V536" s="269" t="s">
        <v>2636</v>
      </c>
      <c r="W536" s="269" t="s">
        <v>1618</v>
      </c>
      <c r="X536" s="269" t="s">
        <v>1618</v>
      </c>
      <c r="Y536" s="269" t="s">
        <v>1618</v>
      </c>
      <c r="Z536" s="269" t="s">
        <v>1618</v>
      </c>
      <c r="AA536" s="269" t="s">
        <v>1842</v>
      </c>
      <c r="AB536" s="269" t="s">
        <v>1618</v>
      </c>
      <c r="AC536" s="270">
        <v>45799</v>
      </c>
      <c r="AD536" s="269"/>
      <c r="AE536" s="269"/>
      <c r="AF536" s="269" t="s">
        <v>1618</v>
      </c>
      <c r="AG536" s="269" t="s">
        <v>1618</v>
      </c>
      <c r="AH536" s="269" t="s">
        <v>2638</v>
      </c>
      <c r="AI536" s="269" t="s">
        <v>2638</v>
      </c>
      <c r="AJ536" s="271">
        <v>1</v>
      </c>
      <c r="AK536" s="269" t="s">
        <v>1894</v>
      </c>
      <c r="AL536" s="274" t="s">
        <v>1861</v>
      </c>
      <c r="AM536" s="269" t="s">
        <v>3030</v>
      </c>
      <c r="AN536" s="269" t="s">
        <v>3031</v>
      </c>
      <c r="AO536" s="269" t="s">
        <v>1618</v>
      </c>
      <c r="AP536" s="188" t="s">
        <v>1845</v>
      </c>
      <c r="AQ536" s="188" t="s">
        <v>1936</v>
      </c>
      <c r="AS536" s="188" t="s">
        <v>1626</v>
      </c>
      <c r="AT536" s="188" t="s">
        <v>1748</v>
      </c>
      <c r="AU536" s="188" t="s">
        <v>1748</v>
      </c>
      <c r="AV536" s="261">
        <f t="shared" si="26"/>
        <v>229185</v>
      </c>
    </row>
    <row r="537" spans="1:48" hidden="1" x14ac:dyDescent="0.25">
      <c r="A537" s="269" t="s">
        <v>1836</v>
      </c>
      <c r="B537" s="269" t="s">
        <v>1811</v>
      </c>
      <c r="C537" s="269" t="s">
        <v>1837</v>
      </c>
      <c r="D537" s="269" t="s">
        <v>1863</v>
      </c>
      <c r="E537" s="270">
        <v>45799</v>
      </c>
      <c r="F537" s="269" t="s">
        <v>1618</v>
      </c>
      <c r="G537" s="269" t="s">
        <v>1618</v>
      </c>
      <c r="H537" s="269" t="s">
        <v>2065</v>
      </c>
      <c r="I537" s="269" t="s">
        <v>3032</v>
      </c>
      <c r="J537" s="269" t="s">
        <v>1618</v>
      </c>
      <c r="K537" s="269" t="s">
        <v>639</v>
      </c>
      <c r="L537" s="270">
        <v>45799</v>
      </c>
      <c r="M537" s="269" t="s">
        <v>3029</v>
      </c>
      <c r="N537" s="269" t="s">
        <v>1618</v>
      </c>
      <c r="O537" s="270"/>
      <c r="P537" s="269" t="s">
        <v>2635</v>
      </c>
      <c r="Q537" s="269" t="s">
        <v>89</v>
      </c>
      <c r="R537" s="272">
        <v>0.5</v>
      </c>
      <c r="S537" s="269" t="s">
        <v>89</v>
      </c>
      <c r="T537" s="272">
        <v>0.5</v>
      </c>
      <c r="U537" s="269" t="s">
        <v>371</v>
      </c>
      <c r="V537" s="269" t="s">
        <v>2636</v>
      </c>
      <c r="W537" s="269" t="s">
        <v>1618</v>
      </c>
      <c r="X537" s="269" t="s">
        <v>1618</v>
      </c>
      <c r="Y537" s="269" t="s">
        <v>1618</v>
      </c>
      <c r="Z537" s="269" t="s">
        <v>1618</v>
      </c>
      <c r="AA537" s="269" t="s">
        <v>1842</v>
      </c>
      <c r="AB537" s="269" t="s">
        <v>1618</v>
      </c>
      <c r="AC537" s="270">
        <v>45799</v>
      </c>
      <c r="AD537" s="269"/>
      <c r="AE537" s="269"/>
      <c r="AF537" s="269" t="s">
        <v>1618</v>
      </c>
      <c r="AG537" s="269" t="s">
        <v>1618</v>
      </c>
      <c r="AH537" s="269" t="s">
        <v>2638</v>
      </c>
      <c r="AI537" s="269" t="s">
        <v>2638</v>
      </c>
      <c r="AJ537" s="271">
        <v>7</v>
      </c>
      <c r="AK537" s="269" t="s">
        <v>1694</v>
      </c>
      <c r="AL537" s="274" t="s">
        <v>1861</v>
      </c>
      <c r="AM537" s="269" t="s">
        <v>2911</v>
      </c>
      <c r="AN537" s="269" t="s">
        <v>2912</v>
      </c>
      <c r="AO537" s="269" t="s">
        <v>1618</v>
      </c>
      <c r="AP537" s="188" t="s">
        <v>1845</v>
      </c>
      <c r="AQ537" s="188" t="s">
        <v>1936</v>
      </c>
      <c r="AS537" s="188" t="s">
        <v>1626</v>
      </c>
      <c r="AT537" s="188" t="s">
        <v>1748</v>
      </c>
      <c r="AU537" s="188" t="s">
        <v>1748</v>
      </c>
      <c r="AV537" s="261">
        <f t="shared" si="26"/>
        <v>8250</v>
      </c>
    </row>
    <row r="538" spans="1:48" hidden="1" x14ac:dyDescent="0.25">
      <c r="A538" s="269" t="s">
        <v>1836</v>
      </c>
      <c r="B538" s="269" t="s">
        <v>1811</v>
      </c>
      <c r="C538" s="269" t="s">
        <v>1837</v>
      </c>
      <c r="D538" s="269" t="s">
        <v>1863</v>
      </c>
      <c r="E538" s="270">
        <v>45799</v>
      </c>
      <c r="F538" s="269" t="s">
        <v>1618</v>
      </c>
      <c r="G538" s="269" t="s">
        <v>1618</v>
      </c>
      <c r="H538" s="269" t="s">
        <v>2065</v>
      </c>
      <c r="I538" s="269" t="s">
        <v>3032</v>
      </c>
      <c r="J538" s="269" t="s">
        <v>1618</v>
      </c>
      <c r="K538" s="269" t="s">
        <v>639</v>
      </c>
      <c r="L538" s="270">
        <v>45799</v>
      </c>
      <c r="M538" s="269" t="s">
        <v>3029</v>
      </c>
      <c r="N538" s="269" t="s">
        <v>1618</v>
      </c>
      <c r="O538" s="270"/>
      <c r="P538" s="269" t="s">
        <v>2635</v>
      </c>
      <c r="Q538" s="269" t="s">
        <v>89</v>
      </c>
      <c r="R538" s="272">
        <v>0.56999999999999995</v>
      </c>
      <c r="S538" s="269" t="s">
        <v>89</v>
      </c>
      <c r="T538" s="272">
        <v>0.56999999999999995</v>
      </c>
      <c r="U538" s="269" t="s">
        <v>371</v>
      </c>
      <c r="V538" s="269" t="s">
        <v>2636</v>
      </c>
      <c r="W538" s="269" t="s">
        <v>1618</v>
      </c>
      <c r="X538" s="269" t="s">
        <v>1618</v>
      </c>
      <c r="Y538" s="269" t="s">
        <v>1618</v>
      </c>
      <c r="Z538" s="269" t="s">
        <v>1618</v>
      </c>
      <c r="AA538" s="269" t="s">
        <v>1842</v>
      </c>
      <c r="AB538" s="269" t="s">
        <v>1618</v>
      </c>
      <c r="AC538" s="270">
        <v>45799</v>
      </c>
      <c r="AD538" s="269"/>
      <c r="AE538" s="269"/>
      <c r="AF538" s="269" t="s">
        <v>1618</v>
      </c>
      <c r="AG538" s="269" t="s">
        <v>1618</v>
      </c>
      <c r="AH538" s="269" t="s">
        <v>2638</v>
      </c>
      <c r="AI538" s="269" t="s">
        <v>2638</v>
      </c>
      <c r="AJ538" s="271">
        <v>8</v>
      </c>
      <c r="AK538" s="269" t="s">
        <v>1694</v>
      </c>
      <c r="AL538" s="274" t="s">
        <v>1861</v>
      </c>
      <c r="AM538" s="269" t="s">
        <v>2366</v>
      </c>
      <c r="AN538" s="269" t="s">
        <v>2367</v>
      </c>
      <c r="AO538" s="269" t="s">
        <v>1618</v>
      </c>
      <c r="AP538" s="188" t="s">
        <v>1845</v>
      </c>
      <c r="AQ538" s="188" t="s">
        <v>1936</v>
      </c>
      <c r="AS538" s="188" t="s">
        <v>1626</v>
      </c>
      <c r="AT538" s="188" t="s">
        <v>1748</v>
      </c>
      <c r="AU538" s="188" t="s">
        <v>1748</v>
      </c>
      <c r="AV538" s="261">
        <f t="shared" si="26"/>
        <v>9405</v>
      </c>
    </row>
    <row r="539" spans="1:48" hidden="1" x14ac:dyDescent="0.25">
      <c r="A539" s="269" t="s">
        <v>1836</v>
      </c>
      <c r="B539" s="269" t="s">
        <v>1811</v>
      </c>
      <c r="C539" s="269" t="s">
        <v>1837</v>
      </c>
      <c r="D539" s="269" t="s">
        <v>1863</v>
      </c>
      <c r="E539" s="270">
        <v>45800</v>
      </c>
      <c r="F539" s="269" t="s">
        <v>3024</v>
      </c>
      <c r="G539" s="269" t="s">
        <v>1618</v>
      </c>
      <c r="H539" s="269" t="s">
        <v>1864</v>
      </c>
      <c r="I539" s="269" t="s">
        <v>3033</v>
      </c>
      <c r="J539" s="269" t="s">
        <v>1618</v>
      </c>
      <c r="K539" s="269" t="s">
        <v>1620</v>
      </c>
      <c r="L539" s="270">
        <v>45800</v>
      </c>
      <c r="M539" s="269" t="s">
        <v>3034</v>
      </c>
      <c r="N539" s="269" t="s">
        <v>1618</v>
      </c>
      <c r="O539" s="270"/>
      <c r="P539" s="269" t="s">
        <v>2635</v>
      </c>
      <c r="Q539" s="269" t="s">
        <v>89</v>
      </c>
      <c r="R539" s="272">
        <v>133.88</v>
      </c>
      <c r="S539" s="269" t="s">
        <v>89</v>
      </c>
      <c r="T539" s="272">
        <v>133.88</v>
      </c>
      <c r="U539" s="269" t="s">
        <v>371</v>
      </c>
      <c r="V539" s="269" t="s">
        <v>2636</v>
      </c>
      <c r="W539" s="269" t="s">
        <v>1618</v>
      </c>
      <c r="X539" s="269" t="s">
        <v>1618</v>
      </c>
      <c r="Y539" s="269" t="s">
        <v>1618</v>
      </c>
      <c r="Z539" s="269" t="s">
        <v>1618</v>
      </c>
      <c r="AA539" s="269" t="s">
        <v>1842</v>
      </c>
      <c r="AB539" s="269" t="s">
        <v>1618</v>
      </c>
      <c r="AC539" s="270">
        <v>45800</v>
      </c>
      <c r="AD539" s="269"/>
      <c r="AE539" s="269"/>
      <c r="AF539" s="269" t="s">
        <v>1618</v>
      </c>
      <c r="AG539" s="269" t="s">
        <v>1618</v>
      </c>
      <c r="AH539" s="269" t="s">
        <v>2638</v>
      </c>
      <c r="AI539" s="269" t="s">
        <v>2638</v>
      </c>
      <c r="AJ539" s="271">
        <v>60</v>
      </c>
      <c r="AK539" s="269" t="s">
        <v>2116</v>
      </c>
      <c r="AL539" s="274" t="s">
        <v>1861</v>
      </c>
      <c r="AM539" s="269" t="s">
        <v>2471</v>
      </c>
      <c r="AN539" s="269" t="s">
        <v>2472</v>
      </c>
      <c r="AO539" s="269" t="s">
        <v>1618</v>
      </c>
      <c r="AP539" s="188" t="s">
        <v>2132</v>
      </c>
      <c r="AQ539" s="188" t="s">
        <v>1936</v>
      </c>
      <c r="AS539" s="188" t="s">
        <v>1619</v>
      </c>
      <c r="AT539" s="188" t="s">
        <v>1748</v>
      </c>
      <c r="AU539" s="188" t="s">
        <v>1748</v>
      </c>
      <c r="AV539" s="261">
        <f t="shared" si="26"/>
        <v>2209020</v>
      </c>
    </row>
    <row r="540" spans="1:48" hidden="1" x14ac:dyDescent="0.25">
      <c r="A540" s="269" t="s">
        <v>1836</v>
      </c>
      <c r="B540" s="269" t="s">
        <v>1811</v>
      </c>
      <c r="C540" s="269" t="s">
        <v>1837</v>
      </c>
      <c r="D540" s="269" t="s">
        <v>1863</v>
      </c>
      <c r="E540" s="270">
        <v>45800</v>
      </c>
      <c r="F540" s="269" t="s">
        <v>3005</v>
      </c>
      <c r="G540" s="269" t="s">
        <v>1618</v>
      </c>
      <c r="H540" s="269" t="s">
        <v>2065</v>
      </c>
      <c r="I540" s="269" t="s">
        <v>3033</v>
      </c>
      <c r="J540" s="269" t="s">
        <v>1618</v>
      </c>
      <c r="K540" s="269" t="s">
        <v>639</v>
      </c>
      <c r="L540" s="270">
        <v>45800</v>
      </c>
      <c r="M540" s="269" t="s">
        <v>3034</v>
      </c>
      <c r="N540" s="269" t="s">
        <v>1618</v>
      </c>
      <c r="O540" s="270"/>
      <c r="P540" s="269" t="s">
        <v>2635</v>
      </c>
      <c r="Q540" s="269" t="s">
        <v>89</v>
      </c>
      <c r="R540" s="272">
        <v>10.94</v>
      </c>
      <c r="S540" s="269" t="s">
        <v>89</v>
      </c>
      <c r="T540" s="272">
        <v>10.94</v>
      </c>
      <c r="U540" s="269" t="s">
        <v>371</v>
      </c>
      <c r="V540" s="269" t="s">
        <v>2636</v>
      </c>
      <c r="W540" s="269" t="s">
        <v>1618</v>
      </c>
      <c r="X540" s="269" t="s">
        <v>1618</v>
      </c>
      <c r="Y540" s="269" t="s">
        <v>1618</v>
      </c>
      <c r="Z540" s="269" t="s">
        <v>1618</v>
      </c>
      <c r="AA540" s="269" t="s">
        <v>1842</v>
      </c>
      <c r="AB540" s="269" t="s">
        <v>1618</v>
      </c>
      <c r="AC540" s="270">
        <v>45800</v>
      </c>
      <c r="AD540" s="269"/>
      <c r="AE540" s="269"/>
      <c r="AF540" s="269" t="s">
        <v>1618</v>
      </c>
      <c r="AG540" s="269" t="s">
        <v>1618</v>
      </c>
      <c r="AH540" s="269" t="s">
        <v>2638</v>
      </c>
      <c r="AI540" s="269" t="s">
        <v>2638</v>
      </c>
      <c r="AJ540" s="271">
        <v>1</v>
      </c>
      <c r="AK540" s="269" t="s">
        <v>1894</v>
      </c>
      <c r="AL540" s="274" t="s">
        <v>1861</v>
      </c>
      <c r="AM540" s="269" t="s">
        <v>3035</v>
      </c>
      <c r="AN540" s="269" t="s">
        <v>3036</v>
      </c>
      <c r="AO540" s="269" t="s">
        <v>1618</v>
      </c>
      <c r="AP540" s="188" t="s">
        <v>1845</v>
      </c>
      <c r="AQ540" s="188" t="s">
        <v>1936</v>
      </c>
      <c r="AS540" s="188" t="s">
        <v>1626</v>
      </c>
      <c r="AT540" s="188" t="s">
        <v>1748</v>
      </c>
      <c r="AU540" s="188" t="s">
        <v>1748</v>
      </c>
      <c r="AV540" s="261">
        <f t="shared" si="26"/>
        <v>180510</v>
      </c>
    </row>
    <row r="541" spans="1:48" hidden="1" x14ac:dyDescent="0.25">
      <c r="A541" s="269" t="s">
        <v>1836</v>
      </c>
      <c r="B541" s="269" t="s">
        <v>1811</v>
      </c>
      <c r="C541" s="269" t="s">
        <v>1837</v>
      </c>
      <c r="D541" s="269" t="s">
        <v>1863</v>
      </c>
      <c r="E541" s="270">
        <v>45800</v>
      </c>
      <c r="F541" s="269" t="s">
        <v>3005</v>
      </c>
      <c r="G541" s="269" t="s">
        <v>1618</v>
      </c>
      <c r="H541" s="269" t="s">
        <v>2065</v>
      </c>
      <c r="I541" s="269" t="s">
        <v>3033</v>
      </c>
      <c r="J541" s="269" t="s">
        <v>1618</v>
      </c>
      <c r="K541" s="269" t="s">
        <v>639</v>
      </c>
      <c r="L541" s="270">
        <v>45800</v>
      </c>
      <c r="M541" s="269" t="s">
        <v>3034</v>
      </c>
      <c r="N541" s="269" t="s">
        <v>1618</v>
      </c>
      <c r="O541" s="270"/>
      <c r="P541" s="269" t="s">
        <v>2635</v>
      </c>
      <c r="Q541" s="269" t="s">
        <v>89</v>
      </c>
      <c r="R541" s="272">
        <v>12.15</v>
      </c>
      <c r="S541" s="269" t="s">
        <v>89</v>
      </c>
      <c r="T541" s="272">
        <v>12.15</v>
      </c>
      <c r="U541" s="269" t="s">
        <v>371</v>
      </c>
      <c r="V541" s="269" t="s">
        <v>2636</v>
      </c>
      <c r="W541" s="269" t="s">
        <v>1618</v>
      </c>
      <c r="X541" s="269" t="s">
        <v>1618</v>
      </c>
      <c r="Y541" s="269" t="s">
        <v>1618</v>
      </c>
      <c r="Z541" s="269" t="s">
        <v>1618</v>
      </c>
      <c r="AA541" s="269" t="s">
        <v>1842</v>
      </c>
      <c r="AB541" s="269" t="s">
        <v>1618</v>
      </c>
      <c r="AC541" s="270">
        <v>45800</v>
      </c>
      <c r="AD541" s="269"/>
      <c r="AE541" s="269"/>
      <c r="AF541" s="269" t="s">
        <v>1618</v>
      </c>
      <c r="AG541" s="269" t="s">
        <v>1618</v>
      </c>
      <c r="AH541" s="269" t="s">
        <v>2638</v>
      </c>
      <c r="AI541" s="269" t="s">
        <v>2638</v>
      </c>
      <c r="AJ541" s="271">
        <v>1</v>
      </c>
      <c r="AK541" s="269" t="s">
        <v>1894</v>
      </c>
      <c r="AL541" s="274" t="s">
        <v>1861</v>
      </c>
      <c r="AM541" s="269" t="s">
        <v>3037</v>
      </c>
      <c r="AN541" s="269" t="s">
        <v>3038</v>
      </c>
      <c r="AO541" s="269" t="s">
        <v>1618</v>
      </c>
      <c r="AP541" s="188" t="s">
        <v>1845</v>
      </c>
      <c r="AQ541" s="188" t="s">
        <v>1936</v>
      </c>
      <c r="AS541" s="188" t="s">
        <v>1626</v>
      </c>
      <c r="AT541" s="188" t="s">
        <v>1748</v>
      </c>
      <c r="AU541" s="188" t="s">
        <v>1748</v>
      </c>
      <c r="AV541" s="261">
        <f t="shared" si="26"/>
        <v>200475</v>
      </c>
    </row>
    <row r="542" spans="1:48" hidden="1" x14ac:dyDescent="0.25">
      <c r="A542" s="269" t="s">
        <v>1836</v>
      </c>
      <c r="B542" s="269" t="s">
        <v>1811</v>
      </c>
      <c r="C542" s="269" t="s">
        <v>1837</v>
      </c>
      <c r="D542" s="269" t="s">
        <v>1863</v>
      </c>
      <c r="E542" s="270">
        <v>45803</v>
      </c>
      <c r="F542" s="269" t="s">
        <v>1618</v>
      </c>
      <c r="G542" s="269" t="s">
        <v>1618</v>
      </c>
      <c r="H542" s="269" t="s">
        <v>2065</v>
      </c>
      <c r="I542" s="269" t="s">
        <v>3039</v>
      </c>
      <c r="J542" s="269" t="s">
        <v>1618</v>
      </c>
      <c r="K542" s="269" t="s">
        <v>639</v>
      </c>
      <c r="L542" s="270">
        <v>45803</v>
      </c>
      <c r="M542" s="269" t="s">
        <v>3040</v>
      </c>
      <c r="N542" s="269" t="s">
        <v>1618</v>
      </c>
      <c r="O542" s="270"/>
      <c r="P542" s="269" t="s">
        <v>2635</v>
      </c>
      <c r="Q542" s="269" t="s">
        <v>89</v>
      </c>
      <c r="R542" s="272">
        <v>10.93</v>
      </c>
      <c r="S542" s="269" t="s">
        <v>89</v>
      </c>
      <c r="T542" s="272">
        <v>10.93</v>
      </c>
      <c r="U542" s="269" t="s">
        <v>371</v>
      </c>
      <c r="V542" s="269" t="s">
        <v>2636</v>
      </c>
      <c r="W542" s="269" t="s">
        <v>1618</v>
      </c>
      <c r="X542" s="269" t="s">
        <v>1618</v>
      </c>
      <c r="Y542" s="269" t="s">
        <v>1618</v>
      </c>
      <c r="Z542" s="269" t="s">
        <v>1618</v>
      </c>
      <c r="AA542" s="269" t="s">
        <v>1842</v>
      </c>
      <c r="AB542" s="269" t="s">
        <v>1618</v>
      </c>
      <c r="AC542" s="270">
        <v>45803</v>
      </c>
      <c r="AD542" s="269"/>
      <c r="AE542" s="269"/>
      <c r="AF542" s="269" t="s">
        <v>1618</v>
      </c>
      <c r="AG542" s="269" t="s">
        <v>1618</v>
      </c>
      <c r="AH542" s="269" t="s">
        <v>2638</v>
      </c>
      <c r="AI542" s="269" t="s">
        <v>2638</v>
      </c>
      <c r="AJ542" s="271">
        <v>1</v>
      </c>
      <c r="AK542" s="269" t="s">
        <v>1894</v>
      </c>
      <c r="AL542" s="274" t="s">
        <v>1861</v>
      </c>
      <c r="AM542" s="269" t="s">
        <v>3035</v>
      </c>
      <c r="AN542" s="269" t="s">
        <v>3036</v>
      </c>
      <c r="AO542" s="269" t="s">
        <v>1618</v>
      </c>
      <c r="AP542" s="188" t="s">
        <v>1845</v>
      </c>
      <c r="AQ542" s="188" t="s">
        <v>1936</v>
      </c>
      <c r="AS542" s="188" t="s">
        <v>1626</v>
      </c>
      <c r="AT542" s="188" t="s">
        <v>1748</v>
      </c>
      <c r="AU542" s="188" t="s">
        <v>1748</v>
      </c>
      <c r="AV542" s="261">
        <f t="shared" si="26"/>
        <v>180345</v>
      </c>
    </row>
    <row r="543" spans="1:48" hidden="1" x14ac:dyDescent="0.25">
      <c r="A543" s="269" t="s">
        <v>1836</v>
      </c>
      <c r="B543" s="269" t="s">
        <v>1811</v>
      </c>
      <c r="C543" s="269" t="s">
        <v>1837</v>
      </c>
      <c r="D543" s="269" t="s">
        <v>1863</v>
      </c>
      <c r="E543" s="270">
        <v>45803</v>
      </c>
      <c r="F543" s="269" t="s">
        <v>1618</v>
      </c>
      <c r="G543" s="269" t="s">
        <v>1618</v>
      </c>
      <c r="H543" s="269" t="s">
        <v>2065</v>
      </c>
      <c r="I543" s="269" t="s">
        <v>3039</v>
      </c>
      <c r="J543" s="269" t="s">
        <v>1618</v>
      </c>
      <c r="K543" s="269" t="s">
        <v>639</v>
      </c>
      <c r="L543" s="270">
        <v>45803</v>
      </c>
      <c r="M543" s="269" t="s">
        <v>3040</v>
      </c>
      <c r="N543" s="269" t="s">
        <v>1618</v>
      </c>
      <c r="O543" s="270"/>
      <c r="P543" s="269" t="s">
        <v>2635</v>
      </c>
      <c r="Q543" s="269" t="s">
        <v>89</v>
      </c>
      <c r="R543" s="272">
        <v>1.1399999999999999</v>
      </c>
      <c r="S543" s="269" t="s">
        <v>89</v>
      </c>
      <c r="T543" s="272">
        <v>1.1399999999999999</v>
      </c>
      <c r="U543" s="269" t="s">
        <v>371</v>
      </c>
      <c r="V543" s="269" t="s">
        <v>2636</v>
      </c>
      <c r="W543" s="269" t="s">
        <v>1618</v>
      </c>
      <c r="X543" s="269" t="s">
        <v>1618</v>
      </c>
      <c r="Y543" s="269" t="s">
        <v>1618</v>
      </c>
      <c r="Z543" s="269" t="s">
        <v>1618</v>
      </c>
      <c r="AA543" s="269" t="s">
        <v>1842</v>
      </c>
      <c r="AB543" s="269" t="s">
        <v>1618</v>
      </c>
      <c r="AC543" s="270">
        <v>45803</v>
      </c>
      <c r="AD543" s="269"/>
      <c r="AE543" s="269"/>
      <c r="AF543" s="269" t="s">
        <v>1618</v>
      </c>
      <c r="AG543" s="269" t="s">
        <v>1618</v>
      </c>
      <c r="AH543" s="269" t="s">
        <v>2638</v>
      </c>
      <c r="AI543" s="269" t="s">
        <v>2638</v>
      </c>
      <c r="AJ543" s="271">
        <v>3</v>
      </c>
      <c r="AK543" s="269" t="s">
        <v>1694</v>
      </c>
      <c r="AL543" s="274" t="s">
        <v>1861</v>
      </c>
      <c r="AM543" s="269" t="s">
        <v>3041</v>
      </c>
      <c r="AN543" s="269" t="s">
        <v>3042</v>
      </c>
      <c r="AO543" s="269" t="s">
        <v>1618</v>
      </c>
      <c r="AP543" s="188" t="s">
        <v>1845</v>
      </c>
      <c r="AQ543" s="188" t="s">
        <v>1936</v>
      </c>
      <c r="AS543" s="188" t="s">
        <v>1626</v>
      </c>
      <c r="AT543" s="188" t="s">
        <v>1748</v>
      </c>
      <c r="AU543" s="188" t="s">
        <v>1748</v>
      </c>
      <c r="AV543" s="261">
        <f t="shared" si="26"/>
        <v>18810</v>
      </c>
    </row>
    <row r="544" spans="1:48" hidden="1" x14ac:dyDescent="0.25">
      <c r="A544" s="269" t="s">
        <v>1836</v>
      </c>
      <c r="B544" s="269" t="s">
        <v>1811</v>
      </c>
      <c r="C544" s="269" t="s">
        <v>1837</v>
      </c>
      <c r="D544" s="269" t="s">
        <v>1854</v>
      </c>
      <c r="E544" s="270">
        <v>45804</v>
      </c>
      <c r="F544" s="269" t="s">
        <v>3043</v>
      </c>
      <c r="G544" s="269" t="s">
        <v>1618</v>
      </c>
      <c r="H544" s="269" t="s">
        <v>2659</v>
      </c>
      <c r="I544" s="269" t="s">
        <v>3044</v>
      </c>
      <c r="J544" s="269" t="s">
        <v>1618</v>
      </c>
      <c r="K544" s="269" t="s">
        <v>569</v>
      </c>
      <c r="L544" s="270">
        <v>45804</v>
      </c>
      <c r="M544" s="269" t="s">
        <v>2138</v>
      </c>
      <c r="N544" s="269" t="s">
        <v>3045</v>
      </c>
      <c r="O544" s="270"/>
      <c r="P544" s="269" t="s">
        <v>2635</v>
      </c>
      <c r="Q544" s="269" t="s">
        <v>1529</v>
      </c>
      <c r="R544" s="271">
        <v>2500000</v>
      </c>
      <c r="S544" s="269" t="s">
        <v>89</v>
      </c>
      <c r="T544" s="272">
        <v>151.43</v>
      </c>
      <c r="U544" s="269" t="s">
        <v>371</v>
      </c>
      <c r="V544" s="269" t="s">
        <v>2636</v>
      </c>
      <c r="W544" s="269" t="s">
        <v>1618</v>
      </c>
      <c r="X544" s="269" t="s">
        <v>1618</v>
      </c>
      <c r="Y544" s="269" t="s">
        <v>1618</v>
      </c>
      <c r="Z544" s="269" t="s">
        <v>1618</v>
      </c>
      <c r="AA544" s="269" t="s">
        <v>1842</v>
      </c>
      <c r="AB544" s="269" t="s">
        <v>1618</v>
      </c>
      <c r="AC544" s="270">
        <v>45804</v>
      </c>
      <c r="AD544" s="269"/>
      <c r="AE544" s="269"/>
      <c r="AF544" s="269" t="s">
        <v>1618</v>
      </c>
      <c r="AG544" s="269" t="s">
        <v>3046</v>
      </c>
      <c r="AH544" s="269" t="s">
        <v>2638</v>
      </c>
      <c r="AI544" s="269" t="s">
        <v>2638</v>
      </c>
      <c r="AJ544" s="271">
        <v>1</v>
      </c>
      <c r="AK544" s="269" t="s">
        <v>1903</v>
      </c>
      <c r="AL544" s="274" t="s">
        <v>1861</v>
      </c>
      <c r="AM544" s="269" t="s">
        <v>1618</v>
      </c>
      <c r="AN544" s="269" t="s">
        <v>1618</v>
      </c>
      <c r="AO544" s="269" t="s">
        <v>1618</v>
      </c>
      <c r="AP544" s="188" t="s">
        <v>1845</v>
      </c>
      <c r="AQ544" s="188" t="s">
        <v>1936</v>
      </c>
      <c r="AS544" s="188" t="s">
        <v>1445</v>
      </c>
      <c r="AT544" s="188" t="s">
        <v>1748</v>
      </c>
      <c r="AU544" s="188" t="s">
        <v>1748</v>
      </c>
      <c r="AV544" s="261">
        <f t="shared" si="26"/>
        <v>2500000</v>
      </c>
    </row>
    <row r="545" spans="1:48" hidden="1" x14ac:dyDescent="0.25">
      <c r="A545" s="269" t="s">
        <v>1836</v>
      </c>
      <c r="B545" s="269" t="s">
        <v>1811</v>
      </c>
      <c r="C545" s="269" t="s">
        <v>1837</v>
      </c>
      <c r="D545" s="269" t="s">
        <v>1854</v>
      </c>
      <c r="E545" s="270">
        <v>45805</v>
      </c>
      <c r="F545" s="269" t="s">
        <v>3047</v>
      </c>
      <c r="G545" s="269" t="s">
        <v>1618</v>
      </c>
      <c r="H545" s="269" t="s">
        <v>1889</v>
      </c>
      <c r="I545" s="269" t="s">
        <v>2146</v>
      </c>
      <c r="J545" s="269" t="s">
        <v>1618</v>
      </c>
      <c r="K545" s="269" t="s">
        <v>444</v>
      </c>
      <c r="L545" s="270">
        <v>45805</v>
      </c>
      <c r="M545" s="269" t="s">
        <v>2147</v>
      </c>
      <c r="N545" s="269" t="s">
        <v>2148</v>
      </c>
      <c r="O545" s="270"/>
      <c r="P545" s="269" t="s">
        <v>2635</v>
      </c>
      <c r="Q545" s="269" t="s">
        <v>1529</v>
      </c>
      <c r="R545" s="271">
        <v>329450</v>
      </c>
      <c r="S545" s="269" t="s">
        <v>89</v>
      </c>
      <c r="T545" s="272">
        <v>20.12</v>
      </c>
      <c r="U545" s="269" t="s">
        <v>371</v>
      </c>
      <c r="V545" s="269" t="s">
        <v>2636</v>
      </c>
      <c r="W545" s="269" t="s">
        <v>1618</v>
      </c>
      <c r="X545" s="269" t="s">
        <v>1618</v>
      </c>
      <c r="Y545" s="269" t="s">
        <v>1618</v>
      </c>
      <c r="Z545" s="269" t="s">
        <v>1618</v>
      </c>
      <c r="AA545" s="269" t="s">
        <v>1842</v>
      </c>
      <c r="AB545" s="269" t="s">
        <v>1618</v>
      </c>
      <c r="AC545" s="270">
        <v>45805</v>
      </c>
      <c r="AD545" s="269"/>
      <c r="AE545" s="269"/>
      <c r="AF545" s="269" t="s">
        <v>1618</v>
      </c>
      <c r="AG545" s="269" t="s">
        <v>2149</v>
      </c>
      <c r="AH545" s="269" t="s">
        <v>2638</v>
      </c>
      <c r="AI545" s="269" t="s">
        <v>2638</v>
      </c>
      <c r="AJ545" s="271">
        <v>1</v>
      </c>
      <c r="AK545" s="269" t="s">
        <v>1888</v>
      </c>
      <c r="AL545" s="274" t="s">
        <v>1861</v>
      </c>
      <c r="AM545" s="269" t="s">
        <v>1618</v>
      </c>
      <c r="AN545" s="269" t="s">
        <v>1618</v>
      </c>
      <c r="AO545" s="269" t="s">
        <v>1618</v>
      </c>
      <c r="AP545" s="188" t="s">
        <v>1845</v>
      </c>
      <c r="AQ545" s="188" t="s">
        <v>1936</v>
      </c>
      <c r="AS545" s="188" t="s">
        <v>444</v>
      </c>
      <c r="AT545" s="188" t="s">
        <v>1748</v>
      </c>
      <c r="AU545" s="188" t="s">
        <v>1748</v>
      </c>
      <c r="AV545" s="261">
        <f t="shared" si="26"/>
        <v>329450</v>
      </c>
    </row>
    <row r="546" spans="1:48" hidden="1" x14ac:dyDescent="0.25">
      <c r="A546" s="269" t="s">
        <v>1836</v>
      </c>
      <c r="B546" s="269" t="s">
        <v>1811</v>
      </c>
      <c r="C546" s="269" t="s">
        <v>1837</v>
      </c>
      <c r="D546" s="269" t="s">
        <v>1854</v>
      </c>
      <c r="E546" s="270">
        <v>45805</v>
      </c>
      <c r="F546" s="269" t="s">
        <v>3048</v>
      </c>
      <c r="G546" s="269" t="s">
        <v>1618</v>
      </c>
      <c r="H546" s="269" t="s">
        <v>1889</v>
      </c>
      <c r="I546" s="269" t="s">
        <v>2151</v>
      </c>
      <c r="J546" s="269" t="s">
        <v>1618</v>
      </c>
      <c r="K546" s="269" t="s">
        <v>444</v>
      </c>
      <c r="L546" s="270">
        <v>45805</v>
      </c>
      <c r="M546" s="269" t="s">
        <v>2147</v>
      </c>
      <c r="N546" s="269" t="s">
        <v>2148</v>
      </c>
      <c r="O546" s="270"/>
      <c r="P546" s="269" t="s">
        <v>2635</v>
      </c>
      <c r="Q546" s="269" t="s">
        <v>1529</v>
      </c>
      <c r="R546" s="271">
        <v>9884</v>
      </c>
      <c r="S546" s="269" t="s">
        <v>89</v>
      </c>
      <c r="T546" s="272">
        <v>0.6</v>
      </c>
      <c r="U546" s="269" t="s">
        <v>371</v>
      </c>
      <c r="V546" s="269" t="s">
        <v>2636</v>
      </c>
      <c r="W546" s="269" t="s">
        <v>1618</v>
      </c>
      <c r="X546" s="269" t="s">
        <v>1618</v>
      </c>
      <c r="Y546" s="269" t="s">
        <v>1618</v>
      </c>
      <c r="Z546" s="269" t="s">
        <v>1618</v>
      </c>
      <c r="AA546" s="269" t="s">
        <v>1842</v>
      </c>
      <c r="AB546" s="269" t="s">
        <v>1618</v>
      </c>
      <c r="AC546" s="270">
        <v>45805</v>
      </c>
      <c r="AD546" s="269"/>
      <c r="AE546" s="269"/>
      <c r="AF546" s="269" t="s">
        <v>1618</v>
      </c>
      <c r="AG546" s="269" t="s">
        <v>2149</v>
      </c>
      <c r="AH546" s="269" t="s">
        <v>2638</v>
      </c>
      <c r="AI546" s="269" t="s">
        <v>2638</v>
      </c>
      <c r="AJ546" s="271">
        <v>1</v>
      </c>
      <c r="AK546" s="269" t="s">
        <v>1888</v>
      </c>
      <c r="AL546" s="274" t="s">
        <v>1861</v>
      </c>
      <c r="AM546" s="269" t="s">
        <v>1618</v>
      </c>
      <c r="AN546" s="269" t="s">
        <v>1618</v>
      </c>
      <c r="AO546" s="269" t="s">
        <v>1618</v>
      </c>
      <c r="AP546" s="188" t="s">
        <v>1845</v>
      </c>
      <c r="AQ546" s="188" t="s">
        <v>1936</v>
      </c>
      <c r="AS546" s="188" t="s">
        <v>444</v>
      </c>
      <c r="AT546" s="188" t="s">
        <v>1748</v>
      </c>
      <c r="AU546" s="188" t="s">
        <v>1748</v>
      </c>
      <c r="AV546" s="261">
        <f t="shared" si="26"/>
        <v>9884</v>
      </c>
    </row>
    <row r="547" spans="1:48" hidden="1" x14ac:dyDescent="0.25">
      <c r="A547" s="269" t="s">
        <v>1836</v>
      </c>
      <c r="B547" s="269" t="s">
        <v>1811</v>
      </c>
      <c r="C547" s="269" t="s">
        <v>1837</v>
      </c>
      <c r="D547" s="269" t="s">
        <v>1854</v>
      </c>
      <c r="E547" s="270">
        <v>45805</v>
      </c>
      <c r="F547" s="269" t="s">
        <v>3049</v>
      </c>
      <c r="G547" s="269" t="s">
        <v>1618</v>
      </c>
      <c r="H547" s="269" t="s">
        <v>2659</v>
      </c>
      <c r="I547" s="269" t="s">
        <v>3050</v>
      </c>
      <c r="J547" s="269" t="s">
        <v>1618</v>
      </c>
      <c r="K547" s="269" t="s">
        <v>569</v>
      </c>
      <c r="L547" s="270">
        <v>45805</v>
      </c>
      <c r="M547" s="269" t="s">
        <v>2147</v>
      </c>
      <c r="N547" s="269" t="s">
        <v>3051</v>
      </c>
      <c r="O547" s="270"/>
      <c r="P547" s="269" t="s">
        <v>2635</v>
      </c>
      <c r="Q547" s="269" t="s">
        <v>1529</v>
      </c>
      <c r="R547" s="271">
        <v>800000</v>
      </c>
      <c r="S547" s="269" t="s">
        <v>89</v>
      </c>
      <c r="T547" s="272">
        <v>48.85</v>
      </c>
      <c r="U547" s="269" t="s">
        <v>371</v>
      </c>
      <c r="V547" s="269" t="s">
        <v>2636</v>
      </c>
      <c r="W547" s="269" t="s">
        <v>1618</v>
      </c>
      <c r="X547" s="269" t="s">
        <v>1618</v>
      </c>
      <c r="Y547" s="269" t="s">
        <v>1618</v>
      </c>
      <c r="Z547" s="269" t="s">
        <v>1618</v>
      </c>
      <c r="AA547" s="269" t="s">
        <v>1842</v>
      </c>
      <c r="AB547" s="269" t="s">
        <v>1618</v>
      </c>
      <c r="AC547" s="270">
        <v>45805</v>
      </c>
      <c r="AD547" s="269"/>
      <c r="AE547" s="269"/>
      <c r="AF547" s="269" t="s">
        <v>1618</v>
      </c>
      <c r="AG547" s="269" t="s">
        <v>2869</v>
      </c>
      <c r="AH547" s="269" t="s">
        <v>2638</v>
      </c>
      <c r="AI547" s="269" t="s">
        <v>2638</v>
      </c>
      <c r="AJ547" s="271">
        <v>1</v>
      </c>
      <c r="AK547" s="269" t="s">
        <v>1903</v>
      </c>
      <c r="AL547" s="274" t="s">
        <v>1861</v>
      </c>
      <c r="AM547" s="269" t="s">
        <v>1618</v>
      </c>
      <c r="AN547" s="269" t="s">
        <v>1618</v>
      </c>
      <c r="AO547" s="269" t="s">
        <v>1618</v>
      </c>
      <c r="AP547" s="188" t="s">
        <v>1845</v>
      </c>
      <c r="AQ547" s="188" t="s">
        <v>1936</v>
      </c>
      <c r="AS547" s="188" t="s">
        <v>1445</v>
      </c>
      <c r="AT547" s="188" t="s">
        <v>1748</v>
      </c>
      <c r="AU547" s="188" t="s">
        <v>1748</v>
      </c>
      <c r="AV547" s="261">
        <f t="shared" si="26"/>
        <v>800000</v>
      </c>
    </row>
    <row r="548" spans="1:48" hidden="1" x14ac:dyDescent="0.25">
      <c r="A548" s="269" t="s">
        <v>1836</v>
      </c>
      <c r="B548" s="269" t="s">
        <v>1811</v>
      </c>
      <c r="C548" s="269" t="s">
        <v>1837</v>
      </c>
      <c r="D548" s="269" t="s">
        <v>1854</v>
      </c>
      <c r="E548" s="270">
        <v>45807</v>
      </c>
      <c r="F548" s="269" t="s">
        <v>3052</v>
      </c>
      <c r="G548" s="269" t="s">
        <v>1618</v>
      </c>
      <c r="H548" s="269" t="s">
        <v>2631</v>
      </c>
      <c r="I548" s="269" t="s">
        <v>3053</v>
      </c>
      <c r="J548" s="269" t="s">
        <v>1618</v>
      </c>
      <c r="K548" s="269" t="s">
        <v>583</v>
      </c>
      <c r="L548" s="270">
        <v>45807</v>
      </c>
      <c r="M548" s="269" t="s">
        <v>2153</v>
      </c>
      <c r="N548" s="269" t="s">
        <v>3054</v>
      </c>
      <c r="O548" s="270"/>
      <c r="P548" s="269" t="s">
        <v>2635</v>
      </c>
      <c r="Q548" s="269" t="s">
        <v>1529</v>
      </c>
      <c r="R548" s="271">
        <v>48000000</v>
      </c>
      <c r="S548" s="269" t="s">
        <v>89</v>
      </c>
      <c r="T548" s="272">
        <v>2931.12</v>
      </c>
      <c r="U548" s="269" t="s">
        <v>371</v>
      </c>
      <c r="V548" s="269" t="s">
        <v>2636</v>
      </c>
      <c r="W548" s="269" t="s">
        <v>1618</v>
      </c>
      <c r="X548" s="269" t="s">
        <v>1618</v>
      </c>
      <c r="Y548" s="269" t="s">
        <v>1618</v>
      </c>
      <c r="Z548" s="269" t="s">
        <v>1618</v>
      </c>
      <c r="AA548" s="269" t="s">
        <v>1842</v>
      </c>
      <c r="AB548" s="269" t="s">
        <v>1618</v>
      </c>
      <c r="AC548" s="270">
        <v>45807</v>
      </c>
      <c r="AD548" s="269"/>
      <c r="AE548" s="269"/>
      <c r="AF548" s="269" t="s">
        <v>1618</v>
      </c>
      <c r="AG548" s="269" t="s">
        <v>3055</v>
      </c>
      <c r="AH548" s="269" t="s">
        <v>2638</v>
      </c>
      <c r="AI548" s="269" t="s">
        <v>2638</v>
      </c>
      <c r="AJ548" s="271">
        <v>1</v>
      </c>
      <c r="AK548" s="269" t="s">
        <v>1876</v>
      </c>
      <c r="AL548" s="274" t="s">
        <v>1861</v>
      </c>
      <c r="AM548" s="269" t="s">
        <v>1618</v>
      </c>
      <c r="AN548" s="269" t="s">
        <v>1618</v>
      </c>
      <c r="AO548" s="269" t="s">
        <v>1618</v>
      </c>
      <c r="AP548" s="188" t="s">
        <v>1845</v>
      </c>
      <c r="AQ548" s="188" t="s">
        <v>1936</v>
      </c>
      <c r="AS548" s="188" t="s">
        <v>1638</v>
      </c>
      <c r="AT548" s="188" t="s">
        <v>1748</v>
      </c>
      <c r="AU548" s="188" t="s">
        <v>1748</v>
      </c>
      <c r="AV548" s="261">
        <f t="shared" si="26"/>
        <v>48000000</v>
      </c>
    </row>
    <row r="549" spans="1:48" hidden="1" x14ac:dyDescent="0.25">
      <c r="A549" s="269" t="s">
        <v>1836</v>
      </c>
      <c r="B549" s="269" t="s">
        <v>1814</v>
      </c>
      <c r="C549" s="269" t="s">
        <v>1837</v>
      </c>
      <c r="D549" s="269" t="s">
        <v>1863</v>
      </c>
      <c r="E549" s="270">
        <v>45811</v>
      </c>
      <c r="F549" s="269" t="s">
        <v>3056</v>
      </c>
      <c r="G549" s="269" t="s">
        <v>1618</v>
      </c>
      <c r="H549" s="269" t="s">
        <v>1864</v>
      </c>
      <c r="I549" s="269" t="s">
        <v>3057</v>
      </c>
      <c r="J549" s="269" t="s">
        <v>1618</v>
      </c>
      <c r="K549" s="269" t="s">
        <v>1620</v>
      </c>
      <c r="L549" s="270">
        <v>45811</v>
      </c>
      <c r="M549" s="269" t="s">
        <v>3058</v>
      </c>
      <c r="N549" s="269" t="s">
        <v>1618</v>
      </c>
      <c r="O549" s="270"/>
      <c r="P549" s="269" t="s">
        <v>2635</v>
      </c>
      <c r="Q549" s="269" t="s">
        <v>89</v>
      </c>
      <c r="R549" s="272">
        <v>2.65</v>
      </c>
      <c r="S549" s="269" t="s">
        <v>89</v>
      </c>
      <c r="T549" s="272">
        <v>2.65</v>
      </c>
      <c r="U549" s="269" t="s">
        <v>371</v>
      </c>
      <c r="V549" s="269" t="s">
        <v>2636</v>
      </c>
      <c r="W549" s="269" t="s">
        <v>1618</v>
      </c>
      <c r="X549" s="269" t="s">
        <v>1618</v>
      </c>
      <c r="Y549" s="269" t="s">
        <v>1618</v>
      </c>
      <c r="Z549" s="269" t="s">
        <v>1618</v>
      </c>
      <c r="AA549" s="269" t="s">
        <v>1842</v>
      </c>
      <c r="AB549" s="269" t="s">
        <v>1618</v>
      </c>
      <c r="AC549" s="270">
        <v>45811</v>
      </c>
      <c r="AD549" s="269"/>
      <c r="AE549" s="269"/>
      <c r="AF549" s="269" t="s">
        <v>1618</v>
      </c>
      <c r="AG549" s="269" t="s">
        <v>1618</v>
      </c>
      <c r="AH549" s="269" t="s">
        <v>2638</v>
      </c>
      <c r="AI549" s="269" t="s">
        <v>2638</v>
      </c>
      <c r="AJ549" s="271">
        <v>19</v>
      </c>
      <c r="AK549" s="269" t="s">
        <v>1694</v>
      </c>
      <c r="AL549" s="274" t="s">
        <v>1861</v>
      </c>
      <c r="AM549" s="269" t="s">
        <v>1930</v>
      </c>
      <c r="AN549" s="269" t="s">
        <v>1931</v>
      </c>
      <c r="AO549" s="269" t="s">
        <v>1618</v>
      </c>
      <c r="AP549" s="188" t="s">
        <v>2132</v>
      </c>
      <c r="AQ549" s="188" t="s">
        <v>1936</v>
      </c>
      <c r="AS549" s="188" t="s">
        <v>1619</v>
      </c>
      <c r="AT549" s="188" t="s">
        <v>1748</v>
      </c>
      <c r="AU549" s="188" t="s">
        <v>1748</v>
      </c>
      <c r="AV549" s="261">
        <f t="shared" ref="AV549:AV599" si="27">IF(Q549="USD",R549*16500,IF(Q549="IDR",R549,T549*16500))</f>
        <v>43725</v>
      </c>
    </row>
    <row r="550" spans="1:48" hidden="1" x14ac:dyDescent="0.25">
      <c r="A550" s="269" t="s">
        <v>1836</v>
      </c>
      <c r="B550" s="269" t="s">
        <v>1814</v>
      </c>
      <c r="C550" s="269" t="s">
        <v>1837</v>
      </c>
      <c r="D550" s="269" t="s">
        <v>1854</v>
      </c>
      <c r="E550" s="270">
        <v>45811</v>
      </c>
      <c r="F550" s="269" t="s">
        <v>3059</v>
      </c>
      <c r="G550" s="269" t="s">
        <v>1618</v>
      </c>
      <c r="H550" s="269" t="s">
        <v>2659</v>
      </c>
      <c r="I550" s="269" t="s">
        <v>3060</v>
      </c>
      <c r="J550" s="269" t="s">
        <v>1618</v>
      </c>
      <c r="K550" s="269" t="s">
        <v>569</v>
      </c>
      <c r="L550" s="270">
        <v>45811</v>
      </c>
      <c r="M550" s="269" t="s">
        <v>3058</v>
      </c>
      <c r="N550" s="269" t="s">
        <v>3061</v>
      </c>
      <c r="O550" s="270"/>
      <c r="P550" s="269" t="s">
        <v>2635</v>
      </c>
      <c r="Q550" s="269" t="s">
        <v>1529</v>
      </c>
      <c r="R550" s="271">
        <v>800000</v>
      </c>
      <c r="S550" s="269" t="s">
        <v>89</v>
      </c>
      <c r="T550" s="272">
        <v>48.85</v>
      </c>
      <c r="U550" s="269" t="s">
        <v>371</v>
      </c>
      <c r="V550" s="269" t="s">
        <v>2636</v>
      </c>
      <c r="W550" s="269" t="s">
        <v>1618</v>
      </c>
      <c r="X550" s="269" t="s">
        <v>1618</v>
      </c>
      <c r="Y550" s="269" t="s">
        <v>1618</v>
      </c>
      <c r="Z550" s="269" t="s">
        <v>1618</v>
      </c>
      <c r="AA550" s="269" t="s">
        <v>1842</v>
      </c>
      <c r="AB550" s="269" t="s">
        <v>1618</v>
      </c>
      <c r="AC550" s="270">
        <v>45811</v>
      </c>
      <c r="AD550" s="269"/>
      <c r="AE550" s="269"/>
      <c r="AF550" s="269" t="s">
        <v>1618</v>
      </c>
      <c r="AG550" s="269" t="s">
        <v>2869</v>
      </c>
      <c r="AH550" s="269" t="s">
        <v>2638</v>
      </c>
      <c r="AI550" s="269" t="s">
        <v>2638</v>
      </c>
      <c r="AJ550" s="271">
        <v>1</v>
      </c>
      <c r="AK550" s="269" t="s">
        <v>1903</v>
      </c>
      <c r="AL550" s="274" t="s">
        <v>1861</v>
      </c>
      <c r="AM550" s="269" t="s">
        <v>1618</v>
      </c>
      <c r="AN550" s="269" t="s">
        <v>1618</v>
      </c>
      <c r="AO550" s="269" t="s">
        <v>1618</v>
      </c>
      <c r="AP550" s="188" t="s">
        <v>1845</v>
      </c>
      <c r="AQ550" s="188" t="s">
        <v>1936</v>
      </c>
      <c r="AS550" s="188" t="s">
        <v>1445</v>
      </c>
      <c r="AT550" s="188" t="s">
        <v>1748</v>
      </c>
      <c r="AU550" s="188" t="s">
        <v>1748</v>
      </c>
      <c r="AV550" s="261">
        <f t="shared" si="27"/>
        <v>800000</v>
      </c>
    </row>
    <row r="551" spans="1:48" hidden="1" x14ac:dyDescent="0.25">
      <c r="A551" s="269" t="s">
        <v>1836</v>
      </c>
      <c r="B551" s="269" t="s">
        <v>1814</v>
      </c>
      <c r="C551" s="269" t="s">
        <v>1837</v>
      </c>
      <c r="D551" s="269" t="s">
        <v>1854</v>
      </c>
      <c r="E551" s="270">
        <v>45811</v>
      </c>
      <c r="F551" s="269" t="s">
        <v>3062</v>
      </c>
      <c r="G551" s="269" t="s">
        <v>1618</v>
      </c>
      <c r="H551" s="269" t="s">
        <v>2631</v>
      </c>
      <c r="I551" s="269" t="s">
        <v>3063</v>
      </c>
      <c r="J551" s="269" t="s">
        <v>1618</v>
      </c>
      <c r="K551" s="269" t="s">
        <v>583</v>
      </c>
      <c r="L551" s="270">
        <v>45811</v>
      </c>
      <c r="M551" s="269" t="s">
        <v>3058</v>
      </c>
      <c r="N551" s="269" t="s">
        <v>3064</v>
      </c>
      <c r="O551" s="270"/>
      <c r="P551" s="269" t="s">
        <v>2635</v>
      </c>
      <c r="Q551" s="269" t="s">
        <v>1529</v>
      </c>
      <c r="R551" s="271">
        <v>20500000</v>
      </c>
      <c r="S551" s="269" t="s">
        <v>89</v>
      </c>
      <c r="T551" s="272">
        <v>1251.83</v>
      </c>
      <c r="U551" s="269" t="s">
        <v>371</v>
      </c>
      <c r="V551" s="269" t="s">
        <v>2636</v>
      </c>
      <c r="W551" s="269" t="s">
        <v>1618</v>
      </c>
      <c r="X551" s="269" t="s">
        <v>1618</v>
      </c>
      <c r="Y551" s="269" t="s">
        <v>1618</v>
      </c>
      <c r="Z551" s="269" t="s">
        <v>1618</v>
      </c>
      <c r="AA551" s="269" t="s">
        <v>1842</v>
      </c>
      <c r="AB551" s="269" t="s">
        <v>1618</v>
      </c>
      <c r="AC551" s="270">
        <v>45811</v>
      </c>
      <c r="AD551" s="269"/>
      <c r="AE551" s="269"/>
      <c r="AF551" s="269" t="s">
        <v>1618</v>
      </c>
      <c r="AG551" s="269" t="s">
        <v>3065</v>
      </c>
      <c r="AH551" s="269" t="s">
        <v>2638</v>
      </c>
      <c r="AI551" s="269" t="s">
        <v>2638</v>
      </c>
      <c r="AJ551" s="271">
        <v>1</v>
      </c>
      <c r="AK551" s="269" t="s">
        <v>2882</v>
      </c>
      <c r="AL551" s="274" t="s">
        <v>1861</v>
      </c>
      <c r="AM551" s="269" t="s">
        <v>1618</v>
      </c>
      <c r="AN551" s="269" t="s">
        <v>1618</v>
      </c>
      <c r="AO551" s="269" t="s">
        <v>1618</v>
      </c>
      <c r="AP551" s="188" t="s">
        <v>1845</v>
      </c>
      <c r="AQ551" s="188" t="s">
        <v>1936</v>
      </c>
      <c r="AS551" s="188" t="s">
        <v>1638</v>
      </c>
      <c r="AT551" s="188" t="s">
        <v>1748</v>
      </c>
      <c r="AU551" s="188" t="s">
        <v>1748</v>
      </c>
      <c r="AV551" s="261">
        <f t="shared" si="27"/>
        <v>20500000</v>
      </c>
    </row>
    <row r="552" spans="1:48" hidden="1" x14ac:dyDescent="0.25">
      <c r="A552" s="269" t="s">
        <v>1836</v>
      </c>
      <c r="B552" s="269" t="s">
        <v>1814</v>
      </c>
      <c r="C552" s="269" t="s">
        <v>1837</v>
      </c>
      <c r="D552" s="269" t="s">
        <v>1854</v>
      </c>
      <c r="E552" s="270">
        <v>45811</v>
      </c>
      <c r="F552" s="269" t="s">
        <v>3066</v>
      </c>
      <c r="G552" s="269" t="s">
        <v>1618</v>
      </c>
      <c r="H552" s="269" t="s">
        <v>2631</v>
      </c>
      <c r="I552" s="269" t="s">
        <v>3067</v>
      </c>
      <c r="J552" s="269" t="s">
        <v>1618</v>
      </c>
      <c r="K552" s="269" t="s">
        <v>583</v>
      </c>
      <c r="L552" s="270">
        <v>45811</v>
      </c>
      <c r="M552" s="269" t="s">
        <v>3058</v>
      </c>
      <c r="N552" s="269" t="s">
        <v>3064</v>
      </c>
      <c r="O552" s="270"/>
      <c r="P552" s="269" t="s">
        <v>2635</v>
      </c>
      <c r="Q552" s="269" t="s">
        <v>1529</v>
      </c>
      <c r="R552" s="271">
        <v>6000000</v>
      </c>
      <c r="S552" s="269" t="s">
        <v>89</v>
      </c>
      <c r="T552" s="272">
        <v>366.39</v>
      </c>
      <c r="U552" s="269" t="s">
        <v>371</v>
      </c>
      <c r="V552" s="269" t="s">
        <v>2636</v>
      </c>
      <c r="W552" s="269" t="s">
        <v>1618</v>
      </c>
      <c r="X552" s="269" t="s">
        <v>1618</v>
      </c>
      <c r="Y552" s="269" t="s">
        <v>1618</v>
      </c>
      <c r="Z552" s="269" t="s">
        <v>1618</v>
      </c>
      <c r="AA552" s="269" t="s">
        <v>1842</v>
      </c>
      <c r="AB552" s="269" t="s">
        <v>1618</v>
      </c>
      <c r="AC552" s="270">
        <v>45811</v>
      </c>
      <c r="AD552" s="269"/>
      <c r="AE552" s="269"/>
      <c r="AF552" s="269" t="s">
        <v>1618</v>
      </c>
      <c r="AG552" s="269" t="s">
        <v>3065</v>
      </c>
      <c r="AH552" s="269" t="s">
        <v>2638</v>
      </c>
      <c r="AI552" s="269" t="s">
        <v>2638</v>
      </c>
      <c r="AJ552" s="271">
        <v>1</v>
      </c>
      <c r="AK552" s="269" t="s">
        <v>2882</v>
      </c>
      <c r="AL552" s="274" t="s">
        <v>1861</v>
      </c>
      <c r="AM552" s="269" t="s">
        <v>1618</v>
      </c>
      <c r="AN552" s="269" t="s">
        <v>1618</v>
      </c>
      <c r="AO552" s="269" t="s">
        <v>1618</v>
      </c>
      <c r="AP552" s="188" t="s">
        <v>1845</v>
      </c>
      <c r="AQ552" s="188" t="s">
        <v>1936</v>
      </c>
      <c r="AS552" s="188" t="s">
        <v>1638</v>
      </c>
      <c r="AT552" s="188" t="s">
        <v>1748</v>
      </c>
      <c r="AU552" s="188" t="s">
        <v>1748</v>
      </c>
      <c r="AV552" s="261">
        <f t="shared" si="27"/>
        <v>6000000</v>
      </c>
    </row>
    <row r="553" spans="1:48" hidden="1" x14ac:dyDescent="0.25">
      <c r="A553" s="269" t="s">
        <v>1836</v>
      </c>
      <c r="B553" s="269" t="s">
        <v>1814</v>
      </c>
      <c r="C553" s="269" t="s">
        <v>1837</v>
      </c>
      <c r="D553" s="269" t="s">
        <v>1854</v>
      </c>
      <c r="E553" s="270">
        <v>45811</v>
      </c>
      <c r="F553" s="269" t="s">
        <v>3068</v>
      </c>
      <c r="G553" s="269" t="s">
        <v>1618</v>
      </c>
      <c r="H553" s="269" t="s">
        <v>2631</v>
      </c>
      <c r="I553" s="269" t="s">
        <v>3069</v>
      </c>
      <c r="J553" s="269" t="s">
        <v>1618</v>
      </c>
      <c r="K553" s="269" t="s">
        <v>583</v>
      </c>
      <c r="L553" s="270">
        <v>45811</v>
      </c>
      <c r="M553" s="269" t="s">
        <v>3058</v>
      </c>
      <c r="N553" s="269" t="s">
        <v>3064</v>
      </c>
      <c r="O553" s="270"/>
      <c r="P553" s="269" t="s">
        <v>2635</v>
      </c>
      <c r="Q553" s="269" t="s">
        <v>1529</v>
      </c>
      <c r="R553" s="271">
        <v>6000000</v>
      </c>
      <c r="S553" s="269" t="s">
        <v>89</v>
      </c>
      <c r="T553" s="272">
        <v>366.39</v>
      </c>
      <c r="U553" s="269" t="s">
        <v>371</v>
      </c>
      <c r="V553" s="269" t="s">
        <v>2636</v>
      </c>
      <c r="W553" s="269" t="s">
        <v>1618</v>
      </c>
      <c r="X553" s="269" t="s">
        <v>1618</v>
      </c>
      <c r="Y553" s="269" t="s">
        <v>1618</v>
      </c>
      <c r="Z553" s="269" t="s">
        <v>1618</v>
      </c>
      <c r="AA553" s="269" t="s">
        <v>1842</v>
      </c>
      <c r="AB553" s="269" t="s">
        <v>1618</v>
      </c>
      <c r="AC553" s="270">
        <v>45811</v>
      </c>
      <c r="AD553" s="269"/>
      <c r="AE553" s="269"/>
      <c r="AF553" s="269" t="s">
        <v>1618</v>
      </c>
      <c r="AG553" s="269" t="s">
        <v>3065</v>
      </c>
      <c r="AH553" s="269" t="s">
        <v>2638</v>
      </c>
      <c r="AI553" s="269" t="s">
        <v>2638</v>
      </c>
      <c r="AJ553" s="271">
        <v>1</v>
      </c>
      <c r="AK553" s="269" t="s">
        <v>2882</v>
      </c>
      <c r="AL553" s="274" t="s">
        <v>1861</v>
      </c>
      <c r="AM553" s="269" t="s">
        <v>1618</v>
      </c>
      <c r="AN553" s="269" t="s">
        <v>1618</v>
      </c>
      <c r="AO553" s="269" t="s">
        <v>1618</v>
      </c>
      <c r="AP553" s="188" t="s">
        <v>1845</v>
      </c>
      <c r="AQ553" s="188" t="s">
        <v>1936</v>
      </c>
      <c r="AS553" s="188" t="s">
        <v>1638</v>
      </c>
      <c r="AT553" s="188" t="s">
        <v>1748</v>
      </c>
      <c r="AU553" s="188" t="s">
        <v>1748</v>
      </c>
      <c r="AV553" s="261">
        <f t="shared" si="27"/>
        <v>6000000</v>
      </c>
    </row>
    <row r="554" spans="1:48" hidden="1" x14ac:dyDescent="0.25">
      <c r="A554" s="269" t="s">
        <v>1836</v>
      </c>
      <c r="B554" s="269" t="s">
        <v>1814</v>
      </c>
      <c r="C554" s="269" t="s">
        <v>1837</v>
      </c>
      <c r="D554" s="269" t="s">
        <v>1863</v>
      </c>
      <c r="E554" s="270">
        <v>45812</v>
      </c>
      <c r="F554" s="269" t="s">
        <v>3070</v>
      </c>
      <c r="G554" s="269" t="s">
        <v>1618</v>
      </c>
      <c r="H554" s="269" t="s">
        <v>2065</v>
      </c>
      <c r="I554" s="269" t="s">
        <v>3071</v>
      </c>
      <c r="J554" s="269" t="s">
        <v>1618</v>
      </c>
      <c r="K554" s="269" t="s">
        <v>639</v>
      </c>
      <c r="L554" s="270">
        <v>45812</v>
      </c>
      <c r="M554" s="269" t="s">
        <v>3072</v>
      </c>
      <c r="N554" s="269" t="s">
        <v>1618</v>
      </c>
      <c r="O554" s="270"/>
      <c r="P554" s="269" t="s">
        <v>2635</v>
      </c>
      <c r="Q554" s="269" t="s">
        <v>89</v>
      </c>
      <c r="R554" s="272">
        <v>275.85000000000002</v>
      </c>
      <c r="S554" s="269" t="s">
        <v>89</v>
      </c>
      <c r="T554" s="272">
        <v>275.85000000000002</v>
      </c>
      <c r="U554" s="269" t="s">
        <v>371</v>
      </c>
      <c r="V554" s="269" t="s">
        <v>2636</v>
      </c>
      <c r="W554" s="269" t="s">
        <v>1618</v>
      </c>
      <c r="X554" s="269" t="s">
        <v>1618</v>
      </c>
      <c r="Y554" s="269" t="s">
        <v>1618</v>
      </c>
      <c r="Z554" s="269" t="s">
        <v>1618</v>
      </c>
      <c r="AA554" s="269" t="s">
        <v>1842</v>
      </c>
      <c r="AB554" s="269" t="s">
        <v>1618</v>
      </c>
      <c r="AC554" s="270">
        <v>45812</v>
      </c>
      <c r="AD554" s="269"/>
      <c r="AE554" s="269"/>
      <c r="AF554" s="269" t="s">
        <v>1618</v>
      </c>
      <c r="AG554" s="269" t="s">
        <v>1618</v>
      </c>
      <c r="AH554" s="269" t="s">
        <v>2638</v>
      </c>
      <c r="AI554" s="269" t="s">
        <v>2638</v>
      </c>
      <c r="AJ554" s="271">
        <v>5</v>
      </c>
      <c r="AK554" s="269" t="s">
        <v>1694</v>
      </c>
      <c r="AL554" s="274" t="s">
        <v>1861</v>
      </c>
      <c r="AM554" s="269" t="s">
        <v>2646</v>
      </c>
      <c r="AN554" s="269" t="s">
        <v>2647</v>
      </c>
      <c r="AO554" s="269" t="s">
        <v>1618</v>
      </c>
      <c r="AP554" s="188" t="s">
        <v>1845</v>
      </c>
      <c r="AQ554" s="188" t="s">
        <v>1936</v>
      </c>
      <c r="AS554" s="188" t="s">
        <v>1626</v>
      </c>
      <c r="AT554" s="188" t="s">
        <v>1748</v>
      </c>
      <c r="AU554" s="188" t="s">
        <v>1748</v>
      </c>
      <c r="AV554" s="261">
        <f t="shared" si="27"/>
        <v>4551525</v>
      </c>
    </row>
    <row r="555" spans="1:48" hidden="1" x14ac:dyDescent="0.25">
      <c r="A555" s="269" t="s">
        <v>1836</v>
      </c>
      <c r="B555" s="269" t="s">
        <v>1814</v>
      </c>
      <c r="C555" s="269" t="s">
        <v>1837</v>
      </c>
      <c r="D555" s="269" t="s">
        <v>1854</v>
      </c>
      <c r="E555" s="270">
        <v>45813</v>
      </c>
      <c r="F555" s="269" t="s">
        <v>3073</v>
      </c>
      <c r="G555" s="269" t="s">
        <v>1618</v>
      </c>
      <c r="H555" s="269" t="s">
        <v>2381</v>
      </c>
      <c r="I555" s="269" t="s">
        <v>3074</v>
      </c>
      <c r="J555" s="269" t="s">
        <v>1618</v>
      </c>
      <c r="K555" s="269" t="s">
        <v>588</v>
      </c>
      <c r="L555" s="270">
        <v>45813</v>
      </c>
      <c r="M555" s="269" t="s">
        <v>3075</v>
      </c>
      <c r="N555" s="269" t="s">
        <v>3076</v>
      </c>
      <c r="O555" s="270"/>
      <c r="P555" s="269" t="s">
        <v>2635</v>
      </c>
      <c r="Q555" s="269" t="s">
        <v>1529</v>
      </c>
      <c r="R555" s="271">
        <v>200000</v>
      </c>
      <c r="S555" s="269" t="s">
        <v>89</v>
      </c>
      <c r="T555" s="272">
        <v>12.3</v>
      </c>
      <c r="U555" s="269" t="s">
        <v>371</v>
      </c>
      <c r="V555" s="269" t="s">
        <v>2636</v>
      </c>
      <c r="W555" s="269" t="s">
        <v>1618</v>
      </c>
      <c r="X555" s="269" t="s">
        <v>1618</v>
      </c>
      <c r="Y555" s="269" t="s">
        <v>1618</v>
      </c>
      <c r="Z555" s="269" t="s">
        <v>1618</v>
      </c>
      <c r="AA555" s="269" t="s">
        <v>1842</v>
      </c>
      <c r="AB555" s="269" t="s">
        <v>1618</v>
      </c>
      <c r="AC555" s="270">
        <v>45813</v>
      </c>
      <c r="AD555" s="269"/>
      <c r="AE555" s="269"/>
      <c r="AF555" s="269" t="s">
        <v>1618</v>
      </c>
      <c r="AG555" s="269" t="s">
        <v>3077</v>
      </c>
      <c r="AH555" s="269" t="s">
        <v>2638</v>
      </c>
      <c r="AI555" s="269" t="s">
        <v>2638</v>
      </c>
      <c r="AJ555" s="271">
        <v>1</v>
      </c>
      <c r="AK555" s="269" t="s">
        <v>1903</v>
      </c>
      <c r="AL555" s="274" t="s">
        <v>1861</v>
      </c>
      <c r="AM555" s="269" t="s">
        <v>1618</v>
      </c>
      <c r="AN555" s="269" t="s">
        <v>1618</v>
      </c>
      <c r="AO555" s="269" t="s">
        <v>1618</v>
      </c>
      <c r="AP555" s="188" t="s">
        <v>1845</v>
      </c>
      <c r="AQ555" s="188" t="s">
        <v>1936</v>
      </c>
      <c r="AS555" s="188" t="s">
        <v>1638</v>
      </c>
      <c r="AT555" s="188" t="s">
        <v>1748</v>
      </c>
      <c r="AU555" s="188" t="s">
        <v>1748</v>
      </c>
      <c r="AV555" s="261">
        <f t="shared" si="27"/>
        <v>200000</v>
      </c>
    </row>
    <row r="556" spans="1:48" hidden="1" x14ac:dyDescent="0.25">
      <c r="A556" s="269" t="s">
        <v>1836</v>
      </c>
      <c r="B556" s="269" t="s">
        <v>1814</v>
      </c>
      <c r="C556" s="269" t="s">
        <v>1837</v>
      </c>
      <c r="D556" s="269" t="s">
        <v>1854</v>
      </c>
      <c r="E556" s="270">
        <v>45813</v>
      </c>
      <c r="F556" s="269" t="s">
        <v>3078</v>
      </c>
      <c r="G556" s="269" t="s">
        <v>1618</v>
      </c>
      <c r="H556" s="269" t="s">
        <v>2381</v>
      </c>
      <c r="I556" s="269" t="s">
        <v>3079</v>
      </c>
      <c r="J556" s="269" t="s">
        <v>1618</v>
      </c>
      <c r="K556" s="269" t="s">
        <v>588</v>
      </c>
      <c r="L556" s="270">
        <v>45813</v>
      </c>
      <c r="M556" s="269" t="s">
        <v>3075</v>
      </c>
      <c r="N556" s="269" t="s">
        <v>3076</v>
      </c>
      <c r="O556" s="270"/>
      <c r="P556" s="269" t="s">
        <v>2635</v>
      </c>
      <c r="Q556" s="269" t="s">
        <v>1529</v>
      </c>
      <c r="R556" s="271">
        <v>250000</v>
      </c>
      <c r="S556" s="269" t="s">
        <v>89</v>
      </c>
      <c r="T556" s="272">
        <v>15.38</v>
      </c>
      <c r="U556" s="269" t="s">
        <v>371</v>
      </c>
      <c r="V556" s="269" t="s">
        <v>2636</v>
      </c>
      <c r="W556" s="269" t="s">
        <v>1618</v>
      </c>
      <c r="X556" s="269" t="s">
        <v>1618</v>
      </c>
      <c r="Y556" s="269" t="s">
        <v>1618</v>
      </c>
      <c r="Z556" s="269" t="s">
        <v>1618</v>
      </c>
      <c r="AA556" s="269" t="s">
        <v>1842</v>
      </c>
      <c r="AB556" s="269" t="s">
        <v>1618</v>
      </c>
      <c r="AC556" s="270">
        <v>45813</v>
      </c>
      <c r="AD556" s="269"/>
      <c r="AE556" s="269"/>
      <c r="AF556" s="269" t="s">
        <v>1618</v>
      </c>
      <c r="AG556" s="269" t="s">
        <v>3077</v>
      </c>
      <c r="AH556" s="269" t="s">
        <v>2638</v>
      </c>
      <c r="AI556" s="269" t="s">
        <v>2638</v>
      </c>
      <c r="AJ556" s="271">
        <v>1</v>
      </c>
      <c r="AK556" s="269" t="s">
        <v>1903</v>
      </c>
      <c r="AL556" s="274" t="s">
        <v>1861</v>
      </c>
      <c r="AM556" s="269" t="s">
        <v>1618</v>
      </c>
      <c r="AN556" s="269" t="s">
        <v>1618</v>
      </c>
      <c r="AO556" s="269" t="s">
        <v>1618</v>
      </c>
      <c r="AP556" s="188" t="s">
        <v>1845</v>
      </c>
      <c r="AQ556" s="188" t="s">
        <v>1936</v>
      </c>
      <c r="AS556" s="188" t="s">
        <v>1638</v>
      </c>
      <c r="AT556" s="188" t="s">
        <v>1748</v>
      </c>
      <c r="AU556" s="188" t="s">
        <v>1748</v>
      </c>
      <c r="AV556" s="261">
        <f t="shared" si="27"/>
        <v>250000</v>
      </c>
    </row>
    <row r="557" spans="1:48" hidden="1" x14ac:dyDescent="0.25">
      <c r="A557" s="269" t="s">
        <v>1836</v>
      </c>
      <c r="B557" s="269" t="s">
        <v>1814</v>
      </c>
      <c r="C557" s="269" t="s">
        <v>1837</v>
      </c>
      <c r="D557" s="269" t="s">
        <v>1854</v>
      </c>
      <c r="E557" s="270">
        <v>45813</v>
      </c>
      <c r="F557" s="269" t="s">
        <v>3073</v>
      </c>
      <c r="G557" s="269" t="s">
        <v>1618</v>
      </c>
      <c r="H557" s="269" t="s">
        <v>2381</v>
      </c>
      <c r="I557" s="269" t="s">
        <v>3080</v>
      </c>
      <c r="J557" s="269" t="s">
        <v>1618</v>
      </c>
      <c r="K557" s="269" t="s">
        <v>588</v>
      </c>
      <c r="L557" s="270">
        <v>45813</v>
      </c>
      <c r="M557" s="269" t="s">
        <v>3075</v>
      </c>
      <c r="N557" s="269" t="s">
        <v>3076</v>
      </c>
      <c r="O557" s="270"/>
      <c r="P557" s="269" t="s">
        <v>2635</v>
      </c>
      <c r="Q557" s="269" t="s">
        <v>1529</v>
      </c>
      <c r="R557" s="271">
        <v>200000</v>
      </c>
      <c r="S557" s="269" t="s">
        <v>89</v>
      </c>
      <c r="T557" s="272">
        <v>12.3</v>
      </c>
      <c r="U557" s="269" t="s">
        <v>371</v>
      </c>
      <c r="V557" s="269" t="s">
        <v>2636</v>
      </c>
      <c r="W557" s="269" t="s">
        <v>1618</v>
      </c>
      <c r="X557" s="269" t="s">
        <v>1618</v>
      </c>
      <c r="Y557" s="269" t="s">
        <v>1618</v>
      </c>
      <c r="Z557" s="269" t="s">
        <v>1618</v>
      </c>
      <c r="AA557" s="269" t="s">
        <v>1842</v>
      </c>
      <c r="AB557" s="269" t="s">
        <v>1618</v>
      </c>
      <c r="AC557" s="270">
        <v>45813</v>
      </c>
      <c r="AD557" s="269"/>
      <c r="AE557" s="269"/>
      <c r="AF557" s="269" t="s">
        <v>1618</v>
      </c>
      <c r="AG557" s="269" t="s">
        <v>3077</v>
      </c>
      <c r="AH557" s="269" t="s">
        <v>2638</v>
      </c>
      <c r="AI557" s="269" t="s">
        <v>2638</v>
      </c>
      <c r="AJ557" s="271">
        <v>1</v>
      </c>
      <c r="AK557" s="269" t="s">
        <v>1903</v>
      </c>
      <c r="AL557" s="274" t="s">
        <v>1861</v>
      </c>
      <c r="AM557" s="269" t="s">
        <v>1618</v>
      </c>
      <c r="AN557" s="269" t="s">
        <v>1618</v>
      </c>
      <c r="AO557" s="269" t="s">
        <v>1618</v>
      </c>
      <c r="AP557" s="188" t="s">
        <v>1845</v>
      </c>
      <c r="AQ557" s="188" t="s">
        <v>1936</v>
      </c>
      <c r="AS557" s="188" t="s">
        <v>1638</v>
      </c>
      <c r="AT557" s="188" t="s">
        <v>1748</v>
      </c>
      <c r="AU557" s="188" t="s">
        <v>1748</v>
      </c>
      <c r="AV557" s="261">
        <f t="shared" si="27"/>
        <v>200000</v>
      </c>
    </row>
    <row r="558" spans="1:48" hidden="1" x14ac:dyDescent="0.25">
      <c r="A558" s="269" t="s">
        <v>1836</v>
      </c>
      <c r="B558" s="269" t="s">
        <v>1814</v>
      </c>
      <c r="C558" s="269" t="s">
        <v>1837</v>
      </c>
      <c r="D558" s="269" t="s">
        <v>1854</v>
      </c>
      <c r="E558" s="270">
        <v>45813</v>
      </c>
      <c r="F558" s="269" t="s">
        <v>3081</v>
      </c>
      <c r="G558" s="269" t="s">
        <v>1618</v>
      </c>
      <c r="H558" s="269" t="s">
        <v>2381</v>
      </c>
      <c r="I558" s="269" t="s">
        <v>3082</v>
      </c>
      <c r="J558" s="269" t="s">
        <v>1618</v>
      </c>
      <c r="K558" s="269" t="s">
        <v>588</v>
      </c>
      <c r="L558" s="270">
        <v>45813</v>
      </c>
      <c r="M558" s="269" t="s">
        <v>3075</v>
      </c>
      <c r="N558" s="269" t="s">
        <v>1618</v>
      </c>
      <c r="O558" s="270"/>
      <c r="P558" s="269" t="s">
        <v>2635</v>
      </c>
      <c r="Q558" s="269" t="s">
        <v>1529</v>
      </c>
      <c r="R558" s="271">
        <v>700000</v>
      </c>
      <c r="S558" s="269" t="s">
        <v>89</v>
      </c>
      <c r="T558" s="272">
        <v>43.07</v>
      </c>
      <c r="U558" s="269" t="s">
        <v>371</v>
      </c>
      <c r="V558" s="269" t="s">
        <v>2636</v>
      </c>
      <c r="W558" s="269" t="s">
        <v>1618</v>
      </c>
      <c r="X558" s="269" t="s">
        <v>1618</v>
      </c>
      <c r="Y558" s="269" t="s">
        <v>1618</v>
      </c>
      <c r="Z558" s="269" t="s">
        <v>1618</v>
      </c>
      <c r="AA558" s="269" t="s">
        <v>1842</v>
      </c>
      <c r="AB558" s="269" t="s">
        <v>1618</v>
      </c>
      <c r="AC558" s="270">
        <v>45813</v>
      </c>
      <c r="AD558" s="269"/>
      <c r="AE558" s="269"/>
      <c r="AF558" s="269" t="s">
        <v>1618</v>
      </c>
      <c r="AG558" s="269" t="s">
        <v>3077</v>
      </c>
      <c r="AH558" s="269" t="s">
        <v>2638</v>
      </c>
      <c r="AI558" s="269" t="s">
        <v>2638</v>
      </c>
      <c r="AJ558" s="271">
        <v>2</v>
      </c>
      <c r="AK558" s="269" t="s">
        <v>1903</v>
      </c>
      <c r="AL558" s="274" t="s">
        <v>1861</v>
      </c>
      <c r="AM558" s="269" t="s">
        <v>1618</v>
      </c>
      <c r="AN558" s="269" t="s">
        <v>1618</v>
      </c>
      <c r="AO558" s="269" t="s">
        <v>1618</v>
      </c>
      <c r="AP558" s="188" t="s">
        <v>1845</v>
      </c>
      <c r="AQ558" s="188" t="s">
        <v>1936</v>
      </c>
      <c r="AS558" s="188" t="s">
        <v>1638</v>
      </c>
      <c r="AT558" s="188" t="s">
        <v>1748</v>
      </c>
      <c r="AU558" s="188" t="s">
        <v>1748</v>
      </c>
      <c r="AV558" s="261">
        <f t="shared" si="27"/>
        <v>700000</v>
      </c>
    </row>
    <row r="559" spans="1:48" hidden="1" x14ac:dyDescent="0.25">
      <c r="A559" s="269" t="s">
        <v>1836</v>
      </c>
      <c r="B559" s="269" t="s">
        <v>1814</v>
      </c>
      <c r="C559" s="269" t="s">
        <v>1837</v>
      </c>
      <c r="D559" s="269" t="s">
        <v>1854</v>
      </c>
      <c r="E559" s="270">
        <v>45813</v>
      </c>
      <c r="F559" s="269" t="s">
        <v>3073</v>
      </c>
      <c r="G559" s="269" t="s">
        <v>1618</v>
      </c>
      <c r="H559" s="269" t="s">
        <v>2381</v>
      </c>
      <c r="I559" s="269" t="s">
        <v>3083</v>
      </c>
      <c r="J559" s="269" t="s">
        <v>1618</v>
      </c>
      <c r="K559" s="269" t="s">
        <v>588</v>
      </c>
      <c r="L559" s="270">
        <v>45813</v>
      </c>
      <c r="M559" s="269" t="s">
        <v>3075</v>
      </c>
      <c r="N559" s="269" t="s">
        <v>3076</v>
      </c>
      <c r="O559" s="270"/>
      <c r="P559" s="269" t="s">
        <v>2635</v>
      </c>
      <c r="Q559" s="269" t="s">
        <v>1529</v>
      </c>
      <c r="R559" s="271">
        <v>500000</v>
      </c>
      <c r="S559" s="269" t="s">
        <v>89</v>
      </c>
      <c r="T559" s="272">
        <v>30.76</v>
      </c>
      <c r="U559" s="269" t="s">
        <v>371</v>
      </c>
      <c r="V559" s="269" t="s">
        <v>2636</v>
      </c>
      <c r="W559" s="269" t="s">
        <v>1618</v>
      </c>
      <c r="X559" s="269" t="s">
        <v>1618</v>
      </c>
      <c r="Y559" s="269" t="s">
        <v>1618</v>
      </c>
      <c r="Z559" s="269" t="s">
        <v>1618</v>
      </c>
      <c r="AA559" s="269" t="s">
        <v>1842</v>
      </c>
      <c r="AB559" s="269" t="s">
        <v>1618</v>
      </c>
      <c r="AC559" s="270">
        <v>45813</v>
      </c>
      <c r="AD559" s="269"/>
      <c r="AE559" s="269"/>
      <c r="AF559" s="269" t="s">
        <v>1618</v>
      </c>
      <c r="AG559" s="269" t="s">
        <v>3077</v>
      </c>
      <c r="AH559" s="269" t="s">
        <v>2638</v>
      </c>
      <c r="AI559" s="269" t="s">
        <v>2638</v>
      </c>
      <c r="AJ559" s="271">
        <v>2</v>
      </c>
      <c r="AK559" s="269" t="s">
        <v>1903</v>
      </c>
      <c r="AL559" s="274" t="s">
        <v>1861</v>
      </c>
      <c r="AM559" s="269" t="s">
        <v>1618</v>
      </c>
      <c r="AN559" s="269" t="s">
        <v>1618</v>
      </c>
      <c r="AO559" s="269" t="s">
        <v>1618</v>
      </c>
      <c r="AP559" s="188" t="s">
        <v>1845</v>
      </c>
      <c r="AQ559" s="188" t="s">
        <v>1936</v>
      </c>
      <c r="AS559" s="188" t="s">
        <v>1638</v>
      </c>
      <c r="AT559" s="188" t="s">
        <v>1748</v>
      </c>
      <c r="AU559" s="188" t="s">
        <v>1748</v>
      </c>
      <c r="AV559" s="261">
        <f t="shared" si="27"/>
        <v>500000</v>
      </c>
    </row>
    <row r="560" spans="1:48" hidden="1" x14ac:dyDescent="0.25">
      <c r="A560" s="269" t="s">
        <v>1836</v>
      </c>
      <c r="B560" s="269" t="s">
        <v>1814</v>
      </c>
      <c r="C560" s="269" t="s">
        <v>1837</v>
      </c>
      <c r="D560" s="269" t="s">
        <v>1854</v>
      </c>
      <c r="E560" s="270">
        <v>45817</v>
      </c>
      <c r="F560" s="269" t="s">
        <v>3084</v>
      </c>
      <c r="G560" s="269" t="s">
        <v>1618</v>
      </c>
      <c r="H560" s="269" t="s">
        <v>2381</v>
      </c>
      <c r="I560" s="269" t="s">
        <v>3085</v>
      </c>
      <c r="J560" s="269" t="s">
        <v>1618</v>
      </c>
      <c r="K560" s="269" t="s">
        <v>588</v>
      </c>
      <c r="L560" s="270">
        <v>45817</v>
      </c>
      <c r="M560" s="269" t="s">
        <v>3086</v>
      </c>
      <c r="N560" s="269" t="s">
        <v>3087</v>
      </c>
      <c r="O560" s="270"/>
      <c r="P560" s="269" t="s">
        <v>2635</v>
      </c>
      <c r="Q560" s="269" t="s">
        <v>1529</v>
      </c>
      <c r="R560" s="271">
        <v>7650000</v>
      </c>
      <c r="S560" s="269" t="s">
        <v>89</v>
      </c>
      <c r="T560" s="272">
        <v>470.65</v>
      </c>
      <c r="U560" s="269" t="s">
        <v>371</v>
      </c>
      <c r="V560" s="269" t="s">
        <v>2636</v>
      </c>
      <c r="W560" s="269" t="s">
        <v>1618</v>
      </c>
      <c r="X560" s="269" t="s">
        <v>1618</v>
      </c>
      <c r="Y560" s="269" t="s">
        <v>1618</v>
      </c>
      <c r="Z560" s="269" t="s">
        <v>1618</v>
      </c>
      <c r="AA560" s="269" t="s">
        <v>1842</v>
      </c>
      <c r="AB560" s="269" t="s">
        <v>1618</v>
      </c>
      <c r="AC560" s="270">
        <v>45817</v>
      </c>
      <c r="AD560" s="269"/>
      <c r="AE560" s="269"/>
      <c r="AF560" s="269" t="s">
        <v>1618</v>
      </c>
      <c r="AG560" s="269" t="s">
        <v>3088</v>
      </c>
      <c r="AH560" s="269" t="s">
        <v>2638</v>
      </c>
      <c r="AI560" s="269" t="s">
        <v>2638</v>
      </c>
      <c r="AJ560" s="271">
        <v>1</v>
      </c>
      <c r="AK560" s="269" t="s">
        <v>1888</v>
      </c>
      <c r="AL560" s="274" t="s">
        <v>1861</v>
      </c>
      <c r="AM560" s="269" t="s">
        <v>1618</v>
      </c>
      <c r="AN560" s="269" t="s">
        <v>1618</v>
      </c>
      <c r="AO560" s="269" t="s">
        <v>1618</v>
      </c>
      <c r="AP560" s="188" t="s">
        <v>1845</v>
      </c>
      <c r="AQ560" s="188" t="s">
        <v>1936</v>
      </c>
      <c r="AS560" s="188" t="s">
        <v>1638</v>
      </c>
      <c r="AT560" s="188" t="s">
        <v>1748</v>
      </c>
      <c r="AU560" s="188" t="s">
        <v>1748</v>
      </c>
      <c r="AV560" s="261">
        <f t="shared" si="27"/>
        <v>7650000</v>
      </c>
    </row>
    <row r="561" spans="1:48" hidden="1" x14ac:dyDescent="0.25">
      <c r="A561" s="269" t="s">
        <v>1836</v>
      </c>
      <c r="B561" s="269" t="s">
        <v>1814</v>
      </c>
      <c r="C561" s="269" t="s">
        <v>1837</v>
      </c>
      <c r="D561" s="269" t="s">
        <v>1854</v>
      </c>
      <c r="E561" s="270">
        <v>45819</v>
      </c>
      <c r="F561" s="269" t="s">
        <v>1618</v>
      </c>
      <c r="G561" s="269" t="s">
        <v>1618</v>
      </c>
      <c r="H561" s="269" t="s">
        <v>1941</v>
      </c>
      <c r="I561" s="269" t="s">
        <v>3089</v>
      </c>
      <c r="J561" s="269" t="s">
        <v>1618</v>
      </c>
      <c r="K561" s="269" t="s">
        <v>626</v>
      </c>
      <c r="L561" s="270">
        <v>45819</v>
      </c>
      <c r="M561" s="269" t="s">
        <v>3090</v>
      </c>
      <c r="N561" s="269" t="s">
        <v>3091</v>
      </c>
      <c r="O561" s="270"/>
      <c r="P561" s="269" t="s">
        <v>2635</v>
      </c>
      <c r="Q561" s="269" t="s">
        <v>1529</v>
      </c>
      <c r="R561" s="271">
        <v>2541500</v>
      </c>
      <c r="S561" s="269" t="s">
        <v>89</v>
      </c>
      <c r="T561" s="272">
        <v>156</v>
      </c>
      <c r="U561" s="269" t="s">
        <v>371</v>
      </c>
      <c r="V561" s="269" t="s">
        <v>2636</v>
      </c>
      <c r="W561" s="269" t="s">
        <v>1618</v>
      </c>
      <c r="X561" s="269" t="s">
        <v>1618</v>
      </c>
      <c r="Y561" s="269" t="s">
        <v>1618</v>
      </c>
      <c r="Z561" s="269" t="s">
        <v>1618</v>
      </c>
      <c r="AA561" s="269" t="s">
        <v>1842</v>
      </c>
      <c r="AB561" s="269" t="s">
        <v>1618</v>
      </c>
      <c r="AC561" s="270">
        <v>45819</v>
      </c>
      <c r="AD561" s="269"/>
      <c r="AE561" s="269"/>
      <c r="AF561" s="269" t="s">
        <v>1618</v>
      </c>
      <c r="AG561" s="269" t="s">
        <v>3021</v>
      </c>
      <c r="AH561" s="269" t="s">
        <v>2638</v>
      </c>
      <c r="AI561" s="269" t="s">
        <v>2638</v>
      </c>
      <c r="AJ561" s="271">
        <v>1</v>
      </c>
      <c r="AK561" s="269" t="s">
        <v>2882</v>
      </c>
      <c r="AL561" s="274" t="s">
        <v>1861</v>
      </c>
      <c r="AM561" s="269" t="s">
        <v>1618</v>
      </c>
      <c r="AN561" s="269" t="s">
        <v>1618</v>
      </c>
      <c r="AO561" s="269" t="s">
        <v>1618</v>
      </c>
      <c r="AP561" s="188" t="s">
        <v>1845</v>
      </c>
      <c r="AQ561" s="188" t="s">
        <v>1936</v>
      </c>
      <c r="AS561" s="188" t="s">
        <v>1629</v>
      </c>
      <c r="AT561" s="188" t="s">
        <v>1748</v>
      </c>
      <c r="AU561" s="188" t="s">
        <v>1748</v>
      </c>
      <c r="AV561" s="261">
        <f t="shared" si="27"/>
        <v>2541500</v>
      </c>
    </row>
    <row r="562" spans="1:48" hidden="1" x14ac:dyDescent="0.25">
      <c r="A562" s="269" t="s">
        <v>1836</v>
      </c>
      <c r="B562" s="269" t="s">
        <v>1814</v>
      </c>
      <c r="C562" s="269" t="s">
        <v>1837</v>
      </c>
      <c r="D562" s="269" t="s">
        <v>1863</v>
      </c>
      <c r="E562" s="270">
        <v>45820</v>
      </c>
      <c r="F562" s="269" t="s">
        <v>1618</v>
      </c>
      <c r="G562" s="269" t="s">
        <v>1618</v>
      </c>
      <c r="H562" s="269" t="s">
        <v>1864</v>
      </c>
      <c r="I562" s="269" t="s">
        <v>3092</v>
      </c>
      <c r="J562" s="269" t="s">
        <v>1618</v>
      </c>
      <c r="K562" s="269" t="s">
        <v>1620</v>
      </c>
      <c r="L562" s="270">
        <v>45820</v>
      </c>
      <c r="M562" s="269" t="s">
        <v>2254</v>
      </c>
      <c r="N562" s="269" t="s">
        <v>1618</v>
      </c>
      <c r="O562" s="270"/>
      <c r="P562" s="269" t="s">
        <v>2635</v>
      </c>
      <c r="Q562" s="269" t="s">
        <v>89</v>
      </c>
      <c r="R562" s="272">
        <v>65.19</v>
      </c>
      <c r="S562" s="269" t="s">
        <v>89</v>
      </c>
      <c r="T562" s="272">
        <v>65.19</v>
      </c>
      <c r="U562" s="269" t="s">
        <v>371</v>
      </c>
      <c r="V562" s="269" t="s">
        <v>2636</v>
      </c>
      <c r="W562" s="269" t="s">
        <v>1618</v>
      </c>
      <c r="X562" s="269" t="s">
        <v>1618</v>
      </c>
      <c r="Y562" s="269" t="s">
        <v>1618</v>
      </c>
      <c r="Z562" s="269" t="s">
        <v>1618</v>
      </c>
      <c r="AA562" s="269" t="s">
        <v>1842</v>
      </c>
      <c r="AB562" s="269" t="s">
        <v>1618</v>
      </c>
      <c r="AC562" s="270">
        <v>45820</v>
      </c>
      <c r="AD562" s="269"/>
      <c r="AE562" s="269"/>
      <c r="AF562" s="269" t="s">
        <v>1618</v>
      </c>
      <c r="AG562" s="269" t="s">
        <v>1618</v>
      </c>
      <c r="AH562" s="269" t="s">
        <v>2638</v>
      </c>
      <c r="AI562" s="269" t="s">
        <v>2638</v>
      </c>
      <c r="AJ562" s="271">
        <v>40</v>
      </c>
      <c r="AK562" s="269" t="s">
        <v>1860</v>
      </c>
      <c r="AL562" s="274" t="s">
        <v>1861</v>
      </c>
      <c r="AM562" s="269" t="s">
        <v>2203</v>
      </c>
      <c r="AN562" s="269" t="s">
        <v>2204</v>
      </c>
      <c r="AO562" s="269" t="s">
        <v>1618</v>
      </c>
      <c r="AP562" s="188" t="s">
        <v>2132</v>
      </c>
      <c r="AQ562" s="188" t="s">
        <v>1936</v>
      </c>
      <c r="AS562" s="188" t="s">
        <v>1619</v>
      </c>
      <c r="AT562" s="188" t="s">
        <v>1748</v>
      </c>
      <c r="AU562" s="188" t="s">
        <v>1748</v>
      </c>
      <c r="AV562" s="261">
        <f t="shared" si="27"/>
        <v>1075635</v>
      </c>
    </row>
    <row r="563" spans="1:48" hidden="1" x14ac:dyDescent="0.25">
      <c r="A563" s="269" t="s">
        <v>1836</v>
      </c>
      <c r="B563" s="269" t="s">
        <v>1814</v>
      </c>
      <c r="C563" s="269" t="s">
        <v>1837</v>
      </c>
      <c r="D563" s="269" t="s">
        <v>1863</v>
      </c>
      <c r="E563" s="270">
        <v>45820</v>
      </c>
      <c r="F563" s="269" t="s">
        <v>1618</v>
      </c>
      <c r="G563" s="269" t="s">
        <v>1618</v>
      </c>
      <c r="H563" s="269" t="s">
        <v>1864</v>
      </c>
      <c r="I563" s="269" t="s">
        <v>3092</v>
      </c>
      <c r="J563" s="269" t="s">
        <v>1618</v>
      </c>
      <c r="K563" s="269" t="s">
        <v>1620</v>
      </c>
      <c r="L563" s="270">
        <v>45820</v>
      </c>
      <c r="M563" s="269" t="s">
        <v>2254</v>
      </c>
      <c r="N563" s="269" t="s">
        <v>1618</v>
      </c>
      <c r="O563" s="270"/>
      <c r="P563" s="269" t="s">
        <v>2635</v>
      </c>
      <c r="Q563" s="269" t="s">
        <v>89</v>
      </c>
      <c r="R563" s="272">
        <v>58.55</v>
      </c>
      <c r="S563" s="269" t="s">
        <v>89</v>
      </c>
      <c r="T563" s="272">
        <v>58.55</v>
      </c>
      <c r="U563" s="269" t="s">
        <v>371</v>
      </c>
      <c r="V563" s="269" t="s">
        <v>2636</v>
      </c>
      <c r="W563" s="269" t="s">
        <v>1618</v>
      </c>
      <c r="X563" s="269" t="s">
        <v>1618</v>
      </c>
      <c r="Y563" s="269" t="s">
        <v>1618</v>
      </c>
      <c r="Z563" s="269" t="s">
        <v>1618</v>
      </c>
      <c r="AA563" s="269" t="s">
        <v>1842</v>
      </c>
      <c r="AB563" s="269" t="s">
        <v>1618</v>
      </c>
      <c r="AC563" s="270">
        <v>45820</v>
      </c>
      <c r="AD563" s="269"/>
      <c r="AE563" s="269"/>
      <c r="AF563" s="269" t="s">
        <v>1618</v>
      </c>
      <c r="AG563" s="269" t="s">
        <v>1618</v>
      </c>
      <c r="AH563" s="269" t="s">
        <v>2638</v>
      </c>
      <c r="AI563" s="269" t="s">
        <v>2638</v>
      </c>
      <c r="AJ563" s="271">
        <v>40</v>
      </c>
      <c r="AK563" s="269" t="s">
        <v>1860</v>
      </c>
      <c r="AL563" s="274" t="s">
        <v>1861</v>
      </c>
      <c r="AM563" s="269" t="s">
        <v>2326</v>
      </c>
      <c r="AN563" s="269" t="s">
        <v>2327</v>
      </c>
      <c r="AO563" s="269" t="s">
        <v>1618</v>
      </c>
      <c r="AP563" s="188" t="s">
        <v>2132</v>
      </c>
      <c r="AQ563" s="188" t="s">
        <v>1936</v>
      </c>
      <c r="AS563" s="188" t="s">
        <v>1619</v>
      </c>
      <c r="AT563" s="188" t="s">
        <v>1748</v>
      </c>
      <c r="AU563" s="188" t="s">
        <v>1748</v>
      </c>
      <c r="AV563" s="261">
        <f t="shared" si="27"/>
        <v>966075</v>
      </c>
    </row>
    <row r="564" spans="1:48" hidden="1" x14ac:dyDescent="0.25">
      <c r="A564" s="269" t="s">
        <v>1836</v>
      </c>
      <c r="B564" s="269" t="s">
        <v>1814</v>
      </c>
      <c r="C564" s="269" t="s">
        <v>1837</v>
      </c>
      <c r="D564" s="269" t="s">
        <v>1854</v>
      </c>
      <c r="E564" s="270">
        <v>45828</v>
      </c>
      <c r="F564" s="269" t="s">
        <v>3093</v>
      </c>
      <c r="G564" s="269" t="s">
        <v>1618</v>
      </c>
      <c r="H564" s="269" t="s">
        <v>1889</v>
      </c>
      <c r="I564" s="269" t="s">
        <v>2170</v>
      </c>
      <c r="J564" s="269" t="s">
        <v>1618</v>
      </c>
      <c r="K564" s="269" t="s">
        <v>444</v>
      </c>
      <c r="L564" s="270">
        <v>45828</v>
      </c>
      <c r="M564" s="269" t="s">
        <v>2171</v>
      </c>
      <c r="N564" s="269" t="s">
        <v>2172</v>
      </c>
      <c r="O564" s="270"/>
      <c r="P564" s="269" t="s">
        <v>2635</v>
      </c>
      <c r="Q564" s="269" t="s">
        <v>1529</v>
      </c>
      <c r="R564" s="271">
        <v>448090</v>
      </c>
      <c r="S564" s="269" t="s">
        <v>89</v>
      </c>
      <c r="T564" s="272">
        <v>27.54</v>
      </c>
      <c r="U564" s="269" t="s">
        <v>371</v>
      </c>
      <c r="V564" s="269" t="s">
        <v>2636</v>
      </c>
      <c r="W564" s="269" t="s">
        <v>1618</v>
      </c>
      <c r="X564" s="269" t="s">
        <v>1618</v>
      </c>
      <c r="Y564" s="269" t="s">
        <v>1618</v>
      </c>
      <c r="Z564" s="269" t="s">
        <v>1618</v>
      </c>
      <c r="AA564" s="269" t="s">
        <v>1842</v>
      </c>
      <c r="AB564" s="269" t="s">
        <v>1618</v>
      </c>
      <c r="AC564" s="270">
        <v>45828</v>
      </c>
      <c r="AD564" s="269"/>
      <c r="AE564" s="269"/>
      <c r="AF564" s="269" t="s">
        <v>1618</v>
      </c>
      <c r="AG564" s="269" t="s">
        <v>2173</v>
      </c>
      <c r="AH564" s="269" t="s">
        <v>2638</v>
      </c>
      <c r="AI564" s="269" t="s">
        <v>2638</v>
      </c>
      <c r="AJ564" s="271">
        <v>1</v>
      </c>
      <c r="AK564" s="269" t="s">
        <v>1888</v>
      </c>
      <c r="AL564" s="274" t="s">
        <v>1861</v>
      </c>
      <c r="AM564" s="269" t="s">
        <v>1618</v>
      </c>
      <c r="AN564" s="269" t="s">
        <v>1618</v>
      </c>
      <c r="AO564" s="269" t="s">
        <v>1618</v>
      </c>
      <c r="AP564" s="188" t="s">
        <v>1845</v>
      </c>
      <c r="AQ564" s="188" t="s">
        <v>1936</v>
      </c>
      <c r="AS564" s="188" t="s">
        <v>444</v>
      </c>
      <c r="AT564" s="188" t="s">
        <v>1748</v>
      </c>
      <c r="AU564" s="188" t="s">
        <v>1748</v>
      </c>
      <c r="AV564" s="261">
        <f t="shared" si="27"/>
        <v>448090</v>
      </c>
    </row>
    <row r="565" spans="1:48" hidden="1" x14ac:dyDescent="0.25">
      <c r="A565" s="269" t="s">
        <v>1836</v>
      </c>
      <c r="B565" s="269" t="s">
        <v>1814</v>
      </c>
      <c r="C565" s="269" t="s">
        <v>1837</v>
      </c>
      <c r="D565" s="269" t="s">
        <v>1854</v>
      </c>
      <c r="E565" s="270">
        <v>45828</v>
      </c>
      <c r="F565" s="269" t="s">
        <v>3094</v>
      </c>
      <c r="G565" s="269" t="s">
        <v>1618</v>
      </c>
      <c r="H565" s="269" t="s">
        <v>1889</v>
      </c>
      <c r="I565" s="269" t="s">
        <v>2175</v>
      </c>
      <c r="J565" s="269" t="s">
        <v>1618</v>
      </c>
      <c r="K565" s="269" t="s">
        <v>444</v>
      </c>
      <c r="L565" s="270">
        <v>45828</v>
      </c>
      <c r="M565" s="269" t="s">
        <v>2171</v>
      </c>
      <c r="N565" s="269" t="s">
        <v>2172</v>
      </c>
      <c r="O565" s="270"/>
      <c r="P565" s="269" t="s">
        <v>2635</v>
      </c>
      <c r="Q565" s="269" t="s">
        <v>1529</v>
      </c>
      <c r="R565" s="271">
        <v>13443</v>
      </c>
      <c r="S565" s="269" t="s">
        <v>89</v>
      </c>
      <c r="T565" s="272">
        <v>0.83</v>
      </c>
      <c r="U565" s="269" t="s">
        <v>371</v>
      </c>
      <c r="V565" s="269" t="s">
        <v>2636</v>
      </c>
      <c r="W565" s="269" t="s">
        <v>1618</v>
      </c>
      <c r="X565" s="269" t="s">
        <v>1618</v>
      </c>
      <c r="Y565" s="269" t="s">
        <v>1618</v>
      </c>
      <c r="Z565" s="269" t="s">
        <v>1618</v>
      </c>
      <c r="AA565" s="269" t="s">
        <v>1842</v>
      </c>
      <c r="AB565" s="269" t="s">
        <v>1618</v>
      </c>
      <c r="AC565" s="270">
        <v>45828</v>
      </c>
      <c r="AD565" s="269"/>
      <c r="AE565" s="269"/>
      <c r="AF565" s="269" t="s">
        <v>1618</v>
      </c>
      <c r="AG565" s="269" t="s">
        <v>2173</v>
      </c>
      <c r="AH565" s="269" t="s">
        <v>2638</v>
      </c>
      <c r="AI565" s="269" t="s">
        <v>2638</v>
      </c>
      <c r="AJ565" s="271">
        <v>1</v>
      </c>
      <c r="AK565" s="269" t="s">
        <v>1888</v>
      </c>
      <c r="AL565" s="274" t="s">
        <v>1861</v>
      </c>
      <c r="AM565" s="269" t="s">
        <v>1618</v>
      </c>
      <c r="AN565" s="269" t="s">
        <v>1618</v>
      </c>
      <c r="AO565" s="269" t="s">
        <v>1618</v>
      </c>
      <c r="AP565" s="188" t="s">
        <v>1845</v>
      </c>
      <c r="AQ565" s="188" t="s">
        <v>1936</v>
      </c>
      <c r="AS565" s="188" t="s">
        <v>444</v>
      </c>
      <c r="AT565" s="188" t="s">
        <v>1748</v>
      </c>
      <c r="AU565" s="188" t="s">
        <v>1748</v>
      </c>
      <c r="AV565" s="261">
        <f t="shared" si="27"/>
        <v>13443</v>
      </c>
    </row>
    <row r="566" spans="1:48" hidden="1" x14ac:dyDescent="0.25">
      <c r="A566" s="269" t="s">
        <v>1836</v>
      </c>
      <c r="B566" s="269" t="s">
        <v>1814</v>
      </c>
      <c r="C566" s="269" t="s">
        <v>1837</v>
      </c>
      <c r="D566" s="269" t="s">
        <v>1863</v>
      </c>
      <c r="E566" s="270">
        <v>45831</v>
      </c>
      <c r="F566" s="269" t="s">
        <v>2195</v>
      </c>
      <c r="G566" s="269" t="s">
        <v>1618</v>
      </c>
      <c r="H566" s="269" t="s">
        <v>1864</v>
      </c>
      <c r="I566" s="269" t="s">
        <v>3095</v>
      </c>
      <c r="J566" s="269" t="s">
        <v>1618</v>
      </c>
      <c r="K566" s="269" t="s">
        <v>1620</v>
      </c>
      <c r="L566" s="270">
        <v>45831</v>
      </c>
      <c r="M566" s="269" t="s">
        <v>3096</v>
      </c>
      <c r="N566" s="269" t="s">
        <v>1618</v>
      </c>
      <c r="O566" s="270"/>
      <c r="P566" s="269" t="s">
        <v>2635</v>
      </c>
      <c r="Q566" s="269" t="s">
        <v>89</v>
      </c>
      <c r="R566" s="272">
        <v>58.04</v>
      </c>
      <c r="S566" s="269" t="s">
        <v>89</v>
      </c>
      <c r="T566" s="272">
        <v>58.04</v>
      </c>
      <c r="U566" s="269" t="s">
        <v>371</v>
      </c>
      <c r="V566" s="269" t="s">
        <v>2636</v>
      </c>
      <c r="W566" s="269" t="s">
        <v>1618</v>
      </c>
      <c r="X566" s="269" t="s">
        <v>1618</v>
      </c>
      <c r="Y566" s="269" t="s">
        <v>1618</v>
      </c>
      <c r="Z566" s="269" t="s">
        <v>1618</v>
      </c>
      <c r="AA566" s="269" t="s">
        <v>1842</v>
      </c>
      <c r="AB566" s="269" t="s">
        <v>1618</v>
      </c>
      <c r="AC566" s="270">
        <v>45831</v>
      </c>
      <c r="AD566" s="269"/>
      <c r="AE566" s="269"/>
      <c r="AF566" s="269" t="s">
        <v>1618</v>
      </c>
      <c r="AG566" s="269" t="s">
        <v>1618</v>
      </c>
      <c r="AH566" s="269" t="s">
        <v>2638</v>
      </c>
      <c r="AI566" s="269" t="s">
        <v>2638</v>
      </c>
      <c r="AJ566" s="271">
        <v>40</v>
      </c>
      <c r="AK566" s="269" t="s">
        <v>1860</v>
      </c>
      <c r="AL566" s="274" t="s">
        <v>1861</v>
      </c>
      <c r="AM566" s="269" t="s">
        <v>3097</v>
      </c>
      <c r="AN566" s="269" t="s">
        <v>3098</v>
      </c>
      <c r="AO566" s="269" t="s">
        <v>1618</v>
      </c>
      <c r="AP566" s="188" t="s">
        <v>2132</v>
      </c>
      <c r="AQ566" s="188" t="s">
        <v>1936</v>
      </c>
      <c r="AS566" s="188" t="s">
        <v>1619</v>
      </c>
      <c r="AT566" s="188" t="s">
        <v>1748</v>
      </c>
      <c r="AU566" s="188" t="s">
        <v>1748</v>
      </c>
      <c r="AV566" s="261">
        <f t="shared" si="27"/>
        <v>957660</v>
      </c>
    </row>
    <row r="567" spans="1:48" hidden="1" x14ac:dyDescent="0.25">
      <c r="A567" s="269" t="s">
        <v>1836</v>
      </c>
      <c r="B567" s="269" t="s">
        <v>1814</v>
      </c>
      <c r="C567" s="269" t="s">
        <v>1837</v>
      </c>
      <c r="D567" s="269" t="s">
        <v>1863</v>
      </c>
      <c r="E567" s="270">
        <v>45831</v>
      </c>
      <c r="F567" s="269" t="s">
        <v>3099</v>
      </c>
      <c r="G567" s="269" t="s">
        <v>1618</v>
      </c>
      <c r="H567" s="269" t="s">
        <v>1864</v>
      </c>
      <c r="I567" s="269" t="s">
        <v>3095</v>
      </c>
      <c r="J567" s="269" t="s">
        <v>1618</v>
      </c>
      <c r="K567" s="269" t="s">
        <v>1620</v>
      </c>
      <c r="L567" s="270">
        <v>45831</v>
      </c>
      <c r="M567" s="269" t="s">
        <v>3096</v>
      </c>
      <c r="N567" s="269" t="s">
        <v>1618</v>
      </c>
      <c r="O567" s="270"/>
      <c r="P567" s="269" t="s">
        <v>2635</v>
      </c>
      <c r="Q567" s="269" t="s">
        <v>89</v>
      </c>
      <c r="R567" s="272">
        <v>2.78</v>
      </c>
      <c r="S567" s="269" t="s">
        <v>89</v>
      </c>
      <c r="T567" s="272">
        <v>2.78</v>
      </c>
      <c r="U567" s="269" t="s">
        <v>371</v>
      </c>
      <c r="V567" s="269" t="s">
        <v>2636</v>
      </c>
      <c r="W567" s="269" t="s">
        <v>1618</v>
      </c>
      <c r="X567" s="269" t="s">
        <v>1618</v>
      </c>
      <c r="Y567" s="269" t="s">
        <v>1618</v>
      </c>
      <c r="Z567" s="269" t="s">
        <v>1618</v>
      </c>
      <c r="AA567" s="269" t="s">
        <v>1842</v>
      </c>
      <c r="AB567" s="269" t="s">
        <v>1618</v>
      </c>
      <c r="AC567" s="270">
        <v>45831</v>
      </c>
      <c r="AD567" s="269"/>
      <c r="AE567" s="269"/>
      <c r="AF567" s="269" t="s">
        <v>1618</v>
      </c>
      <c r="AG567" s="269" t="s">
        <v>1618</v>
      </c>
      <c r="AH567" s="269" t="s">
        <v>2638</v>
      </c>
      <c r="AI567" s="269" t="s">
        <v>2638</v>
      </c>
      <c r="AJ567" s="271">
        <v>5</v>
      </c>
      <c r="AK567" s="269" t="s">
        <v>1694</v>
      </c>
      <c r="AL567" s="274" t="s">
        <v>1861</v>
      </c>
      <c r="AM567" s="269" t="s">
        <v>2427</v>
      </c>
      <c r="AN567" s="269" t="s">
        <v>2428</v>
      </c>
      <c r="AO567" s="269" t="s">
        <v>1618</v>
      </c>
      <c r="AP567" s="188" t="s">
        <v>2132</v>
      </c>
      <c r="AQ567" s="188" t="s">
        <v>1936</v>
      </c>
      <c r="AS567" s="188" t="s">
        <v>1619</v>
      </c>
      <c r="AT567" s="188" t="s">
        <v>1748</v>
      </c>
      <c r="AU567" s="188" t="s">
        <v>1748</v>
      </c>
      <c r="AV567" s="261">
        <f t="shared" si="27"/>
        <v>45870</v>
      </c>
    </row>
    <row r="568" spans="1:48" hidden="1" x14ac:dyDescent="0.25">
      <c r="A568" s="269" t="s">
        <v>1836</v>
      </c>
      <c r="B568" s="269" t="s">
        <v>1814</v>
      </c>
      <c r="C568" s="269" t="s">
        <v>1837</v>
      </c>
      <c r="D568" s="269" t="s">
        <v>1863</v>
      </c>
      <c r="E568" s="270">
        <v>45831</v>
      </c>
      <c r="F568" s="269" t="s">
        <v>3099</v>
      </c>
      <c r="G568" s="269" t="s">
        <v>1618</v>
      </c>
      <c r="H568" s="269" t="s">
        <v>1864</v>
      </c>
      <c r="I568" s="269" t="s">
        <v>3095</v>
      </c>
      <c r="J568" s="269" t="s">
        <v>1618</v>
      </c>
      <c r="K568" s="269" t="s">
        <v>1620</v>
      </c>
      <c r="L568" s="270">
        <v>45831</v>
      </c>
      <c r="M568" s="269" t="s">
        <v>3096</v>
      </c>
      <c r="N568" s="269" t="s">
        <v>1618</v>
      </c>
      <c r="O568" s="270"/>
      <c r="P568" s="269" t="s">
        <v>2635</v>
      </c>
      <c r="Q568" s="269" t="s">
        <v>89</v>
      </c>
      <c r="R568" s="272">
        <v>0.94</v>
      </c>
      <c r="S568" s="269" t="s">
        <v>89</v>
      </c>
      <c r="T568" s="272">
        <v>0.94</v>
      </c>
      <c r="U568" s="269" t="s">
        <v>371</v>
      </c>
      <c r="V568" s="269" t="s">
        <v>2636</v>
      </c>
      <c r="W568" s="269" t="s">
        <v>1618</v>
      </c>
      <c r="X568" s="269" t="s">
        <v>1618</v>
      </c>
      <c r="Y568" s="269" t="s">
        <v>1618</v>
      </c>
      <c r="Z568" s="269" t="s">
        <v>1618</v>
      </c>
      <c r="AA568" s="269" t="s">
        <v>1842</v>
      </c>
      <c r="AB568" s="269" t="s">
        <v>1618</v>
      </c>
      <c r="AC568" s="270">
        <v>45831</v>
      </c>
      <c r="AD568" s="269"/>
      <c r="AE568" s="269"/>
      <c r="AF568" s="269" t="s">
        <v>1618</v>
      </c>
      <c r="AG568" s="269" t="s">
        <v>1618</v>
      </c>
      <c r="AH568" s="269" t="s">
        <v>2638</v>
      </c>
      <c r="AI568" s="269" t="s">
        <v>2638</v>
      </c>
      <c r="AJ568" s="271">
        <v>5</v>
      </c>
      <c r="AK568" s="269" t="s">
        <v>1694</v>
      </c>
      <c r="AL568" s="274" t="s">
        <v>1861</v>
      </c>
      <c r="AM568" s="269" t="s">
        <v>2078</v>
      </c>
      <c r="AN568" s="269" t="s">
        <v>2079</v>
      </c>
      <c r="AO568" s="269" t="s">
        <v>1618</v>
      </c>
      <c r="AP568" s="188" t="s">
        <v>2132</v>
      </c>
      <c r="AQ568" s="188" t="s">
        <v>1936</v>
      </c>
      <c r="AS568" s="188" t="s">
        <v>1619</v>
      </c>
      <c r="AT568" s="188" t="s">
        <v>1748</v>
      </c>
      <c r="AU568" s="188" t="s">
        <v>1748</v>
      </c>
      <c r="AV568" s="261">
        <f t="shared" si="27"/>
        <v>15510</v>
      </c>
    </row>
    <row r="569" spans="1:48" hidden="1" x14ac:dyDescent="0.25">
      <c r="A569" s="269" t="s">
        <v>1836</v>
      </c>
      <c r="B569" s="269" t="s">
        <v>1814</v>
      </c>
      <c r="C569" s="269" t="s">
        <v>1837</v>
      </c>
      <c r="D569" s="269" t="s">
        <v>1863</v>
      </c>
      <c r="E569" s="270">
        <v>45831</v>
      </c>
      <c r="F569" s="269" t="s">
        <v>3100</v>
      </c>
      <c r="G569" s="269" t="s">
        <v>1618</v>
      </c>
      <c r="H569" s="269" t="s">
        <v>1864</v>
      </c>
      <c r="I569" s="269" t="s">
        <v>3095</v>
      </c>
      <c r="J569" s="269" t="s">
        <v>1618</v>
      </c>
      <c r="K569" s="269" t="s">
        <v>1620</v>
      </c>
      <c r="L569" s="270">
        <v>45831</v>
      </c>
      <c r="M569" s="269" t="s">
        <v>3096</v>
      </c>
      <c r="N569" s="269" t="s">
        <v>1618</v>
      </c>
      <c r="O569" s="270"/>
      <c r="P569" s="269" t="s">
        <v>2635</v>
      </c>
      <c r="Q569" s="269" t="s">
        <v>89</v>
      </c>
      <c r="R569" s="272">
        <v>2.99</v>
      </c>
      <c r="S569" s="269" t="s">
        <v>89</v>
      </c>
      <c r="T569" s="272">
        <v>2.99</v>
      </c>
      <c r="U569" s="269" t="s">
        <v>371</v>
      </c>
      <c r="V569" s="269" t="s">
        <v>2636</v>
      </c>
      <c r="W569" s="269" t="s">
        <v>1618</v>
      </c>
      <c r="X569" s="269" t="s">
        <v>1618</v>
      </c>
      <c r="Y569" s="269" t="s">
        <v>1618</v>
      </c>
      <c r="Z569" s="269" t="s">
        <v>1618</v>
      </c>
      <c r="AA569" s="269" t="s">
        <v>1842</v>
      </c>
      <c r="AB569" s="269" t="s">
        <v>1618</v>
      </c>
      <c r="AC569" s="270">
        <v>45831</v>
      </c>
      <c r="AD569" s="269"/>
      <c r="AE569" s="269"/>
      <c r="AF569" s="269" t="s">
        <v>1618</v>
      </c>
      <c r="AG569" s="269" t="s">
        <v>1618</v>
      </c>
      <c r="AH569" s="269" t="s">
        <v>2638</v>
      </c>
      <c r="AI569" s="269" t="s">
        <v>2638</v>
      </c>
      <c r="AJ569" s="271">
        <v>10</v>
      </c>
      <c r="AK569" s="269" t="s">
        <v>1925</v>
      </c>
      <c r="AL569" s="274" t="s">
        <v>1861</v>
      </c>
      <c r="AM569" s="269" t="s">
        <v>2352</v>
      </c>
      <c r="AN569" s="269" t="s">
        <v>2353</v>
      </c>
      <c r="AO569" s="269" t="s">
        <v>1618</v>
      </c>
      <c r="AP569" s="188" t="s">
        <v>2132</v>
      </c>
      <c r="AQ569" s="188" t="s">
        <v>1936</v>
      </c>
      <c r="AS569" s="188" t="s">
        <v>1619</v>
      </c>
      <c r="AT569" s="188" t="s">
        <v>1748</v>
      </c>
      <c r="AU569" s="188" t="s">
        <v>1748</v>
      </c>
      <c r="AV569" s="261">
        <f t="shared" si="27"/>
        <v>49335</v>
      </c>
    </row>
    <row r="570" spans="1:48" hidden="1" x14ac:dyDescent="0.25">
      <c r="A570" s="269" t="s">
        <v>1836</v>
      </c>
      <c r="B570" s="269" t="s">
        <v>1814</v>
      </c>
      <c r="C570" s="269" t="s">
        <v>1837</v>
      </c>
      <c r="D570" s="269" t="s">
        <v>1854</v>
      </c>
      <c r="E570" s="270">
        <v>45833</v>
      </c>
      <c r="F570" s="269" t="s">
        <v>3101</v>
      </c>
      <c r="G570" s="269" t="s">
        <v>1618</v>
      </c>
      <c r="H570" s="269" t="s">
        <v>3102</v>
      </c>
      <c r="I570" s="269" t="s">
        <v>3103</v>
      </c>
      <c r="J570" s="269" t="s">
        <v>1618</v>
      </c>
      <c r="K570" s="269" t="s">
        <v>616</v>
      </c>
      <c r="L570" s="270">
        <v>45833</v>
      </c>
      <c r="M570" s="269" t="s">
        <v>2267</v>
      </c>
      <c r="N570" s="269" t="s">
        <v>3104</v>
      </c>
      <c r="O570" s="270"/>
      <c r="P570" s="269" t="s">
        <v>2635</v>
      </c>
      <c r="Q570" s="269" t="s">
        <v>1529</v>
      </c>
      <c r="R570" s="271">
        <v>7728270</v>
      </c>
      <c r="S570" s="269" t="s">
        <v>89</v>
      </c>
      <c r="T570" s="272">
        <v>473.11</v>
      </c>
      <c r="U570" s="269" t="s">
        <v>371</v>
      </c>
      <c r="V570" s="269" t="s">
        <v>2636</v>
      </c>
      <c r="W570" s="269" t="s">
        <v>1618</v>
      </c>
      <c r="X570" s="269" t="s">
        <v>1618</v>
      </c>
      <c r="Y570" s="269" t="s">
        <v>1618</v>
      </c>
      <c r="Z570" s="269" t="s">
        <v>1618</v>
      </c>
      <c r="AA570" s="269" t="s">
        <v>1842</v>
      </c>
      <c r="AB570" s="269" t="s">
        <v>1618</v>
      </c>
      <c r="AC570" s="270">
        <v>45833</v>
      </c>
      <c r="AD570" s="269"/>
      <c r="AE570" s="269"/>
      <c r="AF570" s="269" t="s">
        <v>1618</v>
      </c>
      <c r="AG570" s="269" t="s">
        <v>3105</v>
      </c>
      <c r="AH570" s="269" t="s">
        <v>2638</v>
      </c>
      <c r="AI570" s="269" t="s">
        <v>2638</v>
      </c>
      <c r="AJ570" s="271">
        <v>1</v>
      </c>
      <c r="AK570" s="269" t="s">
        <v>1876</v>
      </c>
      <c r="AL570" s="274" t="s">
        <v>1861</v>
      </c>
      <c r="AM570" s="269" t="s">
        <v>1618</v>
      </c>
      <c r="AN570" s="269" t="s">
        <v>1618</v>
      </c>
      <c r="AO570" s="269" t="s">
        <v>1618</v>
      </c>
      <c r="AP570" s="188" t="s">
        <v>1845</v>
      </c>
      <c r="AQ570" s="188" t="s">
        <v>1936</v>
      </c>
      <c r="AS570" s="188" t="s">
        <v>1631</v>
      </c>
      <c r="AT570" s="188" t="s">
        <v>1748</v>
      </c>
      <c r="AU570" s="188" t="s">
        <v>1748</v>
      </c>
      <c r="AV570" s="261">
        <f t="shared" si="27"/>
        <v>7728270</v>
      </c>
    </row>
    <row r="571" spans="1:48" x14ac:dyDescent="0.25">
      <c r="A571" s="269" t="s">
        <v>1836</v>
      </c>
      <c r="B571" s="269" t="s">
        <v>1814</v>
      </c>
      <c r="C571" s="269" t="s">
        <v>1837</v>
      </c>
      <c r="D571" s="269" t="s">
        <v>1854</v>
      </c>
      <c r="E571" s="270">
        <v>45834</v>
      </c>
      <c r="F571" s="269" t="s">
        <v>1618</v>
      </c>
      <c r="G571" s="269" t="s">
        <v>1618</v>
      </c>
      <c r="H571" s="269" t="s">
        <v>1877</v>
      </c>
      <c r="I571" s="269" t="s">
        <v>3106</v>
      </c>
      <c r="J571" s="269" t="s">
        <v>1618</v>
      </c>
      <c r="K571" s="269" t="s">
        <v>450</v>
      </c>
      <c r="L571" s="270">
        <v>45834</v>
      </c>
      <c r="M571" s="269" t="s">
        <v>2181</v>
      </c>
      <c r="N571" s="269" t="s">
        <v>3107</v>
      </c>
      <c r="O571" s="270"/>
      <c r="P571" s="269" t="s">
        <v>2635</v>
      </c>
      <c r="Q571" s="269" t="s">
        <v>1529</v>
      </c>
      <c r="R571" s="271">
        <v>780000</v>
      </c>
      <c r="S571" s="269" t="s">
        <v>89</v>
      </c>
      <c r="T571" s="272">
        <v>47.76</v>
      </c>
      <c r="U571" s="269" t="s">
        <v>371</v>
      </c>
      <c r="V571" s="269" t="s">
        <v>2636</v>
      </c>
      <c r="W571" s="269" t="s">
        <v>1618</v>
      </c>
      <c r="X571" s="269" t="s">
        <v>1618</v>
      </c>
      <c r="Y571" s="269" t="s">
        <v>1618</v>
      </c>
      <c r="Z571" s="269" t="s">
        <v>1618</v>
      </c>
      <c r="AA571" s="269" t="s">
        <v>1842</v>
      </c>
      <c r="AB571" s="269" t="s">
        <v>1618</v>
      </c>
      <c r="AC571" s="270">
        <v>45834</v>
      </c>
      <c r="AD571" s="269"/>
      <c r="AE571" s="269"/>
      <c r="AF571" s="269" t="s">
        <v>1618</v>
      </c>
      <c r="AG571" s="269" t="s">
        <v>3108</v>
      </c>
      <c r="AH571" s="269" t="s">
        <v>2638</v>
      </c>
      <c r="AI571" s="269" t="s">
        <v>2638</v>
      </c>
      <c r="AJ571" s="271">
        <v>8</v>
      </c>
      <c r="AK571" s="269" t="s">
        <v>1694</v>
      </c>
      <c r="AL571" s="274" t="s">
        <v>1861</v>
      </c>
      <c r="AM571" s="269" t="s">
        <v>1618</v>
      </c>
      <c r="AN571" s="269" t="s">
        <v>1618</v>
      </c>
      <c r="AO571" s="269" t="s">
        <v>1618</v>
      </c>
      <c r="AP571" s="188" t="s">
        <v>1845</v>
      </c>
      <c r="AQ571" s="188" t="s">
        <v>1936</v>
      </c>
      <c r="AS571" s="188" t="s">
        <v>1626</v>
      </c>
      <c r="AT571" s="188" t="s">
        <v>1748</v>
      </c>
      <c r="AU571" s="188" t="s">
        <v>1748</v>
      </c>
      <c r="AV571" s="261">
        <f t="shared" si="27"/>
        <v>780000</v>
      </c>
    </row>
    <row r="572" spans="1:48" hidden="1" x14ac:dyDescent="0.25">
      <c r="A572" s="269" t="s">
        <v>1836</v>
      </c>
      <c r="B572" s="269" t="s">
        <v>1814</v>
      </c>
      <c r="C572" s="269" t="s">
        <v>1837</v>
      </c>
      <c r="D572" s="269" t="s">
        <v>1854</v>
      </c>
      <c r="E572" s="270">
        <v>45838</v>
      </c>
      <c r="F572" s="269" t="s">
        <v>3109</v>
      </c>
      <c r="G572" s="269" t="s">
        <v>1618</v>
      </c>
      <c r="H572" s="269" t="s">
        <v>2273</v>
      </c>
      <c r="I572" s="269" t="s">
        <v>3110</v>
      </c>
      <c r="J572" s="269" t="s">
        <v>1618</v>
      </c>
      <c r="K572" s="269" t="s">
        <v>434</v>
      </c>
      <c r="L572" s="270">
        <v>45838</v>
      </c>
      <c r="M572" s="269" t="s">
        <v>2188</v>
      </c>
      <c r="N572" s="269" t="s">
        <v>3111</v>
      </c>
      <c r="O572" s="270"/>
      <c r="P572" s="269" t="s">
        <v>2635</v>
      </c>
      <c r="Q572" s="269" t="s">
        <v>1529</v>
      </c>
      <c r="R572" s="271">
        <v>700000</v>
      </c>
      <c r="S572" s="269" t="s">
        <v>89</v>
      </c>
      <c r="T572" s="272">
        <v>42.85</v>
      </c>
      <c r="U572" s="269" t="s">
        <v>371</v>
      </c>
      <c r="V572" s="269" t="s">
        <v>2636</v>
      </c>
      <c r="W572" s="269" t="s">
        <v>1618</v>
      </c>
      <c r="X572" s="269" t="s">
        <v>1618</v>
      </c>
      <c r="Y572" s="269" t="s">
        <v>1618</v>
      </c>
      <c r="Z572" s="269" t="s">
        <v>1618</v>
      </c>
      <c r="AA572" s="269" t="s">
        <v>1842</v>
      </c>
      <c r="AB572" s="269" t="s">
        <v>1618</v>
      </c>
      <c r="AC572" s="270">
        <v>45838</v>
      </c>
      <c r="AD572" s="269"/>
      <c r="AE572" s="269"/>
      <c r="AF572" s="269" t="s">
        <v>1618</v>
      </c>
      <c r="AG572" s="269" t="s">
        <v>3112</v>
      </c>
      <c r="AH572" s="269" t="s">
        <v>2638</v>
      </c>
      <c r="AI572" s="269" t="s">
        <v>2638</v>
      </c>
      <c r="AJ572" s="271">
        <v>2</v>
      </c>
      <c r="AK572" s="269" t="s">
        <v>1903</v>
      </c>
      <c r="AL572" s="274" t="s">
        <v>1861</v>
      </c>
      <c r="AM572" s="269" t="s">
        <v>1618</v>
      </c>
      <c r="AN572" s="269" t="s">
        <v>1618</v>
      </c>
      <c r="AO572" s="269" t="s">
        <v>1618</v>
      </c>
      <c r="AP572" s="188" t="s">
        <v>1845</v>
      </c>
      <c r="AQ572" s="188" t="s">
        <v>1936</v>
      </c>
      <c r="AS572" s="188" t="s">
        <v>1630</v>
      </c>
      <c r="AT572" s="188" t="s">
        <v>1748</v>
      </c>
      <c r="AU572" s="188" t="s">
        <v>1748</v>
      </c>
      <c r="AV572" s="261">
        <f t="shared" si="27"/>
        <v>700000</v>
      </c>
    </row>
    <row r="573" spans="1:48" hidden="1" x14ac:dyDescent="0.25">
      <c r="A573" s="269" t="s">
        <v>1836</v>
      </c>
      <c r="B573" s="269" t="s">
        <v>1814</v>
      </c>
      <c r="C573" s="269" t="s">
        <v>1837</v>
      </c>
      <c r="D573" s="269" t="s">
        <v>1854</v>
      </c>
      <c r="E573" s="270">
        <v>45838</v>
      </c>
      <c r="F573" s="269" t="s">
        <v>3113</v>
      </c>
      <c r="G573" s="269" t="s">
        <v>1618</v>
      </c>
      <c r="H573" s="269" t="s">
        <v>2381</v>
      </c>
      <c r="I573" s="269" t="s">
        <v>3114</v>
      </c>
      <c r="J573" s="269" t="s">
        <v>1618</v>
      </c>
      <c r="K573" s="269" t="s">
        <v>588</v>
      </c>
      <c r="L573" s="270">
        <v>45838</v>
      </c>
      <c r="M573" s="269" t="s">
        <v>2188</v>
      </c>
      <c r="N573" s="269" t="s">
        <v>3111</v>
      </c>
      <c r="O573" s="270"/>
      <c r="P573" s="269" t="s">
        <v>2635</v>
      </c>
      <c r="Q573" s="269" t="s">
        <v>1529</v>
      </c>
      <c r="R573" s="271">
        <v>8225000</v>
      </c>
      <c r="S573" s="269" t="s">
        <v>89</v>
      </c>
      <c r="T573" s="272">
        <v>503.52</v>
      </c>
      <c r="U573" s="269" t="s">
        <v>371</v>
      </c>
      <c r="V573" s="269" t="s">
        <v>2636</v>
      </c>
      <c r="W573" s="269" t="s">
        <v>1618</v>
      </c>
      <c r="X573" s="269" t="s">
        <v>1618</v>
      </c>
      <c r="Y573" s="269" t="s">
        <v>1618</v>
      </c>
      <c r="Z573" s="269" t="s">
        <v>1618</v>
      </c>
      <c r="AA573" s="269" t="s">
        <v>1842</v>
      </c>
      <c r="AB573" s="269" t="s">
        <v>1618</v>
      </c>
      <c r="AC573" s="270">
        <v>45838</v>
      </c>
      <c r="AD573" s="269"/>
      <c r="AE573" s="269"/>
      <c r="AF573" s="269" t="s">
        <v>1618</v>
      </c>
      <c r="AG573" s="269" t="s">
        <v>3112</v>
      </c>
      <c r="AH573" s="269" t="s">
        <v>2638</v>
      </c>
      <c r="AI573" s="269" t="s">
        <v>2638</v>
      </c>
      <c r="AJ573" s="271">
        <v>1</v>
      </c>
      <c r="AK573" s="269" t="s">
        <v>2882</v>
      </c>
      <c r="AL573" s="274" t="s">
        <v>1861</v>
      </c>
      <c r="AM573" s="269" t="s">
        <v>1618</v>
      </c>
      <c r="AN573" s="269" t="s">
        <v>1618</v>
      </c>
      <c r="AO573" s="269" t="s">
        <v>1618</v>
      </c>
      <c r="AP573" s="188" t="s">
        <v>1845</v>
      </c>
      <c r="AQ573" s="188" t="s">
        <v>1936</v>
      </c>
      <c r="AS573" s="188" t="s">
        <v>1638</v>
      </c>
      <c r="AT573" s="188" t="s">
        <v>1748</v>
      </c>
      <c r="AU573" s="188" t="s">
        <v>1748</v>
      </c>
      <c r="AV573" s="261">
        <f t="shared" si="27"/>
        <v>8225000</v>
      </c>
    </row>
    <row r="574" spans="1:48" hidden="1" x14ac:dyDescent="0.25">
      <c r="A574" s="269" t="s">
        <v>1836</v>
      </c>
      <c r="B574" s="277" t="s">
        <v>1795</v>
      </c>
      <c r="D574" s="269" t="s">
        <v>1797</v>
      </c>
      <c r="E574" s="270">
        <v>45688</v>
      </c>
      <c r="F574" s="269" t="s">
        <v>1798</v>
      </c>
      <c r="H574" s="269">
        <v>50900060</v>
      </c>
      <c r="I574" s="269" t="s">
        <v>1796</v>
      </c>
      <c r="K574" s="269" t="s">
        <v>476</v>
      </c>
      <c r="L574" s="270">
        <v>45688</v>
      </c>
      <c r="Q574" s="269" t="s">
        <v>89</v>
      </c>
      <c r="R574" s="272">
        <v>54.1</v>
      </c>
      <c r="S574" s="269" t="s">
        <v>89</v>
      </c>
      <c r="T574" s="272">
        <v>54.1</v>
      </c>
      <c r="U574" s="269" t="s">
        <v>308</v>
      </c>
      <c r="V574" s="269" t="s">
        <v>1710</v>
      </c>
      <c r="AJ574" s="273">
        <v>0</v>
      </c>
      <c r="AT574" s="188" t="s">
        <v>1748</v>
      </c>
      <c r="AU574" s="188" t="str">
        <f>LEFT(V574,3)</f>
        <v>SMS</v>
      </c>
      <c r="AV574" s="261">
        <f t="shared" si="27"/>
        <v>892650</v>
      </c>
    </row>
    <row r="575" spans="1:48" hidden="1" x14ac:dyDescent="0.25">
      <c r="A575" s="269" t="s">
        <v>1836</v>
      </c>
      <c r="B575" s="277" t="s">
        <v>1802</v>
      </c>
      <c r="D575" s="269" t="s">
        <v>1797</v>
      </c>
      <c r="E575" s="270">
        <v>45716</v>
      </c>
      <c r="F575" s="269" t="s">
        <v>1804</v>
      </c>
      <c r="H575" s="269">
        <v>50900060</v>
      </c>
      <c r="I575" s="269" t="s">
        <v>1803</v>
      </c>
      <c r="K575" s="269" t="s">
        <v>476</v>
      </c>
      <c r="L575" s="270">
        <v>45716</v>
      </c>
      <c r="Q575" s="269" t="s">
        <v>89</v>
      </c>
      <c r="R575" s="272">
        <v>54.11</v>
      </c>
      <c r="S575" s="269" t="s">
        <v>89</v>
      </c>
      <c r="T575" s="272">
        <v>54.11</v>
      </c>
      <c r="U575" s="269" t="s">
        <v>308</v>
      </c>
      <c r="V575" s="269" t="s">
        <v>1710</v>
      </c>
      <c r="AJ575" s="273">
        <v>0</v>
      </c>
      <c r="AT575" s="188" t="s">
        <v>1748</v>
      </c>
      <c r="AU575" s="188" t="str">
        <f t="shared" ref="AU575:AU579" si="28">LEFT(V575,3)</f>
        <v>SMS</v>
      </c>
      <c r="AV575" s="261">
        <f t="shared" si="27"/>
        <v>892815</v>
      </c>
    </row>
    <row r="576" spans="1:48" hidden="1" x14ac:dyDescent="0.25">
      <c r="A576" s="269" t="s">
        <v>1836</v>
      </c>
      <c r="B576" s="277" t="s">
        <v>1805</v>
      </c>
      <c r="D576" s="269" t="s">
        <v>1797</v>
      </c>
      <c r="E576" s="270">
        <v>45747</v>
      </c>
      <c r="F576" s="269" t="s">
        <v>1807</v>
      </c>
      <c r="H576" s="269">
        <v>50900060</v>
      </c>
      <c r="I576" s="269" t="s">
        <v>1806</v>
      </c>
      <c r="K576" s="269" t="s">
        <v>476</v>
      </c>
      <c r="L576" s="270">
        <v>45747</v>
      </c>
      <c r="Q576" s="269" t="s">
        <v>89</v>
      </c>
      <c r="R576" s="272">
        <v>54.1</v>
      </c>
      <c r="S576" s="269" t="s">
        <v>89</v>
      </c>
      <c r="T576" s="272">
        <v>54.1</v>
      </c>
      <c r="U576" s="269" t="s">
        <v>308</v>
      </c>
      <c r="V576" s="269" t="s">
        <v>1710</v>
      </c>
      <c r="AJ576" s="273">
        <v>0</v>
      </c>
      <c r="AT576" s="188" t="s">
        <v>1748</v>
      </c>
      <c r="AU576" s="188" t="str">
        <f t="shared" si="28"/>
        <v>SMS</v>
      </c>
      <c r="AV576" s="261">
        <f t="shared" si="27"/>
        <v>892650</v>
      </c>
    </row>
    <row r="577" spans="1:48" hidden="1" x14ac:dyDescent="0.25">
      <c r="A577" s="269" t="s">
        <v>1836</v>
      </c>
      <c r="B577" s="277" t="s">
        <v>1808</v>
      </c>
      <c r="D577" s="269" t="s">
        <v>1797</v>
      </c>
      <c r="E577" s="270">
        <v>45777</v>
      </c>
      <c r="F577" s="269" t="s">
        <v>1810</v>
      </c>
      <c r="H577" s="269">
        <v>50900060</v>
      </c>
      <c r="I577" s="269" t="s">
        <v>1809</v>
      </c>
      <c r="K577" s="269" t="s">
        <v>476</v>
      </c>
      <c r="L577" s="270">
        <v>45777</v>
      </c>
      <c r="Q577" s="269" t="s">
        <v>89</v>
      </c>
      <c r="R577" s="272">
        <v>54.11</v>
      </c>
      <c r="S577" s="269" t="s">
        <v>89</v>
      </c>
      <c r="T577" s="272">
        <v>54.11</v>
      </c>
      <c r="U577" s="269" t="s">
        <v>308</v>
      </c>
      <c r="V577" s="269" t="s">
        <v>1710</v>
      </c>
      <c r="AJ577" s="273">
        <v>0</v>
      </c>
      <c r="AT577" s="188" t="s">
        <v>1748</v>
      </c>
      <c r="AU577" s="188" t="str">
        <f t="shared" si="28"/>
        <v>SMS</v>
      </c>
      <c r="AV577" s="261">
        <f t="shared" si="27"/>
        <v>892815</v>
      </c>
    </row>
    <row r="578" spans="1:48" hidden="1" x14ac:dyDescent="0.25">
      <c r="A578" s="269" t="s">
        <v>1836</v>
      </c>
      <c r="B578" s="277" t="s">
        <v>1811</v>
      </c>
      <c r="D578" s="269" t="s">
        <v>1797</v>
      </c>
      <c r="E578" s="270">
        <v>45808</v>
      </c>
      <c r="F578" s="269" t="s">
        <v>1813</v>
      </c>
      <c r="H578" s="269">
        <v>50900060</v>
      </c>
      <c r="I578" s="269" t="s">
        <v>1812</v>
      </c>
      <c r="K578" s="269" t="s">
        <v>476</v>
      </c>
      <c r="L578" s="270">
        <v>45808</v>
      </c>
      <c r="Q578" s="269" t="s">
        <v>89</v>
      </c>
      <c r="R578" s="272">
        <v>54.1</v>
      </c>
      <c r="S578" s="269" t="s">
        <v>89</v>
      </c>
      <c r="T578" s="272">
        <v>54.1</v>
      </c>
      <c r="U578" s="269" t="s">
        <v>308</v>
      </c>
      <c r="V578" s="269" t="s">
        <v>1710</v>
      </c>
      <c r="AJ578" s="273">
        <v>0</v>
      </c>
      <c r="AT578" s="188" t="s">
        <v>1748</v>
      </c>
      <c r="AU578" s="188" t="str">
        <f t="shared" si="28"/>
        <v>SMS</v>
      </c>
      <c r="AV578" s="261">
        <f t="shared" si="27"/>
        <v>892650</v>
      </c>
    </row>
    <row r="579" spans="1:48" hidden="1" x14ac:dyDescent="0.25">
      <c r="A579" s="269" t="s">
        <v>1836</v>
      </c>
      <c r="B579" s="277" t="s">
        <v>1814</v>
      </c>
      <c r="D579" s="269" t="s">
        <v>1797</v>
      </c>
      <c r="E579" s="270">
        <v>45838</v>
      </c>
      <c r="F579" s="269" t="s">
        <v>1816</v>
      </c>
      <c r="H579" s="269">
        <v>50900060</v>
      </c>
      <c r="I579" s="269" t="s">
        <v>1815</v>
      </c>
      <c r="K579" s="269" t="s">
        <v>476</v>
      </c>
      <c r="L579" s="270">
        <v>45838</v>
      </c>
      <c r="Q579" s="269" t="s">
        <v>89</v>
      </c>
      <c r="R579" s="272">
        <v>54.1</v>
      </c>
      <c r="S579" s="269" t="s">
        <v>89</v>
      </c>
      <c r="T579" s="272">
        <v>54.1</v>
      </c>
      <c r="U579" s="269" t="s">
        <v>308</v>
      </c>
      <c r="V579" s="269" t="s">
        <v>1710</v>
      </c>
      <c r="AJ579" s="273">
        <v>0</v>
      </c>
      <c r="AT579" s="188" t="s">
        <v>1748</v>
      </c>
      <c r="AU579" s="188" t="str">
        <f t="shared" si="28"/>
        <v>SMS</v>
      </c>
      <c r="AV579" s="261">
        <f t="shared" si="27"/>
        <v>892650</v>
      </c>
    </row>
    <row r="580" spans="1:48" hidden="1" x14ac:dyDescent="0.25">
      <c r="A580" s="269" t="s">
        <v>1836</v>
      </c>
      <c r="B580" s="277" t="s">
        <v>1795</v>
      </c>
      <c r="D580" s="269" t="s">
        <v>1797</v>
      </c>
      <c r="E580" s="270">
        <v>45688</v>
      </c>
      <c r="F580" s="269" t="s">
        <v>1798</v>
      </c>
      <c r="H580" s="269" t="s">
        <v>2707</v>
      </c>
      <c r="I580" s="269" t="s">
        <v>2706</v>
      </c>
      <c r="K580" s="269" t="s">
        <v>466</v>
      </c>
      <c r="L580" s="270">
        <v>45688</v>
      </c>
      <c r="Q580" s="269" t="s">
        <v>89</v>
      </c>
      <c r="R580" s="272">
        <v>140.5</v>
      </c>
      <c r="S580" s="269" t="s">
        <v>89</v>
      </c>
      <c r="T580" s="272">
        <v>140.5</v>
      </c>
      <c r="U580" s="269" t="s">
        <v>371</v>
      </c>
      <c r="V580" s="269" t="s">
        <v>372</v>
      </c>
      <c r="AJ580" s="273">
        <v>0</v>
      </c>
      <c r="AT580" s="188" t="s">
        <v>1748</v>
      </c>
      <c r="AU580" s="188" t="s">
        <v>1748</v>
      </c>
      <c r="AV580" s="261">
        <f t="shared" si="27"/>
        <v>2318250</v>
      </c>
    </row>
    <row r="581" spans="1:48" hidden="1" x14ac:dyDescent="0.25">
      <c r="A581" s="269" t="s">
        <v>1836</v>
      </c>
      <c r="B581" s="277" t="s">
        <v>1795</v>
      </c>
      <c r="D581" s="269" t="s">
        <v>1797</v>
      </c>
      <c r="E581" s="270">
        <v>45688</v>
      </c>
      <c r="F581" s="269" t="s">
        <v>1798</v>
      </c>
      <c r="H581" s="269" t="s">
        <v>2707</v>
      </c>
      <c r="I581" s="269" t="s">
        <v>2706</v>
      </c>
      <c r="K581" s="269" t="s">
        <v>466</v>
      </c>
      <c r="L581" s="270">
        <v>45688</v>
      </c>
      <c r="Q581" s="269" t="s">
        <v>89</v>
      </c>
      <c r="R581" s="272">
        <v>5.79</v>
      </c>
      <c r="S581" s="269" t="s">
        <v>89</v>
      </c>
      <c r="T581" s="272">
        <v>5.79</v>
      </c>
      <c r="U581" s="269" t="s">
        <v>371</v>
      </c>
      <c r="V581" s="269" t="s">
        <v>372</v>
      </c>
      <c r="AJ581" s="273">
        <v>0</v>
      </c>
      <c r="AT581" s="188" t="s">
        <v>1748</v>
      </c>
      <c r="AU581" s="188" t="s">
        <v>1748</v>
      </c>
      <c r="AV581" s="261">
        <f t="shared" si="27"/>
        <v>95535</v>
      </c>
    </row>
    <row r="582" spans="1:48" hidden="1" x14ac:dyDescent="0.25">
      <c r="A582" s="269" t="s">
        <v>1836</v>
      </c>
      <c r="B582" s="277" t="s">
        <v>1795</v>
      </c>
      <c r="D582" s="269" t="s">
        <v>1797</v>
      </c>
      <c r="E582" s="270">
        <v>45688</v>
      </c>
      <c r="F582" s="269" t="s">
        <v>1798</v>
      </c>
      <c r="H582" s="269" t="s">
        <v>2707</v>
      </c>
      <c r="I582" s="269" t="s">
        <v>2706</v>
      </c>
      <c r="K582" s="269" t="s">
        <v>466</v>
      </c>
      <c r="L582" s="270">
        <v>45688</v>
      </c>
      <c r="Q582" s="269" t="s">
        <v>89</v>
      </c>
      <c r="R582" s="272">
        <v>2.3199999999999998</v>
      </c>
      <c r="S582" s="269" t="s">
        <v>89</v>
      </c>
      <c r="T582" s="272">
        <v>2.3199999999999998</v>
      </c>
      <c r="U582" s="269" t="s">
        <v>371</v>
      </c>
      <c r="V582" s="269" t="s">
        <v>372</v>
      </c>
      <c r="AJ582" s="273">
        <v>0</v>
      </c>
      <c r="AT582" s="188" t="s">
        <v>1748</v>
      </c>
      <c r="AU582" s="188" t="s">
        <v>1748</v>
      </c>
      <c r="AV582" s="261">
        <f t="shared" si="27"/>
        <v>38280</v>
      </c>
    </row>
    <row r="583" spans="1:48" hidden="1" x14ac:dyDescent="0.25">
      <c r="A583" s="269" t="s">
        <v>1836</v>
      </c>
      <c r="B583" s="277" t="s">
        <v>1795</v>
      </c>
      <c r="D583" s="269" t="s">
        <v>1797</v>
      </c>
      <c r="E583" s="270">
        <v>45688</v>
      </c>
      <c r="F583" s="269" t="s">
        <v>1798</v>
      </c>
      <c r="H583" s="269" t="s">
        <v>2707</v>
      </c>
      <c r="I583" s="269" t="s">
        <v>2706</v>
      </c>
      <c r="K583" s="269" t="s">
        <v>466</v>
      </c>
      <c r="L583" s="270">
        <v>45688</v>
      </c>
      <c r="Q583" s="269" t="s">
        <v>89</v>
      </c>
      <c r="R583" s="272">
        <v>1.82</v>
      </c>
      <c r="S583" s="269" t="s">
        <v>89</v>
      </c>
      <c r="T583" s="272">
        <v>1.82</v>
      </c>
      <c r="U583" s="269" t="s">
        <v>371</v>
      </c>
      <c r="V583" s="269" t="s">
        <v>372</v>
      </c>
      <c r="AJ583" s="273">
        <v>0</v>
      </c>
      <c r="AT583" s="188" t="s">
        <v>1748</v>
      </c>
      <c r="AU583" s="188" t="s">
        <v>1748</v>
      </c>
      <c r="AV583" s="261">
        <f t="shared" si="27"/>
        <v>30030</v>
      </c>
    </row>
    <row r="584" spans="1:48" hidden="1" x14ac:dyDescent="0.25">
      <c r="A584" s="269" t="s">
        <v>1836</v>
      </c>
      <c r="B584" s="277" t="s">
        <v>1795</v>
      </c>
      <c r="D584" s="269" t="s">
        <v>1797</v>
      </c>
      <c r="E584" s="270">
        <v>45688</v>
      </c>
      <c r="F584" s="269" t="s">
        <v>1798</v>
      </c>
      <c r="H584" s="269" t="s">
        <v>2707</v>
      </c>
      <c r="I584" s="269" t="s">
        <v>2706</v>
      </c>
      <c r="K584" s="269" t="s">
        <v>466</v>
      </c>
      <c r="L584" s="270">
        <v>45688</v>
      </c>
      <c r="Q584" s="269" t="s">
        <v>89</v>
      </c>
      <c r="R584" s="272">
        <v>11.13</v>
      </c>
      <c r="S584" s="269" t="s">
        <v>89</v>
      </c>
      <c r="T584" s="272">
        <v>11.13</v>
      </c>
      <c r="U584" s="269" t="s">
        <v>371</v>
      </c>
      <c r="V584" s="269" t="s">
        <v>372</v>
      </c>
      <c r="AJ584" s="273">
        <v>0</v>
      </c>
      <c r="AT584" s="188" t="s">
        <v>1748</v>
      </c>
      <c r="AU584" s="188" t="s">
        <v>1748</v>
      </c>
      <c r="AV584" s="261">
        <f t="shared" si="27"/>
        <v>183645</v>
      </c>
    </row>
    <row r="585" spans="1:48" hidden="1" x14ac:dyDescent="0.25">
      <c r="A585" s="269" t="s">
        <v>1836</v>
      </c>
      <c r="B585" s="277" t="s">
        <v>1795</v>
      </c>
      <c r="D585" s="269" t="s">
        <v>1797</v>
      </c>
      <c r="E585" s="270">
        <v>45688</v>
      </c>
      <c r="F585" s="269" t="s">
        <v>1798</v>
      </c>
      <c r="H585" s="269" t="s">
        <v>2707</v>
      </c>
      <c r="I585" s="269" t="s">
        <v>2706</v>
      </c>
      <c r="K585" s="269" t="s">
        <v>466</v>
      </c>
      <c r="L585" s="270">
        <v>45688</v>
      </c>
      <c r="Q585" s="269" t="s">
        <v>89</v>
      </c>
      <c r="R585" s="272">
        <v>1.82</v>
      </c>
      <c r="S585" s="269" t="s">
        <v>89</v>
      </c>
      <c r="T585" s="272">
        <v>1.82</v>
      </c>
      <c r="U585" s="269" t="s">
        <v>371</v>
      </c>
      <c r="V585" s="269" t="s">
        <v>372</v>
      </c>
      <c r="AJ585" s="273">
        <v>0</v>
      </c>
      <c r="AT585" s="188" t="s">
        <v>1748</v>
      </c>
      <c r="AU585" s="188" t="s">
        <v>1748</v>
      </c>
      <c r="AV585" s="261">
        <f t="shared" si="27"/>
        <v>30030</v>
      </c>
    </row>
    <row r="586" spans="1:48" hidden="1" x14ac:dyDescent="0.25">
      <c r="A586" s="269" t="s">
        <v>1836</v>
      </c>
      <c r="B586" s="277" t="s">
        <v>1795</v>
      </c>
      <c r="D586" s="269" t="s">
        <v>1797</v>
      </c>
      <c r="E586" s="270">
        <v>45688</v>
      </c>
      <c r="F586" s="269" t="s">
        <v>1798</v>
      </c>
      <c r="H586" s="269" t="s">
        <v>2707</v>
      </c>
      <c r="I586" s="269" t="s">
        <v>2706</v>
      </c>
      <c r="K586" s="269" t="s">
        <v>466</v>
      </c>
      <c r="L586" s="270">
        <v>45688</v>
      </c>
      <c r="Q586" s="269" t="s">
        <v>89</v>
      </c>
      <c r="R586" s="272">
        <v>5.79</v>
      </c>
      <c r="S586" s="269" t="s">
        <v>89</v>
      </c>
      <c r="T586" s="272">
        <v>5.79</v>
      </c>
      <c r="U586" s="269" t="s">
        <v>371</v>
      </c>
      <c r="V586" s="269" t="s">
        <v>372</v>
      </c>
      <c r="AJ586" s="273">
        <v>0</v>
      </c>
      <c r="AT586" s="188" t="s">
        <v>1748</v>
      </c>
      <c r="AU586" s="188" t="s">
        <v>1748</v>
      </c>
      <c r="AV586" s="261">
        <f t="shared" si="27"/>
        <v>95535</v>
      </c>
    </row>
    <row r="587" spans="1:48" hidden="1" x14ac:dyDescent="0.25">
      <c r="A587" s="269" t="s">
        <v>1836</v>
      </c>
      <c r="B587" s="277" t="s">
        <v>1795</v>
      </c>
      <c r="D587" s="269" t="s">
        <v>1797</v>
      </c>
      <c r="E587" s="270">
        <v>45688</v>
      </c>
      <c r="F587" s="269" t="s">
        <v>1798</v>
      </c>
      <c r="H587" s="269" t="s">
        <v>2716</v>
      </c>
      <c r="I587" s="269" t="s">
        <v>2715</v>
      </c>
      <c r="K587" s="269" t="s">
        <v>474</v>
      </c>
      <c r="L587" s="270">
        <v>45688</v>
      </c>
      <c r="Q587" s="269" t="s">
        <v>89</v>
      </c>
      <c r="R587" s="272">
        <v>11.1</v>
      </c>
      <c r="S587" s="269" t="s">
        <v>89</v>
      </c>
      <c r="T587" s="272">
        <v>11.1</v>
      </c>
      <c r="U587" s="269" t="s">
        <v>371</v>
      </c>
      <c r="V587" s="269" t="s">
        <v>372</v>
      </c>
      <c r="AJ587" s="273">
        <v>0</v>
      </c>
      <c r="AT587" s="188" t="s">
        <v>1748</v>
      </c>
      <c r="AU587" s="188" t="s">
        <v>1748</v>
      </c>
      <c r="AV587" s="261">
        <f t="shared" si="27"/>
        <v>183150</v>
      </c>
    </row>
    <row r="588" spans="1:48" hidden="1" x14ac:dyDescent="0.25">
      <c r="A588" s="269" t="s">
        <v>1836</v>
      </c>
      <c r="B588" s="277" t="s">
        <v>1795</v>
      </c>
      <c r="D588" s="269" t="s">
        <v>1797</v>
      </c>
      <c r="E588" s="270">
        <v>45688</v>
      </c>
      <c r="F588" s="269" t="s">
        <v>1798</v>
      </c>
      <c r="H588" s="269" t="s">
        <v>2719</v>
      </c>
      <c r="I588" s="269" t="s">
        <v>2718</v>
      </c>
      <c r="K588" s="269" t="s">
        <v>476</v>
      </c>
      <c r="L588" s="270">
        <v>45688</v>
      </c>
      <c r="Q588" s="269" t="s">
        <v>89</v>
      </c>
      <c r="R588" s="272">
        <v>17.850000000000001</v>
      </c>
      <c r="S588" s="269" t="s">
        <v>89</v>
      </c>
      <c r="T588" s="272">
        <v>17.850000000000001</v>
      </c>
      <c r="U588" s="269" t="s">
        <v>371</v>
      </c>
      <c r="V588" s="269" t="s">
        <v>372</v>
      </c>
      <c r="AJ588" s="273">
        <v>0</v>
      </c>
      <c r="AT588" s="188" t="s">
        <v>1748</v>
      </c>
      <c r="AU588" s="188" t="s">
        <v>1748</v>
      </c>
      <c r="AV588" s="261">
        <f t="shared" si="27"/>
        <v>294525</v>
      </c>
    </row>
    <row r="589" spans="1:48" hidden="1" x14ac:dyDescent="0.25">
      <c r="A589" s="269" t="s">
        <v>1836</v>
      </c>
      <c r="B589" s="277" t="s">
        <v>1795</v>
      </c>
      <c r="D589" s="269" t="s">
        <v>1797</v>
      </c>
      <c r="E589" s="270">
        <v>45688</v>
      </c>
      <c r="F589" s="269" t="s">
        <v>1798</v>
      </c>
      <c r="H589" s="269" t="s">
        <v>2719</v>
      </c>
      <c r="I589" s="269" t="s">
        <v>2718</v>
      </c>
      <c r="K589" s="269" t="s">
        <v>476</v>
      </c>
      <c r="L589" s="270">
        <v>45688</v>
      </c>
      <c r="Q589" s="269" t="s">
        <v>89</v>
      </c>
      <c r="R589" s="272">
        <v>17.05</v>
      </c>
      <c r="S589" s="269" t="s">
        <v>89</v>
      </c>
      <c r="T589" s="272">
        <v>17.05</v>
      </c>
      <c r="U589" s="269" t="s">
        <v>371</v>
      </c>
      <c r="V589" s="269" t="s">
        <v>372</v>
      </c>
      <c r="AJ589" s="273">
        <v>0</v>
      </c>
      <c r="AT589" s="188" t="s">
        <v>1748</v>
      </c>
      <c r="AU589" s="188" t="s">
        <v>1748</v>
      </c>
      <c r="AV589" s="261">
        <f t="shared" si="27"/>
        <v>281325</v>
      </c>
    </row>
    <row r="590" spans="1:48" hidden="1" x14ac:dyDescent="0.25">
      <c r="A590" s="269" t="s">
        <v>1836</v>
      </c>
      <c r="B590" s="277" t="s">
        <v>1795</v>
      </c>
      <c r="D590" s="269" t="s">
        <v>1797</v>
      </c>
      <c r="E590" s="270">
        <v>45688</v>
      </c>
      <c r="F590" s="269" t="s">
        <v>1798</v>
      </c>
      <c r="H590" s="269" t="s">
        <v>2719</v>
      </c>
      <c r="I590" s="269" t="s">
        <v>2718</v>
      </c>
      <c r="K590" s="269" t="s">
        <v>476</v>
      </c>
      <c r="L590" s="270">
        <v>45688</v>
      </c>
      <c r="Q590" s="269" t="s">
        <v>89</v>
      </c>
      <c r="R590" s="272">
        <v>17.690000000000001</v>
      </c>
      <c r="S590" s="269" t="s">
        <v>89</v>
      </c>
      <c r="T590" s="272">
        <v>17.690000000000001</v>
      </c>
      <c r="U590" s="269" t="s">
        <v>371</v>
      </c>
      <c r="V590" s="269" t="s">
        <v>372</v>
      </c>
      <c r="AJ590" s="273">
        <v>0</v>
      </c>
      <c r="AT590" s="188" t="s">
        <v>1748</v>
      </c>
      <c r="AU590" s="188" t="s">
        <v>1748</v>
      </c>
      <c r="AV590" s="261">
        <f t="shared" si="27"/>
        <v>291885</v>
      </c>
    </row>
    <row r="591" spans="1:48" hidden="1" x14ac:dyDescent="0.25">
      <c r="A591" s="269" t="s">
        <v>1836</v>
      </c>
      <c r="B591" s="277" t="s">
        <v>1795</v>
      </c>
      <c r="D591" s="269" t="s">
        <v>1797</v>
      </c>
      <c r="E591" s="270">
        <v>45688</v>
      </c>
      <c r="F591" s="269" t="s">
        <v>1798</v>
      </c>
      <c r="H591" s="269" t="s">
        <v>2719</v>
      </c>
      <c r="I591" s="269" t="s">
        <v>2718</v>
      </c>
      <c r="K591" s="269" t="s">
        <v>476</v>
      </c>
      <c r="L591" s="270">
        <v>45688</v>
      </c>
      <c r="Q591" s="269" t="s">
        <v>89</v>
      </c>
      <c r="R591" s="272">
        <v>17.850000000000001</v>
      </c>
      <c r="S591" s="269" t="s">
        <v>89</v>
      </c>
      <c r="T591" s="272">
        <v>17.850000000000001</v>
      </c>
      <c r="U591" s="269" t="s">
        <v>371</v>
      </c>
      <c r="V591" s="269" t="s">
        <v>372</v>
      </c>
      <c r="AJ591" s="273">
        <v>0</v>
      </c>
      <c r="AT591" s="188" t="s">
        <v>1748</v>
      </c>
      <c r="AU591" s="188" t="s">
        <v>1748</v>
      </c>
      <c r="AV591" s="261">
        <f t="shared" si="27"/>
        <v>294525</v>
      </c>
    </row>
    <row r="592" spans="1:48" hidden="1" x14ac:dyDescent="0.25">
      <c r="A592" s="269" t="s">
        <v>1836</v>
      </c>
      <c r="B592" s="277" t="s">
        <v>1795</v>
      </c>
      <c r="D592" s="269" t="s">
        <v>1797</v>
      </c>
      <c r="E592" s="270">
        <v>45688</v>
      </c>
      <c r="F592" s="269" t="s">
        <v>1798</v>
      </c>
      <c r="H592" s="269" t="s">
        <v>2719</v>
      </c>
      <c r="I592" s="269" t="s">
        <v>2718</v>
      </c>
      <c r="K592" s="269" t="s">
        <v>476</v>
      </c>
      <c r="L592" s="270">
        <v>45688</v>
      </c>
      <c r="Q592" s="269" t="s">
        <v>89</v>
      </c>
      <c r="R592" s="272">
        <v>17.62</v>
      </c>
      <c r="S592" s="269" t="s">
        <v>89</v>
      </c>
      <c r="T592" s="272">
        <v>17.62</v>
      </c>
      <c r="U592" s="269" t="s">
        <v>371</v>
      </c>
      <c r="V592" s="269" t="s">
        <v>372</v>
      </c>
      <c r="AJ592" s="273">
        <v>0</v>
      </c>
      <c r="AT592" s="188" t="s">
        <v>1748</v>
      </c>
      <c r="AU592" s="188" t="s">
        <v>1748</v>
      </c>
      <c r="AV592" s="261">
        <f t="shared" si="27"/>
        <v>290730</v>
      </c>
    </row>
    <row r="593" spans="1:48" hidden="1" x14ac:dyDescent="0.25">
      <c r="A593" s="269" t="s">
        <v>1836</v>
      </c>
      <c r="B593" s="277" t="s">
        <v>1795</v>
      </c>
      <c r="D593" s="269" t="s">
        <v>1797</v>
      </c>
      <c r="E593" s="270">
        <v>45688</v>
      </c>
      <c r="F593" s="269" t="s">
        <v>1798</v>
      </c>
      <c r="H593" s="269" t="s">
        <v>2719</v>
      </c>
      <c r="I593" s="269" t="s">
        <v>2718</v>
      </c>
      <c r="K593" s="269" t="s">
        <v>476</v>
      </c>
      <c r="L593" s="270">
        <v>45688</v>
      </c>
      <c r="Q593" s="269" t="s">
        <v>89</v>
      </c>
      <c r="R593" s="272">
        <v>15.83</v>
      </c>
      <c r="S593" s="269" t="s">
        <v>89</v>
      </c>
      <c r="T593" s="272">
        <v>15.83</v>
      </c>
      <c r="U593" s="269" t="s">
        <v>371</v>
      </c>
      <c r="V593" s="269" t="s">
        <v>372</v>
      </c>
      <c r="AJ593" s="273">
        <v>0</v>
      </c>
      <c r="AT593" s="188" t="s">
        <v>1748</v>
      </c>
      <c r="AU593" s="188" t="s">
        <v>1748</v>
      </c>
      <c r="AV593" s="261">
        <f t="shared" si="27"/>
        <v>261195</v>
      </c>
    </row>
    <row r="594" spans="1:48" hidden="1" x14ac:dyDescent="0.25">
      <c r="A594" s="269" t="s">
        <v>1836</v>
      </c>
      <c r="B594" s="277" t="s">
        <v>1795</v>
      </c>
      <c r="D594" s="269" t="s">
        <v>1797</v>
      </c>
      <c r="E594" s="270">
        <v>45688</v>
      </c>
      <c r="F594" s="269" t="s">
        <v>1798</v>
      </c>
      <c r="H594" s="269" t="s">
        <v>2719</v>
      </c>
      <c r="I594" s="269" t="s">
        <v>2718</v>
      </c>
      <c r="K594" s="269" t="s">
        <v>476</v>
      </c>
      <c r="L594" s="270">
        <v>45688</v>
      </c>
      <c r="Q594" s="269" t="s">
        <v>89</v>
      </c>
      <c r="R594" s="272">
        <v>17.62</v>
      </c>
      <c r="S594" s="269" t="s">
        <v>89</v>
      </c>
      <c r="T594" s="272">
        <v>17.62</v>
      </c>
      <c r="U594" s="269" t="s">
        <v>371</v>
      </c>
      <c r="V594" s="269" t="s">
        <v>372</v>
      </c>
      <c r="AJ594" s="273">
        <v>0</v>
      </c>
      <c r="AT594" s="188" t="s">
        <v>1748</v>
      </c>
      <c r="AU594" s="188" t="s">
        <v>1748</v>
      </c>
      <c r="AV594" s="261">
        <f t="shared" si="27"/>
        <v>290730</v>
      </c>
    </row>
    <row r="595" spans="1:48" hidden="1" x14ac:dyDescent="0.25">
      <c r="A595" s="269" t="s">
        <v>1836</v>
      </c>
      <c r="B595" s="277" t="s">
        <v>1795</v>
      </c>
      <c r="D595" s="269" t="s">
        <v>1797</v>
      </c>
      <c r="E595" s="270">
        <v>45688</v>
      </c>
      <c r="F595" s="269" t="s">
        <v>1798</v>
      </c>
      <c r="H595" s="269" t="s">
        <v>2719</v>
      </c>
      <c r="I595" s="269" t="s">
        <v>2718</v>
      </c>
      <c r="K595" s="269" t="s">
        <v>476</v>
      </c>
      <c r="L595" s="270">
        <v>45688</v>
      </c>
      <c r="Q595" s="269" t="s">
        <v>89</v>
      </c>
      <c r="R595" s="272">
        <v>17.690000000000001</v>
      </c>
      <c r="S595" s="269" t="s">
        <v>89</v>
      </c>
      <c r="T595" s="272">
        <v>17.690000000000001</v>
      </c>
      <c r="U595" s="269" t="s">
        <v>371</v>
      </c>
      <c r="V595" s="269" t="s">
        <v>372</v>
      </c>
      <c r="AJ595" s="273">
        <v>0</v>
      </c>
      <c r="AT595" s="188" t="s">
        <v>1748</v>
      </c>
      <c r="AU595" s="188" t="s">
        <v>1748</v>
      </c>
      <c r="AV595" s="261">
        <f t="shared" si="27"/>
        <v>291885</v>
      </c>
    </row>
    <row r="596" spans="1:48" hidden="1" x14ac:dyDescent="0.25">
      <c r="A596" s="269" t="s">
        <v>1836</v>
      </c>
      <c r="B596" s="277" t="s">
        <v>1795</v>
      </c>
      <c r="D596" s="269" t="s">
        <v>1797</v>
      </c>
      <c r="E596" s="270">
        <v>45688</v>
      </c>
      <c r="F596" s="269" t="s">
        <v>1798</v>
      </c>
      <c r="H596" s="269" t="s">
        <v>2719</v>
      </c>
      <c r="I596" s="269" t="s">
        <v>2718</v>
      </c>
      <c r="K596" s="269" t="s">
        <v>476</v>
      </c>
      <c r="L596" s="270">
        <v>45688</v>
      </c>
      <c r="Q596" s="269" t="s">
        <v>89</v>
      </c>
      <c r="R596" s="272">
        <v>15.83</v>
      </c>
      <c r="S596" s="269" t="s">
        <v>89</v>
      </c>
      <c r="T596" s="272">
        <v>15.83</v>
      </c>
      <c r="U596" s="269" t="s">
        <v>371</v>
      </c>
      <c r="V596" s="269" t="s">
        <v>372</v>
      </c>
      <c r="AJ596" s="273">
        <v>0</v>
      </c>
      <c r="AT596" s="188" t="s">
        <v>1748</v>
      </c>
      <c r="AU596" s="188" t="s">
        <v>1748</v>
      </c>
      <c r="AV596" s="261">
        <f t="shared" si="27"/>
        <v>261195</v>
      </c>
    </row>
    <row r="597" spans="1:48" hidden="1" x14ac:dyDescent="0.25">
      <c r="A597" s="269" t="s">
        <v>1836</v>
      </c>
      <c r="B597" s="277" t="s">
        <v>1795</v>
      </c>
      <c r="D597" s="269" t="s">
        <v>1797</v>
      </c>
      <c r="E597" s="270">
        <v>45688</v>
      </c>
      <c r="F597" s="269" t="s">
        <v>1798</v>
      </c>
      <c r="H597" s="269" t="s">
        <v>979</v>
      </c>
      <c r="I597" s="269" t="s">
        <v>2729</v>
      </c>
      <c r="K597" s="269" t="s">
        <v>464</v>
      </c>
      <c r="L597" s="270">
        <v>45688</v>
      </c>
      <c r="Q597" s="269" t="s">
        <v>89</v>
      </c>
      <c r="R597" s="272">
        <v>9.6199999999999992</v>
      </c>
      <c r="S597" s="269" t="s">
        <v>89</v>
      </c>
      <c r="T597" s="272">
        <v>9.6199999999999992</v>
      </c>
      <c r="U597" s="269" t="s">
        <v>371</v>
      </c>
      <c r="V597" s="269" t="s">
        <v>372</v>
      </c>
      <c r="AJ597" s="273">
        <v>0</v>
      </c>
      <c r="AT597" s="188" t="s">
        <v>1748</v>
      </c>
      <c r="AU597" s="188" t="s">
        <v>1748</v>
      </c>
      <c r="AV597" s="261">
        <f t="shared" si="27"/>
        <v>158730</v>
      </c>
    </row>
    <row r="598" spans="1:48" hidden="1" x14ac:dyDescent="0.25">
      <c r="A598" s="269" t="s">
        <v>1836</v>
      </c>
      <c r="B598" s="277" t="s">
        <v>1795</v>
      </c>
      <c r="D598" s="269" t="s">
        <v>1797</v>
      </c>
      <c r="E598" s="270">
        <v>45688</v>
      </c>
      <c r="F598" s="269" t="s">
        <v>1798</v>
      </c>
      <c r="H598" s="269" t="s">
        <v>979</v>
      </c>
      <c r="I598" s="269" t="s">
        <v>2729</v>
      </c>
      <c r="K598" s="269" t="s">
        <v>464</v>
      </c>
      <c r="L598" s="270">
        <v>45688</v>
      </c>
      <c r="Q598" s="269" t="s">
        <v>89</v>
      </c>
      <c r="R598" s="272">
        <v>212</v>
      </c>
      <c r="S598" s="269" t="s">
        <v>89</v>
      </c>
      <c r="T598" s="272">
        <v>212</v>
      </c>
      <c r="U598" s="269" t="s">
        <v>371</v>
      </c>
      <c r="V598" s="269" t="s">
        <v>372</v>
      </c>
      <c r="AJ598" s="273">
        <v>0</v>
      </c>
      <c r="AT598" s="188" t="s">
        <v>1748</v>
      </c>
      <c r="AU598" s="188" t="s">
        <v>1748</v>
      </c>
      <c r="AV598" s="261">
        <f t="shared" si="27"/>
        <v>3498000</v>
      </c>
    </row>
    <row r="599" spans="1:48" hidden="1" x14ac:dyDescent="0.25">
      <c r="A599" s="269" t="s">
        <v>1836</v>
      </c>
      <c r="B599" s="277" t="s">
        <v>1795</v>
      </c>
      <c r="D599" s="269" t="s">
        <v>1797</v>
      </c>
      <c r="E599" s="270">
        <v>45688</v>
      </c>
      <c r="F599" s="269" t="s">
        <v>1798</v>
      </c>
      <c r="H599" s="269" t="s">
        <v>979</v>
      </c>
      <c r="I599" s="269" t="s">
        <v>2729</v>
      </c>
      <c r="K599" s="269" t="s">
        <v>464</v>
      </c>
      <c r="L599" s="270">
        <v>45688</v>
      </c>
      <c r="Q599" s="269" t="s">
        <v>89</v>
      </c>
      <c r="R599" s="272">
        <v>6.47</v>
      </c>
      <c r="S599" s="269" t="s">
        <v>89</v>
      </c>
      <c r="T599" s="272">
        <v>6.47</v>
      </c>
      <c r="U599" s="269" t="s">
        <v>371</v>
      </c>
      <c r="V599" s="269" t="s">
        <v>372</v>
      </c>
      <c r="AJ599" s="273">
        <v>0</v>
      </c>
      <c r="AT599" s="188" t="s">
        <v>1748</v>
      </c>
      <c r="AU599" s="188" t="s">
        <v>1748</v>
      </c>
      <c r="AV599" s="261">
        <f t="shared" si="27"/>
        <v>106755</v>
      </c>
    </row>
    <row r="600" spans="1:48" hidden="1" x14ac:dyDescent="0.25">
      <c r="A600" s="269" t="s">
        <v>1836</v>
      </c>
      <c r="B600" s="277" t="s">
        <v>1795</v>
      </c>
      <c r="D600" s="269" t="s">
        <v>1797</v>
      </c>
      <c r="E600" s="270">
        <v>45688</v>
      </c>
      <c r="F600" s="269" t="s">
        <v>1798</v>
      </c>
      <c r="H600" s="269" t="s">
        <v>2719</v>
      </c>
      <c r="I600" s="269" t="s">
        <v>1796</v>
      </c>
      <c r="K600" s="269" t="s">
        <v>476</v>
      </c>
      <c r="L600" s="270">
        <v>45688</v>
      </c>
      <c r="Q600" s="269" t="s">
        <v>89</v>
      </c>
      <c r="R600" s="272">
        <v>5.07</v>
      </c>
      <c r="S600" s="269" t="s">
        <v>89</v>
      </c>
      <c r="T600" s="272">
        <v>5.07</v>
      </c>
      <c r="U600" s="269" t="s">
        <v>371</v>
      </c>
      <c r="V600" s="269" t="s">
        <v>372</v>
      </c>
      <c r="AJ600" s="273">
        <v>0</v>
      </c>
      <c r="AT600" s="188" t="s">
        <v>1748</v>
      </c>
      <c r="AU600" s="188" t="s">
        <v>1748</v>
      </c>
      <c r="AV600" s="261">
        <f t="shared" ref="AV600:AV663" si="29">IF(Q600="USD",R600*16500,IF(Q600="IDR",R600,T600*16500))</f>
        <v>83655</v>
      </c>
    </row>
    <row r="601" spans="1:48" hidden="1" x14ac:dyDescent="0.25">
      <c r="A601" s="269" t="s">
        <v>1836</v>
      </c>
      <c r="B601" s="277" t="s">
        <v>1795</v>
      </c>
      <c r="D601" s="269" t="s">
        <v>1797</v>
      </c>
      <c r="E601" s="270">
        <v>45688</v>
      </c>
      <c r="F601" s="269" t="s">
        <v>1798</v>
      </c>
      <c r="H601" s="269" t="s">
        <v>2719</v>
      </c>
      <c r="I601" s="269" t="s">
        <v>1796</v>
      </c>
      <c r="K601" s="269" t="s">
        <v>476</v>
      </c>
      <c r="L601" s="270">
        <v>45688</v>
      </c>
      <c r="Q601" s="269" t="s">
        <v>89</v>
      </c>
      <c r="R601" s="272">
        <v>14.98</v>
      </c>
      <c r="S601" s="269" t="s">
        <v>89</v>
      </c>
      <c r="T601" s="272">
        <v>14.98</v>
      </c>
      <c r="U601" s="269" t="s">
        <v>371</v>
      </c>
      <c r="V601" s="269" t="s">
        <v>372</v>
      </c>
      <c r="AJ601" s="273">
        <v>0</v>
      </c>
      <c r="AT601" s="188" t="s">
        <v>1748</v>
      </c>
      <c r="AU601" s="188" t="s">
        <v>1748</v>
      </c>
      <c r="AV601" s="261">
        <f t="shared" si="29"/>
        <v>247170</v>
      </c>
    </row>
    <row r="602" spans="1:48" hidden="1" x14ac:dyDescent="0.25">
      <c r="A602" s="269" t="s">
        <v>1836</v>
      </c>
      <c r="B602" s="277" t="s">
        <v>1795</v>
      </c>
      <c r="D602" s="269" t="s">
        <v>1797</v>
      </c>
      <c r="E602" s="270">
        <v>45688</v>
      </c>
      <c r="F602" s="269" t="s">
        <v>1798</v>
      </c>
      <c r="H602" s="269" t="s">
        <v>2719</v>
      </c>
      <c r="I602" s="269" t="s">
        <v>1796</v>
      </c>
      <c r="K602" s="269" t="s">
        <v>476</v>
      </c>
      <c r="L602" s="270">
        <v>45688</v>
      </c>
      <c r="Q602" s="269" t="s">
        <v>89</v>
      </c>
      <c r="R602" s="272">
        <v>11.55</v>
      </c>
      <c r="S602" s="269" t="s">
        <v>89</v>
      </c>
      <c r="T602" s="272">
        <v>11.55</v>
      </c>
      <c r="U602" s="269" t="s">
        <v>371</v>
      </c>
      <c r="V602" s="269" t="s">
        <v>372</v>
      </c>
      <c r="AJ602" s="273">
        <v>0</v>
      </c>
      <c r="AT602" s="188" t="s">
        <v>1748</v>
      </c>
      <c r="AU602" s="188" t="s">
        <v>1748</v>
      </c>
      <c r="AV602" s="261">
        <f t="shared" si="29"/>
        <v>190575</v>
      </c>
    </row>
    <row r="603" spans="1:48" hidden="1" x14ac:dyDescent="0.25">
      <c r="A603" s="269" t="s">
        <v>1836</v>
      </c>
      <c r="B603" s="277" t="s">
        <v>1795</v>
      </c>
      <c r="D603" s="269" t="s">
        <v>1797</v>
      </c>
      <c r="E603" s="270">
        <v>45688</v>
      </c>
      <c r="F603" s="269" t="s">
        <v>1798</v>
      </c>
      <c r="H603" s="269" t="s">
        <v>2719</v>
      </c>
      <c r="I603" s="269" t="s">
        <v>1796</v>
      </c>
      <c r="K603" s="269" t="s">
        <v>476</v>
      </c>
      <c r="L603" s="270">
        <v>45688</v>
      </c>
      <c r="Q603" s="269" t="s">
        <v>89</v>
      </c>
      <c r="R603" s="272">
        <v>14.02</v>
      </c>
      <c r="S603" s="269" t="s">
        <v>89</v>
      </c>
      <c r="T603" s="272">
        <v>14.02</v>
      </c>
      <c r="U603" s="269" t="s">
        <v>371</v>
      </c>
      <c r="V603" s="269" t="s">
        <v>372</v>
      </c>
      <c r="AJ603" s="273">
        <v>0</v>
      </c>
      <c r="AT603" s="188" t="s">
        <v>1748</v>
      </c>
      <c r="AU603" s="188" t="s">
        <v>1748</v>
      </c>
      <c r="AV603" s="261">
        <f t="shared" si="29"/>
        <v>231330</v>
      </c>
    </row>
    <row r="604" spans="1:48" hidden="1" x14ac:dyDescent="0.25">
      <c r="A604" s="269" t="s">
        <v>1836</v>
      </c>
      <c r="B604" s="277" t="s">
        <v>1795</v>
      </c>
      <c r="D604" s="269" t="s">
        <v>1797</v>
      </c>
      <c r="E604" s="270">
        <v>45688</v>
      </c>
      <c r="F604" s="269" t="s">
        <v>1798</v>
      </c>
      <c r="H604" s="269" t="s">
        <v>2719</v>
      </c>
      <c r="I604" s="269" t="s">
        <v>1796</v>
      </c>
      <c r="K604" s="269" t="s">
        <v>476</v>
      </c>
      <c r="L604" s="270">
        <v>45688</v>
      </c>
      <c r="Q604" s="269" t="s">
        <v>89</v>
      </c>
      <c r="R604" s="272">
        <v>5.42</v>
      </c>
      <c r="S604" s="269" t="s">
        <v>89</v>
      </c>
      <c r="T604" s="272">
        <v>5.42</v>
      </c>
      <c r="U604" s="269" t="s">
        <v>371</v>
      </c>
      <c r="V604" s="269" t="s">
        <v>372</v>
      </c>
      <c r="AJ604" s="273">
        <v>0</v>
      </c>
      <c r="AT604" s="188" t="s">
        <v>1748</v>
      </c>
      <c r="AU604" s="188" t="s">
        <v>1748</v>
      </c>
      <c r="AV604" s="261">
        <f t="shared" si="29"/>
        <v>89430</v>
      </c>
    </row>
    <row r="605" spans="1:48" hidden="1" x14ac:dyDescent="0.25">
      <c r="A605" s="269" t="s">
        <v>1836</v>
      </c>
      <c r="B605" s="277" t="s">
        <v>1795</v>
      </c>
      <c r="D605" s="269" t="s">
        <v>1797</v>
      </c>
      <c r="E605" s="270">
        <v>45688</v>
      </c>
      <c r="F605" s="269" t="s">
        <v>1798</v>
      </c>
      <c r="H605" s="269" t="s">
        <v>2719</v>
      </c>
      <c r="I605" s="269" t="s">
        <v>1796</v>
      </c>
      <c r="K605" s="269" t="s">
        <v>476</v>
      </c>
      <c r="L605" s="270">
        <v>45688</v>
      </c>
      <c r="Q605" s="269" t="s">
        <v>89</v>
      </c>
      <c r="R605" s="272">
        <v>2.5299999999999998</v>
      </c>
      <c r="S605" s="269" t="s">
        <v>89</v>
      </c>
      <c r="T605" s="272">
        <v>2.5299999999999998</v>
      </c>
      <c r="U605" s="269" t="s">
        <v>371</v>
      </c>
      <c r="V605" s="269" t="s">
        <v>372</v>
      </c>
      <c r="AJ605" s="273">
        <v>0</v>
      </c>
      <c r="AT605" s="188" t="s">
        <v>1748</v>
      </c>
      <c r="AU605" s="188" t="s">
        <v>1748</v>
      </c>
      <c r="AV605" s="261">
        <f t="shared" si="29"/>
        <v>41745</v>
      </c>
    </row>
    <row r="606" spans="1:48" hidden="1" x14ac:dyDescent="0.25">
      <c r="A606" s="269" t="s">
        <v>1836</v>
      </c>
      <c r="B606" s="277" t="s">
        <v>1795</v>
      </c>
      <c r="D606" s="269" t="s">
        <v>1797</v>
      </c>
      <c r="E606" s="270">
        <v>45688</v>
      </c>
      <c r="F606" s="269" t="s">
        <v>1798</v>
      </c>
      <c r="H606" s="269" t="s">
        <v>2719</v>
      </c>
      <c r="I606" s="269" t="s">
        <v>1796</v>
      </c>
      <c r="K606" s="269" t="s">
        <v>476</v>
      </c>
      <c r="L606" s="270">
        <v>45688</v>
      </c>
      <c r="Q606" s="269" t="s">
        <v>89</v>
      </c>
      <c r="R606" s="272">
        <v>15</v>
      </c>
      <c r="S606" s="269" t="s">
        <v>89</v>
      </c>
      <c r="T606" s="272">
        <v>15</v>
      </c>
      <c r="U606" s="269" t="s">
        <v>371</v>
      </c>
      <c r="V606" s="269" t="s">
        <v>372</v>
      </c>
      <c r="AJ606" s="273">
        <v>0</v>
      </c>
      <c r="AT606" s="188" t="s">
        <v>1748</v>
      </c>
      <c r="AU606" s="188" t="s">
        <v>1748</v>
      </c>
      <c r="AV606" s="261">
        <f t="shared" si="29"/>
        <v>247500</v>
      </c>
    </row>
    <row r="607" spans="1:48" hidden="1" x14ac:dyDescent="0.25">
      <c r="A607" s="269" t="s">
        <v>1836</v>
      </c>
      <c r="B607" s="277" t="s">
        <v>1795</v>
      </c>
      <c r="D607" s="269" t="s">
        <v>1797</v>
      </c>
      <c r="E607" s="270">
        <v>45688</v>
      </c>
      <c r="F607" s="269" t="s">
        <v>1798</v>
      </c>
      <c r="H607" s="269" t="s">
        <v>2719</v>
      </c>
      <c r="I607" s="269" t="s">
        <v>1796</v>
      </c>
      <c r="K607" s="269" t="s">
        <v>476</v>
      </c>
      <c r="L607" s="270">
        <v>45688</v>
      </c>
      <c r="Q607" s="269" t="s">
        <v>89</v>
      </c>
      <c r="R607" s="272">
        <v>27.22</v>
      </c>
      <c r="S607" s="269" t="s">
        <v>89</v>
      </c>
      <c r="T607" s="272">
        <v>27.22</v>
      </c>
      <c r="U607" s="269" t="s">
        <v>371</v>
      </c>
      <c r="V607" s="269" t="s">
        <v>372</v>
      </c>
      <c r="AJ607" s="273">
        <v>0</v>
      </c>
      <c r="AT607" s="188" t="s">
        <v>1748</v>
      </c>
      <c r="AU607" s="188" t="s">
        <v>1748</v>
      </c>
      <c r="AV607" s="261">
        <f t="shared" si="29"/>
        <v>449130</v>
      </c>
    </row>
    <row r="608" spans="1:48" hidden="1" x14ac:dyDescent="0.25">
      <c r="A608" s="269" t="s">
        <v>1836</v>
      </c>
      <c r="B608" s="277" t="s">
        <v>1795</v>
      </c>
      <c r="D608" s="269" t="s">
        <v>1797</v>
      </c>
      <c r="E608" s="270">
        <v>45688</v>
      </c>
      <c r="F608" s="269" t="s">
        <v>1798</v>
      </c>
      <c r="H608" s="269" t="s">
        <v>2719</v>
      </c>
      <c r="I608" s="269" t="s">
        <v>1796</v>
      </c>
      <c r="K608" s="269" t="s">
        <v>476</v>
      </c>
      <c r="L608" s="270">
        <v>45688</v>
      </c>
      <c r="Q608" s="269" t="s">
        <v>89</v>
      </c>
      <c r="R608" s="272">
        <v>2.5299999999999998</v>
      </c>
      <c r="S608" s="269" t="s">
        <v>89</v>
      </c>
      <c r="T608" s="272">
        <v>2.5299999999999998</v>
      </c>
      <c r="U608" s="269" t="s">
        <v>371</v>
      </c>
      <c r="V608" s="269" t="s">
        <v>372</v>
      </c>
      <c r="AJ608" s="273">
        <v>0</v>
      </c>
      <c r="AT608" s="188" t="s">
        <v>1748</v>
      </c>
      <c r="AU608" s="188" t="s">
        <v>1748</v>
      </c>
      <c r="AV608" s="261">
        <f t="shared" si="29"/>
        <v>41745</v>
      </c>
    </row>
    <row r="609" spans="1:48" hidden="1" x14ac:dyDescent="0.25">
      <c r="A609" s="269" t="s">
        <v>1836</v>
      </c>
      <c r="B609" s="277" t="s">
        <v>1795</v>
      </c>
      <c r="D609" s="269" t="s">
        <v>1797</v>
      </c>
      <c r="E609" s="270">
        <v>45688</v>
      </c>
      <c r="F609" s="269" t="s">
        <v>1798</v>
      </c>
      <c r="H609" s="269" t="s">
        <v>2719</v>
      </c>
      <c r="I609" s="269" t="s">
        <v>1796</v>
      </c>
      <c r="K609" s="269" t="s">
        <v>476</v>
      </c>
      <c r="L609" s="270">
        <v>45688</v>
      </c>
      <c r="Q609" s="269" t="s">
        <v>89</v>
      </c>
      <c r="R609" s="272">
        <v>15</v>
      </c>
      <c r="S609" s="269" t="s">
        <v>89</v>
      </c>
      <c r="T609" s="272">
        <v>15</v>
      </c>
      <c r="U609" s="269" t="s">
        <v>371</v>
      </c>
      <c r="V609" s="269" t="s">
        <v>372</v>
      </c>
      <c r="AJ609" s="273">
        <v>0</v>
      </c>
      <c r="AT609" s="188" t="s">
        <v>1748</v>
      </c>
      <c r="AU609" s="188" t="s">
        <v>1748</v>
      </c>
      <c r="AV609" s="261">
        <f t="shared" si="29"/>
        <v>247500</v>
      </c>
    </row>
    <row r="610" spans="1:48" hidden="1" x14ac:dyDescent="0.25">
      <c r="A610" s="269" t="s">
        <v>1836</v>
      </c>
      <c r="B610" s="277" t="s">
        <v>1795</v>
      </c>
      <c r="D610" s="269" t="s">
        <v>1797</v>
      </c>
      <c r="E610" s="270">
        <v>45688</v>
      </c>
      <c r="F610" s="269" t="s">
        <v>1798</v>
      </c>
      <c r="H610" s="269" t="s">
        <v>2719</v>
      </c>
      <c r="I610" s="269" t="s">
        <v>1796</v>
      </c>
      <c r="K610" s="269" t="s">
        <v>476</v>
      </c>
      <c r="L610" s="270">
        <v>45688</v>
      </c>
      <c r="Q610" s="269" t="s">
        <v>89</v>
      </c>
      <c r="R610" s="272">
        <v>9.73</v>
      </c>
      <c r="S610" s="269" t="s">
        <v>89</v>
      </c>
      <c r="T610" s="272">
        <v>9.73</v>
      </c>
      <c r="U610" s="269" t="s">
        <v>371</v>
      </c>
      <c r="V610" s="269" t="s">
        <v>372</v>
      </c>
      <c r="AJ610" s="273">
        <v>0</v>
      </c>
      <c r="AT610" s="188" t="s">
        <v>1748</v>
      </c>
      <c r="AU610" s="188" t="s">
        <v>1748</v>
      </c>
      <c r="AV610" s="261">
        <f t="shared" si="29"/>
        <v>160545</v>
      </c>
    </row>
    <row r="611" spans="1:48" hidden="1" x14ac:dyDescent="0.25">
      <c r="A611" s="269" t="s">
        <v>1836</v>
      </c>
      <c r="B611" s="277" t="s">
        <v>1795</v>
      </c>
      <c r="D611" s="269" t="s">
        <v>1797</v>
      </c>
      <c r="E611" s="270">
        <v>45688</v>
      </c>
      <c r="F611" s="269" t="s">
        <v>1798</v>
      </c>
      <c r="H611" s="269" t="s">
        <v>2719</v>
      </c>
      <c r="I611" s="269" t="s">
        <v>1796</v>
      </c>
      <c r="K611" s="269" t="s">
        <v>476</v>
      </c>
      <c r="L611" s="270">
        <v>45688</v>
      </c>
      <c r="Q611" s="269" t="s">
        <v>89</v>
      </c>
      <c r="R611" s="272">
        <v>14.98</v>
      </c>
      <c r="S611" s="269" t="s">
        <v>89</v>
      </c>
      <c r="T611" s="272">
        <v>14.98</v>
      </c>
      <c r="U611" s="269" t="s">
        <v>371</v>
      </c>
      <c r="V611" s="269" t="s">
        <v>372</v>
      </c>
      <c r="AJ611" s="273">
        <v>0</v>
      </c>
      <c r="AT611" s="188" t="s">
        <v>1748</v>
      </c>
      <c r="AU611" s="188" t="s">
        <v>1748</v>
      </c>
      <c r="AV611" s="261">
        <f t="shared" si="29"/>
        <v>247170</v>
      </c>
    </row>
    <row r="612" spans="1:48" hidden="1" x14ac:dyDescent="0.25">
      <c r="A612" s="269" t="s">
        <v>1836</v>
      </c>
      <c r="B612" s="277" t="s">
        <v>1795</v>
      </c>
      <c r="D612" s="269" t="s">
        <v>1797</v>
      </c>
      <c r="E612" s="270">
        <v>45688</v>
      </c>
      <c r="F612" s="269" t="s">
        <v>1798</v>
      </c>
      <c r="H612" s="269" t="s">
        <v>2719</v>
      </c>
      <c r="I612" s="269" t="s">
        <v>1796</v>
      </c>
      <c r="K612" s="269" t="s">
        <v>476</v>
      </c>
      <c r="L612" s="270">
        <v>45688</v>
      </c>
      <c r="Q612" s="269" t="s">
        <v>89</v>
      </c>
      <c r="R612" s="272">
        <v>11.21</v>
      </c>
      <c r="S612" s="269" t="s">
        <v>89</v>
      </c>
      <c r="T612" s="272">
        <v>11.21</v>
      </c>
      <c r="U612" s="269" t="s">
        <v>371</v>
      </c>
      <c r="V612" s="269" t="s">
        <v>372</v>
      </c>
      <c r="AJ612" s="273">
        <v>0</v>
      </c>
      <c r="AT612" s="188" t="s">
        <v>1748</v>
      </c>
      <c r="AU612" s="188" t="s">
        <v>1748</v>
      </c>
      <c r="AV612" s="261">
        <f t="shared" si="29"/>
        <v>184965</v>
      </c>
    </row>
    <row r="613" spans="1:48" hidden="1" x14ac:dyDescent="0.25">
      <c r="A613" s="269" t="s">
        <v>1836</v>
      </c>
      <c r="B613" s="277" t="s">
        <v>1795</v>
      </c>
      <c r="D613" s="269" t="s">
        <v>1797</v>
      </c>
      <c r="E613" s="270">
        <v>45688</v>
      </c>
      <c r="F613" s="269" t="s">
        <v>1798</v>
      </c>
      <c r="H613" s="269" t="s">
        <v>2719</v>
      </c>
      <c r="I613" s="269" t="s">
        <v>1796</v>
      </c>
      <c r="K613" s="269" t="s">
        <v>476</v>
      </c>
      <c r="L613" s="270">
        <v>45688</v>
      </c>
      <c r="Q613" s="269" t="s">
        <v>89</v>
      </c>
      <c r="R613" s="272">
        <v>11.55</v>
      </c>
      <c r="S613" s="269" t="s">
        <v>89</v>
      </c>
      <c r="T613" s="272">
        <v>11.55</v>
      </c>
      <c r="U613" s="269" t="s">
        <v>371</v>
      </c>
      <c r="V613" s="269" t="s">
        <v>372</v>
      </c>
      <c r="AJ613" s="273">
        <v>0</v>
      </c>
      <c r="AT613" s="188" t="s">
        <v>1748</v>
      </c>
      <c r="AU613" s="188" t="s">
        <v>1748</v>
      </c>
      <c r="AV613" s="261">
        <f t="shared" si="29"/>
        <v>190575</v>
      </c>
    </row>
    <row r="614" spans="1:48" hidden="1" x14ac:dyDescent="0.25">
      <c r="A614" s="269" t="s">
        <v>1836</v>
      </c>
      <c r="B614" s="277" t="s">
        <v>1795</v>
      </c>
      <c r="D614" s="269" t="s">
        <v>1797</v>
      </c>
      <c r="E614" s="270">
        <v>45688</v>
      </c>
      <c r="F614" s="269" t="s">
        <v>1798</v>
      </c>
      <c r="H614" s="269" t="s">
        <v>2719</v>
      </c>
      <c r="I614" s="269" t="s">
        <v>1796</v>
      </c>
      <c r="K614" s="269" t="s">
        <v>476</v>
      </c>
      <c r="L614" s="270">
        <v>45688</v>
      </c>
      <c r="Q614" s="269" t="s">
        <v>89</v>
      </c>
      <c r="R614" s="272">
        <v>11.55</v>
      </c>
      <c r="S614" s="269" t="s">
        <v>89</v>
      </c>
      <c r="T614" s="272">
        <v>11.55</v>
      </c>
      <c r="U614" s="269" t="s">
        <v>371</v>
      </c>
      <c r="V614" s="269" t="s">
        <v>372</v>
      </c>
      <c r="AJ614" s="273">
        <v>0</v>
      </c>
      <c r="AT614" s="188" t="s">
        <v>1748</v>
      </c>
      <c r="AU614" s="188" t="s">
        <v>1748</v>
      </c>
      <c r="AV614" s="261">
        <f t="shared" si="29"/>
        <v>190575</v>
      </c>
    </row>
    <row r="615" spans="1:48" hidden="1" x14ac:dyDescent="0.25">
      <c r="A615" s="269" t="s">
        <v>1836</v>
      </c>
      <c r="B615" s="277" t="s">
        <v>1802</v>
      </c>
      <c r="D615" s="269" t="s">
        <v>1797</v>
      </c>
      <c r="E615" s="270">
        <v>45716</v>
      </c>
      <c r="F615" s="269" t="s">
        <v>1804</v>
      </c>
      <c r="H615" s="269" t="s">
        <v>2707</v>
      </c>
      <c r="I615" s="269" t="s">
        <v>2746</v>
      </c>
      <c r="K615" s="269" t="s">
        <v>466</v>
      </c>
      <c r="L615" s="270">
        <v>45716</v>
      </c>
      <c r="Q615" s="269" t="s">
        <v>89</v>
      </c>
      <c r="R615" s="272">
        <v>1.83</v>
      </c>
      <c r="S615" s="269" t="s">
        <v>89</v>
      </c>
      <c r="T615" s="272">
        <v>1.83</v>
      </c>
      <c r="U615" s="269" t="s">
        <v>371</v>
      </c>
      <c r="V615" s="269" t="s">
        <v>372</v>
      </c>
      <c r="AJ615" s="273">
        <v>0</v>
      </c>
      <c r="AT615" s="188" t="s">
        <v>1748</v>
      </c>
      <c r="AU615" s="188" t="s">
        <v>1748</v>
      </c>
      <c r="AV615" s="261">
        <f t="shared" si="29"/>
        <v>30195</v>
      </c>
    </row>
    <row r="616" spans="1:48" hidden="1" x14ac:dyDescent="0.25">
      <c r="A616" s="269" t="s">
        <v>1836</v>
      </c>
      <c r="B616" s="277" t="s">
        <v>1802</v>
      </c>
      <c r="D616" s="269" t="s">
        <v>1797</v>
      </c>
      <c r="E616" s="270">
        <v>45716</v>
      </c>
      <c r="F616" s="269" t="s">
        <v>1804</v>
      </c>
      <c r="H616" s="269" t="s">
        <v>2707</v>
      </c>
      <c r="I616" s="269" t="s">
        <v>2746</v>
      </c>
      <c r="K616" s="269" t="s">
        <v>466</v>
      </c>
      <c r="L616" s="270">
        <v>45716</v>
      </c>
      <c r="Q616" s="269" t="s">
        <v>89</v>
      </c>
      <c r="R616" s="272">
        <v>5.78</v>
      </c>
      <c r="S616" s="269" t="s">
        <v>89</v>
      </c>
      <c r="T616" s="272">
        <v>5.78</v>
      </c>
      <c r="U616" s="269" t="s">
        <v>371</v>
      </c>
      <c r="V616" s="269" t="s">
        <v>372</v>
      </c>
      <c r="AJ616" s="273">
        <v>0</v>
      </c>
      <c r="AT616" s="188" t="s">
        <v>1748</v>
      </c>
      <c r="AU616" s="188" t="s">
        <v>1748</v>
      </c>
      <c r="AV616" s="261">
        <f t="shared" si="29"/>
        <v>95370</v>
      </c>
    </row>
    <row r="617" spans="1:48" hidden="1" x14ac:dyDescent="0.25">
      <c r="A617" s="269" t="s">
        <v>1836</v>
      </c>
      <c r="B617" s="277" t="s">
        <v>1802</v>
      </c>
      <c r="D617" s="269" t="s">
        <v>1797</v>
      </c>
      <c r="E617" s="270">
        <v>45716</v>
      </c>
      <c r="F617" s="269" t="s">
        <v>1804</v>
      </c>
      <c r="H617" s="269" t="s">
        <v>2707</v>
      </c>
      <c r="I617" s="269" t="s">
        <v>2746</v>
      </c>
      <c r="K617" s="269" t="s">
        <v>466</v>
      </c>
      <c r="L617" s="270">
        <v>45716</v>
      </c>
      <c r="Q617" s="269" t="s">
        <v>89</v>
      </c>
      <c r="R617" s="272">
        <v>140.51</v>
      </c>
      <c r="S617" s="269" t="s">
        <v>89</v>
      </c>
      <c r="T617" s="272">
        <v>140.51</v>
      </c>
      <c r="U617" s="269" t="s">
        <v>371</v>
      </c>
      <c r="V617" s="269" t="s">
        <v>372</v>
      </c>
      <c r="AJ617" s="273">
        <v>0</v>
      </c>
      <c r="AT617" s="188" t="s">
        <v>1748</v>
      </c>
      <c r="AU617" s="188" t="s">
        <v>1748</v>
      </c>
      <c r="AV617" s="261">
        <f t="shared" si="29"/>
        <v>2318415</v>
      </c>
    </row>
    <row r="618" spans="1:48" hidden="1" x14ac:dyDescent="0.25">
      <c r="A618" s="269" t="s">
        <v>1836</v>
      </c>
      <c r="B618" s="277" t="s">
        <v>1802</v>
      </c>
      <c r="D618" s="269" t="s">
        <v>1797</v>
      </c>
      <c r="E618" s="270">
        <v>45716</v>
      </c>
      <c r="F618" s="269" t="s">
        <v>1804</v>
      </c>
      <c r="H618" s="269" t="s">
        <v>2707</v>
      </c>
      <c r="I618" s="269" t="s">
        <v>2746</v>
      </c>
      <c r="K618" s="269" t="s">
        <v>466</v>
      </c>
      <c r="L618" s="270">
        <v>45716</v>
      </c>
      <c r="Q618" s="269" t="s">
        <v>89</v>
      </c>
      <c r="R618" s="272">
        <v>5.78</v>
      </c>
      <c r="S618" s="269" t="s">
        <v>89</v>
      </c>
      <c r="T618" s="272">
        <v>5.78</v>
      </c>
      <c r="U618" s="269" t="s">
        <v>371</v>
      </c>
      <c r="V618" s="269" t="s">
        <v>372</v>
      </c>
      <c r="AJ618" s="273">
        <v>0</v>
      </c>
      <c r="AT618" s="188" t="s">
        <v>1748</v>
      </c>
      <c r="AU618" s="188" t="s">
        <v>1748</v>
      </c>
      <c r="AV618" s="261">
        <f t="shared" si="29"/>
        <v>95370</v>
      </c>
    </row>
    <row r="619" spans="1:48" hidden="1" x14ac:dyDescent="0.25">
      <c r="A619" s="269" t="s">
        <v>1836</v>
      </c>
      <c r="B619" s="277" t="s">
        <v>1802</v>
      </c>
      <c r="D619" s="269" t="s">
        <v>1797</v>
      </c>
      <c r="E619" s="270">
        <v>45716</v>
      </c>
      <c r="F619" s="269" t="s">
        <v>1804</v>
      </c>
      <c r="H619" s="269" t="s">
        <v>2707</v>
      </c>
      <c r="I619" s="269" t="s">
        <v>2746</v>
      </c>
      <c r="K619" s="269" t="s">
        <v>466</v>
      </c>
      <c r="L619" s="270">
        <v>45716</v>
      </c>
      <c r="Q619" s="269" t="s">
        <v>89</v>
      </c>
      <c r="R619" s="272">
        <v>1.83</v>
      </c>
      <c r="S619" s="269" t="s">
        <v>89</v>
      </c>
      <c r="T619" s="272">
        <v>1.83</v>
      </c>
      <c r="U619" s="269" t="s">
        <v>371</v>
      </c>
      <c r="V619" s="269" t="s">
        <v>372</v>
      </c>
      <c r="AJ619" s="273">
        <v>0</v>
      </c>
      <c r="AT619" s="188" t="s">
        <v>1748</v>
      </c>
      <c r="AU619" s="188" t="s">
        <v>1748</v>
      </c>
      <c r="AV619" s="261">
        <f t="shared" si="29"/>
        <v>30195</v>
      </c>
    </row>
    <row r="620" spans="1:48" hidden="1" x14ac:dyDescent="0.25">
      <c r="A620" s="269" t="s">
        <v>1836</v>
      </c>
      <c r="B620" s="277" t="s">
        <v>1802</v>
      </c>
      <c r="D620" s="269" t="s">
        <v>1797</v>
      </c>
      <c r="E620" s="270">
        <v>45716</v>
      </c>
      <c r="F620" s="269" t="s">
        <v>1804</v>
      </c>
      <c r="H620" s="269" t="s">
        <v>2707</v>
      </c>
      <c r="I620" s="269" t="s">
        <v>2746</v>
      </c>
      <c r="K620" s="269" t="s">
        <v>466</v>
      </c>
      <c r="L620" s="270">
        <v>45716</v>
      </c>
      <c r="Q620" s="269" t="s">
        <v>89</v>
      </c>
      <c r="R620" s="272">
        <v>11.13</v>
      </c>
      <c r="S620" s="269" t="s">
        <v>89</v>
      </c>
      <c r="T620" s="272">
        <v>11.13</v>
      </c>
      <c r="U620" s="269" t="s">
        <v>371</v>
      </c>
      <c r="V620" s="269" t="s">
        <v>372</v>
      </c>
      <c r="AJ620" s="273">
        <v>0</v>
      </c>
      <c r="AT620" s="188" t="s">
        <v>1748</v>
      </c>
      <c r="AU620" s="188" t="s">
        <v>1748</v>
      </c>
      <c r="AV620" s="261">
        <f t="shared" si="29"/>
        <v>183645</v>
      </c>
    </row>
    <row r="621" spans="1:48" hidden="1" x14ac:dyDescent="0.25">
      <c r="A621" s="269" t="s">
        <v>1836</v>
      </c>
      <c r="B621" s="277" t="s">
        <v>1802</v>
      </c>
      <c r="D621" s="269" t="s">
        <v>1797</v>
      </c>
      <c r="E621" s="270">
        <v>45716</v>
      </c>
      <c r="F621" s="269" t="s">
        <v>1804</v>
      </c>
      <c r="H621" s="269" t="s">
        <v>2707</v>
      </c>
      <c r="I621" s="269" t="s">
        <v>2746</v>
      </c>
      <c r="K621" s="269" t="s">
        <v>466</v>
      </c>
      <c r="L621" s="270">
        <v>45716</v>
      </c>
      <c r="Q621" s="269" t="s">
        <v>89</v>
      </c>
      <c r="R621" s="272">
        <v>129.53</v>
      </c>
      <c r="S621" s="269" t="s">
        <v>89</v>
      </c>
      <c r="T621" s="272">
        <v>129.53</v>
      </c>
      <c r="U621" s="269" t="s">
        <v>371</v>
      </c>
      <c r="V621" s="269" t="s">
        <v>372</v>
      </c>
      <c r="AJ621" s="273">
        <v>0</v>
      </c>
      <c r="AT621" s="188" t="s">
        <v>1748</v>
      </c>
      <c r="AU621" s="188" t="s">
        <v>1748</v>
      </c>
      <c r="AV621" s="261">
        <f t="shared" si="29"/>
        <v>2137245</v>
      </c>
    </row>
    <row r="622" spans="1:48" hidden="1" x14ac:dyDescent="0.25">
      <c r="A622" s="269" t="s">
        <v>1836</v>
      </c>
      <c r="B622" s="277" t="s">
        <v>1802</v>
      </c>
      <c r="D622" s="269" t="s">
        <v>1797</v>
      </c>
      <c r="E622" s="270">
        <v>45716</v>
      </c>
      <c r="F622" s="269" t="s">
        <v>1804</v>
      </c>
      <c r="H622" s="269" t="s">
        <v>2707</v>
      </c>
      <c r="I622" s="269" t="s">
        <v>2746</v>
      </c>
      <c r="K622" s="269" t="s">
        <v>466</v>
      </c>
      <c r="L622" s="270">
        <v>45716</v>
      </c>
      <c r="Q622" s="269" t="s">
        <v>89</v>
      </c>
      <c r="R622" s="272">
        <v>2.3199999999999998</v>
      </c>
      <c r="S622" s="269" t="s">
        <v>89</v>
      </c>
      <c r="T622" s="272">
        <v>2.3199999999999998</v>
      </c>
      <c r="U622" s="269" t="s">
        <v>371</v>
      </c>
      <c r="V622" s="269" t="s">
        <v>372</v>
      </c>
      <c r="AJ622" s="273">
        <v>0</v>
      </c>
      <c r="AT622" s="188" t="s">
        <v>1748</v>
      </c>
      <c r="AU622" s="188" t="s">
        <v>1748</v>
      </c>
      <c r="AV622" s="261">
        <f t="shared" si="29"/>
        <v>38280</v>
      </c>
    </row>
    <row r="623" spans="1:48" hidden="1" x14ac:dyDescent="0.25">
      <c r="A623" s="269" t="s">
        <v>1836</v>
      </c>
      <c r="B623" s="277" t="s">
        <v>1802</v>
      </c>
      <c r="D623" s="269" t="s">
        <v>1797</v>
      </c>
      <c r="E623" s="270">
        <v>45716</v>
      </c>
      <c r="F623" s="269" t="s">
        <v>1804</v>
      </c>
      <c r="H623" s="269" t="s">
        <v>979</v>
      </c>
      <c r="I623" s="269" t="s">
        <v>2748</v>
      </c>
      <c r="K623" s="269" t="s">
        <v>464</v>
      </c>
      <c r="L623" s="270">
        <v>45716</v>
      </c>
      <c r="Q623" s="269" t="s">
        <v>89</v>
      </c>
      <c r="R623" s="272">
        <v>9.6300000000000008</v>
      </c>
      <c r="S623" s="269" t="s">
        <v>89</v>
      </c>
      <c r="T623" s="272">
        <v>9.6300000000000008</v>
      </c>
      <c r="U623" s="269" t="s">
        <v>371</v>
      </c>
      <c r="V623" s="269" t="s">
        <v>372</v>
      </c>
      <c r="AJ623" s="273">
        <v>0</v>
      </c>
      <c r="AT623" s="188" t="s">
        <v>1748</v>
      </c>
      <c r="AU623" s="188" t="s">
        <v>1748</v>
      </c>
      <c r="AV623" s="261">
        <f t="shared" si="29"/>
        <v>158895</v>
      </c>
    </row>
    <row r="624" spans="1:48" hidden="1" x14ac:dyDescent="0.25">
      <c r="A624" s="269" t="s">
        <v>1836</v>
      </c>
      <c r="B624" s="277" t="s">
        <v>1802</v>
      </c>
      <c r="D624" s="269" t="s">
        <v>1797</v>
      </c>
      <c r="E624" s="270">
        <v>45716</v>
      </c>
      <c r="F624" s="269" t="s">
        <v>1804</v>
      </c>
      <c r="H624" s="269" t="s">
        <v>979</v>
      </c>
      <c r="I624" s="269" t="s">
        <v>2748</v>
      </c>
      <c r="K624" s="269" t="s">
        <v>464</v>
      </c>
      <c r="L624" s="270">
        <v>45716</v>
      </c>
      <c r="Q624" s="269" t="s">
        <v>89</v>
      </c>
      <c r="R624" s="272">
        <v>212</v>
      </c>
      <c r="S624" s="269" t="s">
        <v>89</v>
      </c>
      <c r="T624" s="272">
        <v>212</v>
      </c>
      <c r="U624" s="269" t="s">
        <v>371</v>
      </c>
      <c r="V624" s="269" t="s">
        <v>372</v>
      </c>
      <c r="AJ624" s="273">
        <v>0</v>
      </c>
      <c r="AT624" s="188" t="s">
        <v>1748</v>
      </c>
      <c r="AU624" s="188" t="s">
        <v>1748</v>
      </c>
      <c r="AV624" s="261">
        <f t="shared" si="29"/>
        <v>3498000</v>
      </c>
    </row>
    <row r="625" spans="1:48" hidden="1" x14ac:dyDescent="0.25">
      <c r="A625" s="269" t="s">
        <v>1836</v>
      </c>
      <c r="B625" s="277" t="s">
        <v>1802</v>
      </c>
      <c r="D625" s="269" t="s">
        <v>1797</v>
      </c>
      <c r="E625" s="270">
        <v>45716</v>
      </c>
      <c r="F625" s="269" t="s">
        <v>1804</v>
      </c>
      <c r="H625" s="269" t="s">
        <v>979</v>
      </c>
      <c r="I625" s="269" t="s">
        <v>2748</v>
      </c>
      <c r="K625" s="269" t="s">
        <v>464</v>
      </c>
      <c r="L625" s="270">
        <v>45716</v>
      </c>
      <c r="Q625" s="269" t="s">
        <v>89</v>
      </c>
      <c r="R625" s="272">
        <v>6.47</v>
      </c>
      <c r="S625" s="269" t="s">
        <v>89</v>
      </c>
      <c r="T625" s="272">
        <v>6.47</v>
      </c>
      <c r="U625" s="269" t="s">
        <v>371</v>
      </c>
      <c r="V625" s="269" t="s">
        <v>372</v>
      </c>
      <c r="AJ625" s="273">
        <v>0</v>
      </c>
      <c r="AT625" s="188" t="s">
        <v>1748</v>
      </c>
      <c r="AU625" s="188" t="s">
        <v>1748</v>
      </c>
      <c r="AV625" s="261">
        <f t="shared" si="29"/>
        <v>106755</v>
      </c>
    </row>
    <row r="626" spans="1:48" hidden="1" x14ac:dyDescent="0.25">
      <c r="A626" s="269" t="s">
        <v>1836</v>
      </c>
      <c r="B626" s="277" t="s">
        <v>1802</v>
      </c>
      <c r="D626" s="269" t="s">
        <v>1797</v>
      </c>
      <c r="E626" s="270">
        <v>45716</v>
      </c>
      <c r="F626" s="269" t="s">
        <v>1804</v>
      </c>
      <c r="H626" s="269" t="s">
        <v>2716</v>
      </c>
      <c r="I626" s="269" t="s">
        <v>2749</v>
      </c>
      <c r="K626" s="269" t="s">
        <v>474</v>
      </c>
      <c r="L626" s="270">
        <v>45716</v>
      </c>
      <c r="Q626" s="269" t="s">
        <v>89</v>
      </c>
      <c r="R626" s="272">
        <v>11.11</v>
      </c>
      <c r="S626" s="269" t="s">
        <v>89</v>
      </c>
      <c r="T626" s="272">
        <v>11.11</v>
      </c>
      <c r="U626" s="269" t="s">
        <v>371</v>
      </c>
      <c r="V626" s="269" t="s">
        <v>372</v>
      </c>
      <c r="AJ626" s="273">
        <v>0</v>
      </c>
      <c r="AT626" s="188" t="s">
        <v>1748</v>
      </c>
      <c r="AU626" s="188" t="s">
        <v>1748</v>
      </c>
      <c r="AV626" s="261">
        <f t="shared" si="29"/>
        <v>183315</v>
      </c>
    </row>
    <row r="627" spans="1:48" hidden="1" x14ac:dyDescent="0.25">
      <c r="A627" s="269" t="s">
        <v>1836</v>
      </c>
      <c r="B627" s="277" t="s">
        <v>1802</v>
      </c>
      <c r="D627" s="269" t="s">
        <v>1797</v>
      </c>
      <c r="E627" s="270">
        <v>45716</v>
      </c>
      <c r="F627" s="269" t="s">
        <v>1804</v>
      </c>
      <c r="H627" s="269" t="s">
        <v>2719</v>
      </c>
      <c r="I627" s="269" t="s">
        <v>2750</v>
      </c>
      <c r="K627" s="269" t="s">
        <v>476</v>
      </c>
      <c r="L627" s="270">
        <v>45716</v>
      </c>
      <c r="Q627" s="269" t="s">
        <v>89</v>
      </c>
      <c r="R627" s="272">
        <v>17.86</v>
      </c>
      <c r="S627" s="269" t="s">
        <v>89</v>
      </c>
      <c r="T627" s="272">
        <v>17.86</v>
      </c>
      <c r="U627" s="269" t="s">
        <v>371</v>
      </c>
      <c r="V627" s="269" t="s">
        <v>372</v>
      </c>
      <c r="AJ627" s="273">
        <v>0</v>
      </c>
      <c r="AT627" s="188" t="s">
        <v>1748</v>
      </c>
      <c r="AU627" s="188" t="s">
        <v>1748</v>
      </c>
      <c r="AV627" s="261">
        <f t="shared" si="29"/>
        <v>294690</v>
      </c>
    </row>
    <row r="628" spans="1:48" hidden="1" x14ac:dyDescent="0.25">
      <c r="A628" s="269" t="s">
        <v>1836</v>
      </c>
      <c r="B628" s="277" t="s">
        <v>1802</v>
      </c>
      <c r="D628" s="269" t="s">
        <v>1797</v>
      </c>
      <c r="E628" s="270">
        <v>45716</v>
      </c>
      <c r="F628" s="269" t="s">
        <v>1804</v>
      </c>
      <c r="H628" s="269" t="s">
        <v>2719</v>
      </c>
      <c r="I628" s="269" t="s">
        <v>2750</v>
      </c>
      <c r="K628" s="269" t="s">
        <v>476</v>
      </c>
      <c r="L628" s="270">
        <v>45716</v>
      </c>
      <c r="Q628" s="269" t="s">
        <v>89</v>
      </c>
      <c r="R628" s="272">
        <v>17.7</v>
      </c>
      <c r="S628" s="269" t="s">
        <v>89</v>
      </c>
      <c r="T628" s="272">
        <v>17.7</v>
      </c>
      <c r="U628" s="269" t="s">
        <v>371</v>
      </c>
      <c r="V628" s="269" t="s">
        <v>372</v>
      </c>
      <c r="AJ628" s="273">
        <v>0</v>
      </c>
      <c r="AT628" s="188" t="s">
        <v>1748</v>
      </c>
      <c r="AU628" s="188" t="s">
        <v>1748</v>
      </c>
      <c r="AV628" s="261">
        <f t="shared" si="29"/>
        <v>292050</v>
      </c>
    </row>
    <row r="629" spans="1:48" hidden="1" x14ac:dyDescent="0.25">
      <c r="A629" s="269" t="s">
        <v>1836</v>
      </c>
      <c r="B629" s="277" t="s">
        <v>1802</v>
      </c>
      <c r="D629" s="269" t="s">
        <v>1797</v>
      </c>
      <c r="E629" s="270">
        <v>45716</v>
      </c>
      <c r="F629" s="269" t="s">
        <v>1804</v>
      </c>
      <c r="H629" s="269" t="s">
        <v>2719</v>
      </c>
      <c r="I629" s="269" t="s">
        <v>2750</v>
      </c>
      <c r="K629" s="269" t="s">
        <v>476</v>
      </c>
      <c r="L629" s="270">
        <v>45716</v>
      </c>
      <c r="Q629" s="269" t="s">
        <v>89</v>
      </c>
      <c r="R629" s="272">
        <v>17.61</v>
      </c>
      <c r="S629" s="269" t="s">
        <v>89</v>
      </c>
      <c r="T629" s="272">
        <v>17.61</v>
      </c>
      <c r="U629" s="269" t="s">
        <v>371</v>
      </c>
      <c r="V629" s="269" t="s">
        <v>372</v>
      </c>
      <c r="AJ629" s="273">
        <v>0</v>
      </c>
      <c r="AT629" s="188" t="s">
        <v>1748</v>
      </c>
      <c r="AU629" s="188" t="s">
        <v>1748</v>
      </c>
      <c r="AV629" s="261">
        <f t="shared" si="29"/>
        <v>290565</v>
      </c>
    </row>
    <row r="630" spans="1:48" hidden="1" x14ac:dyDescent="0.25">
      <c r="A630" s="269" t="s">
        <v>1836</v>
      </c>
      <c r="B630" s="277" t="s">
        <v>1802</v>
      </c>
      <c r="D630" s="269" t="s">
        <v>1797</v>
      </c>
      <c r="E630" s="270">
        <v>45716</v>
      </c>
      <c r="F630" s="269" t="s">
        <v>1804</v>
      </c>
      <c r="H630" s="269" t="s">
        <v>2719</v>
      </c>
      <c r="I630" s="269" t="s">
        <v>2750</v>
      </c>
      <c r="K630" s="269" t="s">
        <v>476</v>
      </c>
      <c r="L630" s="270">
        <v>45716</v>
      </c>
      <c r="Q630" s="269" t="s">
        <v>89</v>
      </c>
      <c r="R630" s="272">
        <v>15.82</v>
      </c>
      <c r="S630" s="269" t="s">
        <v>89</v>
      </c>
      <c r="T630" s="272">
        <v>15.82</v>
      </c>
      <c r="U630" s="269" t="s">
        <v>371</v>
      </c>
      <c r="V630" s="269" t="s">
        <v>372</v>
      </c>
      <c r="AJ630" s="273">
        <v>0</v>
      </c>
      <c r="AT630" s="188" t="s">
        <v>1748</v>
      </c>
      <c r="AU630" s="188" t="s">
        <v>1748</v>
      </c>
      <c r="AV630" s="261">
        <f t="shared" si="29"/>
        <v>261030</v>
      </c>
    </row>
    <row r="631" spans="1:48" hidden="1" x14ac:dyDescent="0.25">
      <c r="A631" s="269" t="s">
        <v>1836</v>
      </c>
      <c r="B631" s="277" t="s">
        <v>1802</v>
      </c>
      <c r="D631" s="269" t="s">
        <v>1797</v>
      </c>
      <c r="E631" s="270">
        <v>45716</v>
      </c>
      <c r="F631" s="269" t="s">
        <v>1804</v>
      </c>
      <c r="H631" s="269" t="s">
        <v>2719</v>
      </c>
      <c r="I631" s="269" t="s">
        <v>2750</v>
      </c>
      <c r="K631" s="269" t="s">
        <v>476</v>
      </c>
      <c r="L631" s="270">
        <v>45716</v>
      </c>
      <c r="Q631" s="269" t="s">
        <v>89</v>
      </c>
      <c r="R631" s="272">
        <v>17.059999999999999</v>
      </c>
      <c r="S631" s="269" t="s">
        <v>89</v>
      </c>
      <c r="T631" s="272">
        <v>17.059999999999999</v>
      </c>
      <c r="U631" s="269" t="s">
        <v>371</v>
      </c>
      <c r="V631" s="269" t="s">
        <v>372</v>
      </c>
      <c r="AJ631" s="273">
        <v>0</v>
      </c>
      <c r="AT631" s="188" t="s">
        <v>1748</v>
      </c>
      <c r="AU631" s="188" t="s">
        <v>1748</v>
      </c>
      <c r="AV631" s="261">
        <f t="shared" si="29"/>
        <v>281490</v>
      </c>
    </row>
    <row r="632" spans="1:48" hidden="1" x14ac:dyDescent="0.25">
      <c r="A632" s="269" t="s">
        <v>1836</v>
      </c>
      <c r="B632" s="277" t="s">
        <v>1802</v>
      </c>
      <c r="D632" s="269" t="s">
        <v>1797</v>
      </c>
      <c r="E632" s="270">
        <v>45716</v>
      </c>
      <c r="F632" s="269" t="s">
        <v>1804</v>
      </c>
      <c r="H632" s="269" t="s">
        <v>2719</v>
      </c>
      <c r="I632" s="269" t="s">
        <v>2750</v>
      </c>
      <c r="K632" s="269" t="s">
        <v>476</v>
      </c>
      <c r="L632" s="270">
        <v>45716</v>
      </c>
      <c r="Q632" s="269" t="s">
        <v>89</v>
      </c>
      <c r="R632" s="272">
        <v>17.7</v>
      </c>
      <c r="S632" s="269" t="s">
        <v>89</v>
      </c>
      <c r="T632" s="272">
        <v>17.7</v>
      </c>
      <c r="U632" s="269" t="s">
        <v>371</v>
      </c>
      <c r="V632" s="269" t="s">
        <v>372</v>
      </c>
      <c r="AJ632" s="273">
        <v>0</v>
      </c>
      <c r="AT632" s="188" t="s">
        <v>1748</v>
      </c>
      <c r="AU632" s="188" t="s">
        <v>1748</v>
      </c>
      <c r="AV632" s="261">
        <f t="shared" si="29"/>
        <v>292050</v>
      </c>
    </row>
    <row r="633" spans="1:48" hidden="1" x14ac:dyDescent="0.25">
      <c r="A633" s="269" t="s">
        <v>1836</v>
      </c>
      <c r="B633" s="277" t="s">
        <v>1802</v>
      </c>
      <c r="D633" s="269" t="s">
        <v>1797</v>
      </c>
      <c r="E633" s="270">
        <v>45716</v>
      </c>
      <c r="F633" s="269" t="s">
        <v>1804</v>
      </c>
      <c r="H633" s="269" t="s">
        <v>2719</v>
      </c>
      <c r="I633" s="269" t="s">
        <v>2750</v>
      </c>
      <c r="K633" s="269" t="s">
        <v>476</v>
      </c>
      <c r="L633" s="270">
        <v>45716</v>
      </c>
      <c r="Q633" s="269" t="s">
        <v>89</v>
      </c>
      <c r="R633" s="272">
        <v>15.82</v>
      </c>
      <c r="S633" s="269" t="s">
        <v>89</v>
      </c>
      <c r="T633" s="272">
        <v>15.82</v>
      </c>
      <c r="U633" s="269" t="s">
        <v>371</v>
      </c>
      <c r="V633" s="269" t="s">
        <v>372</v>
      </c>
      <c r="AJ633" s="273">
        <v>0</v>
      </c>
      <c r="AT633" s="188" t="s">
        <v>1748</v>
      </c>
      <c r="AU633" s="188" t="s">
        <v>1748</v>
      </c>
      <c r="AV633" s="261">
        <f t="shared" si="29"/>
        <v>261030</v>
      </c>
    </row>
    <row r="634" spans="1:48" hidden="1" x14ac:dyDescent="0.25">
      <c r="A634" s="269" t="s">
        <v>1836</v>
      </c>
      <c r="B634" s="277" t="s">
        <v>1802</v>
      </c>
      <c r="D634" s="269" t="s">
        <v>1797</v>
      </c>
      <c r="E634" s="270">
        <v>45716</v>
      </c>
      <c r="F634" s="269" t="s">
        <v>1804</v>
      </c>
      <c r="H634" s="269" t="s">
        <v>2719</v>
      </c>
      <c r="I634" s="269" t="s">
        <v>2750</v>
      </c>
      <c r="K634" s="269" t="s">
        <v>476</v>
      </c>
      <c r="L634" s="270">
        <v>45716</v>
      </c>
      <c r="Q634" s="269" t="s">
        <v>89</v>
      </c>
      <c r="R634" s="272">
        <v>17.61</v>
      </c>
      <c r="S634" s="269" t="s">
        <v>89</v>
      </c>
      <c r="T634" s="272">
        <v>17.61</v>
      </c>
      <c r="U634" s="269" t="s">
        <v>371</v>
      </c>
      <c r="V634" s="269" t="s">
        <v>372</v>
      </c>
      <c r="AJ634" s="273">
        <v>0</v>
      </c>
      <c r="AT634" s="188" t="s">
        <v>1748</v>
      </c>
      <c r="AU634" s="188" t="s">
        <v>1748</v>
      </c>
      <c r="AV634" s="261">
        <f t="shared" si="29"/>
        <v>290565</v>
      </c>
    </row>
    <row r="635" spans="1:48" hidden="1" x14ac:dyDescent="0.25">
      <c r="A635" s="269" t="s">
        <v>1836</v>
      </c>
      <c r="B635" s="277" t="s">
        <v>1802</v>
      </c>
      <c r="D635" s="269" t="s">
        <v>1797</v>
      </c>
      <c r="E635" s="270">
        <v>45716</v>
      </c>
      <c r="F635" s="269" t="s">
        <v>1804</v>
      </c>
      <c r="H635" s="269" t="s">
        <v>2719</v>
      </c>
      <c r="I635" s="269" t="s">
        <v>2750</v>
      </c>
      <c r="K635" s="269" t="s">
        <v>476</v>
      </c>
      <c r="L635" s="270">
        <v>45716</v>
      </c>
      <c r="Q635" s="269" t="s">
        <v>89</v>
      </c>
      <c r="R635" s="272">
        <v>17.86</v>
      </c>
      <c r="S635" s="269" t="s">
        <v>89</v>
      </c>
      <c r="T635" s="272">
        <v>17.86</v>
      </c>
      <c r="U635" s="269" t="s">
        <v>371</v>
      </c>
      <c r="V635" s="269" t="s">
        <v>372</v>
      </c>
      <c r="AJ635" s="273">
        <v>0</v>
      </c>
      <c r="AT635" s="188" t="s">
        <v>1748</v>
      </c>
      <c r="AU635" s="188" t="s">
        <v>1748</v>
      </c>
      <c r="AV635" s="261">
        <f t="shared" si="29"/>
        <v>294690</v>
      </c>
    </row>
    <row r="636" spans="1:48" hidden="1" x14ac:dyDescent="0.25">
      <c r="A636" s="269" t="s">
        <v>1836</v>
      </c>
      <c r="B636" s="277" t="s">
        <v>1802</v>
      </c>
      <c r="D636" s="269" t="s">
        <v>1797</v>
      </c>
      <c r="E636" s="270">
        <v>45716</v>
      </c>
      <c r="F636" s="269" t="s">
        <v>1804</v>
      </c>
      <c r="H636" s="269" t="s">
        <v>2719</v>
      </c>
      <c r="I636" s="269" t="s">
        <v>1803</v>
      </c>
      <c r="K636" s="269" t="s">
        <v>476</v>
      </c>
      <c r="L636" s="270">
        <v>45716</v>
      </c>
      <c r="Q636" s="269" t="s">
        <v>89</v>
      </c>
      <c r="R636" s="272">
        <v>11.55</v>
      </c>
      <c r="S636" s="269" t="s">
        <v>89</v>
      </c>
      <c r="T636" s="272">
        <v>11.55</v>
      </c>
      <c r="U636" s="269" t="s">
        <v>371</v>
      </c>
      <c r="V636" s="269" t="s">
        <v>372</v>
      </c>
      <c r="AJ636" s="273">
        <v>0</v>
      </c>
      <c r="AT636" s="188" t="s">
        <v>1748</v>
      </c>
      <c r="AU636" s="188" t="s">
        <v>1748</v>
      </c>
      <c r="AV636" s="261">
        <f t="shared" si="29"/>
        <v>190575</v>
      </c>
    </row>
    <row r="637" spans="1:48" hidden="1" x14ac:dyDescent="0.25">
      <c r="A637" s="269" t="s">
        <v>1836</v>
      </c>
      <c r="B637" s="277" t="s">
        <v>1802</v>
      </c>
      <c r="D637" s="269" t="s">
        <v>1797</v>
      </c>
      <c r="E637" s="270">
        <v>45716</v>
      </c>
      <c r="F637" s="269" t="s">
        <v>1804</v>
      </c>
      <c r="H637" s="269" t="s">
        <v>2719</v>
      </c>
      <c r="I637" s="269" t="s">
        <v>1803</v>
      </c>
      <c r="K637" s="269" t="s">
        <v>476</v>
      </c>
      <c r="L637" s="270">
        <v>45716</v>
      </c>
      <c r="Q637" s="269" t="s">
        <v>89</v>
      </c>
      <c r="R637" s="272">
        <v>11.55</v>
      </c>
      <c r="S637" s="269" t="s">
        <v>89</v>
      </c>
      <c r="T637" s="272">
        <v>11.55</v>
      </c>
      <c r="U637" s="269" t="s">
        <v>371</v>
      </c>
      <c r="V637" s="269" t="s">
        <v>372</v>
      </c>
      <c r="AJ637" s="273">
        <v>0</v>
      </c>
      <c r="AT637" s="188" t="s">
        <v>1748</v>
      </c>
      <c r="AU637" s="188" t="s">
        <v>1748</v>
      </c>
      <c r="AV637" s="261">
        <f t="shared" si="29"/>
        <v>190575</v>
      </c>
    </row>
    <row r="638" spans="1:48" hidden="1" x14ac:dyDescent="0.25">
      <c r="A638" s="269" t="s">
        <v>1836</v>
      </c>
      <c r="B638" s="277" t="s">
        <v>1802</v>
      </c>
      <c r="D638" s="269" t="s">
        <v>1797</v>
      </c>
      <c r="E638" s="270">
        <v>45716</v>
      </c>
      <c r="F638" s="269" t="s">
        <v>1804</v>
      </c>
      <c r="H638" s="269" t="s">
        <v>2719</v>
      </c>
      <c r="I638" s="269" t="s">
        <v>1803</v>
      </c>
      <c r="K638" s="269" t="s">
        <v>476</v>
      </c>
      <c r="L638" s="270">
        <v>45716</v>
      </c>
      <c r="Q638" s="269" t="s">
        <v>89</v>
      </c>
      <c r="R638" s="272">
        <v>5.0599999999999996</v>
      </c>
      <c r="S638" s="269" t="s">
        <v>89</v>
      </c>
      <c r="T638" s="272">
        <v>5.0599999999999996</v>
      </c>
      <c r="U638" s="269" t="s">
        <v>371</v>
      </c>
      <c r="V638" s="269" t="s">
        <v>372</v>
      </c>
      <c r="AJ638" s="273">
        <v>0</v>
      </c>
      <c r="AT638" s="188" t="s">
        <v>1748</v>
      </c>
      <c r="AU638" s="188" t="s">
        <v>1748</v>
      </c>
      <c r="AV638" s="261">
        <f t="shared" si="29"/>
        <v>83490</v>
      </c>
    </row>
    <row r="639" spans="1:48" hidden="1" x14ac:dyDescent="0.25">
      <c r="A639" s="269" t="s">
        <v>1836</v>
      </c>
      <c r="B639" s="277" t="s">
        <v>1802</v>
      </c>
      <c r="D639" s="269" t="s">
        <v>1797</v>
      </c>
      <c r="E639" s="270">
        <v>45716</v>
      </c>
      <c r="F639" s="269" t="s">
        <v>1804</v>
      </c>
      <c r="H639" s="269" t="s">
        <v>2719</v>
      </c>
      <c r="I639" s="269" t="s">
        <v>1803</v>
      </c>
      <c r="K639" s="269" t="s">
        <v>476</v>
      </c>
      <c r="L639" s="270">
        <v>45716</v>
      </c>
      <c r="Q639" s="269" t="s">
        <v>89</v>
      </c>
      <c r="R639" s="272">
        <v>2.5299999999999998</v>
      </c>
      <c r="S639" s="269" t="s">
        <v>89</v>
      </c>
      <c r="T639" s="272">
        <v>2.5299999999999998</v>
      </c>
      <c r="U639" s="269" t="s">
        <v>371</v>
      </c>
      <c r="V639" s="269" t="s">
        <v>372</v>
      </c>
      <c r="AJ639" s="273">
        <v>0</v>
      </c>
      <c r="AT639" s="188" t="s">
        <v>1748</v>
      </c>
      <c r="AU639" s="188" t="s">
        <v>1748</v>
      </c>
      <c r="AV639" s="261">
        <f t="shared" si="29"/>
        <v>41745</v>
      </c>
    </row>
    <row r="640" spans="1:48" hidden="1" x14ac:dyDescent="0.25">
      <c r="A640" s="269" t="s">
        <v>1836</v>
      </c>
      <c r="B640" s="277" t="s">
        <v>1802</v>
      </c>
      <c r="D640" s="269" t="s">
        <v>1797</v>
      </c>
      <c r="E640" s="270">
        <v>45716</v>
      </c>
      <c r="F640" s="269" t="s">
        <v>1804</v>
      </c>
      <c r="H640" s="269" t="s">
        <v>2719</v>
      </c>
      <c r="I640" s="269" t="s">
        <v>1803</v>
      </c>
      <c r="K640" s="269" t="s">
        <v>476</v>
      </c>
      <c r="L640" s="270">
        <v>45716</v>
      </c>
      <c r="Q640" s="269" t="s">
        <v>89</v>
      </c>
      <c r="R640" s="272">
        <v>14.98</v>
      </c>
      <c r="S640" s="269" t="s">
        <v>89</v>
      </c>
      <c r="T640" s="272">
        <v>14.98</v>
      </c>
      <c r="U640" s="269" t="s">
        <v>371</v>
      </c>
      <c r="V640" s="269" t="s">
        <v>372</v>
      </c>
      <c r="AJ640" s="273">
        <v>0</v>
      </c>
      <c r="AT640" s="188" t="s">
        <v>1748</v>
      </c>
      <c r="AU640" s="188" t="s">
        <v>1748</v>
      </c>
      <c r="AV640" s="261">
        <f t="shared" si="29"/>
        <v>247170</v>
      </c>
    </row>
    <row r="641" spans="1:48" hidden="1" x14ac:dyDescent="0.25">
      <c r="A641" s="269" t="s">
        <v>1836</v>
      </c>
      <c r="B641" s="277" t="s">
        <v>1802</v>
      </c>
      <c r="D641" s="269" t="s">
        <v>1797</v>
      </c>
      <c r="E641" s="270">
        <v>45716</v>
      </c>
      <c r="F641" s="269" t="s">
        <v>1804</v>
      </c>
      <c r="H641" s="269" t="s">
        <v>2719</v>
      </c>
      <c r="I641" s="269" t="s">
        <v>1803</v>
      </c>
      <c r="K641" s="269" t="s">
        <v>476</v>
      </c>
      <c r="L641" s="270">
        <v>45716</v>
      </c>
      <c r="Q641" s="269" t="s">
        <v>89</v>
      </c>
      <c r="R641" s="272">
        <v>14.98</v>
      </c>
      <c r="S641" s="269" t="s">
        <v>89</v>
      </c>
      <c r="T641" s="272">
        <v>14.98</v>
      </c>
      <c r="U641" s="269" t="s">
        <v>371</v>
      </c>
      <c r="V641" s="269" t="s">
        <v>372</v>
      </c>
      <c r="AJ641" s="273">
        <v>0</v>
      </c>
      <c r="AT641" s="188" t="s">
        <v>1748</v>
      </c>
      <c r="AU641" s="188" t="s">
        <v>1748</v>
      </c>
      <c r="AV641" s="261">
        <f t="shared" si="29"/>
        <v>247170</v>
      </c>
    </row>
    <row r="642" spans="1:48" hidden="1" x14ac:dyDescent="0.25">
      <c r="A642" s="269" t="s">
        <v>1836</v>
      </c>
      <c r="B642" s="277" t="s">
        <v>1802</v>
      </c>
      <c r="D642" s="269" t="s">
        <v>1797</v>
      </c>
      <c r="E642" s="270">
        <v>45716</v>
      </c>
      <c r="F642" s="269" t="s">
        <v>1804</v>
      </c>
      <c r="H642" s="269" t="s">
        <v>2719</v>
      </c>
      <c r="I642" s="269" t="s">
        <v>1803</v>
      </c>
      <c r="K642" s="269" t="s">
        <v>476</v>
      </c>
      <c r="L642" s="270">
        <v>45716</v>
      </c>
      <c r="Q642" s="269" t="s">
        <v>89</v>
      </c>
      <c r="R642" s="272">
        <v>2.5299999999999998</v>
      </c>
      <c r="S642" s="269" t="s">
        <v>89</v>
      </c>
      <c r="T642" s="272">
        <v>2.5299999999999998</v>
      </c>
      <c r="U642" s="269" t="s">
        <v>371</v>
      </c>
      <c r="V642" s="269" t="s">
        <v>372</v>
      </c>
      <c r="AJ642" s="273">
        <v>0</v>
      </c>
      <c r="AT642" s="188" t="s">
        <v>1748</v>
      </c>
      <c r="AU642" s="188" t="s">
        <v>1748</v>
      </c>
      <c r="AV642" s="261">
        <f t="shared" si="29"/>
        <v>41745</v>
      </c>
    </row>
    <row r="643" spans="1:48" hidden="1" x14ac:dyDescent="0.25">
      <c r="A643" s="269" t="s">
        <v>1836</v>
      </c>
      <c r="B643" s="277" t="s">
        <v>1802</v>
      </c>
      <c r="D643" s="269" t="s">
        <v>1797</v>
      </c>
      <c r="E643" s="270">
        <v>45716</v>
      </c>
      <c r="F643" s="269" t="s">
        <v>1804</v>
      </c>
      <c r="H643" s="269" t="s">
        <v>2719</v>
      </c>
      <c r="I643" s="269" t="s">
        <v>1803</v>
      </c>
      <c r="K643" s="269" t="s">
        <v>476</v>
      </c>
      <c r="L643" s="270">
        <v>45716</v>
      </c>
      <c r="Q643" s="269" t="s">
        <v>89</v>
      </c>
      <c r="R643" s="272">
        <v>3.27</v>
      </c>
      <c r="S643" s="269" t="s">
        <v>89</v>
      </c>
      <c r="T643" s="272">
        <v>3.27</v>
      </c>
      <c r="U643" s="269" t="s">
        <v>371</v>
      </c>
      <c r="V643" s="269" t="s">
        <v>372</v>
      </c>
      <c r="AJ643" s="273">
        <v>0</v>
      </c>
      <c r="AT643" s="188" t="s">
        <v>1748</v>
      </c>
      <c r="AU643" s="188" t="s">
        <v>1748</v>
      </c>
      <c r="AV643" s="261">
        <f t="shared" si="29"/>
        <v>53955</v>
      </c>
    </row>
    <row r="644" spans="1:48" hidden="1" x14ac:dyDescent="0.25">
      <c r="A644" s="269" t="s">
        <v>1836</v>
      </c>
      <c r="B644" s="277" t="s">
        <v>1802</v>
      </c>
      <c r="D644" s="269" t="s">
        <v>1797</v>
      </c>
      <c r="E644" s="270">
        <v>45716</v>
      </c>
      <c r="F644" s="269" t="s">
        <v>1804</v>
      </c>
      <c r="H644" s="269" t="s">
        <v>2719</v>
      </c>
      <c r="I644" s="269" t="s">
        <v>1803</v>
      </c>
      <c r="K644" s="269" t="s">
        <v>476</v>
      </c>
      <c r="L644" s="270">
        <v>45716</v>
      </c>
      <c r="Q644" s="269" t="s">
        <v>89</v>
      </c>
      <c r="R644" s="272">
        <v>27.21</v>
      </c>
      <c r="S644" s="269" t="s">
        <v>89</v>
      </c>
      <c r="T644" s="272">
        <v>27.21</v>
      </c>
      <c r="U644" s="269" t="s">
        <v>371</v>
      </c>
      <c r="V644" s="269" t="s">
        <v>372</v>
      </c>
      <c r="AJ644" s="273">
        <v>0</v>
      </c>
      <c r="AT644" s="188" t="s">
        <v>1748</v>
      </c>
      <c r="AU644" s="188" t="s">
        <v>1748</v>
      </c>
      <c r="AV644" s="261">
        <f t="shared" si="29"/>
        <v>448965</v>
      </c>
    </row>
    <row r="645" spans="1:48" hidden="1" x14ac:dyDescent="0.25">
      <c r="A645" s="269" t="s">
        <v>1836</v>
      </c>
      <c r="B645" s="277" t="s">
        <v>1802</v>
      </c>
      <c r="D645" s="269" t="s">
        <v>1797</v>
      </c>
      <c r="E645" s="270">
        <v>45716</v>
      </c>
      <c r="F645" s="269" t="s">
        <v>1804</v>
      </c>
      <c r="H645" s="269" t="s">
        <v>2719</v>
      </c>
      <c r="I645" s="269" t="s">
        <v>1803</v>
      </c>
      <c r="K645" s="269" t="s">
        <v>476</v>
      </c>
      <c r="L645" s="270">
        <v>45716</v>
      </c>
      <c r="Q645" s="269" t="s">
        <v>89</v>
      </c>
      <c r="R645" s="272">
        <v>11.55</v>
      </c>
      <c r="S645" s="269" t="s">
        <v>89</v>
      </c>
      <c r="T645" s="272">
        <v>11.55</v>
      </c>
      <c r="U645" s="269" t="s">
        <v>371</v>
      </c>
      <c r="V645" s="269" t="s">
        <v>372</v>
      </c>
      <c r="AJ645" s="273">
        <v>0</v>
      </c>
      <c r="AT645" s="188" t="s">
        <v>1748</v>
      </c>
      <c r="AU645" s="188" t="s">
        <v>1748</v>
      </c>
      <c r="AV645" s="261">
        <f t="shared" si="29"/>
        <v>190575</v>
      </c>
    </row>
    <row r="646" spans="1:48" hidden="1" x14ac:dyDescent="0.25">
      <c r="A646" s="269" t="s">
        <v>1836</v>
      </c>
      <c r="B646" s="277" t="s">
        <v>1802</v>
      </c>
      <c r="D646" s="269" t="s">
        <v>1797</v>
      </c>
      <c r="E646" s="270">
        <v>45716</v>
      </c>
      <c r="F646" s="269" t="s">
        <v>1804</v>
      </c>
      <c r="H646" s="269" t="s">
        <v>2719</v>
      </c>
      <c r="I646" s="269" t="s">
        <v>1803</v>
      </c>
      <c r="K646" s="269" t="s">
        <v>476</v>
      </c>
      <c r="L646" s="270">
        <v>45716</v>
      </c>
      <c r="Q646" s="269" t="s">
        <v>89</v>
      </c>
      <c r="R646" s="272">
        <v>14.99</v>
      </c>
      <c r="S646" s="269" t="s">
        <v>89</v>
      </c>
      <c r="T646" s="272">
        <v>14.99</v>
      </c>
      <c r="U646" s="269" t="s">
        <v>371</v>
      </c>
      <c r="V646" s="269" t="s">
        <v>372</v>
      </c>
      <c r="AJ646" s="273">
        <v>0</v>
      </c>
      <c r="AT646" s="188" t="s">
        <v>1748</v>
      </c>
      <c r="AU646" s="188" t="s">
        <v>1748</v>
      </c>
      <c r="AV646" s="261">
        <f t="shared" si="29"/>
        <v>247335</v>
      </c>
    </row>
    <row r="647" spans="1:48" hidden="1" x14ac:dyDescent="0.25">
      <c r="A647" s="269" t="s">
        <v>1836</v>
      </c>
      <c r="B647" s="277" t="s">
        <v>1802</v>
      </c>
      <c r="D647" s="269" t="s">
        <v>1797</v>
      </c>
      <c r="E647" s="270">
        <v>45716</v>
      </c>
      <c r="F647" s="269" t="s">
        <v>1804</v>
      </c>
      <c r="H647" s="269" t="s">
        <v>2719</v>
      </c>
      <c r="I647" s="269" t="s">
        <v>1803</v>
      </c>
      <c r="K647" s="269" t="s">
        <v>476</v>
      </c>
      <c r="L647" s="270">
        <v>45716</v>
      </c>
      <c r="Q647" s="269" t="s">
        <v>89</v>
      </c>
      <c r="R647" s="272">
        <v>9.73</v>
      </c>
      <c r="S647" s="269" t="s">
        <v>89</v>
      </c>
      <c r="T647" s="272">
        <v>9.73</v>
      </c>
      <c r="U647" s="269" t="s">
        <v>371</v>
      </c>
      <c r="V647" s="269" t="s">
        <v>372</v>
      </c>
      <c r="AJ647" s="273">
        <v>0</v>
      </c>
      <c r="AT647" s="188" t="s">
        <v>1748</v>
      </c>
      <c r="AU647" s="188" t="s">
        <v>1748</v>
      </c>
      <c r="AV647" s="261">
        <f t="shared" si="29"/>
        <v>160545</v>
      </c>
    </row>
    <row r="648" spans="1:48" hidden="1" x14ac:dyDescent="0.25">
      <c r="A648" s="269" t="s">
        <v>1836</v>
      </c>
      <c r="B648" s="277" t="s">
        <v>1802</v>
      </c>
      <c r="D648" s="269" t="s">
        <v>1797</v>
      </c>
      <c r="E648" s="270">
        <v>45716</v>
      </c>
      <c r="F648" s="269" t="s">
        <v>1804</v>
      </c>
      <c r="H648" s="269" t="s">
        <v>2719</v>
      </c>
      <c r="I648" s="269" t="s">
        <v>1803</v>
      </c>
      <c r="K648" s="269" t="s">
        <v>476</v>
      </c>
      <c r="L648" s="270">
        <v>45716</v>
      </c>
      <c r="Q648" s="269" t="s">
        <v>89</v>
      </c>
      <c r="R648" s="272">
        <v>3.27</v>
      </c>
      <c r="S648" s="269" t="s">
        <v>89</v>
      </c>
      <c r="T648" s="272">
        <v>3.27</v>
      </c>
      <c r="U648" s="269" t="s">
        <v>371</v>
      </c>
      <c r="V648" s="269" t="s">
        <v>372</v>
      </c>
      <c r="AJ648" s="273">
        <v>0</v>
      </c>
      <c r="AT648" s="188" t="s">
        <v>1748</v>
      </c>
      <c r="AU648" s="188" t="s">
        <v>1748</v>
      </c>
      <c r="AV648" s="261">
        <f t="shared" si="29"/>
        <v>53955</v>
      </c>
    </row>
    <row r="649" spans="1:48" hidden="1" x14ac:dyDescent="0.25">
      <c r="A649" s="269" t="s">
        <v>1836</v>
      </c>
      <c r="B649" s="277" t="s">
        <v>1802</v>
      </c>
      <c r="D649" s="269" t="s">
        <v>1797</v>
      </c>
      <c r="E649" s="270">
        <v>45716</v>
      </c>
      <c r="F649" s="269" t="s">
        <v>1804</v>
      </c>
      <c r="H649" s="269" t="s">
        <v>2719</v>
      </c>
      <c r="I649" s="269" t="s">
        <v>1803</v>
      </c>
      <c r="K649" s="269" t="s">
        <v>476</v>
      </c>
      <c r="L649" s="270">
        <v>45716</v>
      </c>
      <c r="Q649" s="269" t="s">
        <v>89</v>
      </c>
      <c r="R649" s="272">
        <v>14.02</v>
      </c>
      <c r="S649" s="269" t="s">
        <v>89</v>
      </c>
      <c r="T649" s="272">
        <v>14.02</v>
      </c>
      <c r="U649" s="269" t="s">
        <v>371</v>
      </c>
      <c r="V649" s="269" t="s">
        <v>372</v>
      </c>
      <c r="AJ649" s="273">
        <v>0</v>
      </c>
      <c r="AT649" s="188" t="s">
        <v>1748</v>
      </c>
      <c r="AU649" s="188" t="s">
        <v>1748</v>
      </c>
      <c r="AV649" s="261">
        <f t="shared" si="29"/>
        <v>231330</v>
      </c>
    </row>
    <row r="650" spans="1:48" hidden="1" x14ac:dyDescent="0.25">
      <c r="A650" s="269" t="s">
        <v>1836</v>
      </c>
      <c r="B650" s="277" t="s">
        <v>1802</v>
      </c>
      <c r="D650" s="269" t="s">
        <v>1797</v>
      </c>
      <c r="E650" s="270">
        <v>45716</v>
      </c>
      <c r="F650" s="269" t="s">
        <v>1804</v>
      </c>
      <c r="H650" s="269" t="s">
        <v>2719</v>
      </c>
      <c r="I650" s="269" t="s">
        <v>1803</v>
      </c>
      <c r="K650" s="269" t="s">
        <v>476</v>
      </c>
      <c r="L650" s="270">
        <v>45716</v>
      </c>
      <c r="Q650" s="269" t="s">
        <v>89</v>
      </c>
      <c r="R650" s="272">
        <v>14.99</v>
      </c>
      <c r="S650" s="269" t="s">
        <v>89</v>
      </c>
      <c r="T650" s="272">
        <v>14.99</v>
      </c>
      <c r="U650" s="269" t="s">
        <v>371</v>
      </c>
      <c r="V650" s="269" t="s">
        <v>372</v>
      </c>
      <c r="AJ650" s="273">
        <v>0</v>
      </c>
      <c r="AT650" s="188" t="s">
        <v>1748</v>
      </c>
      <c r="AU650" s="188" t="s">
        <v>1748</v>
      </c>
      <c r="AV650" s="261">
        <f t="shared" si="29"/>
        <v>247335</v>
      </c>
    </row>
    <row r="651" spans="1:48" hidden="1" x14ac:dyDescent="0.25">
      <c r="A651" s="269" t="s">
        <v>1836</v>
      </c>
      <c r="B651" s="277" t="s">
        <v>1802</v>
      </c>
      <c r="D651" s="269" t="s">
        <v>1797</v>
      </c>
      <c r="E651" s="270">
        <v>45716</v>
      </c>
      <c r="F651" s="269" t="s">
        <v>1804</v>
      </c>
      <c r="H651" s="269" t="s">
        <v>2719</v>
      </c>
      <c r="I651" s="269" t="s">
        <v>1803</v>
      </c>
      <c r="K651" s="269" t="s">
        <v>476</v>
      </c>
      <c r="L651" s="270">
        <v>45716</v>
      </c>
      <c r="Q651" s="269" t="s">
        <v>89</v>
      </c>
      <c r="R651" s="272">
        <v>5.43</v>
      </c>
      <c r="S651" s="269" t="s">
        <v>89</v>
      </c>
      <c r="T651" s="272">
        <v>5.43</v>
      </c>
      <c r="U651" s="269" t="s">
        <v>371</v>
      </c>
      <c r="V651" s="269" t="s">
        <v>372</v>
      </c>
      <c r="AJ651" s="273">
        <v>0</v>
      </c>
      <c r="AT651" s="188" t="s">
        <v>1748</v>
      </c>
      <c r="AU651" s="188" t="s">
        <v>1748</v>
      </c>
      <c r="AV651" s="261">
        <f t="shared" si="29"/>
        <v>89595</v>
      </c>
    </row>
    <row r="652" spans="1:48" hidden="1" x14ac:dyDescent="0.25">
      <c r="A652" s="269" t="s">
        <v>1836</v>
      </c>
      <c r="B652" s="277" t="s">
        <v>1802</v>
      </c>
      <c r="D652" s="269" t="s">
        <v>1797</v>
      </c>
      <c r="E652" s="270">
        <v>45716</v>
      </c>
      <c r="F652" s="269" t="s">
        <v>1804</v>
      </c>
      <c r="H652" s="269" t="s">
        <v>2719</v>
      </c>
      <c r="I652" s="269" t="s">
        <v>1803</v>
      </c>
      <c r="K652" s="269" t="s">
        <v>476</v>
      </c>
      <c r="L652" s="270">
        <v>45716</v>
      </c>
      <c r="Q652" s="269" t="s">
        <v>89</v>
      </c>
      <c r="R652" s="272">
        <v>11.21</v>
      </c>
      <c r="S652" s="269" t="s">
        <v>89</v>
      </c>
      <c r="T652" s="272">
        <v>11.21</v>
      </c>
      <c r="U652" s="269" t="s">
        <v>371</v>
      </c>
      <c r="V652" s="269" t="s">
        <v>372</v>
      </c>
      <c r="AJ652" s="273">
        <v>0</v>
      </c>
      <c r="AT652" s="188" t="s">
        <v>1748</v>
      </c>
      <c r="AU652" s="188" t="s">
        <v>1748</v>
      </c>
      <c r="AV652" s="261">
        <f t="shared" si="29"/>
        <v>184965</v>
      </c>
    </row>
    <row r="653" spans="1:48" hidden="1" x14ac:dyDescent="0.25">
      <c r="A653" s="269" t="s">
        <v>1836</v>
      </c>
      <c r="B653" s="277" t="s">
        <v>1805</v>
      </c>
      <c r="D653" s="269" t="s">
        <v>1797</v>
      </c>
      <c r="E653" s="270">
        <v>45747</v>
      </c>
      <c r="F653" s="269" t="s">
        <v>1807</v>
      </c>
      <c r="H653" s="269" t="s">
        <v>2716</v>
      </c>
      <c r="I653" s="269" t="s">
        <v>2753</v>
      </c>
      <c r="K653" s="269" t="s">
        <v>474</v>
      </c>
      <c r="L653" s="270">
        <v>45747</v>
      </c>
      <c r="Q653" s="269" t="s">
        <v>89</v>
      </c>
      <c r="R653" s="272">
        <v>11.1</v>
      </c>
      <c r="S653" s="269" t="s">
        <v>89</v>
      </c>
      <c r="T653" s="272">
        <v>11.1</v>
      </c>
      <c r="U653" s="269" t="s">
        <v>371</v>
      </c>
      <c r="V653" s="269" t="s">
        <v>372</v>
      </c>
      <c r="AJ653" s="273">
        <v>0</v>
      </c>
      <c r="AT653" s="188" t="s">
        <v>1748</v>
      </c>
      <c r="AU653" s="188" t="s">
        <v>1748</v>
      </c>
      <c r="AV653" s="261">
        <f t="shared" si="29"/>
        <v>183150</v>
      </c>
    </row>
    <row r="654" spans="1:48" hidden="1" x14ac:dyDescent="0.25">
      <c r="A654" s="269" t="s">
        <v>1836</v>
      </c>
      <c r="B654" s="277" t="s">
        <v>1805</v>
      </c>
      <c r="D654" s="269" t="s">
        <v>1797</v>
      </c>
      <c r="E654" s="270">
        <v>45747</v>
      </c>
      <c r="F654" s="269" t="s">
        <v>1807</v>
      </c>
      <c r="H654" s="269" t="s">
        <v>2707</v>
      </c>
      <c r="I654" s="269" t="s">
        <v>2754</v>
      </c>
      <c r="K654" s="269" t="s">
        <v>466</v>
      </c>
      <c r="L654" s="270">
        <v>45747</v>
      </c>
      <c r="Q654" s="269" t="s">
        <v>89</v>
      </c>
      <c r="R654" s="272">
        <v>129.53</v>
      </c>
      <c r="S654" s="269" t="s">
        <v>89</v>
      </c>
      <c r="T654" s="272">
        <v>129.53</v>
      </c>
      <c r="U654" s="269" t="s">
        <v>371</v>
      </c>
      <c r="V654" s="269" t="s">
        <v>372</v>
      </c>
      <c r="AJ654" s="273">
        <v>0</v>
      </c>
      <c r="AT654" s="188" t="s">
        <v>1748</v>
      </c>
      <c r="AU654" s="188" t="s">
        <v>1748</v>
      </c>
      <c r="AV654" s="261">
        <f t="shared" si="29"/>
        <v>2137245</v>
      </c>
    </row>
    <row r="655" spans="1:48" hidden="1" x14ac:dyDescent="0.25">
      <c r="A655" s="269" t="s">
        <v>1836</v>
      </c>
      <c r="B655" s="277" t="s">
        <v>1805</v>
      </c>
      <c r="D655" s="269" t="s">
        <v>1797</v>
      </c>
      <c r="E655" s="270">
        <v>45747</v>
      </c>
      <c r="F655" s="269" t="s">
        <v>1807</v>
      </c>
      <c r="H655" s="269" t="s">
        <v>2707</v>
      </c>
      <c r="I655" s="269" t="s">
        <v>2754</v>
      </c>
      <c r="K655" s="269" t="s">
        <v>466</v>
      </c>
      <c r="L655" s="270">
        <v>45747</v>
      </c>
      <c r="Q655" s="269" t="s">
        <v>89</v>
      </c>
      <c r="R655" s="272">
        <v>1.82</v>
      </c>
      <c r="S655" s="269" t="s">
        <v>89</v>
      </c>
      <c r="T655" s="272">
        <v>1.82</v>
      </c>
      <c r="U655" s="269" t="s">
        <v>371</v>
      </c>
      <c r="V655" s="269" t="s">
        <v>372</v>
      </c>
      <c r="AJ655" s="273">
        <v>0</v>
      </c>
      <c r="AT655" s="188" t="s">
        <v>1748</v>
      </c>
      <c r="AU655" s="188" t="s">
        <v>1748</v>
      </c>
      <c r="AV655" s="261">
        <f t="shared" si="29"/>
        <v>30030</v>
      </c>
    </row>
    <row r="656" spans="1:48" hidden="1" x14ac:dyDescent="0.25">
      <c r="A656" s="269" t="s">
        <v>1836</v>
      </c>
      <c r="B656" s="277" t="s">
        <v>1805</v>
      </c>
      <c r="D656" s="269" t="s">
        <v>1797</v>
      </c>
      <c r="E656" s="270">
        <v>45747</v>
      </c>
      <c r="F656" s="269" t="s">
        <v>1807</v>
      </c>
      <c r="H656" s="269" t="s">
        <v>2707</v>
      </c>
      <c r="I656" s="269" t="s">
        <v>2754</v>
      </c>
      <c r="K656" s="269" t="s">
        <v>466</v>
      </c>
      <c r="L656" s="270">
        <v>45747</v>
      </c>
      <c r="Q656" s="269" t="s">
        <v>89</v>
      </c>
      <c r="R656" s="272">
        <v>11.14</v>
      </c>
      <c r="S656" s="269" t="s">
        <v>89</v>
      </c>
      <c r="T656" s="272">
        <v>11.14</v>
      </c>
      <c r="U656" s="269" t="s">
        <v>371</v>
      </c>
      <c r="V656" s="269" t="s">
        <v>372</v>
      </c>
      <c r="AJ656" s="273">
        <v>0</v>
      </c>
      <c r="AT656" s="188" t="s">
        <v>1748</v>
      </c>
      <c r="AU656" s="188" t="s">
        <v>1748</v>
      </c>
      <c r="AV656" s="261">
        <f t="shared" si="29"/>
        <v>183810</v>
      </c>
    </row>
    <row r="657" spans="1:48" hidden="1" x14ac:dyDescent="0.25">
      <c r="A657" s="269" t="s">
        <v>1836</v>
      </c>
      <c r="B657" s="277" t="s">
        <v>1805</v>
      </c>
      <c r="D657" s="269" t="s">
        <v>1797</v>
      </c>
      <c r="E657" s="270">
        <v>45747</v>
      </c>
      <c r="F657" s="269" t="s">
        <v>1807</v>
      </c>
      <c r="H657" s="269" t="s">
        <v>2707</v>
      </c>
      <c r="I657" s="269" t="s">
        <v>2754</v>
      </c>
      <c r="K657" s="269" t="s">
        <v>466</v>
      </c>
      <c r="L657" s="270">
        <v>45747</v>
      </c>
      <c r="Q657" s="269" t="s">
        <v>89</v>
      </c>
      <c r="R657" s="272">
        <v>140.5</v>
      </c>
      <c r="S657" s="269" t="s">
        <v>89</v>
      </c>
      <c r="T657" s="272">
        <v>140.5</v>
      </c>
      <c r="U657" s="269" t="s">
        <v>371</v>
      </c>
      <c r="V657" s="269" t="s">
        <v>372</v>
      </c>
      <c r="AJ657" s="273">
        <v>0</v>
      </c>
      <c r="AT657" s="188" t="s">
        <v>1748</v>
      </c>
      <c r="AU657" s="188" t="s">
        <v>1748</v>
      </c>
      <c r="AV657" s="261">
        <f t="shared" si="29"/>
        <v>2318250</v>
      </c>
    </row>
    <row r="658" spans="1:48" hidden="1" x14ac:dyDescent="0.25">
      <c r="A658" s="269" t="s">
        <v>1836</v>
      </c>
      <c r="B658" s="277" t="s">
        <v>1805</v>
      </c>
      <c r="D658" s="269" t="s">
        <v>1797</v>
      </c>
      <c r="E658" s="270">
        <v>45747</v>
      </c>
      <c r="F658" s="269" t="s">
        <v>1807</v>
      </c>
      <c r="H658" s="269" t="s">
        <v>2707</v>
      </c>
      <c r="I658" s="269" t="s">
        <v>2754</v>
      </c>
      <c r="K658" s="269" t="s">
        <v>466</v>
      </c>
      <c r="L658" s="270">
        <v>45747</v>
      </c>
      <c r="Q658" s="269" t="s">
        <v>89</v>
      </c>
      <c r="R658" s="272">
        <v>5.79</v>
      </c>
      <c r="S658" s="269" t="s">
        <v>89</v>
      </c>
      <c r="T658" s="272">
        <v>5.79</v>
      </c>
      <c r="U658" s="269" t="s">
        <v>371</v>
      </c>
      <c r="V658" s="269" t="s">
        <v>372</v>
      </c>
      <c r="AJ658" s="273">
        <v>0</v>
      </c>
      <c r="AT658" s="188" t="s">
        <v>1748</v>
      </c>
      <c r="AU658" s="188" t="s">
        <v>1748</v>
      </c>
      <c r="AV658" s="261">
        <f t="shared" si="29"/>
        <v>95535</v>
      </c>
    </row>
    <row r="659" spans="1:48" hidden="1" x14ac:dyDescent="0.25">
      <c r="A659" s="269" t="s">
        <v>1836</v>
      </c>
      <c r="B659" s="277" t="s">
        <v>1805</v>
      </c>
      <c r="D659" s="269" t="s">
        <v>1797</v>
      </c>
      <c r="E659" s="270">
        <v>45747</v>
      </c>
      <c r="F659" s="269" t="s">
        <v>1807</v>
      </c>
      <c r="H659" s="269" t="s">
        <v>2707</v>
      </c>
      <c r="I659" s="269" t="s">
        <v>2754</v>
      </c>
      <c r="K659" s="269" t="s">
        <v>466</v>
      </c>
      <c r="L659" s="270">
        <v>45747</v>
      </c>
      <c r="Q659" s="269" t="s">
        <v>89</v>
      </c>
      <c r="R659" s="272">
        <v>1.82</v>
      </c>
      <c r="S659" s="269" t="s">
        <v>89</v>
      </c>
      <c r="T659" s="272">
        <v>1.82</v>
      </c>
      <c r="U659" s="269" t="s">
        <v>371</v>
      </c>
      <c r="V659" s="269" t="s">
        <v>372</v>
      </c>
      <c r="AJ659" s="273">
        <v>0</v>
      </c>
      <c r="AT659" s="188" t="s">
        <v>1748</v>
      </c>
      <c r="AU659" s="188" t="s">
        <v>1748</v>
      </c>
      <c r="AV659" s="261">
        <f t="shared" si="29"/>
        <v>30030</v>
      </c>
    </row>
    <row r="660" spans="1:48" hidden="1" x14ac:dyDescent="0.25">
      <c r="A660" s="269" t="s">
        <v>1836</v>
      </c>
      <c r="B660" s="277" t="s">
        <v>1805</v>
      </c>
      <c r="D660" s="269" t="s">
        <v>1797</v>
      </c>
      <c r="E660" s="270">
        <v>45747</v>
      </c>
      <c r="F660" s="269" t="s">
        <v>1807</v>
      </c>
      <c r="H660" s="269" t="s">
        <v>2707</v>
      </c>
      <c r="I660" s="269" t="s">
        <v>2754</v>
      </c>
      <c r="K660" s="269" t="s">
        <v>466</v>
      </c>
      <c r="L660" s="270">
        <v>45747</v>
      </c>
      <c r="Q660" s="269" t="s">
        <v>89</v>
      </c>
      <c r="R660" s="272">
        <v>5.79</v>
      </c>
      <c r="S660" s="269" t="s">
        <v>89</v>
      </c>
      <c r="T660" s="272">
        <v>5.79</v>
      </c>
      <c r="U660" s="269" t="s">
        <v>371</v>
      </c>
      <c r="V660" s="269" t="s">
        <v>372</v>
      </c>
      <c r="AJ660" s="273">
        <v>0</v>
      </c>
      <c r="AT660" s="188" t="s">
        <v>1748</v>
      </c>
      <c r="AU660" s="188" t="s">
        <v>1748</v>
      </c>
      <c r="AV660" s="261">
        <f t="shared" si="29"/>
        <v>95535</v>
      </c>
    </row>
    <row r="661" spans="1:48" hidden="1" x14ac:dyDescent="0.25">
      <c r="A661" s="269" t="s">
        <v>1836</v>
      </c>
      <c r="B661" s="277" t="s">
        <v>1805</v>
      </c>
      <c r="D661" s="269" t="s">
        <v>1797</v>
      </c>
      <c r="E661" s="270">
        <v>45747</v>
      </c>
      <c r="F661" s="269" t="s">
        <v>1807</v>
      </c>
      <c r="H661" s="269" t="s">
        <v>2707</v>
      </c>
      <c r="I661" s="269" t="s">
        <v>2754</v>
      </c>
      <c r="K661" s="269" t="s">
        <v>466</v>
      </c>
      <c r="L661" s="270">
        <v>45747</v>
      </c>
      <c r="Q661" s="269" t="s">
        <v>89</v>
      </c>
      <c r="R661" s="272">
        <v>2.3199999999999998</v>
      </c>
      <c r="S661" s="269" t="s">
        <v>89</v>
      </c>
      <c r="T661" s="272">
        <v>2.3199999999999998</v>
      </c>
      <c r="U661" s="269" t="s">
        <v>371</v>
      </c>
      <c r="V661" s="269" t="s">
        <v>372</v>
      </c>
      <c r="AJ661" s="273">
        <v>0</v>
      </c>
      <c r="AT661" s="188" t="s">
        <v>1748</v>
      </c>
      <c r="AU661" s="188" t="s">
        <v>1748</v>
      </c>
      <c r="AV661" s="261">
        <f t="shared" si="29"/>
        <v>38280</v>
      </c>
    </row>
    <row r="662" spans="1:48" hidden="1" x14ac:dyDescent="0.25">
      <c r="A662" s="269" t="s">
        <v>1836</v>
      </c>
      <c r="B662" s="277" t="s">
        <v>1805</v>
      </c>
      <c r="D662" s="269" t="s">
        <v>1797</v>
      </c>
      <c r="E662" s="270">
        <v>45747</v>
      </c>
      <c r="F662" s="269" t="s">
        <v>1807</v>
      </c>
      <c r="H662" s="269" t="s">
        <v>979</v>
      </c>
      <c r="I662" s="269" t="s">
        <v>2755</v>
      </c>
      <c r="K662" s="269" t="s">
        <v>464</v>
      </c>
      <c r="L662" s="270">
        <v>45747</v>
      </c>
      <c r="Q662" s="269" t="s">
        <v>89</v>
      </c>
      <c r="R662" s="272">
        <v>6.47</v>
      </c>
      <c r="S662" s="269" t="s">
        <v>89</v>
      </c>
      <c r="T662" s="272">
        <v>6.47</v>
      </c>
      <c r="U662" s="269" t="s">
        <v>371</v>
      </c>
      <c r="V662" s="269" t="s">
        <v>372</v>
      </c>
      <c r="AJ662" s="273">
        <v>0</v>
      </c>
      <c r="AT662" s="188" t="s">
        <v>1748</v>
      </c>
      <c r="AU662" s="188" t="s">
        <v>1748</v>
      </c>
      <c r="AV662" s="261">
        <f t="shared" si="29"/>
        <v>106755</v>
      </c>
    </row>
    <row r="663" spans="1:48" hidden="1" x14ac:dyDescent="0.25">
      <c r="A663" s="269" t="s">
        <v>1836</v>
      </c>
      <c r="B663" s="277" t="s">
        <v>1805</v>
      </c>
      <c r="D663" s="269" t="s">
        <v>1797</v>
      </c>
      <c r="E663" s="270">
        <v>45747</v>
      </c>
      <c r="F663" s="269" t="s">
        <v>1807</v>
      </c>
      <c r="H663" s="269" t="s">
        <v>979</v>
      </c>
      <c r="I663" s="269" t="s">
        <v>2755</v>
      </c>
      <c r="K663" s="269" t="s">
        <v>464</v>
      </c>
      <c r="L663" s="270">
        <v>45747</v>
      </c>
      <c r="Q663" s="269" t="s">
        <v>89</v>
      </c>
      <c r="R663" s="272">
        <v>212</v>
      </c>
      <c r="S663" s="269" t="s">
        <v>89</v>
      </c>
      <c r="T663" s="272">
        <v>212</v>
      </c>
      <c r="U663" s="269" t="s">
        <v>371</v>
      </c>
      <c r="V663" s="269" t="s">
        <v>372</v>
      </c>
      <c r="AJ663" s="273">
        <v>0</v>
      </c>
      <c r="AT663" s="188" t="s">
        <v>1748</v>
      </c>
      <c r="AU663" s="188" t="s">
        <v>1748</v>
      </c>
      <c r="AV663" s="261">
        <f t="shared" si="29"/>
        <v>3498000</v>
      </c>
    </row>
    <row r="664" spans="1:48" hidden="1" x14ac:dyDescent="0.25">
      <c r="A664" s="269" t="s">
        <v>1836</v>
      </c>
      <c r="B664" s="277" t="s">
        <v>1805</v>
      </c>
      <c r="D664" s="269" t="s">
        <v>1797</v>
      </c>
      <c r="E664" s="270">
        <v>45747</v>
      </c>
      <c r="F664" s="269" t="s">
        <v>1807</v>
      </c>
      <c r="H664" s="269" t="s">
        <v>979</v>
      </c>
      <c r="I664" s="269" t="s">
        <v>2755</v>
      </c>
      <c r="K664" s="269" t="s">
        <v>464</v>
      </c>
      <c r="L664" s="270">
        <v>45747</v>
      </c>
      <c r="Q664" s="269" t="s">
        <v>89</v>
      </c>
      <c r="R664" s="272">
        <v>9.6199999999999992</v>
      </c>
      <c r="S664" s="269" t="s">
        <v>89</v>
      </c>
      <c r="T664" s="272">
        <v>9.6199999999999992</v>
      </c>
      <c r="U664" s="269" t="s">
        <v>371</v>
      </c>
      <c r="V664" s="269" t="s">
        <v>372</v>
      </c>
      <c r="AJ664" s="273">
        <v>0</v>
      </c>
      <c r="AT664" s="188" t="s">
        <v>1748</v>
      </c>
      <c r="AU664" s="188" t="s">
        <v>1748</v>
      </c>
      <c r="AV664" s="261">
        <f t="shared" ref="AV664:AV727" si="30">IF(Q664="USD",R664*16500,IF(Q664="IDR",R664,T664*16500))</f>
        <v>158730</v>
      </c>
    </row>
    <row r="665" spans="1:48" hidden="1" x14ac:dyDescent="0.25">
      <c r="A665" s="269" t="s">
        <v>1836</v>
      </c>
      <c r="B665" s="277" t="s">
        <v>1805</v>
      </c>
      <c r="D665" s="269" t="s">
        <v>1797</v>
      </c>
      <c r="E665" s="270">
        <v>45747</v>
      </c>
      <c r="F665" s="269" t="s">
        <v>1807</v>
      </c>
      <c r="H665" s="269" t="s">
        <v>2719</v>
      </c>
      <c r="I665" s="269" t="s">
        <v>2756</v>
      </c>
      <c r="K665" s="269" t="s">
        <v>476</v>
      </c>
      <c r="L665" s="270">
        <v>45747</v>
      </c>
      <c r="Q665" s="269" t="s">
        <v>89</v>
      </c>
      <c r="R665" s="272">
        <v>17.690000000000001</v>
      </c>
      <c r="S665" s="269" t="s">
        <v>89</v>
      </c>
      <c r="T665" s="272">
        <v>17.690000000000001</v>
      </c>
      <c r="U665" s="269" t="s">
        <v>371</v>
      </c>
      <c r="V665" s="269" t="s">
        <v>372</v>
      </c>
      <c r="AJ665" s="273">
        <v>0</v>
      </c>
      <c r="AT665" s="188" t="s">
        <v>1748</v>
      </c>
      <c r="AU665" s="188" t="s">
        <v>1748</v>
      </c>
      <c r="AV665" s="261">
        <f t="shared" si="30"/>
        <v>291885</v>
      </c>
    </row>
    <row r="666" spans="1:48" hidden="1" x14ac:dyDescent="0.25">
      <c r="A666" s="269" t="s">
        <v>1836</v>
      </c>
      <c r="B666" s="277" t="s">
        <v>1805</v>
      </c>
      <c r="D666" s="269" t="s">
        <v>1797</v>
      </c>
      <c r="E666" s="270">
        <v>45747</v>
      </c>
      <c r="F666" s="269" t="s">
        <v>1807</v>
      </c>
      <c r="H666" s="269" t="s">
        <v>2719</v>
      </c>
      <c r="I666" s="269" t="s">
        <v>2756</v>
      </c>
      <c r="K666" s="269" t="s">
        <v>476</v>
      </c>
      <c r="L666" s="270">
        <v>45747</v>
      </c>
      <c r="Q666" s="269" t="s">
        <v>89</v>
      </c>
      <c r="R666" s="272">
        <v>16.97</v>
      </c>
      <c r="S666" s="269" t="s">
        <v>89</v>
      </c>
      <c r="T666" s="272">
        <v>16.97</v>
      </c>
      <c r="U666" s="269" t="s">
        <v>371</v>
      </c>
      <c r="V666" s="269" t="s">
        <v>372</v>
      </c>
      <c r="AJ666" s="273">
        <v>0</v>
      </c>
      <c r="AT666" s="188" t="s">
        <v>1748</v>
      </c>
      <c r="AU666" s="188" t="s">
        <v>1748</v>
      </c>
      <c r="AV666" s="261">
        <f t="shared" si="30"/>
        <v>280005</v>
      </c>
    </row>
    <row r="667" spans="1:48" hidden="1" x14ac:dyDescent="0.25">
      <c r="A667" s="269" t="s">
        <v>1836</v>
      </c>
      <c r="B667" s="277" t="s">
        <v>1805</v>
      </c>
      <c r="D667" s="269" t="s">
        <v>1797</v>
      </c>
      <c r="E667" s="270">
        <v>45747</v>
      </c>
      <c r="F667" s="269" t="s">
        <v>1807</v>
      </c>
      <c r="H667" s="269" t="s">
        <v>2719</v>
      </c>
      <c r="I667" s="269" t="s">
        <v>2756</v>
      </c>
      <c r="K667" s="269" t="s">
        <v>476</v>
      </c>
      <c r="L667" s="270">
        <v>45747</v>
      </c>
      <c r="Q667" s="269" t="s">
        <v>89</v>
      </c>
      <c r="R667" s="272">
        <v>16.97</v>
      </c>
      <c r="S667" s="269" t="s">
        <v>89</v>
      </c>
      <c r="T667" s="272">
        <v>16.97</v>
      </c>
      <c r="U667" s="269" t="s">
        <v>371</v>
      </c>
      <c r="V667" s="269" t="s">
        <v>372</v>
      </c>
      <c r="AJ667" s="273">
        <v>0</v>
      </c>
      <c r="AT667" s="188" t="s">
        <v>1748</v>
      </c>
      <c r="AU667" s="188" t="s">
        <v>1748</v>
      </c>
      <c r="AV667" s="261">
        <f t="shared" si="30"/>
        <v>280005</v>
      </c>
    </row>
    <row r="668" spans="1:48" hidden="1" x14ac:dyDescent="0.25">
      <c r="A668" s="269" t="s">
        <v>1836</v>
      </c>
      <c r="B668" s="277" t="s">
        <v>1805</v>
      </c>
      <c r="D668" s="269" t="s">
        <v>1797</v>
      </c>
      <c r="E668" s="270">
        <v>45747</v>
      </c>
      <c r="F668" s="269" t="s">
        <v>1807</v>
      </c>
      <c r="H668" s="269" t="s">
        <v>2719</v>
      </c>
      <c r="I668" s="269" t="s">
        <v>2756</v>
      </c>
      <c r="K668" s="269" t="s">
        <v>476</v>
      </c>
      <c r="L668" s="270">
        <v>45747</v>
      </c>
      <c r="Q668" s="269" t="s">
        <v>89</v>
      </c>
      <c r="R668" s="272">
        <v>15.83</v>
      </c>
      <c r="S668" s="269" t="s">
        <v>89</v>
      </c>
      <c r="T668" s="272">
        <v>15.83</v>
      </c>
      <c r="U668" s="269" t="s">
        <v>371</v>
      </c>
      <c r="V668" s="269" t="s">
        <v>372</v>
      </c>
      <c r="AJ668" s="273">
        <v>0</v>
      </c>
      <c r="AT668" s="188" t="s">
        <v>1748</v>
      </c>
      <c r="AU668" s="188" t="s">
        <v>1748</v>
      </c>
      <c r="AV668" s="261">
        <f t="shared" si="30"/>
        <v>261195</v>
      </c>
    </row>
    <row r="669" spans="1:48" hidden="1" x14ac:dyDescent="0.25">
      <c r="A669" s="269" t="s">
        <v>1836</v>
      </c>
      <c r="B669" s="277" t="s">
        <v>1805</v>
      </c>
      <c r="D669" s="269" t="s">
        <v>1797</v>
      </c>
      <c r="E669" s="270">
        <v>45747</v>
      </c>
      <c r="F669" s="269" t="s">
        <v>1807</v>
      </c>
      <c r="H669" s="269" t="s">
        <v>2719</v>
      </c>
      <c r="I669" s="269" t="s">
        <v>2756</v>
      </c>
      <c r="K669" s="269" t="s">
        <v>476</v>
      </c>
      <c r="L669" s="270">
        <v>45747</v>
      </c>
      <c r="Q669" s="269" t="s">
        <v>89</v>
      </c>
      <c r="R669" s="272">
        <v>17.690000000000001</v>
      </c>
      <c r="S669" s="269" t="s">
        <v>89</v>
      </c>
      <c r="T669" s="272">
        <v>17.690000000000001</v>
      </c>
      <c r="U669" s="269" t="s">
        <v>371</v>
      </c>
      <c r="V669" s="269" t="s">
        <v>372</v>
      </c>
      <c r="AJ669" s="273">
        <v>0</v>
      </c>
      <c r="AT669" s="188" t="s">
        <v>1748</v>
      </c>
      <c r="AU669" s="188" t="s">
        <v>1748</v>
      </c>
      <c r="AV669" s="261">
        <f t="shared" si="30"/>
        <v>291885</v>
      </c>
    </row>
    <row r="670" spans="1:48" hidden="1" x14ac:dyDescent="0.25">
      <c r="A670" s="269" t="s">
        <v>1836</v>
      </c>
      <c r="B670" s="277" t="s">
        <v>1805</v>
      </c>
      <c r="D670" s="269" t="s">
        <v>1797</v>
      </c>
      <c r="E670" s="270">
        <v>45747</v>
      </c>
      <c r="F670" s="269" t="s">
        <v>1807</v>
      </c>
      <c r="H670" s="269" t="s">
        <v>2719</v>
      </c>
      <c r="I670" s="269" t="s">
        <v>2756</v>
      </c>
      <c r="K670" s="269" t="s">
        <v>476</v>
      </c>
      <c r="L670" s="270">
        <v>45747</v>
      </c>
      <c r="Q670" s="269" t="s">
        <v>89</v>
      </c>
      <c r="R670" s="272">
        <v>17.62</v>
      </c>
      <c r="S670" s="269" t="s">
        <v>89</v>
      </c>
      <c r="T670" s="272">
        <v>17.62</v>
      </c>
      <c r="U670" s="269" t="s">
        <v>371</v>
      </c>
      <c r="V670" s="269" t="s">
        <v>372</v>
      </c>
      <c r="AJ670" s="273">
        <v>0</v>
      </c>
      <c r="AT670" s="188" t="s">
        <v>1748</v>
      </c>
      <c r="AU670" s="188" t="s">
        <v>1748</v>
      </c>
      <c r="AV670" s="261">
        <f t="shared" si="30"/>
        <v>290730</v>
      </c>
    </row>
    <row r="671" spans="1:48" hidden="1" x14ac:dyDescent="0.25">
      <c r="A671" s="269" t="s">
        <v>1836</v>
      </c>
      <c r="B671" s="277" t="s">
        <v>1805</v>
      </c>
      <c r="D671" s="269" t="s">
        <v>1797</v>
      </c>
      <c r="E671" s="270">
        <v>45747</v>
      </c>
      <c r="F671" s="269" t="s">
        <v>1807</v>
      </c>
      <c r="H671" s="269" t="s">
        <v>2719</v>
      </c>
      <c r="I671" s="269" t="s">
        <v>2756</v>
      </c>
      <c r="K671" s="269" t="s">
        <v>476</v>
      </c>
      <c r="L671" s="270">
        <v>45747</v>
      </c>
      <c r="Q671" s="269" t="s">
        <v>89</v>
      </c>
      <c r="R671" s="272">
        <v>17.850000000000001</v>
      </c>
      <c r="S671" s="269" t="s">
        <v>89</v>
      </c>
      <c r="T671" s="272">
        <v>17.850000000000001</v>
      </c>
      <c r="U671" s="269" t="s">
        <v>371</v>
      </c>
      <c r="V671" s="269" t="s">
        <v>372</v>
      </c>
      <c r="AJ671" s="273">
        <v>0</v>
      </c>
      <c r="AT671" s="188" t="s">
        <v>1748</v>
      </c>
      <c r="AU671" s="188" t="s">
        <v>1748</v>
      </c>
      <c r="AV671" s="261">
        <f t="shared" si="30"/>
        <v>294525</v>
      </c>
    </row>
    <row r="672" spans="1:48" hidden="1" x14ac:dyDescent="0.25">
      <c r="A672" s="269" t="s">
        <v>1836</v>
      </c>
      <c r="B672" s="277" t="s">
        <v>1805</v>
      </c>
      <c r="D672" s="269" t="s">
        <v>1797</v>
      </c>
      <c r="E672" s="270">
        <v>45747</v>
      </c>
      <c r="F672" s="269" t="s">
        <v>1807</v>
      </c>
      <c r="H672" s="269" t="s">
        <v>2719</v>
      </c>
      <c r="I672" s="269" t="s">
        <v>2756</v>
      </c>
      <c r="K672" s="269" t="s">
        <v>476</v>
      </c>
      <c r="L672" s="270">
        <v>45747</v>
      </c>
      <c r="Q672" s="269" t="s">
        <v>89</v>
      </c>
      <c r="R672" s="272">
        <v>16.97</v>
      </c>
      <c r="S672" s="269" t="s">
        <v>89</v>
      </c>
      <c r="T672" s="272">
        <v>16.97</v>
      </c>
      <c r="U672" s="269" t="s">
        <v>371</v>
      </c>
      <c r="V672" s="269" t="s">
        <v>372</v>
      </c>
      <c r="AJ672" s="273">
        <v>0</v>
      </c>
      <c r="AT672" s="188" t="s">
        <v>1748</v>
      </c>
      <c r="AU672" s="188" t="s">
        <v>1748</v>
      </c>
      <c r="AV672" s="261">
        <f t="shared" si="30"/>
        <v>280005</v>
      </c>
    </row>
    <row r="673" spans="1:48" hidden="1" x14ac:dyDescent="0.25">
      <c r="A673" s="269" t="s">
        <v>1836</v>
      </c>
      <c r="B673" s="277" t="s">
        <v>1805</v>
      </c>
      <c r="D673" s="269" t="s">
        <v>1797</v>
      </c>
      <c r="E673" s="270">
        <v>45747</v>
      </c>
      <c r="F673" s="269" t="s">
        <v>1807</v>
      </c>
      <c r="H673" s="269" t="s">
        <v>2719</v>
      </c>
      <c r="I673" s="269" t="s">
        <v>2756</v>
      </c>
      <c r="K673" s="269" t="s">
        <v>476</v>
      </c>
      <c r="L673" s="270">
        <v>45747</v>
      </c>
      <c r="Q673" s="269" t="s">
        <v>89</v>
      </c>
      <c r="R673" s="272">
        <v>17.05</v>
      </c>
      <c r="S673" s="269" t="s">
        <v>89</v>
      </c>
      <c r="T673" s="272">
        <v>17.05</v>
      </c>
      <c r="U673" s="269" t="s">
        <v>371</v>
      </c>
      <c r="V673" s="269" t="s">
        <v>372</v>
      </c>
      <c r="AJ673" s="273">
        <v>0</v>
      </c>
      <c r="AT673" s="188" t="s">
        <v>1748</v>
      </c>
      <c r="AU673" s="188" t="s">
        <v>1748</v>
      </c>
      <c r="AV673" s="261">
        <f t="shared" si="30"/>
        <v>281325</v>
      </c>
    </row>
    <row r="674" spans="1:48" hidden="1" x14ac:dyDescent="0.25">
      <c r="A674" s="269" t="s">
        <v>1836</v>
      </c>
      <c r="B674" s="277" t="s">
        <v>1805</v>
      </c>
      <c r="D674" s="269" t="s">
        <v>1797</v>
      </c>
      <c r="E674" s="270">
        <v>45747</v>
      </c>
      <c r="F674" s="269" t="s">
        <v>1807</v>
      </c>
      <c r="H674" s="269" t="s">
        <v>2719</v>
      </c>
      <c r="I674" s="269" t="s">
        <v>2756</v>
      </c>
      <c r="K674" s="269" t="s">
        <v>476</v>
      </c>
      <c r="L674" s="270">
        <v>45747</v>
      </c>
      <c r="Q674" s="269" t="s">
        <v>89</v>
      </c>
      <c r="R674" s="272">
        <v>17.850000000000001</v>
      </c>
      <c r="S674" s="269" t="s">
        <v>89</v>
      </c>
      <c r="T674" s="272">
        <v>17.850000000000001</v>
      </c>
      <c r="U674" s="269" t="s">
        <v>371</v>
      </c>
      <c r="V674" s="269" t="s">
        <v>372</v>
      </c>
      <c r="AJ674" s="273">
        <v>0</v>
      </c>
      <c r="AT674" s="188" t="s">
        <v>1748</v>
      </c>
      <c r="AU674" s="188" t="s">
        <v>1748</v>
      </c>
      <c r="AV674" s="261">
        <f t="shared" si="30"/>
        <v>294525</v>
      </c>
    </row>
    <row r="675" spans="1:48" hidden="1" x14ac:dyDescent="0.25">
      <c r="A675" s="269" t="s">
        <v>1836</v>
      </c>
      <c r="B675" s="277" t="s">
        <v>1805</v>
      </c>
      <c r="D675" s="269" t="s">
        <v>1797</v>
      </c>
      <c r="E675" s="270">
        <v>45747</v>
      </c>
      <c r="F675" s="269" t="s">
        <v>1807</v>
      </c>
      <c r="H675" s="269" t="s">
        <v>2719</v>
      </c>
      <c r="I675" s="269" t="s">
        <v>2756</v>
      </c>
      <c r="K675" s="269" t="s">
        <v>476</v>
      </c>
      <c r="L675" s="270">
        <v>45747</v>
      </c>
      <c r="Q675" s="269" t="s">
        <v>89</v>
      </c>
      <c r="R675" s="272">
        <v>15.83</v>
      </c>
      <c r="S675" s="269" t="s">
        <v>89</v>
      </c>
      <c r="T675" s="272">
        <v>15.83</v>
      </c>
      <c r="U675" s="269" t="s">
        <v>371</v>
      </c>
      <c r="V675" s="269" t="s">
        <v>372</v>
      </c>
      <c r="AJ675" s="273">
        <v>0</v>
      </c>
      <c r="AT675" s="188" t="s">
        <v>1748</v>
      </c>
      <c r="AU675" s="188" t="s">
        <v>1748</v>
      </c>
      <c r="AV675" s="261">
        <f t="shared" si="30"/>
        <v>261195</v>
      </c>
    </row>
    <row r="676" spans="1:48" hidden="1" x14ac:dyDescent="0.25">
      <c r="A676" s="269" t="s">
        <v>1836</v>
      </c>
      <c r="B676" s="277" t="s">
        <v>1805</v>
      </c>
      <c r="D676" s="269" t="s">
        <v>1797</v>
      </c>
      <c r="E676" s="270">
        <v>45747</v>
      </c>
      <c r="F676" s="269" t="s">
        <v>1807</v>
      </c>
      <c r="H676" s="269" t="s">
        <v>2719</v>
      </c>
      <c r="I676" s="269" t="s">
        <v>2756</v>
      </c>
      <c r="K676" s="269" t="s">
        <v>476</v>
      </c>
      <c r="L676" s="270">
        <v>45747</v>
      </c>
      <c r="Q676" s="269" t="s">
        <v>89</v>
      </c>
      <c r="R676" s="272">
        <v>17.62</v>
      </c>
      <c r="S676" s="269" t="s">
        <v>89</v>
      </c>
      <c r="T676" s="272">
        <v>17.62</v>
      </c>
      <c r="U676" s="269" t="s">
        <v>371</v>
      </c>
      <c r="V676" s="269" t="s">
        <v>372</v>
      </c>
      <c r="AJ676" s="273">
        <v>0</v>
      </c>
      <c r="AT676" s="188" t="s">
        <v>1748</v>
      </c>
      <c r="AU676" s="188" t="s">
        <v>1748</v>
      </c>
      <c r="AV676" s="261">
        <f t="shared" si="30"/>
        <v>290730</v>
      </c>
    </row>
    <row r="677" spans="1:48" hidden="1" x14ac:dyDescent="0.25">
      <c r="A677" s="269" t="s">
        <v>1836</v>
      </c>
      <c r="B677" s="277" t="s">
        <v>1805</v>
      </c>
      <c r="D677" s="269" t="s">
        <v>1797</v>
      </c>
      <c r="E677" s="270">
        <v>45747</v>
      </c>
      <c r="F677" s="269" t="s">
        <v>1807</v>
      </c>
      <c r="H677" s="269" t="s">
        <v>2719</v>
      </c>
      <c r="I677" s="269" t="s">
        <v>1806</v>
      </c>
      <c r="K677" s="269" t="s">
        <v>476</v>
      </c>
      <c r="L677" s="270">
        <v>45747</v>
      </c>
      <c r="Q677" s="269" t="s">
        <v>89</v>
      </c>
      <c r="R677" s="272">
        <v>11.55</v>
      </c>
      <c r="S677" s="269" t="s">
        <v>89</v>
      </c>
      <c r="T677" s="272">
        <v>11.55</v>
      </c>
      <c r="U677" s="269" t="s">
        <v>371</v>
      </c>
      <c r="V677" s="269" t="s">
        <v>372</v>
      </c>
      <c r="AJ677" s="273">
        <v>0</v>
      </c>
      <c r="AT677" s="188" t="s">
        <v>1748</v>
      </c>
      <c r="AU677" s="188" t="s">
        <v>1748</v>
      </c>
      <c r="AV677" s="261">
        <f t="shared" si="30"/>
        <v>190575</v>
      </c>
    </row>
    <row r="678" spans="1:48" hidden="1" x14ac:dyDescent="0.25">
      <c r="A678" s="269" t="s">
        <v>1836</v>
      </c>
      <c r="B678" s="277" t="s">
        <v>1805</v>
      </c>
      <c r="D678" s="269" t="s">
        <v>1797</v>
      </c>
      <c r="E678" s="270">
        <v>45747</v>
      </c>
      <c r="F678" s="269" t="s">
        <v>1807</v>
      </c>
      <c r="H678" s="269" t="s">
        <v>2719</v>
      </c>
      <c r="I678" s="269" t="s">
        <v>1806</v>
      </c>
      <c r="K678" s="269" t="s">
        <v>476</v>
      </c>
      <c r="L678" s="270">
        <v>45747</v>
      </c>
      <c r="Q678" s="269" t="s">
        <v>89</v>
      </c>
      <c r="R678" s="272">
        <v>11.21</v>
      </c>
      <c r="S678" s="269" t="s">
        <v>89</v>
      </c>
      <c r="T678" s="272">
        <v>11.21</v>
      </c>
      <c r="U678" s="269" t="s">
        <v>371</v>
      </c>
      <c r="V678" s="269" t="s">
        <v>372</v>
      </c>
      <c r="AJ678" s="273">
        <v>0</v>
      </c>
      <c r="AT678" s="188" t="s">
        <v>1748</v>
      </c>
      <c r="AU678" s="188" t="s">
        <v>1748</v>
      </c>
      <c r="AV678" s="261">
        <f t="shared" si="30"/>
        <v>184965</v>
      </c>
    </row>
    <row r="679" spans="1:48" hidden="1" x14ac:dyDescent="0.25">
      <c r="A679" s="269" t="s">
        <v>1836</v>
      </c>
      <c r="B679" s="277" t="s">
        <v>1805</v>
      </c>
      <c r="D679" s="269" t="s">
        <v>1797</v>
      </c>
      <c r="E679" s="270">
        <v>45747</v>
      </c>
      <c r="F679" s="269" t="s">
        <v>1807</v>
      </c>
      <c r="H679" s="269" t="s">
        <v>2719</v>
      </c>
      <c r="I679" s="269" t="s">
        <v>1806</v>
      </c>
      <c r="K679" s="269" t="s">
        <v>476</v>
      </c>
      <c r="L679" s="270">
        <v>45747</v>
      </c>
      <c r="Q679" s="269" t="s">
        <v>89</v>
      </c>
      <c r="R679" s="272">
        <v>11.55</v>
      </c>
      <c r="S679" s="269" t="s">
        <v>89</v>
      </c>
      <c r="T679" s="272">
        <v>11.55</v>
      </c>
      <c r="U679" s="269" t="s">
        <v>371</v>
      </c>
      <c r="V679" s="269" t="s">
        <v>372</v>
      </c>
      <c r="AJ679" s="273">
        <v>0</v>
      </c>
      <c r="AT679" s="188" t="s">
        <v>1748</v>
      </c>
      <c r="AU679" s="188" t="s">
        <v>1748</v>
      </c>
      <c r="AV679" s="261">
        <f t="shared" si="30"/>
        <v>190575</v>
      </c>
    </row>
    <row r="680" spans="1:48" hidden="1" x14ac:dyDescent="0.25">
      <c r="A680" s="269" t="s">
        <v>1836</v>
      </c>
      <c r="B680" s="277" t="s">
        <v>1805</v>
      </c>
      <c r="D680" s="269" t="s">
        <v>1797</v>
      </c>
      <c r="E680" s="270">
        <v>45747</v>
      </c>
      <c r="F680" s="269" t="s">
        <v>1807</v>
      </c>
      <c r="H680" s="269" t="s">
        <v>2719</v>
      </c>
      <c r="I680" s="269" t="s">
        <v>1806</v>
      </c>
      <c r="K680" s="269" t="s">
        <v>476</v>
      </c>
      <c r="L680" s="270">
        <v>45747</v>
      </c>
      <c r="Q680" s="269" t="s">
        <v>89</v>
      </c>
      <c r="R680" s="272">
        <v>27.22</v>
      </c>
      <c r="S680" s="269" t="s">
        <v>89</v>
      </c>
      <c r="T680" s="272">
        <v>27.22</v>
      </c>
      <c r="U680" s="269" t="s">
        <v>371</v>
      </c>
      <c r="V680" s="269" t="s">
        <v>372</v>
      </c>
      <c r="AJ680" s="273">
        <v>0</v>
      </c>
      <c r="AT680" s="188" t="s">
        <v>1748</v>
      </c>
      <c r="AU680" s="188" t="s">
        <v>1748</v>
      </c>
      <c r="AV680" s="261">
        <f t="shared" si="30"/>
        <v>449130</v>
      </c>
    </row>
    <row r="681" spans="1:48" hidden="1" x14ac:dyDescent="0.25">
      <c r="A681" s="269" t="s">
        <v>1836</v>
      </c>
      <c r="B681" s="277" t="s">
        <v>1805</v>
      </c>
      <c r="D681" s="269" t="s">
        <v>1797</v>
      </c>
      <c r="E681" s="270">
        <v>45747</v>
      </c>
      <c r="F681" s="269" t="s">
        <v>1807</v>
      </c>
      <c r="H681" s="269" t="s">
        <v>2719</v>
      </c>
      <c r="I681" s="269" t="s">
        <v>1806</v>
      </c>
      <c r="K681" s="269" t="s">
        <v>476</v>
      </c>
      <c r="L681" s="270">
        <v>45747</v>
      </c>
      <c r="Q681" s="269" t="s">
        <v>89</v>
      </c>
      <c r="R681" s="272">
        <v>14.97</v>
      </c>
      <c r="S681" s="269" t="s">
        <v>89</v>
      </c>
      <c r="T681" s="272">
        <v>14.97</v>
      </c>
      <c r="U681" s="269" t="s">
        <v>371</v>
      </c>
      <c r="V681" s="269" t="s">
        <v>372</v>
      </c>
      <c r="AJ681" s="273">
        <v>0</v>
      </c>
      <c r="AT681" s="188" t="s">
        <v>1748</v>
      </c>
      <c r="AU681" s="188" t="s">
        <v>1748</v>
      </c>
      <c r="AV681" s="261">
        <f t="shared" si="30"/>
        <v>247005</v>
      </c>
    </row>
    <row r="682" spans="1:48" hidden="1" x14ac:dyDescent="0.25">
      <c r="A682" s="269" t="s">
        <v>1836</v>
      </c>
      <c r="B682" s="277" t="s">
        <v>1805</v>
      </c>
      <c r="D682" s="269" t="s">
        <v>1797</v>
      </c>
      <c r="E682" s="270">
        <v>45747</v>
      </c>
      <c r="F682" s="269" t="s">
        <v>1807</v>
      </c>
      <c r="H682" s="269" t="s">
        <v>2719</v>
      </c>
      <c r="I682" s="269" t="s">
        <v>1806</v>
      </c>
      <c r="K682" s="269" t="s">
        <v>476</v>
      </c>
      <c r="L682" s="270">
        <v>45747</v>
      </c>
      <c r="Q682" s="269" t="s">
        <v>89</v>
      </c>
      <c r="R682" s="272">
        <v>5.07</v>
      </c>
      <c r="S682" s="269" t="s">
        <v>89</v>
      </c>
      <c r="T682" s="272">
        <v>5.07</v>
      </c>
      <c r="U682" s="269" t="s">
        <v>371</v>
      </c>
      <c r="V682" s="269" t="s">
        <v>372</v>
      </c>
      <c r="AJ682" s="273">
        <v>0</v>
      </c>
      <c r="AT682" s="188" t="s">
        <v>1748</v>
      </c>
      <c r="AU682" s="188" t="s">
        <v>1748</v>
      </c>
      <c r="AV682" s="261">
        <f t="shared" si="30"/>
        <v>83655</v>
      </c>
    </row>
    <row r="683" spans="1:48" hidden="1" x14ac:dyDescent="0.25">
      <c r="A683" s="269" t="s">
        <v>1836</v>
      </c>
      <c r="B683" s="277" t="s">
        <v>1805</v>
      </c>
      <c r="D683" s="269" t="s">
        <v>1797</v>
      </c>
      <c r="E683" s="270">
        <v>45747</v>
      </c>
      <c r="F683" s="269" t="s">
        <v>1807</v>
      </c>
      <c r="H683" s="269" t="s">
        <v>2719</v>
      </c>
      <c r="I683" s="269" t="s">
        <v>1806</v>
      </c>
      <c r="K683" s="269" t="s">
        <v>476</v>
      </c>
      <c r="L683" s="270">
        <v>45747</v>
      </c>
      <c r="Q683" s="269" t="s">
        <v>89</v>
      </c>
      <c r="R683" s="272">
        <v>2.5299999999999998</v>
      </c>
      <c r="S683" s="269" t="s">
        <v>89</v>
      </c>
      <c r="T683" s="272">
        <v>2.5299999999999998</v>
      </c>
      <c r="U683" s="269" t="s">
        <v>371</v>
      </c>
      <c r="V683" s="269" t="s">
        <v>372</v>
      </c>
      <c r="AJ683" s="273">
        <v>0</v>
      </c>
      <c r="AT683" s="188" t="s">
        <v>1748</v>
      </c>
      <c r="AU683" s="188" t="s">
        <v>1748</v>
      </c>
      <c r="AV683" s="261">
        <f t="shared" si="30"/>
        <v>41745</v>
      </c>
    </row>
    <row r="684" spans="1:48" hidden="1" x14ac:dyDescent="0.25">
      <c r="A684" s="269" t="s">
        <v>1836</v>
      </c>
      <c r="B684" s="277" t="s">
        <v>1805</v>
      </c>
      <c r="D684" s="269" t="s">
        <v>1797</v>
      </c>
      <c r="E684" s="270">
        <v>45747</v>
      </c>
      <c r="F684" s="269" t="s">
        <v>1807</v>
      </c>
      <c r="H684" s="269" t="s">
        <v>2719</v>
      </c>
      <c r="I684" s="269" t="s">
        <v>1806</v>
      </c>
      <c r="K684" s="269" t="s">
        <v>476</v>
      </c>
      <c r="L684" s="270">
        <v>45747</v>
      </c>
      <c r="Q684" s="269" t="s">
        <v>89</v>
      </c>
      <c r="R684" s="272">
        <v>14.97</v>
      </c>
      <c r="S684" s="269" t="s">
        <v>89</v>
      </c>
      <c r="T684" s="272">
        <v>14.97</v>
      </c>
      <c r="U684" s="269" t="s">
        <v>371</v>
      </c>
      <c r="V684" s="269" t="s">
        <v>372</v>
      </c>
      <c r="AJ684" s="273">
        <v>0</v>
      </c>
      <c r="AT684" s="188" t="s">
        <v>1748</v>
      </c>
      <c r="AU684" s="188" t="s">
        <v>1748</v>
      </c>
      <c r="AV684" s="261">
        <f t="shared" si="30"/>
        <v>247005</v>
      </c>
    </row>
    <row r="685" spans="1:48" hidden="1" x14ac:dyDescent="0.25">
      <c r="A685" s="269" t="s">
        <v>1836</v>
      </c>
      <c r="B685" s="277" t="s">
        <v>1805</v>
      </c>
      <c r="D685" s="269" t="s">
        <v>1797</v>
      </c>
      <c r="E685" s="270">
        <v>45747</v>
      </c>
      <c r="F685" s="269" t="s">
        <v>1807</v>
      </c>
      <c r="H685" s="269" t="s">
        <v>2719</v>
      </c>
      <c r="I685" s="269" t="s">
        <v>1806</v>
      </c>
      <c r="K685" s="269" t="s">
        <v>476</v>
      </c>
      <c r="L685" s="270">
        <v>45747</v>
      </c>
      <c r="Q685" s="269" t="s">
        <v>89</v>
      </c>
      <c r="R685" s="272">
        <v>3.28</v>
      </c>
      <c r="S685" s="269" t="s">
        <v>89</v>
      </c>
      <c r="T685" s="272">
        <v>3.28</v>
      </c>
      <c r="U685" s="269" t="s">
        <v>371</v>
      </c>
      <c r="V685" s="269" t="s">
        <v>372</v>
      </c>
      <c r="AJ685" s="273">
        <v>0</v>
      </c>
      <c r="AT685" s="188" t="s">
        <v>1748</v>
      </c>
      <c r="AU685" s="188" t="s">
        <v>1748</v>
      </c>
      <c r="AV685" s="261">
        <f t="shared" si="30"/>
        <v>54120</v>
      </c>
    </row>
    <row r="686" spans="1:48" hidden="1" x14ac:dyDescent="0.25">
      <c r="A686" s="269" t="s">
        <v>1836</v>
      </c>
      <c r="B686" s="277" t="s">
        <v>1805</v>
      </c>
      <c r="D686" s="269" t="s">
        <v>1797</v>
      </c>
      <c r="E686" s="270">
        <v>45747</v>
      </c>
      <c r="F686" s="269" t="s">
        <v>1807</v>
      </c>
      <c r="H686" s="269" t="s">
        <v>2719</v>
      </c>
      <c r="I686" s="269" t="s">
        <v>1806</v>
      </c>
      <c r="K686" s="269" t="s">
        <v>476</v>
      </c>
      <c r="L686" s="270">
        <v>45747</v>
      </c>
      <c r="Q686" s="269" t="s">
        <v>89</v>
      </c>
      <c r="R686" s="272">
        <v>9.7200000000000006</v>
      </c>
      <c r="S686" s="269" t="s">
        <v>89</v>
      </c>
      <c r="T686" s="272">
        <v>9.7200000000000006</v>
      </c>
      <c r="U686" s="269" t="s">
        <v>371</v>
      </c>
      <c r="V686" s="269" t="s">
        <v>372</v>
      </c>
      <c r="AJ686" s="273">
        <v>0</v>
      </c>
      <c r="AT686" s="188" t="s">
        <v>1748</v>
      </c>
      <c r="AU686" s="188" t="s">
        <v>1748</v>
      </c>
      <c r="AV686" s="261">
        <f t="shared" si="30"/>
        <v>160380</v>
      </c>
    </row>
    <row r="687" spans="1:48" hidden="1" x14ac:dyDescent="0.25">
      <c r="A687" s="269" t="s">
        <v>1836</v>
      </c>
      <c r="B687" s="277" t="s">
        <v>1805</v>
      </c>
      <c r="D687" s="269" t="s">
        <v>1797</v>
      </c>
      <c r="E687" s="270">
        <v>45747</v>
      </c>
      <c r="F687" s="269" t="s">
        <v>1807</v>
      </c>
      <c r="H687" s="269" t="s">
        <v>2719</v>
      </c>
      <c r="I687" s="269" t="s">
        <v>1806</v>
      </c>
      <c r="K687" s="269" t="s">
        <v>476</v>
      </c>
      <c r="L687" s="270">
        <v>45747</v>
      </c>
      <c r="Q687" s="269" t="s">
        <v>89</v>
      </c>
      <c r="R687" s="272">
        <v>15</v>
      </c>
      <c r="S687" s="269" t="s">
        <v>89</v>
      </c>
      <c r="T687" s="272">
        <v>15</v>
      </c>
      <c r="U687" s="269" t="s">
        <v>371</v>
      </c>
      <c r="V687" s="269" t="s">
        <v>372</v>
      </c>
      <c r="AJ687" s="273">
        <v>0</v>
      </c>
      <c r="AT687" s="188" t="s">
        <v>1748</v>
      </c>
      <c r="AU687" s="188" t="s">
        <v>1748</v>
      </c>
      <c r="AV687" s="261">
        <f t="shared" si="30"/>
        <v>247500</v>
      </c>
    </row>
    <row r="688" spans="1:48" hidden="1" x14ac:dyDescent="0.25">
      <c r="A688" s="269" t="s">
        <v>1836</v>
      </c>
      <c r="B688" s="277" t="s">
        <v>1805</v>
      </c>
      <c r="D688" s="269" t="s">
        <v>1797</v>
      </c>
      <c r="E688" s="270">
        <v>45747</v>
      </c>
      <c r="F688" s="269" t="s">
        <v>1807</v>
      </c>
      <c r="H688" s="269" t="s">
        <v>2719</v>
      </c>
      <c r="I688" s="269" t="s">
        <v>1806</v>
      </c>
      <c r="K688" s="269" t="s">
        <v>476</v>
      </c>
      <c r="L688" s="270">
        <v>45747</v>
      </c>
      <c r="Q688" s="269" t="s">
        <v>89</v>
      </c>
      <c r="R688" s="272">
        <v>14.02</v>
      </c>
      <c r="S688" s="269" t="s">
        <v>89</v>
      </c>
      <c r="T688" s="272">
        <v>14.02</v>
      </c>
      <c r="U688" s="269" t="s">
        <v>371</v>
      </c>
      <c r="V688" s="269" t="s">
        <v>372</v>
      </c>
      <c r="AJ688" s="273">
        <v>0</v>
      </c>
      <c r="AT688" s="188" t="s">
        <v>1748</v>
      </c>
      <c r="AU688" s="188" t="s">
        <v>1748</v>
      </c>
      <c r="AV688" s="261">
        <f t="shared" si="30"/>
        <v>231330</v>
      </c>
    </row>
    <row r="689" spans="1:48" hidden="1" x14ac:dyDescent="0.25">
      <c r="A689" s="269" t="s">
        <v>1836</v>
      </c>
      <c r="B689" s="277" t="s">
        <v>1805</v>
      </c>
      <c r="D689" s="269" t="s">
        <v>1797</v>
      </c>
      <c r="E689" s="270">
        <v>45747</v>
      </c>
      <c r="F689" s="269" t="s">
        <v>1807</v>
      </c>
      <c r="H689" s="269" t="s">
        <v>2719</v>
      </c>
      <c r="I689" s="269" t="s">
        <v>1806</v>
      </c>
      <c r="K689" s="269" t="s">
        <v>476</v>
      </c>
      <c r="L689" s="270">
        <v>45747</v>
      </c>
      <c r="Q689" s="269" t="s">
        <v>89</v>
      </c>
      <c r="R689" s="272">
        <v>15</v>
      </c>
      <c r="S689" s="269" t="s">
        <v>89</v>
      </c>
      <c r="T689" s="272">
        <v>15</v>
      </c>
      <c r="U689" s="269" t="s">
        <v>371</v>
      </c>
      <c r="V689" s="269" t="s">
        <v>372</v>
      </c>
      <c r="AJ689" s="273">
        <v>0</v>
      </c>
      <c r="AT689" s="188" t="s">
        <v>1748</v>
      </c>
      <c r="AU689" s="188" t="s">
        <v>1748</v>
      </c>
      <c r="AV689" s="261">
        <f t="shared" si="30"/>
        <v>247500</v>
      </c>
    </row>
    <row r="690" spans="1:48" hidden="1" x14ac:dyDescent="0.25">
      <c r="A690" s="269" t="s">
        <v>1836</v>
      </c>
      <c r="B690" s="277" t="s">
        <v>1805</v>
      </c>
      <c r="D690" s="269" t="s">
        <v>1797</v>
      </c>
      <c r="E690" s="270">
        <v>45747</v>
      </c>
      <c r="F690" s="269" t="s">
        <v>1807</v>
      </c>
      <c r="H690" s="269" t="s">
        <v>2719</v>
      </c>
      <c r="I690" s="269" t="s">
        <v>1806</v>
      </c>
      <c r="K690" s="269" t="s">
        <v>476</v>
      </c>
      <c r="L690" s="270">
        <v>45747</v>
      </c>
      <c r="Q690" s="269" t="s">
        <v>89</v>
      </c>
      <c r="R690" s="272">
        <v>2.5299999999999998</v>
      </c>
      <c r="S690" s="269" t="s">
        <v>89</v>
      </c>
      <c r="T690" s="272">
        <v>2.5299999999999998</v>
      </c>
      <c r="U690" s="269" t="s">
        <v>371</v>
      </c>
      <c r="V690" s="269" t="s">
        <v>372</v>
      </c>
      <c r="AJ690" s="273">
        <v>0</v>
      </c>
      <c r="AT690" s="188" t="s">
        <v>1748</v>
      </c>
      <c r="AU690" s="188" t="s">
        <v>1748</v>
      </c>
      <c r="AV690" s="261">
        <f t="shared" si="30"/>
        <v>41745</v>
      </c>
    </row>
    <row r="691" spans="1:48" hidden="1" x14ac:dyDescent="0.25">
      <c r="A691" s="269" t="s">
        <v>1836</v>
      </c>
      <c r="B691" s="277" t="s">
        <v>1805</v>
      </c>
      <c r="D691" s="269" t="s">
        <v>1797</v>
      </c>
      <c r="E691" s="270">
        <v>45747</v>
      </c>
      <c r="F691" s="269" t="s">
        <v>1807</v>
      </c>
      <c r="H691" s="269" t="s">
        <v>2719</v>
      </c>
      <c r="I691" s="269" t="s">
        <v>1806</v>
      </c>
      <c r="K691" s="269" t="s">
        <v>476</v>
      </c>
      <c r="L691" s="270">
        <v>45747</v>
      </c>
      <c r="Q691" s="269" t="s">
        <v>89</v>
      </c>
      <c r="R691" s="272">
        <v>5.42</v>
      </c>
      <c r="S691" s="269" t="s">
        <v>89</v>
      </c>
      <c r="T691" s="272">
        <v>5.42</v>
      </c>
      <c r="U691" s="269" t="s">
        <v>371</v>
      </c>
      <c r="V691" s="269" t="s">
        <v>372</v>
      </c>
      <c r="AJ691" s="273">
        <v>0</v>
      </c>
      <c r="AT691" s="188" t="s">
        <v>1748</v>
      </c>
      <c r="AU691" s="188" t="s">
        <v>1748</v>
      </c>
      <c r="AV691" s="261">
        <f t="shared" si="30"/>
        <v>89430</v>
      </c>
    </row>
    <row r="692" spans="1:48" hidden="1" x14ac:dyDescent="0.25">
      <c r="A692" s="269" t="s">
        <v>1836</v>
      </c>
      <c r="B692" s="277" t="s">
        <v>1805</v>
      </c>
      <c r="D692" s="269" t="s">
        <v>1797</v>
      </c>
      <c r="E692" s="270">
        <v>45747</v>
      </c>
      <c r="F692" s="269" t="s">
        <v>1807</v>
      </c>
      <c r="H692" s="269" t="s">
        <v>2719</v>
      </c>
      <c r="I692" s="269" t="s">
        <v>1806</v>
      </c>
      <c r="K692" s="269" t="s">
        <v>476</v>
      </c>
      <c r="L692" s="270">
        <v>45747</v>
      </c>
      <c r="Q692" s="269" t="s">
        <v>89</v>
      </c>
      <c r="R692" s="272">
        <v>11.55</v>
      </c>
      <c r="S692" s="269" t="s">
        <v>89</v>
      </c>
      <c r="T692" s="272">
        <v>11.55</v>
      </c>
      <c r="U692" s="269" t="s">
        <v>371</v>
      </c>
      <c r="V692" s="269" t="s">
        <v>372</v>
      </c>
      <c r="AJ692" s="273">
        <v>0</v>
      </c>
      <c r="AT692" s="188" t="s">
        <v>1748</v>
      </c>
      <c r="AU692" s="188" t="s">
        <v>1748</v>
      </c>
      <c r="AV692" s="261">
        <f t="shared" si="30"/>
        <v>190575</v>
      </c>
    </row>
    <row r="693" spans="1:48" hidden="1" x14ac:dyDescent="0.25">
      <c r="A693" s="269" t="s">
        <v>1836</v>
      </c>
      <c r="B693" s="277" t="s">
        <v>1805</v>
      </c>
      <c r="D693" s="269" t="s">
        <v>1797</v>
      </c>
      <c r="E693" s="270">
        <v>45747</v>
      </c>
      <c r="F693" s="269" t="s">
        <v>1807</v>
      </c>
      <c r="H693" s="269" t="s">
        <v>2719</v>
      </c>
      <c r="I693" s="269" t="s">
        <v>1806</v>
      </c>
      <c r="K693" s="269" t="s">
        <v>476</v>
      </c>
      <c r="L693" s="270">
        <v>45747</v>
      </c>
      <c r="Q693" s="269" t="s">
        <v>89</v>
      </c>
      <c r="R693" s="272">
        <v>3.28</v>
      </c>
      <c r="S693" s="269" t="s">
        <v>89</v>
      </c>
      <c r="T693" s="272">
        <v>3.28</v>
      </c>
      <c r="U693" s="269" t="s">
        <v>371</v>
      </c>
      <c r="V693" s="269" t="s">
        <v>372</v>
      </c>
      <c r="AJ693" s="273">
        <v>0</v>
      </c>
      <c r="AT693" s="188" t="s">
        <v>1748</v>
      </c>
      <c r="AU693" s="188" t="s">
        <v>1748</v>
      </c>
      <c r="AV693" s="261">
        <f t="shared" si="30"/>
        <v>54120</v>
      </c>
    </row>
    <row r="694" spans="1:48" hidden="1" x14ac:dyDescent="0.25">
      <c r="A694" s="269" t="s">
        <v>1836</v>
      </c>
      <c r="B694" s="277" t="s">
        <v>1808</v>
      </c>
      <c r="D694" s="269" t="s">
        <v>1797</v>
      </c>
      <c r="E694" s="270">
        <v>45777</v>
      </c>
      <c r="F694" s="269" t="s">
        <v>1810</v>
      </c>
      <c r="H694" s="269" t="s">
        <v>2716</v>
      </c>
      <c r="I694" s="269" t="s">
        <v>2760</v>
      </c>
      <c r="K694" s="269" t="s">
        <v>474</v>
      </c>
      <c r="L694" s="270">
        <v>45777</v>
      </c>
      <c r="Q694" s="269" t="s">
        <v>89</v>
      </c>
      <c r="R694" s="272">
        <v>11.1</v>
      </c>
      <c r="S694" s="269" t="s">
        <v>89</v>
      </c>
      <c r="T694" s="272">
        <v>11.1</v>
      </c>
      <c r="U694" s="269" t="s">
        <v>371</v>
      </c>
      <c r="V694" s="269" t="s">
        <v>372</v>
      </c>
      <c r="AJ694" s="273">
        <v>0</v>
      </c>
      <c r="AT694" s="188" t="s">
        <v>1748</v>
      </c>
      <c r="AU694" s="188" t="s">
        <v>1748</v>
      </c>
      <c r="AV694" s="261">
        <f t="shared" si="30"/>
        <v>183150</v>
      </c>
    </row>
    <row r="695" spans="1:48" hidden="1" x14ac:dyDescent="0.25">
      <c r="A695" s="269" t="s">
        <v>1836</v>
      </c>
      <c r="B695" s="277" t="s">
        <v>1808</v>
      </c>
      <c r="D695" s="269" t="s">
        <v>1797</v>
      </c>
      <c r="E695" s="270">
        <v>45777</v>
      </c>
      <c r="F695" s="269" t="s">
        <v>1810</v>
      </c>
      <c r="H695" s="269" t="s">
        <v>979</v>
      </c>
      <c r="I695" s="269" t="s">
        <v>2761</v>
      </c>
      <c r="K695" s="269" t="s">
        <v>464</v>
      </c>
      <c r="L695" s="270">
        <v>45777</v>
      </c>
      <c r="Q695" s="269" t="s">
        <v>89</v>
      </c>
      <c r="R695" s="272">
        <v>212</v>
      </c>
      <c r="S695" s="269" t="s">
        <v>89</v>
      </c>
      <c r="T695" s="272">
        <v>212</v>
      </c>
      <c r="U695" s="269" t="s">
        <v>371</v>
      </c>
      <c r="V695" s="269" t="s">
        <v>372</v>
      </c>
      <c r="AJ695" s="273">
        <v>0</v>
      </c>
      <c r="AT695" s="188" t="s">
        <v>1748</v>
      </c>
      <c r="AU695" s="188" t="s">
        <v>1748</v>
      </c>
      <c r="AV695" s="261">
        <f t="shared" si="30"/>
        <v>3498000</v>
      </c>
    </row>
    <row r="696" spans="1:48" hidden="1" x14ac:dyDescent="0.25">
      <c r="A696" s="269" t="s">
        <v>1836</v>
      </c>
      <c r="B696" s="277" t="s">
        <v>1808</v>
      </c>
      <c r="D696" s="269" t="s">
        <v>1797</v>
      </c>
      <c r="E696" s="270">
        <v>45777</v>
      </c>
      <c r="F696" s="269" t="s">
        <v>1810</v>
      </c>
      <c r="H696" s="269" t="s">
        <v>979</v>
      </c>
      <c r="I696" s="269" t="s">
        <v>2761</v>
      </c>
      <c r="K696" s="269" t="s">
        <v>464</v>
      </c>
      <c r="L696" s="270">
        <v>45777</v>
      </c>
      <c r="Q696" s="269" t="s">
        <v>89</v>
      </c>
      <c r="R696" s="272">
        <v>9.6300000000000008</v>
      </c>
      <c r="S696" s="269" t="s">
        <v>89</v>
      </c>
      <c r="T696" s="272">
        <v>9.6300000000000008</v>
      </c>
      <c r="U696" s="269" t="s">
        <v>371</v>
      </c>
      <c r="V696" s="269" t="s">
        <v>372</v>
      </c>
      <c r="AJ696" s="273">
        <v>0</v>
      </c>
      <c r="AT696" s="188" t="s">
        <v>1748</v>
      </c>
      <c r="AU696" s="188" t="s">
        <v>1748</v>
      </c>
      <c r="AV696" s="261">
        <f t="shared" si="30"/>
        <v>158895</v>
      </c>
    </row>
    <row r="697" spans="1:48" hidden="1" x14ac:dyDescent="0.25">
      <c r="A697" s="269" t="s">
        <v>1836</v>
      </c>
      <c r="B697" s="277" t="s">
        <v>1808</v>
      </c>
      <c r="D697" s="269" t="s">
        <v>1797</v>
      </c>
      <c r="E697" s="270">
        <v>45777</v>
      </c>
      <c r="F697" s="269" t="s">
        <v>1810</v>
      </c>
      <c r="H697" s="269" t="s">
        <v>979</v>
      </c>
      <c r="I697" s="269" t="s">
        <v>2761</v>
      </c>
      <c r="K697" s="269" t="s">
        <v>464</v>
      </c>
      <c r="L697" s="270">
        <v>45777</v>
      </c>
      <c r="Q697" s="269" t="s">
        <v>89</v>
      </c>
      <c r="R697" s="272">
        <v>6.46</v>
      </c>
      <c r="S697" s="269" t="s">
        <v>89</v>
      </c>
      <c r="T697" s="272">
        <v>6.46</v>
      </c>
      <c r="U697" s="269" t="s">
        <v>371</v>
      </c>
      <c r="V697" s="269" t="s">
        <v>372</v>
      </c>
      <c r="AJ697" s="273">
        <v>0</v>
      </c>
      <c r="AT697" s="188" t="s">
        <v>1748</v>
      </c>
      <c r="AU697" s="188" t="s">
        <v>1748</v>
      </c>
      <c r="AV697" s="261">
        <f t="shared" si="30"/>
        <v>106590</v>
      </c>
    </row>
    <row r="698" spans="1:48" hidden="1" x14ac:dyDescent="0.25">
      <c r="A698" s="269" t="s">
        <v>1836</v>
      </c>
      <c r="B698" s="277" t="s">
        <v>1808</v>
      </c>
      <c r="D698" s="269" t="s">
        <v>1797</v>
      </c>
      <c r="E698" s="270">
        <v>45777</v>
      </c>
      <c r="F698" s="269" t="s">
        <v>1810</v>
      </c>
      <c r="H698" s="269" t="s">
        <v>2719</v>
      </c>
      <c r="I698" s="269" t="s">
        <v>2762</v>
      </c>
      <c r="K698" s="269" t="s">
        <v>476</v>
      </c>
      <c r="L698" s="270">
        <v>45777</v>
      </c>
      <c r="Q698" s="269" t="s">
        <v>89</v>
      </c>
      <c r="R698" s="272">
        <v>17.850000000000001</v>
      </c>
      <c r="S698" s="269" t="s">
        <v>89</v>
      </c>
      <c r="T698" s="272">
        <v>17.850000000000001</v>
      </c>
      <c r="U698" s="269" t="s">
        <v>371</v>
      </c>
      <c r="V698" s="269" t="s">
        <v>372</v>
      </c>
      <c r="AJ698" s="273">
        <v>0</v>
      </c>
      <c r="AT698" s="188" t="s">
        <v>1748</v>
      </c>
      <c r="AU698" s="188" t="s">
        <v>1748</v>
      </c>
      <c r="AV698" s="261">
        <f t="shared" si="30"/>
        <v>294525</v>
      </c>
    </row>
    <row r="699" spans="1:48" hidden="1" x14ac:dyDescent="0.25">
      <c r="A699" s="269" t="s">
        <v>1836</v>
      </c>
      <c r="B699" s="277" t="s">
        <v>1808</v>
      </c>
      <c r="D699" s="269" t="s">
        <v>1797</v>
      </c>
      <c r="E699" s="270">
        <v>45777</v>
      </c>
      <c r="F699" s="269" t="s">
        <v>1810</v>
      </c>
      <c r="H699" s="269" t="s">
        <v>2719</v>
      </c>
      <c r="I699" s="269" t="s">
        <v>2762</v>
      </c>
      <c r="K699" s="269" t="s">
        <v>476</v>
      </c>
      <c r="L699" s="270">
        <v>45777</v>
      </c>
      <c r="Q699" s="269" t="s">
        <v>89</v>
      </c>
      <c r="R699" s="272">
        <v>17.7</v>
      </c>
      <c r="S699" s="269" t="s">
        <v>89</v>
      </c>
      <c r="T699" s="272">
        <v>17.7</v>
      </c>
      <c r="U699" s="269" t="s">
        <v>371</v>
      </c>
      <c r="V699" s="269" t="s">
        <v>372</v>
      </c>
      <c r="AJ699" s="273">
        <v>0</v>
      </c>
      <c r="AT699" s="188" t="s">
        <v>1748</v>
      </c>
      <c r="AU699" s="188" t="s">
        <v>1748</v>
      </c>
      <c r="AV699" s="261">
        <f t="shared" si="30"/>
        <v>292050</v>
      </c>
    </row>
    <row r="700" spans="1:48" hidden="1" x14ac:dyDescent="0.25">
      <c r="A700" s="269" t="s">
        <v>1836</v>
      </c>
      <c r="B700" s="277" t="s">
        <v>1808</v>
      </c>
      <c r="D700" s="269" t="s">
        <v>1797</v>
      </c>
      <c r="E700" s="270">
        <v>45777</v>
      </c>
      <c r="F700" s="269" t="s">
        <v>1810</v>
      </c>
      <c r="H700" s="269" t="s">
        <v>2719</v>
      </c>
      <c r="I700" s="269" t="s">
        <v>2762</v>
      </c>
      <c r="K700" s="269" t="s">
        <v>476</v>
      </c>
      <c r="L700" s="270">
        <v>45777</v>
      </c>
      <c r="Q700" s="269" t="s">
        <v>89</v>
      </c>
      <c r="R700" s="272">
        <v>15.83</v>
      </c>
      <c r="S700" s="269" t="s">
        <v>89</v>
      </c>
      <c r="T700" s="272">
        <v>15.83</v>
      </c>
      <c r="U700" s="269" t="s">
        <v>371</v>
      </c>
      <c r="V700" s="269" t="s">
        <v>372</v>
      </c>
      <c r="AJ700" s="273">
        <v>0</v>
      </c>
      <c r="AT700" s="188" t="s">
        <v>1748</v>
      </c>
      <c r="AU700" s="188" t="s">
        <v>1748</v>
      </c>
      <c r="AV700" s="261">
        <f t="shared" si="30"/>
        <v>261195</v>
      </c>
    </row>
    <row r="701" spans="1:48" hidden="1" x14ac:dyDescent="0.25">
      <c r="A701" s="269" t="s">
        <v>1836</v>
      </c>
      <c r="B701" s="277" t="s">
        <v>1808</v>
      </c>
      <c r="D701" s="269" t="s">
        <v>1797</v>
      </c>
      <c r="E701" s="270">
        <v>45777</v>
      </c>
      <c r="F701" s="269" t="s">
        <v>1810</v>
      </c>
      <c r="H701" s="269" t="s">
        <v>2719</v>
      </c>
      <c r="I701" s="269" t="s">
        <v>2762</v>
      </c>
      <c r="K701" s="269" t="s">
        <v>476</v>
      </c>
      <c r="L701" s="270">
        <v>45777</v>
      </c>
      <c r="Q701" s="269" t="s">
        <v>89</v>
      </c>
      <c r="R701" s="272">
        <v>17.850000000000001</v>
      </c>
      <c r="S701" s="269" t="s">
        <v>89</v>
      </c>
      <c r="T701" s="272">
        <v>17.850000000000001</v>
      </c>
      <c r="U701" s="269" t="s">
        <v>371</v>
      </c>
      <c r="V701" s="269" t="s">
        <v>372</v>
      </c>
      <c r="AJ701" s="273">
        <v>0</v>
      </c>
      <c r="AT701" s="188" t="s">
        <v>1748</v>
      </c>
      <c r="AU701" s="188" t="s">
        <v>1748</v>
      </c>
      <c r="AV701" s="261">
        <f t="shared" si="30"/>
        <v>294525</v>
      </c>
    </row>
    <row r="702" spans="1:48" hidden="1" x14ac:dyDescent="0.25">
      <c r="A702" s="269" t="s">
        <v>1836</v>
      </c>
      <c r="B702" s="277" t="s">
        <v>1808</v>
      </c>
      <c r="D702" s="269" t="s">
        <v>1797</v>
      </c>
      <c r="E702" s="270">
        <v>45777</v>
      </c>
      <c r="F702" s="269" t="s">
        <v>1810</v>
      </c>
      <c r="H702" s="269" t="s">
        <v>2719</v>
      </c>
      <c r="I702" s="269" t="s">
        <v>2762</v>
      </c>
      <c r="K702" s="269" t="s">
        <v>476</v>
      </c>
      <c r="L702" s="270">
        <v>45777</v>
      </c>
      <c r="Q702" s="269" t="s">
        <v>89</v>
      </c>
      <c r="R702" s="272">
        <v>17.7</v>
      </c>
      <c r="S702" s="269" t="s">
        <v>89</v>
      </c>
      <c r="T702" s="272">
        <v>17.7</v>
      </c>
      <c r="U702" s="269" t="s">
        <v>371</v>
      </c>
      <c r="V702" s="269" t="s">
        <v>372</v>
      </c>
      <c r="AJ702" s="273">
        <v>0</v>
      </c>
      <c r="AT702" s="188" t="s">
        <v>1748</v>
      </c>
      <c r="AU702" s="188" t="s">
        <v>1748</v>
      </c>
      <c r="AV702" s="261">
        <f t="shared" si="30"/>
        <v>292050</v>
      </c>
    </row>
    <row r="703" spans="1:48" hidden="1" x14ac:dyDescent="0.25">
      <c r="A703" s="269" t="s">
        <v>1836</v>
      </c>
      <c r="B703" s="277" t="s">
        <v>1808</v>
      </c>
      <c r="D703" s="269" t="s">
        <v>1797</v>
      </c>
      <c r="E703" s="270">
        <v>45777</v>
      </c>
      <c r="F703" s="269" t="s">
        <v>1810</v>
      </c>
      <c r="H703" s="269" t="s">
        <v>2719</v>
      </c>
      <c r="I703" s="269" t="s">
        <v>2762</v>
      </c>
      <c r="K703" s="269" t="s">
        <v>476</v>
      </c>
      <c r="L703" s="270">
        <v>45777</v>
      </c>
      <c r="Q703" s="269" t="s">
        <v>89</v>
      </c>
      <c r="R703" s="272">
        <v>17.62</v>
      </c>
      <c r="S703" s="269" t="s">
        <v>89</v>
      </c>
      <c r="T703" s="272">
        <v>17.62</v>
      </c>
      <c r="U703" s="269" t="s">
        <v>371</v>
      </c>
      <c r="V703" s="269" t="s">
        <v>372</v>
      </c>
      <c r="AJ703" s="273">
        <v>0</v>
      </c>
      <c r="AT703" s="188" t="s">
        <v>1748</v>
      </c>
      <c r="AU703" s="188" t="s">
        <v>1748</v>
      </c>
      <c r="AV703" s="261">
        <f t="shared" si="30"/>
        <v>290730</v>
      </c>
    </row>
    <row r="704" spans="1:48" hidden="1" x14ac:dyDescent="0.25">
      <c r="A704" s="269" t="s">
        <v>1836</v>
      </c>
      <c r="B704" s="277" t="s">
        <v>1808</v>
      </c>
      <c r="D704" s="269" t="s">
        <v>1797</v>
      </c>
      <c r="E704" s="270">
        <v>45777</v>
      </c>
      <c r="F704" s="269" t="s">
        <v>1810</v>
      </c>
      <c r="H704" s="269" t="s">
        <v>2719</v>
      </c>
      <c r="I704" s="269" t="s">
        <v>2762</v>
      </c>
      <c r="K704" s="269" t="s">
        <v>476</v>
      </c>
      <c r="L704" s="270">
        <v>45777</v>
      </c>
      <c r="Q704" s="269" t="s">
        <v>89</v>
      </c>
      <c r="R704" s="272">
        <v>17.62</v>
      </c>
      <c r="S704" s="269" t="s">
        <v>89</v>
      </c>
      <c r="T704" s="272">
        <v>17.62</v>
      </c>
      <c r="U704" s="269" t="s">
        <v>371</v>
      </c>
      <c r="V704" s="269" t="s">
        <v>372</v>
      </c>
      <c r="AJ704" s="273">
        <v>0</v>
      </c>
      <c r="AT704" s="188" t="s">
        <v>1748</v>
      </c>
      <c r="AU704" s="188" t="s">
        <v>1748</v>
      </c>
      <c r="AV704" s="261">
        <f t="shared" si="30"/>
        <v>290730</v>
      </c>
    </row>
    <row r="705" spans="1:48" hidden="1" x14ac:dyDescent="0.25">
      <c r="A705" s="269" t="s">
        <v>1836</v>
      </c>
      <c r="B705" s="277" t="s">
        <v>1808</v>
      </c>
      <c r="D705" s="269" t="s">
        <v>1797</v>
      </c>
      <c r="E705" s="270">
        <v>45777</v>
      </c>
      <c r="F705" s="269" t="s">
        <v>1810</v>
      </c>
      <c r="H705" s="269" t="s">
        <v>2707</v>
      </c>
      <c r="I705" s="269" t="s">
        <v>2763</v>
      </c>
      <c r="K705" s="269" t="s">
        <v>466</v>
      </c>
      <c r="L705" s="270">
        <v>45777</v>
      </c>
      <c r="Q705" s="269" t="s">
        <v>89</v>
      </c>
      <c r="R705" s="272">
        <v>129.54</v>
      </c>
      <c r="S705" s="269" t="s">
        <v>89</v>
      </c>
      <c r="T705" s="272">
        <v>129.54</v>
      </c>
      <c r="U705" s="269" t="s">
        <v>371</v>
      </c>
      <c r="V705" s="269" t="s">
        <v>372</v>
      </c>
      <c r="AJ705" s="273">
        <v>0</v>
      </c>
      <c r="AT705" s="188" t="s">
        <v>1748</v>
      </c>
      <c r="AU705" s="188" t="s">
        <v>1748</v>
      </c>
      <c r="AV705" s="261">
        <f t="shared" si="30"/>
        <v>2137410</v>
      </c>
    </row>
    <row r="706" spans="1:48" hidden="1" x14ac:dyDescent="0.25">
      <c r="A706" s="269" t="s">
        <v>1836</v>
      </c>
      <c r="B706" s="277" t="s">
        <v>1808</v>
      </c>
      <c r="D706" s="269" t="s">
        <v>1797</v>
      </c>
      <c r="E706" s="270">
        <v>45777</v>
      </c>
      <c r="F706" s="269" t="s">
        <v>1810</v>
      </c>
      <c r="H706" s="269" t="s">
        <v>2707</v>
      </c>
      <c r="I706" s="269" t="s">
        <v>2763</v>
      </c>
      <c r="K706" s="269" t="s">
        <v>466</v>
      </c>
      <c r="L706" s="270">
        <v>45777</v>
      </c>
      <c r="Q706" s="269" t="s">
        <v>89</v>
      </c>
      <c r="R706" s="272">
        <v>5.78</v>
      </c>
      <c r="S706" s="269" t="s">
        <v>89</v>
      </c>
      <c r="T706" s="272">
        <v>5.78</v>
      </c>
      <c r="U706" s="269" t="s">
        <v>371</v>
      </c>
      <c r="V706" s="269" t="s">
        <v>372</v>
      </c>
      <c r="AJ706" s="273">
        <v>0</v>
      </c>
      <c r="AT706" s="188" t="s">
        <v>1748</v>
      </c>
      <c r="AU706" s="188" t="s">
        <v>1748</v>
      </c>
      <c r="AV706" s="261">
        <f t="shared" si="30"/>
        <v>95370</v>
      </c>
    </row>
    <row r="707" spans="1:48" hidden="1" x14ac:dyDescent="0.25">
      <c r="A707" s="269" t="s">
        <v>1836</v>
      </c>
      <c r="B707" s="277" t="s">
        <v>1808</v>
      </c>
      <c r="D707" s="269" t="s">
        <v>1797</v>
      </c>
      <c r="E707" s="270">
        <v>45777</v>
      </c>
      <c r="F707" s="269" t="s">
        <v>1810</v>
      </c>
      <c r="H707" s="269" t="s">
        <v>2707</v>
      </c>
      <c r="I707" s="269" t="s">
        <v>2763</v>
      </c>
      <c r="K707" s="269" t="s">
        <v>466</v>
      </c>
      <c r="L707" s="270">
        <v>45777</v>
      </c>
      <c r="Q707" s="269" t="s">
        <v>89</v>
      </c>
      <c r="R707" s="272">
        <v>1.83</v>
      </c>
      <c r="S707" s="269" t="s">
        <v>89</v>
      </c>
      <c r="T707" s="272">
        <v>1.83</v>
      </c>
      <c r="U707" s="269" t="s">
        <v>371</v>
      </c>
      <c r="V707" s="269" t="s">
        <v>372</v>
      </c>
      <c r="AJ707" s="273">
        <v>0</v>
      </c>
      <c r="AT707" s="188" t="s">
        <v>1748</v>
      </c>
      <c r="AU707" s="188" t="s">
        <v>1748</v>
      </c>
      <c r="AV707" s="261">
        <f t="shared" si="30"/>
        <v>30195</v>
      </c>
    </row>
    <row r="708" spans="1:48" hidden="1" x14ac:dyDescent="0.25">
      <c r="A708" s="269" t="s">
        <v>1836</v>
      </c>
      <c r="B708" s="277" t="s">
        <v>1808</v>
      </c>
      <c r="D708" s="269" t="s">
        <v>1797</v>
      </c>
      <c r="E708" s="270">
        <v>45777</v>
      </c>
      <c r="F708" s="269" t="s">
        <v>1810</v>
      </c>
      <c r="H708" s="269" t="s">
        <v>2707</v>
      </c>
      <c r="I708" s="269" t="s">
        <v>2763</v>
      </c>
      <c r="K708" s="269" t="s">
        <v>466</v>
      </c>
      <c r="L708" s="270">
        <v>45777</v>
      </c>
      <c r="Q708" s="269" t="s">
        <v>89</v>
      </c>
      <c r="R708" s="272">
        <v>140.5</v>
      </c>
      <c r="S708" s="269" t="s">
        <v>89</v>
      </c>
      <c r="T708" s="272">
        <v>140.5</v>
      </c>
      <c r="U708" s="269" t="s">
        <v>371</v>
      </c>
      <c r="V708" s="269" t="s">
        <v>372</v>
      </c>
      <c r="AJ708" s="273">
        <v>0</v>
      </c>
      <c r="AT708" s="188" t="s">
        <v>1748</v>
      </c>
      <c r="AU708" s="188" t="s">
        <v>1748</v>
      </c>
      <c r="AV708" s="261">
        <f t="shared" si="30"/>
        <v>2318250</v>
      </c>
    </row>
    <row r="709" spans="1:48" hidden="1" x14ac:dyDescent="0.25">
      <c r="A709" s="269" t="s">
        <v>1836</v>
      </c>
      <c r="B709" s="277" t="s">
        <v>1808</v>
      </c>
      <c r="D709" s="269" t="s">
        <v>1797</v>
      </c>
      <c r="E709" s="270">
        <v>45777</v>
      </c>
      <c r="F709" s="269" t="s">
        <v>1810</v>
      </c>
      <c r="H709" s="269" t="s">
        <v>2707</v>
      </c>
      <c r="I709" s="269" t="s">
        <v>2763</v>
      </c>
      <c r="K709" s="269" t="s">
        <v>466</v>
      </c>
      <c r="L709" s="270">
        <v>45777</v>
      </c>
      <c r="Q709" s="269" t="s">
        <v>89</v>
      </c>
      <c r="R709" s="272">
        <v>2.33</v>
      </c>
      <c r="S709" s="269" t="s">
        <v>89</v>
      </c>
      <c r="T709" s="272">
        <v>2.33</v>
      </c>
      <c r="U709" s="269" t="s">
        <v>371</v>
      </c>
      <c r="V709" s="269" t="s">
        <v>372</v>
      </c>
      <c r="AJ709" s="273">
        <v>0</v>
      </c>
      <c r="AT709" s="188" t="s">
        <v>1748</v>
      </c>
      <c r="AU709" s="188" t="s">
        <v>1748</v>
      </c>
      <c r="AV709" s="261">
        <f t="shared" si="30"/>
        <v>38445</v>
      </c>
    </row>
    <row r="710" spans="1:48" hidden="1" x14ac:dyDescent="0.25">
      <c r="A710" s="269" t="s">
        <v>1836</v>
      </c>
      <c r="B710" s="277" t="s">
        <v>1808</v>
      </c>
      <c r="D710" s="269" t="s">
        <v>1797</v>
      </c>
      <c r="E710" s="270">
        <v>45777</v>
      </c>
      <c r="F710" s="269" t="s">
        <v>1810</v>
      </c>
      <c r="H710" s="269" t="s">
        <v>2707</v>
      </c>
      <c r="I710" s="269" t="s">
        <v>2763</v>
      </c>
      <c r="K710" s="269" t="s">
        <v>466</v>
      </c>
      <c r="L710" s="270">
        <v>45777</v>
      </c>
      <c r="Q710" s="269" t="s">
        <v>89</v>
      </c>
      <c r="R710" s="272">
        <v>11.13</v>
      </c>
      <c r="S710" s="269" t="s">
        <v>89</v>
      </c>
      <c r="T710" s="272">
        <v>11.13</v>
      </c>
      <c r="U710" s="269" t="s">
        <v>371</v>
      </c>
      <c r="V710" s="269" t="s">
        <v>372</v>
      </c>
      <c r="AJ710" s="273">
        <v>0</v>
      </c>
      <c r="AT710" s="188" t="s">
        <v>1748</v>
      </c>
      <c r="AU710" s="188" t="s">
        <v>1748</v>
      </c>
      <c r="AV710" s="261">
        <f t="shared" si="30"/>
        <v>183645</v>
      </c>
    </row>
    <row r="711" spans="1:48" hidden="1" x14ac:dyDescent="0.25">
      <c r="A711" s="269" t="s">
        <v>1836</v>
      </c>
      <c r="B711" s="277" t="s">
        <v>1808</v>
      </c>
      <c r="D711" s="269" t="s">
        <v>1797</v>
      </c>
      <c r="E711" s="270">
        <v>45777</v>
      </c>
      <c r="F711" s="269" t="s">
        <v>1810</v>
      </c>
      <c r="H711" s="269" t="s">
        <v>2707</v>
      </c>
      <c r="I711" s="269" t="s">
        <v>2763</v>
      </c>
      <c r="K711" s="269" t="s">
        <v>466</v>
      </c>
      <c r="L711" s="270">
        <v>45777</v>
      </c>
      <c r="Q711" s="269" t="s">
        <v>89</v>
      </c>
      <c r="R711" s="272">
        <v>5.78</v>
      </c>
      <c r="S711" s="269" t="s">
        <v>89</v>
      </c>
      <c r="T711" s="272">
        <v>5.78</v>
      </c>
      <c r="U711" s="269" t="s">
        <v>371</v>
      </c>
      <c r="V711" s="269" t="s">
        <v>372</v>
      </c>
      <c r="AJ711" s="273">
        <v>0</v>
      </c>
      <c r="AT711" s="188" t="s">
        <v>1748</v>
      </c>
      <c r="AU711" s="188" t="s">
        <v>1748</v>
      </c>
      <c r="AV711" s="261">
        <f t="shared" si="30"/>
        <v>95370</v>
      </c>
    </row>
    <row r="712" spans="1:48" hidden="1" x14ac:dyDescent="0.25">
      <c r="A712" s="269" t="s">
        <v>1836</v>
      </c>
      <c r="B712" s="277" t="s">
        <v>1808</v>
      </c>
      <c r="D712" s="269" t="s">
        <v>1797</v>
      </c>
      <c r="E712" s="270">
        <v>45777</v>
      </c>
      <c r="F712" s="269" t="s">
        <v>1810</v>
      </c>
      <c r="H712" s="269" t="s">
        <v>2707</v>
      </c>
      <c r="I712" s="269" t="s">
        <v>2763</v>
      </c>
      <c r="K712" s="269" t="s">
        <v>466</v>
      </c>
      <c r="L712" s="270">
        <v>45777</v>
      </c>
      <c r="Q712" s="269" t="s">
        <v>89</v>
      </c>
      <c r="R712" s="272">
        <v>1.83</v>
      </c>
      <c r="S712" s="269" t="s">
        <v>89</v>
      </c>
      <c r="T712" s="272">
        <v>1.83</v>
      </c>
      <c r="U712" s="269" t="s">
        <v>371</v>
      </c>
      <c r="V712" s="269" t="s">
        <v>372</v>
      </c>
      <c r="AJ712" s="273">
        <v>0</v>
      </c>
      <c r="AT712" s="188" t="s">
        <v>1748</v>
      </c>
      <c r="AU712" s="188" t="s">
        <v>1748</v>
      </c>
      <c r="AV712" s="261">
        <f t="shared" si="30"/>
        <v>30195</v>
      </c>
    </row>
    <row r="713" spans="1:48" hidden="1" x14ac:dyDescent="0.25">
      <c r="A713" s="269" t="s">
        <v>1836</v>
      </c>
      <c r="B713" s="277" t="s">
        <v>1808</v>
      </c>
      <c r="D713" s="269" t="s">
        <v>1797</v>
      </c>
      <c r="E713" s="270">
        <v>45777</v>
      </c>
      <c r="F713" s="269" t="s">
        <v>1810</v>
      </c>
      <c r="H713" s="269" t="s">
        <v>2719</v>
      </c>
      <c r="I713" s="269" t="s">
        <v>1809</v>
      </c>
      <c r="K713" s="269" t="s">
        <v>476</v>
      </c>
      <c r="L713" s="270">
        <v>45777</v>
      </c>
      <c r="Q713" s="269" t="s">
        <v>89</v>
      </c>
      <c r="R713" s="272">
        <v>11.55</v>
      </c>
      <c r="S713" s="269" t="s">
        <v>89</v>
      </c>
      <c r="T713" s="272">
        <v>11.55</v>
      </c>
      <c r="U713" s="269" t="s">
        <v>371</v>
      </c>
      <c r="V713" s="269" t="s">
        <v>372</v>
      </c>
      <c r="AJ713" s="273">
        <v>0</v>
      </c>
      <c r="AT713" s="188" t="s">
        <v>1748</v>
      </c>
      <c r="AU713" s="188" t="s">
        <v>1748</v>
      </c>
      <c r="AV713" s="261">
        <f t="shared" si="30"/>
        <v>190575</v>
      </c>
    </row>
    <row r="714" spans="1:48" hidden="1" x14ac:dyDescent="0.25">
      <c r="A714" s="269" t="s">
        <v>1836</v>
      </c>
      <c r="B714" s="277" t="s">
        <v>1808</v>
      </c>
      <c r="D714" s="269" t="s">
        <v>1797</v>
      </c>
      <c r="E714" s="270">
        <v>45777</v>
      </c>
      <c r="F714" s="269" t="s">
        <v>1810</v>
      </c>
      <c r="H714" s="269" t="s">
        <v>2719</v>
      </c>
      <c r="I714" s="269" t="s">
        <v>1809</v>
      </c>
      <c r="K714" s="269" t="s">
        <v>476</v>
      </c>
      <c r="L714" s="270">
        <v>45777</v>
      </c>
      <c r="Q714" s="269" t="s">
        <v>89</v>
      </c>
      <c r="R714" s="272">
        <v>14.02</v>
      </c>
      <c r="S714" s="269" t="s">
        <v>89</v>
      </c>
      <c r="T714" s="272">
        <v>14.02</v>
      </c>
      <c r="U714" s="269" t="s">
        <v>371</v>
      </c>
      <c r="V714" s="269" t="s">
        <v>372</v>
      </c>
      <c r="AJ714" s="273">
        <v>0</v>
      </c>
      <c r="AT714" s="188" t="s">
        <v>1748</v>
      </c>
      <c r="AU714" s="188" t="s">
        <v>1748</v>
      </c>
      <c r="AV714" s="261">
        <f t="shared" si="30"/>
        <v>231330</v>
      </c>
    </row>
    <row r="715" spans="1:48" hidden="1" x14ac:dyDescent="0.25">
      <c r="A715" s="269" t="s">
        <v>1836</v>
      </c>
      <c r="B715" s="277" t="s">
        <v>1808</v>
      </c>
      <c r="D715" s="269" t="s">
        <v>1797</v>
      </c>
      <c r="E715" s="270">
        <v>45777</v>
      </c>
      <c r="F715" s="269" t="s">
        <v>1810</v>
      </c>
      <c r="H715" s="269" t="s">
        <v>2719</v>
      </c>
      <c r="I715" s="269" t="s">
        <v>1809</v>
      </c>
      <c r="K715" s="269" t="s">
        <v>476</v>
      </c>
      <c r="L715" s="270">
        <v>45777</v>
      </c>
      <c r="Q715" s="269" t="s">
        <v>89</v>
      </c>
      <c r="R715" s="272">
        <v>27.22</v>
      </c>
      <c r="S715" s="269" t="s">
        <v>89</v>
      </c>
      <c r="T715" s="272">
        <v>27.22</v>
      </c>
      <c r="U715" s="269" t="s">
        <v>371</v>
      </c>
      <c r="V715" s="269" t="s">
        <v>372</v>
      </c>
      <c r="AJ715" s="273">
        <v>0</v>
      </c>
      <c r="AT715" s="188" t="s">
        <v>1748</v>
      </c>
      <c r="AU715" s="188" t="s">
        <v>1748</v>
      </c>
      <c r="AV715" s="261">
        <f t="shared" si="30"/>
        <v>449130</v>
      </c>
    </row>
    <row r="716" spans="1:48" hidden="1" x14ac:dyDescent="0.25">
      <c r="A716" s="269" t="s">
        <v>1836</v>
      </c>
      <c r="B716" s="277" t="s">
        <v>1808</v>
      </c>
      <c r="D716" s="269" t="s">
        <v>1797</v>
      </c>
      <c r="E716" s="270">
        <v>45777</v>
      </c>
      <c r="F716" s="269" t="s">
        <v>1810</v>
      </c>
      <c r="H716" s="269" t="s">
        <v>2719</v>
      </c>
      <c r="I716" s="269" t="s">
        <v>1809</v>
      </c>
      <c r="K716" s="269" t="s">
        <v>476</v>
      </c>
      <c r="L716" s="270">
        <v>45777</v>
      </c>
      <c r="Q716" s="269" t="s">
        <v>89</v>
      </c>
      <c r="R716" s="272">
        <v>11.55</v>
      </c>
      <c r="S716" s="269" t="s">
        <v>89</v>
      </c>
      <c r="T716" s="272">
        <v>11.55</v>
      </c>
      <c r="U716" s="269" t="s">
        <v>371</v>
      </c>
      <c r="V716" s="269" t="s">
        <v>372</v>
      </c>
      <c r="AJ716" s="273">
        <v>0</v>
      </c>
      <c r="AT716" s="188" t="s">
        <v>1748</v>
      </c>
      <c r="AU716" s="188" t="s">
        <v>1748</v>
      </c>
      <c r="AV716" s="261">
        <f t="shared" si="30"/>
        <v>190575</v>
      </c>
    </row>
    <row r="717" spans="1:48" hidden="1" x14ac:dyDescent="0.25">
      <c r="A717" s="269" t="s">
        <v>1836</v>
      </c>
      <c r="B717" s="277" t="s">
        <v>1808</v>
      </c>
      <c r="D717" s="269" t="s">
        <v>1797</v>
      </c>
      <c r="E717" s="270">
        <v>45777</v>
      </c>
      <c r="F717" s="269" t="s">
        <v>1810</v>
      </c>
      <c r="H717" s="269" t="s">
        <v>2719</v>
      </c>
      <c r="I717" s="269" t="s">
        <v>1809</v>
      </c>
      <c r="K717" s="269" t="s">
        <v>476</v>
      </c>
      <c r="L717" s="270">
        <v>45777</v>
      </c>
      <c r="Q717" s="269" t="s">
        <v>89</v>
      </c>
      <c r="R717" s="272">
        <v>9.73</v>
      </c>
      <c r="S717" s="269" t="s">
        <v>89</v>
      </c>
      <c r="T717" s="272">
        <v>9.73</v>
      </c>
      <c r="U717" s="269" t="s">
        <v>371</v>
      </c>
      <c r="V717" s="269" t="s">
        <v>372</v>
      </c>
      <c r="AJ717" s="273">
        <v>0</v>
      </c>
      <c r="AT717" s="188" t="s">
        <v>1748</v>
      </c>
      <c r="AU717" s="188" t="s">
        <v>1748</v>
      </c>
      <c r="AV717" s="261">
        <f t="shared" si="30"/>
        <v>160545</v>
      </c>
    </row>
    <row r="718" spans="1:48" hidden="1" x14ac:dyDescent="0.25">
      <c r="A718" s="269" t="s">
        <v>1836</v>
      </c>
      <c r="B718" s="277" t="s">
        <v>1808</v>
      </c>
      <c r="D718" s="269" t="s">
        <v>1797</v>
      </c>
      <c r="E718" s="270">
        <v>45777</v>
      </c>
      <c r="F718" s="269" t="s">
        <v>1810</v>
      </c>
      <c r="H718" s="269" t="s">
        <v>2719</v>
      </c>
      <c r="I718" s="269" t="s">
        <v>1809</v>
      </c>
      <c r="K718" s="269" t="s">
        <v>476</v>
      </c>
      <c r="L718" s="270">
        <v>45777</v>
      </c>
      <c r="Q718" s="269" t="s">
        <v>89</v>
      </c>
      <c r="R718" s="272">
        <v>11.55</v>
      </c>
      <c r="S718" s="269" t="s">
        <v>89</v>
      </c>
      <c r="T718" s="272">
        <v>11.55</v>
      </c>
      <c r="U718" s="269" t="s">
        <v>371</v>
      </c>
      <c r="V718" s="269" t="s">
        <v>372</v>
      </c>
      <c r="AJ718" s="273">
        <v>0</v>
      </c>
      <c r="AT718" s="188" t="s">
        <v>1748</v>
      </c>
      <c r="AU718" s="188" t="s">
        <v>1748</v>
      </c>
      <c r="AV718" s="261">
        <f t="shared" si="30"/>
        <v>190575</v>
      </c>
    </row>
    <row r="719" spans="1:48" hidden="1" x14ac:dyDescent="0.25">
      <c r="A719" s="269" t="s">
        <v>1836</v>
      </c>
      <c r="B719" s="277" t="s">
        <v>1808</v>
      </c>
      <c r="D719" s="269" t="s">
        <v>1797</v>
      </c>
      <c r="E719" s="270">
        <v>45777</v>
      </c>
      <c r="F719" s="269" t="s">
        <v>1810</v>
      </c>
      <c r="H719" s="269" t="s">
        <v>2719</v>
      </c>
      <c r="I719" s="269" t="s">
        <v>1809</v>
      </c>
      <c r="K719" s="269" t="s">
        <v>476</v>
      </c>
      <c r="L719" s="270">
        <v>45777</v>
      </c>
      <c r="Q719" s="269" t="s">
        <v>89</v>
      </c>
      <c r="R719" s="272">
        <v>5.42</v>
      </c>
      <c r="S719" s="269" t="s">
        <v>89</v>
      </c>
      <c r="T719" s="272">
        <v>5.42</v>
      </c>
      <c r="U719" s="269" t="s">
        <v>371</v>
      </c>
      <c r="V719" s="269" t="s">
        <v>372</v>
      </c>
      <c r="AJ719" s="273">
        <v>0</v>
      </c>
      <c r="AT719" s="188" t="s">
        <v>1748</v>
      </c>
      <c r="AU719" s="188" t="s">
        <v>1748</v>
      </c>
      <c r="AV719" s="261">
        <f t="shared" si="30"/>
        <v>89430</v>
      </c>
    </row>
    <row r="720" spans="1:48" hidden="1" x14ac:dyDescent="0.25">
      <c r="A720" s="269" t="s">
        <v>1836</v>
      </c>
      <c r="B720" s="277" t="s">
        <v>1808</v>
      </c>
      <c r="D720" s="269" t="s">
        <v>1797</v>
      </c>
      <c r="E720" s="270">
        <v>45777</v>
      </c>
      <c r="F720" s="269" t="s">
        <v>1810</v>
      </c>
      <c r="H720" s="269" t="s">
        <v>2719</v>
      </c>
      <c r="I720" s="269" t="s">
        <v>2764</v>
      </c>
      <c r="K720" s="269" t="s">
        <v>476</v>
      </c>
      <c r="L720" s="270">
        <v>45777</v>
      </c>
      <c r="Q720" s="269" t="s">
        <v>89</v>
      </c>
      <c r="R720" s="272">
        <v>3.27</v>
      </c>
      <c r="S720" s="269" t="s">
        <v>89</v>
      </c>
      <c r="T720" s="272">
        <v>3.27</v>
      </c>
      <c r="U720" s="269" t="s">
        <v>371</v>
      </c>
      <c r="V720" s="269" t="s">
        <v>372</v>
      </c>
      <c r="AJ720" s="273">
        <v>0</v>
      </c>
      <c r="AT720" s="188" t="s">
        <v>1748</v>
      </c>
      <c r="AU720" s="188" t="s">
        <v>1748</v>
      </c>
      <c r="AV720" s="261">
        <f t="shared" si="30"/>
        <v>53955</v>
      </c>
    </row>
    <row r="721" spans="1:48" hidden="1" x14ac:dyDescent="0.25">
      <c r="A721" s="269" t="s">
        <v>1836</v>
      </c>
      <c r="B721" s="277" t="s">
        <v>1808</v>
      </c>
      <c r="D721" s="269" t="s">
        <v>1797</v>
      </c>
      <c r="E721" s="270">
        <v>45777</v>
      </c>
      <c r="F721" s="269" t="s">
        <v>1810</v>
      </c>
      <c r="H721" s="269" t="s">
        <v>2719</v>
      </c>
      <c r="I721" s="269" t="s">
        <v>2764</v>
      </c>
      <c r="K721" s="269" t="s">
        <v>476</v>
      </c>
      <c r="L721" s="270">
        <v>45777</v>
      </c>
      <c r="Q721" s="269" t="s">
        <v>89</v>
      </c>
      <c r="R721" s="272">
        <v>3.27</v>
      </c>
      <c r="S721" s="269" t="s">
        <v>89</v>
      </c>
      <c r="T721" s="272">
        <v>3.27</v>
      </c>
      <c r="U721" s="269" t="s">
        <v>371</v>
      </c>
      <c r="V721" s="269" t="s">
        <v>372</v>
      </c>
      <c r="AJ721" s="273">
        <v>0</v>
      </c>
      <c r="AT721" s="188" t="s">
        <v>1748</v>
      </c>
      <c r="AU721" s="188" t="s">
        <v>1748</v>
      </c>
      <c r="AV721" s="261">
        <f t="shared" si="30"/>
        <v>53955</v>
      </c>
    </row>
    <row r="722" spans="1:48" hidden="1" x14ac:dyDescent="0.25">
      <c r="A722" s="269" t="s">
        <v>1836</v>
      </c>
      <c r="B722" s="277" t="s">
        <v>1808</v>
      </c>
      <c r="D722" s="269" t="s">
        <v>1797</v>
      </c>
      <c r="E722" s="270">
        <v>45777</v>
      </c>
      <c r="F722" s="269" t="s">
        <v>1810</v>
      </c>
      <c r="H722" s="269" t="s">
        <v>2719</v>
      </c>
      <c r="I722" s="269" t="s">
        <v>2764</v>
      </c>
      <c r="K722" s="269" t="s">
        <v>476</v>
      </c>
      <c r="L722" s="270">
        <v>45777</v>
      </c>
      <c r="Q722" s="269" t="s">
        <v>89</v>
      </c>
      <c r="R722" s="272">
        <v>14.99</v>
      </c>
      <c r="S722" s="269" t="s">
        <v>89</v>
      </c>
      <c r="T722" s="272">
        <v>14.99</v>
      </c>
      <c r="U722" s="269" t="s">
        <v>371</v>
      </c>
      <c r="V722" s="269" t="s">
        <v>372</v>
      </c>
      <c r="AJ722" s="273">
        <v>0</v>
      </c>
      <c r="AT722" s="188" t="s">
        <v>1748</v>
      </c>
      <c r="AU722" s="188" t="s">
        <v>1748</v>
      </c>
      <c r="AV722" s="261">
        <f t="shared" si="30"/>
        <v>247335</v>
      </c>
    </row>
    <row r="723" spans="1:48" hidden="1" x14ac:dyDescent="0.25">
      <c r="A723" s="269" t="s">
        <v>1836</v>
      </c>
      <c r="B723" s="277" t="s">
        <v>1808</v>
      </c>
      <c r="D723" s="269" t="s">
        <v>1797</v>
      </c>
      <c r="E723" s="270">
        <v>45777</v>
      </c>
      <c r="F723" s="269" t="s">
        <v>1810</v>
      </c>
      <c r="H723" s="269" t="s">
        <v>2719</v>
      </c>
      <c r="I723" s="269" t="s">
        <v>2764</v>
      </c>
      <c r="K723" s="269" t="s">
        <v>476</v>
      </c>
      <c r="L723" s="270">
        <v>45777</v>
      </c>
      <c r="Q723" s="269" t="s">
        <v>89</v>
      </c>
      <c r="R723" s="272">
        <v>2.5299999999999998</v>
      </c>
      <c r="S723" s="269" t="s">
        <v>89</v>
      </c>
      <c r="T723" s="272">
        <v>2.5299999999999998</v>
      </c>
      <c r="U723" s="269" t="s">
        <v>371</v>
      </c>
      <c r="V723" s="269" t="s">
        <v>372</v>
      </c>
      <c r="AJ723" s="273">
        <v>0</v>
      </c>
      <c r="AT723" s="188" t="s">
        <v>1748</v>
      </c>
      <c r="AU723" s="188" t="s">
        <v>1748</v>
      </c>
      <c r="AV723" s="261">
        <f t="shared" si="30"/>
        <v>41745</v>
      </c>
    </row>
    <row r="724" spans="1:48" hidden="1" x14ac:dyDescent="0.25">
      <c r="A724" s="269" t="s">
        <v>1836</v>
      </c>
      <c r="B724" s="277" t="s">
        <v>1808</v>
      </c>
      <c r="D724" s="269" t="s">
        <v>1797</v>
      </c>
      <c r="E724" s="270">
        <v>45777</v>
      </c>
      <c r="F724" s="269" t="s">
        <v>1810</v>
      </c>
      <c r="H724" s="269" t="s">
        <v>2719</v>
      </c>
      <c r="I724" s="269" t="s">
        <v>2764</v>
      </c>
      <c r="K724" s="269" t="s">
        <v>476</v>
      </c>
      <c r="L724" s="270">
        <v>45777</v>
      </c>
      <c r="Q724" s="269" t="s">
        <v>89</v>
      </c>
      <c r="R724" s="272">
        <v>14.98</v>
      </c>
      <c r="S724" s="269" t="s">
        <v>89</v>
      </c>
      <c r="T724" s="272">
        <v>14.98</v>
      </c>
      <c r="U724" s="269" t="s">
        <v>371</v>
      </c>
      <c r="V724" s="269" t="s">
        <v>372</v>
      </c>
      <c r="AJ724" s="273">
        <v>0</v>
      </c>
      <c r="AT724" s="188" t="s">
        <v>1748</v>
      </c>
      <c r="AU724" s="188" t="s">
        <v>1748</v>
      </c>
      <c r="AV724" s="261">
        <f t="shared" si="30"/>
        <v>247170</v>
      </c>
    </row>
    <row r="725" spans="1:48" hidden="1" x14ac:dyDescent="0.25">
      <c r="A725" s="269" t="s">
        <v>1836</v>
      </c>
      <c r="B725" s="277" t="s">
        <v>1808</v>
      </c>
      <c r="D725" s="269" t="s">
        <v>1797</v>
      </c>
      <c r="E725" s="270">
        <v>45777</v>
      </c>
      <c r="F725" s="269" t="s">
        <v>1810</v>
      </c>
      <c r="H725" s="269" t="s">
        <v>2719</v>
      </c>
      <c r="I725" s="269" t="s">
        <v>2764</v>
      </c>
      <c r="K725" s="269" t="s">
        <v>476</v>
      </c>
      <c r="L725" s="270">
        <v>45777</v>
      </c>
      <c r="Q725" s="269" t="s">
        <v>89</v>
      </c>
      <c r="R725" s="272">
        <v>2.5299999999999998</v>
      </c>
      <c r="S725" s="269" t="s">
        <v>89</v>
      </c>
      <c r="T725" s="272">
        <v>2.5299999999999998</v>
      </c>
      <c r="U725" s="269" t="s">
        <v>371</v>
      </c>
      <c r="V725" s="269" t="s">
        <v>372</v>
      </c>
      <c r="AJ725" s="273">
        <v>0</v>
      </c>
      <c r="AT725" s="188" t="s">
        <v>1748</v>
      </c>
      <c r="AU725" s="188" t="s">
        <v>1748</v>
      </c>
      <c r="AV725" s="261">
        <f t="shared" si="30"/>
        <v>41745</v>
      </c>
    </row>
    <row r="726" spans="1:48" hidden="1" x14ac:dyDescent="0.25">
      <c r="A726" s="269" t="s">
        <v>1836</v>
      </c>
      <c r="B726" s="277" t="s">
        <v>1808</v>
      </c>
      <c r="D726" s="269" t="s">
        <v>1797</v>
      </c>
      <c r="E726" s="270">
        <v>45777</v>
      </c>
      <c r="F726" s="269" t="s">
        <v>1810</v>
      </c>
      <c r="H726" s="269" t="s">
        <v>2719</v>
      </c>
      <c r="I726" s="269" t="s">
        <v>2764</v>
      </c>
      <c r="K726" s="269" t="s">
        <v>476</v>
      </c>
      <c r="L726" s="270">
        <v>45777</v>
      </c>
      <c r="Q726" s="269" t="s">
        <v>89</v>
      </c>
      <c r="R726" s="272">
        <v>14.99</v>
      </c>
      <c r="S726" s="269" t="s">
        <v>89</v>
      </c>
      <c r="T726" s="272">
        <v>14.99</v>
      </c>
      <c r="U726" s="269" t="s">
        <v>371</v>
      </c>
      <c r="V726" s="269" t="s">
        <v>372</v>
      </c>
      <c r="AJ726" s="273">
        <v>0</v>
      </c>
      <c r="AT726" s="188" t="s">
        <v>1748</v>
      </c>
      <c r="AU726" s="188" t="s">
        <v>1748</v>
      </c>
      <c r="AV726" s="261">
        <f t="shared" si="30"/>
        <v>247335</v>
      </c>
    </row>
    <row r="727" spans="1:48" hidden="1" x14ac:dyDescent="0.25">
      <c r="A727" s="269" t="s">
        <v>1836</v>
      </c>
      <c r="B727" s="277" t="s">
        <v>1808</v>
      </c>
      <c r="D727" s="269" t="s">
        <v>1797</v>
      </c>
      <c r="E727" s="270">
        <v>45777</v>
      </c>
      <c r="F727" s="269" t="s">
        <v>1810</v>
      </c>
      <c r="H727" s="269" t="s">
        <v>2719</v>
      </c>
      <c r="I727" s="269" t="s">
        <v>2764</v>
      </c>
      <c r="K727" s="269" t="s">
        <v>476</v>
      </c>
      <c r="L727" s="270">
        <v>45777</v>
      </c>
      <c r="Q727" s="269" t="s">
        <v>89</v>
      </c>
      <c r="R727" s="272">
        <v>5.07</v>
      </c>
      <c r="S727" s="269" t="s">
        <v>89</v>
      </c>
      <c r="T727" s="272">
        <v>5.07</v>
      </c>
      <c r="U727" s="269" t="s">
        <v>371</v>
      </c>
      <c r="V727" s="269" t="s">
        <v>372</v>
      </c>
      <c r="AJ727" s="273">
        <v>0</v>
      </c>
      <c r="AT727" s="188" t="s">
        <v>1748</v>
      </c>
      <c r="AU727" s="188" t="s">
        <v>1748</v>
      </c>
      <c r="AV727" s="261">
        <f t="shared" si="30"/>
        <v>83655</v>
      </c>
    </row>
    <row r="728" spans="1:48" hidden="1" x14ac:dyDescent="0.25">
      <c r="A728" s="269" t="s">
        <v>1836</v>
      </c>
      <c r="B728" s="277" t="s">
        <v>1808</v>
      </c>
      <c r="D728" s="269" t="s">
        <v>1797</v>
      </c>
      <c r="E728" s="270">
        <v>45777</v>
      </c>
      <c r="F728" s="269" t="s">
        <v>1810</v>
      </c>
      <c r="H728" s="269" t="s">
        <v>2719</v>
      </c>
      <c r="I728" s="269" t="s">
        <v>2764</v>
      </c>
      <c r="K728" s="269" t="s">
        <v>476</v>
      </c>
      <c r="L728" s="270">
        <v>45777</v>
      </c>
      <c r="Q728" s="269" t="s">
        <v>89</v>
      </c>
      <c r="R728" s="272">
        <v>14.98</v>
      </c>
      <c r="S728" s="269" t="s">
        <v>89</v>
      </c>
      <c r="T728" s="272">
        <v>14.98</v>
      </c>
      <c r="U728" s="269" t="s">
        <v>371</v>
      </c>
      <c r="V728" s="269" t="s">
        <v>372</v>
      </c>
      <c r="AJ728" s="273">
        <v>0</v>
      </c>
      <c r="AT728" s="188" t="s">
        <v>1748</v>
      </c>
      <c r="AU728" s="188" t="s">
        <v>1748</v>
      </c>
      <c r="AV728" s="261">
        <f t="shared" ref="AV728:AV791" si="31">IF(Q728="USD",R728*16500,IF(Q728="IDR",R728,T728*16500))</f>
        <v>247170</v>
      </c>
    </row>
    <row r="729" spans="1:48" hidden="1" x14ac:dyDescent="0.25">
      <c r="A729" s="269" t="s">
        <v>1836</v>
      </c>
      <c r="B729" s="277" t="s">
        <v>1808</v>
      </c>
      <c r="D729" s="269" t="s">
        <v>1797</v>
      </c>
      <c r="E729" s="270">
        <v>45777</v>
      </c>
      <c r="F729" s="269" t="s">
        <v>1810</v>
      </c>
      <c r="H729" s="269" t="s">
        <v>2719</v>
      </c>
      <c r="I729" s="269" t="s">
        <v>2764</v>
      </c>
      <c r="K729" s="269" t="s">
        <v>476</v>
      </c>
      <c r="L729" s="270">
        <v>45777</v>
      </c>
      <c r="Q729" s="269" t="s">
        <v>89</v>
      </c>
      <c r="R729" s="272">
        <v>11.21</v>
      </c>
      <c r="S729" s="269" t="s">
        <v>89</v>
      </c>
      <c r="T729" s="272">
        <v>11.21</v>
      </c>
      <c r="U729" s="269" t="s">
        <v>371</v>
      </c>
      <c r="V729" s="269" t="s">
        <v>372</v>
      </c>
      <c r="AJ729" s="273">
        <v>0</v>
      </c>
      <c r="AT729" s="188" t="s">
        <v>1748</v>
      </c>
      <c r="AU729" s="188" t="s">
        <v>1748</v>
      </c>
      <c r="AV729" s="261">
        <f t="shared" si="31"/>
        <v>184965</v>
      </c>
    </row>
    <row r="730" spans="1:48" hidden="1" x14ac:dyDescent="0.25">
      <c r="A730" s="269" t="s">
        <v>1836</v>
      </c>
      <c r="B730" s="277" t="s">
        <v>1808</v>
      </c>
      <c r="D730" s="269" t="s">
        <v>1797</v>
      </c>
      <c r="E730" s="270">
        <v>45777</v>
      </c>
      <c r="F730" s="269" t="s">
        <v>1810</v>
      </c>
      <c r="H730" s="269" t="s">
        <v>2719</v>
      </c>
      <c r="I730" s="269" t="s">
        <v>2765</v>
      </c>
      <c r="K730" s="269" t="s">
        <v>476</v>
      </c>
      <c r="L730" s="270">
        <v>45777</v>
      </c>
      <c r="Q730" s="269" t="s">
        <v>89</v>
      </c>
      <c r="R730" s="272">
        <v>16.97</v>
      </c>
      <c r="S730" s="269" t="s">
        <v>89</v>
      </c>
      <c r="T730" s="272">
        <v>16.97</v>
      </c>
      <c r="U730" s="269" t="s">
        <v>371</v>
      </c>
      <c r="V730" s="269" t="s">
        <v>372</v>
      </c>
      <c r="AJ730" s="273">
        <v>0</v>
      </c>
      <c r="AT730" s="188" t="s">
        <v>1748</v>
      </c>
      <c r="AU730" s="188" t="s">
        <v>1748</v>
      </c>
      <c r="AV730" s="261">
        <f t="shared" si="31"/>
        <v>280005</v>
      </c>
    </row>
    <row r="731" spans="1:48" hidden="1" x14ac:dyDescent="0.25">
      <c r="A731" s="269" t="s">
        <v>1836</v>
      </c>
      <c r="B731" s="277" t="s">
        <v>1808</v>
      </c>
      <c r="D731" s="269" t="s">
        <v>1797</v>
      </c>
      <c r="E731" s="270">
        <v>45777</v>
      </c>
      <c r="F731" s="269" t="s">
        <v>1810</v>
      </c>
      <c r="H731" s="269" t="s">
        <v>2719</v>
      </c>
      <c r="I731" s="269" t="s">
        <v>2765</v>
      </c>
      <c r="K731" s="269" t="s">
        <v>476</v>
      </c>
      <c r="L731" s="270">
        <v>45777</v>
      </c>
      <c r="Q731" s="269" t="s">
        <v>89</v>
      </c>
      <c r="R731" s="272">
        <v>17.05</v>
      </c>
      <c r="S731" s="269" t="s">
        <v>89</v>
      </c>
      <c r="T731" s="272">
        <v>17.05</v>
      </c>
      <c r="U731" s="269" t="s">
        <v>371</v>
      </c>
      <c r="V731" s="269" t="s">
        <v>372</v>
      </c>
      <c r="AJ731" s="273">
        <v>0</v>
      </c>
      <c r="AT731" s="188" t="s">
        <v>1748</v>
      </c>
      <c r="AU731" s="188" t="s">
        <v>1748</v>
      </c>
      <c r="AV731" s="261">
        <f t="shared" si="31"/>
        <v>281325</v>
      </c>
    </row>
    <row r="732" spans="1:48" hidden="1" x14ac:dyDescent="0.25">
      <c r="A732" s="269" t="s">
        <v>1836</v>
      </c>
      <c r="B732" s="277" t="s">
        <v>1808</v>
      </c>
      <c r="D732" s="269" t="s">
        <v>1797</v>
      </c>
      <c r="E732" s="270">
        <v>45777</v>
      </c>
      <c r="F732" s="269" t="s">
        <v>1810</v>
      </c>
      <c r="H732" s="269" t="s">
        <v>2719</v>
      </c>
      <c r="I732" s="269" t="s">
        <v>2765</v>
      </c>
      <c r="K732" s="269" t="s">
        <v>476</v>
      </c>
      <c r="L732" s="270">
        <v>45777</v>
      </c>
      <c r="Q732" s="269" t="s">
        <v>89</v>
      </c>
      <c r="R732" s="272">
        <v>16.97</v>
      </c>
      <c r="S732" s="269" t="s">
        <v>89</v>
      </c>
      <c r="T732" s="272">
        <v>16.97</v>
      </c>
      <c r="U732" s="269" t="s">
        <v>371</v>
      </c>
      <c r="V732" s="269" t="s">
        <v>372</v>
      </c>
      <c r="AJ732" s="273">
        <v>0</v>
      </c>
      <c r="AT732" s="188" t="s">
        <v>1748</v>
      </c>
      <c r="AU732" s="188" t="s">
        <v>1748</v>
      </c>
      <c r="AV732" s="261">
        <f t="shared" si="31"/>
        <v>280005</v>
      </c>
    </row>
    <row r="733" spans="1:48" hidden="1" x14ac:dyDescent="0.25">
      <c r="A733" s="269" t="s">
        <v>1836</v>
      </c>
      <c r="B733" s="277" t="s">
        <v>1808</v>
      </c>
      <c r="D733" s="269" t="s">
        <v>1797</v>
      </c>
      <c r="E733" s="270">
        <v>45777</v>
      </c>
      <c r="F733" s="269" t="s">
        <v>1810</v>
      </c>
      <c r="H733" s="269" t="s">
        <v>2719</v>
      </c>
      <c r="I733" s="269" t="s">
        <v>2765</v>
      </c>
      <c r="K733" s="269" t="s">
        <v>476</v>
      </c>
      <c r="L733" s="270">
        <v>45777</v>
      </c>
      <c r="Q733" s="269" t="s">
        <v>89</v>
      </c>
      <c r="R733" s="272">
        <v>15.83</v>
      </c>
      <c r="S733" s="269" t="s">
        <v>89</v>
      </c>
      <c r="T733" s="272">
        <v>15.83</v>
      </c>
      <c r="U733" s="269" t="s">
        <v>371</v>
      </c>
      <c r="V733" s="269" t="s">
        <v>372</v>
      </c>
      <c r="AJ733" s="273">
        <v>0</v>
      </c>
      <c r="AT733" s="188" t="s">
        <v>1748</v>
      </c>
      <c r="AU733" s="188" t="s">
        <v>1748</v>
      </c>
      <c r="AV733" s="261">
        <f t="shared" si="31"/>
        <v>261195</v>
      </c>
    </row>
    <row r="734" spans="1:48" hidden="1" x14ac:dyDescent="0.25">
      <c r="A734" s="269" t="s">
        <v>1836</v>
      </c>
      <c r="B734" s="277" t="s">
        <v>1808</v>
      </c>
      <c r="D734" s="269" t="s">
        <v>1797</v>
      </c>
      <c r="E734" s="270">
        <v>45777</v>
      </c>
      <c r="F734" s="269" t="s">
        <v>1810</v>
      </c>
      <c r="H734" s="269" t="s">
        <v>2719</v>
      </c>
      <c r="I734" s="269" t="s">
        <v>2765</v>
      </c>
      <c r="K734" s="269" t="s">
        <v>476</v>
      </c>
      <c r="L734" s="270">
        <v>45777</v>
      </c>
      <c r="Q734" s="269" t="s">
        <v>89</v>
      </c>
      <c r="R734" s="272">
        <v>16.97</v>
      </c>
      <c r="S734" s="269" t="s">
        <v>89</v>
      </c>
      <c r="T734" s="272">
        <v>16.97</v>
      </c>
      <c r="U734" s="269" t="s">
        <v>371</v>
      </c>
      <c r="V734" s="269" t="s">
        <v>372</v>
      </c>
      <c r="AJ734" s="273">
        <v>0</v>
      </c>
      <c r="AT734" s="188" t="s">
        <v>1748</v>
      </c>
      <c r="AU734" s="188" t="s">
        <v>1748</v>
      </c>
      <c r="AV734" s="261">
        <f t="shared" si="31"/>
        <v>280005</v>
      </c>
    </row>
    <row r="735" spans="1:48" hidden="1" x14ac:dyDescent="0.25">
      <c r="A735" s="269" t="s">
        <v>1836</v>
      </c>
      <c r="B735" s="277" t="s">
        <v>1811</v>
      </c>
      <c r="D735" s="269" t="s">
        <v>1797</v>
      </c>
      <c r="E735" s="270">
        <v>45808</v>
      </c>
      <c r="F735" s="269" t="s">
        <v>1813</v>
      </c>
      <c r="H735" s="269" t="s">
        <v>2707</v>
      </c>
      <c r="I735" s="269" t="s">
        <v>2766</v>
      </c>
      <c r="K735" s="269" t="s">
        <v>466</v>
      </c>
      <c r="L735" s="270">
        <v>45808</v>
      </c>
      <c r="Q735" s="269" t="s">
        <v>89</v>
      </c>
      <c r="R735" s="272">
        <v>140.51</v>
      </c>
      <c r="S735" s="269" t="s">
        <v>89</v>
      </c>
      <c r="T735" s="272">
        <v>140.51</v>
      </c>
      <c r="U735" s="269" t="s">
        <v>371</v>
      </c>
      <c r="V735" s="269" t="s">
        <v>372</v>
      </c>
      <c r="AJ735" s="273">
        <v>0</v>
      </c>
      <c r="AT735" s="188" t="s">
        <v>1748</v>
      </c>
      <c r="AU735" s="188" t="s">
        <v>1748</v>
      </c>
      <c r="AV735" s="261">
        <f t="shared" si="31"/>
        <v>2318415</v>
      </c>
    </row>
    <row r="736" spans="1:48" hidden="1" x14ac:dyDescent="0.25">
      <c r="A736" s="269" t="s">
        <v>1836</v>
      </c>
      <c r="B736" s="277" t="s">
        <v>1811</v>
      </c>
      <c r="D736" s="269" t="s">
        <v>1797</v>
      </c>
      <c r="E736" s="270">
        <v>45808</v>
      </c>
      <c r="F736" s="269" t="s">
        <v>1813</v>
      </c>
      <c r="H736" s="269" t="s">
        <v>2707</v>
      </c>
      <c r="I736" s="269" t="s">
        <v>2766</v>
      </c>
      <c r="K736" s="269" t="s">
        <v>466</v>
      </c>
      <c r="L736" s="270">
        <v>45808</v>
      </c>
      <c r="Q736" s="269" t="s">
        <v>89</v>
      </c>
      <c r="R736" s="272">
        <v>5.79</v>
      </c>
      <c r="S736" s="269" t="s">
        <v>89</v>
      </c>
      <c r="T736" s="272">
        <v>5.79</v>
      </c>
      <c r="U736" s="269" t="s">
        <v>371</v>
      </c>
      <c r="V736" s="269" t="s">
        <v>372</v>
      </c>
      <c r="AJ736" s="273">
        <v>0</v>
      </c>
      <c r="AT736" s="188" t="s">
        <v>1748</v>
      </c>
      <c r="AU736" s="188" t="s">
        <v>1748</v>
      </c>
      <c r="AV736" s="261">
        <f t="shared" si="31"/>
        <v>95535</v>
      </c>
    </row>
    <row r="737" spans="1:48" hidden="1" x14ac:dyDescent="0.25">
      <c r="A737" s="269" t="s">
        <v>1836</v>
      </c>
      <c r="B737" s="277" t="s">
        <v>1811</v>
      </c>
      <c r="D737" s="269" t="s">
        <v>1797</v>
      </c>
      <c r="E737" s="270">
        <v>45808</v>
      </c>
      <c r="F737" s="269" t="s">
        <v>1813</v>
      </c>
      <c r="H737" s="269" t="s">
        <v>2707</v>
      </c>
      <c r="I737" s="269" t="s">
        <v>2766</v>
      </c>
      <c r="K737" s="269" t="s">
        <v>466</v>
      </c>
      <c r="L737" s="270">
        <v>45808</v>
      </c>
      <c r="Q737" s="269" t="s">
        <v>89</v>
      </c>
      <c r="R737" s="272">
        <v>2.3199999999999998</v>
      </c>
      <c r="S737" s="269" t="s">
        <v>89</v>
      </c>
      <c r="T737" s="272">
        <v>2.3199999999999998</v>
      </c>
      <c r="U737" s="269" t="s">
        <v>371</v>
      </c>
      <c r="V737" s="269" t="s">
        <v>372</v>
      </c>
      <c r="AJ737" s="273">
        <v>0</v>
      </c>
      <c r="AT737" s="188" t="s">
        <v>1748</v>
      </c>
      <c r="AU737" s="188" t="s">
        <v>1748</v>
      </c>
      <c r="AV737" s="261">
        <f t="shared" si="31"/>
        <v>38280</v>
      </c>
    </row>
    <row r="738" spans="1:48" hidden="1" x14ac:dyDescent="0.25">
      <c r="A738" s="269" t="s">
        <v>1836</v>
      </c>
      <c r="B738" s="277" t="s">
        <v>1811</v>
      </c>
      <c r="D738" s="269" t="s">
        <v>1797</v>
      </c>
      <c r="E738" s="270">
        <v>45808</v>
      </c>
      <c r="F738" s="269" t="s">
        <v>1813</v>
      </c>
      <c r="H738" s="269" t="s">
        <v>2707</v>
      </c>
      <c r="I738" s="269" t="s">
        <v>2766</v>
      </c>
      <c r="K738" s="269" t="s">
        <v>466</v>
      </c>
      <c r="L738" s="270">
        <v>45808</v>
      </c>
      <c r="Q738" s="269" t="s">
        <v>89</v>
      </c>
      <c r="R738" s="272">
        <v>129.53</v>
      </c>
      <c r="S738" s="269" t="s">
        <v>89</v>
      </c>
      <c r="T738" s="272">
        <v>129.53</v>
      </c>
      <c r="U738" s="269" t="s">
        <v>371</v>
      </c>
      <c r="V738" s="269" t="s">
        <v>372</v>
      </c>
      <c r="AJ738" s="273">
        <v>0</v>
      </c>
      <c r="AT738" s="188" t="s">
        <v>1748</v>
      </c>
      <c r="AU738" s="188" t="s">
        <v>1748</v>
      </c>
      <c r="AV738" s="261">
        <f t="shared" si="31"/>
        <v>2137245</v>
      </c>
    </row>
    <row r="739" spans="1:48" hidden="1" x14ac:dyDescent="0.25">
      <c r="A739" s="269" t="s">
        <v>1836</v>
      </c>
      <c r="B739" s="277" t="s">
        <v>1811</v>
      </c>
      <c r="D739" s="269" t="s">
        <v>1797</v>
      </c>
      <c r="E739" s="270">
        <v>45808</v>
      </c>
      <c r="F739" s="269" t="s">
        <v>1813</v>
      </c>
      <c r="H739" s="269" t="s">
        <v>2707</v>
      </c>
      <c r="I739" s="269" t="s">
        <v>2766</v>
      </c>
      <c r="K739" s="269" t="s">
        <v>466</v>
      </c>
      <c r="L739" s="270">
        <v>45808</v>
      </c>
      <c r="Q739" s="269" t="s">
        <v>89</v>
      </c>
      <c r="R739" s="272">
        <v>1.82</v>
      </c>
      <c r="S739" s="269" t="s">
        <v>89</v>
      </c>
      <c r="T739" s="272">
        <v>1.82</v>
      </c>
      <c r="U739" s="269" t="s">
        <v>371</v>
      </c>
      <c r="V739" s="269" t="s">
        <v>372</v>
      </c>
      <c r="AJ739" s="273">
        <v>0</v>
      </c>
      <c r="AT739" s="188" t="s">
        <v>1748</v>
      </c>
      <c r="AU739" s="188" t="s">
        <v>1748</v>
      </c>
      <c r="AV739" s="261">
        <f t="shared" si="31"/>
        <v>30030</v>
      </c>
    </row>
    <row r="740" spans="1:48" hidden="1" x14ac:dyDescent="0.25">
      <c r="A740" s="269" t="s">
        <v>1836</v>
      </c>
      <c r="B740" s="277" t="s">
        <v>1811</v>
      </c>
      <c r="D740" s="269" t="s">
        <v>1797</v>
      </c>
      <c r="E740" s="270">
        <v>45808</v>
      </c>
      <c r="F740" s="269" t="s">
        <v>1813</v>
      </c>
      <c r="H740" s="269" t="s">
        <v>2707</v>
      </c>
      <c r="I740" s="269" t="s">
        <v>2766</v>
      </c>
      <c r="K740" s="269" t="s">
        <v>466</v>
      </c>
      <c r="L740" s="270">
        <v>45808</v>
      </c>
      <c r="Q740" s="269" t="s">
        <v>89</v>
      </c>
      <c r="R740" s="272">
        <v>1.82</v>
      </c>
      <c r="S740" s="269" t="s">
        <v>89</v>
      </c>
      <c r="T740" s="272">
        <v>1.82</v>
      </c>
      <c r="U740" s="269" t="s">
        <v>371</v>
      </c>
      <c r="V740" s="269" t="s">
        <v>372</v>
      </c>
      <c r="AJ740" s="273">
        <v>0</v>
      </c>
      <c r="AT740" s="188" t="s">
        <v>1748</v>
      </c>
      <c r="AU740" s="188" t="s">
        <v>1748</v>
      </c>
      <c r="AV740" s="261">
        <f t="shared" si="31"/>
        <v>30030</v>
      </c>
    </row>
    <row r="741" spans="1:48" hidden="1" x14ac:dyDescent="0.25">
      <c r="A741" s="269" t="s">
        <v>1836</v>
      </c>
      <c r="B741" s="277" t="s">
        <v>1811</v>
      </c>
      <c r="D741" s="269" t="s">
        <v>1797</v>
      </c>
      <c r="E741" s="270">
        <v>45808</v>
      </c>
      <c r="F741" s="269" t="s">
        <v>1813</v>
      </c>
      <c r="H741" s="269" t="s">
        <v>2707</v>
      </c>
      <c r="I741" s="269" t="s">
        <v>2766</v>
      </c>
      <c r="K741" s="269" t="s">
        <v>466</v>
      </c>
      <c r="L741" s="270">
        <v>45808</v>
      </c>
      <c r="Q741" s="269" t="s">
        <v>89</v>
      </c>
      <c r="R741" s="272">
        <v>5.79</v>
      </c>
      <c r="S741" s="269" t="s">
        <v>89</v>
      </c>
      <c r="T741" s="272">
        <v>5.79</v>
      </c>
      <c r="U741" s="269" t="s">
        <v>371</v>
      </c>
      <c r="V741" s="269" t="s">
        <v>372</v>
      </c>
      <c r="AJ741" s="273">
        <v>0</v>
      </c>
      <c r="AT741" s="188" t="s">
        <v>1748</v>
      </c>
      <c r="AU741" s="188" t="s">
        <v>1748</v>
      </c>
      <c r="AV741" s="261">
        <f t="shared" si="31"/>
        <v>95535</v>
      </c>
    </row>
    <row r="742" spans="1:48" hidden="1" x14ac:dyDescent="0.25">
      <c r="A742" s="269" t="s">
        <v>1836</v>
      </c>
      <c r="B742" s="277" t="s">
        <v>1811</v>
      </c>
      <c r="D742" s="269" t="s">
        <v>1797</v>
      </c>
      <c r="E742" s="270">
        <v>45808</v>
      </c>
      <c r="F742" s="269" t="s">
        <v>1813</v>
      </c>
      <c r="H742" s="269" t="s">
        <v>2707</v>
      </c>
      <c r="I742" s="269" t="s">
        <v>2766</v>
      </c>
      <c r="K742" s="269" t="s">
        <v>466</v>
      </c>
      <c r="L742" s="270">
        <v>45808</v>
      </c>
      <c r="Q742" s="269" t="s">
        <v>89</v>
      </c>
      <c r="R742" s="272">
        <v>11.13</v>
      </c>
      <c r="S742" s="269" t="s">
        <v>89</v>
      </c>
      <c r="T742" s="272">
        <v>11.13</v>
      </c>
      <c r="U742" s="269" t="s">
        <v>371</v>
      </c>
      <c r="V742" s="269" t="s">
        <v>372</v>
      </c>
      <c r="AJ742" s="273">
        <v>0</v>
      </c>
      <c r="AT742" s="188" t="s">
        <v>1748</v>
      </c>
      <c r="AU742" s="188" t="s">
        <v>1748</v>
      </c>
      <c r="AV742" s="261">
        <f t="shared" si="31"/>
        <v>183645</v>
      </c>
    </row>
    <row r="743" spans="1:48" hidden="1" x14ac:dyDescent="0.25">
      <c r="A743" s="269" t="s">
        <v>1836</v>
      </c>
      <c r="B743" s="277" t="s">
        <v>1811</v>
      </c>
      <c r="D743" s="269" t="s">
        <v>1797</v>
      </c>
      <c r="E743" s="270">
        <v>45808</v>
      </c>
      <c r="F743" s="269" t="s">
        <v>1813</v>
      </c>
      <c r="H743" s="269" t="s">
        <v>2716</v>
      </c>
      <c r="I743" s="269" t="s">
        <v>2767</v>
      </c>
      <c r="K743" s="269" t="s">
        <v>474</v>
      </c>
      <c r="L743" s="270">
        <v>45808</v>
      </c>
      <c r="Q743" s="269" t="s">
        <v>89</v>
      </c>
      <c r="R743" s="272">
        <v>11.1</v>
      </c>
      <c r="S743" s="269" t="s">
        <v>89</v>
      </c>
      <c r="T743" s="272">
        <v>11.1</v>
      </c>
      <c r="U743" s="269" t="s">
        <v>371</v>
      </c>
      <c r="V743" s="269" t="s">
        <v>372</v>
      </c>
      <c r="AJ743" s="273">
        <v>0</v>
      </c>
      <c r="AT743" s="188" t="s">
        <v>1748</v>
      </c>
      <c r="AU743" s="188" t="s">
        <v>1748</v>
      </c>
      <c r="AV743" s="261">
        <f t="shared" si="31"/>
        <v>183150</v>
      </c>
    </row>
    <row r="744" spans="1:48" hidden="1" x14ac:dyDescent="0.25">
      <c r="A744" s="269" t="s">
        <v>1836</v>
      </c>
      <c r="B744" s="277" t="s">
        <v>1811</v>
      </c>
      <c r="D744" s="269" t="s">
        <v>1797</v>
      </c>
      <c r="E744" s="270">
        <v>45808</v>
      </c>
      <c r="F744" s="269" t="s">
        <v>1813</v>
      </c>
      <c r="H744" s="269" t="s">
        <v>979</v>
      </c>
      <c r="I744" s="269" t="s">
        <v>2768</v>
      </c>
      <c r="K744" s="269" t="s">
        <v>464</v>
      </c>
      <c r="L744" s="270">
        <v>45808</v>
      </c>
      <c r="Q744" s="269" t="s">
        <v>89</v>
      </c>
      <c r="R744" s="272">
        <v>6.47</v>
      </c>
      <c r="S744" s="269" t="s">
        <v>89</v>
      </c>
      <c r="T744" s="272">
        <v>6.47</v>
      </c>
      <c r="U744" s="269" t="s">
        <v>371</v>
      </c>
      <c r="V744" s="269" t="s">
        <v>372</v>
      </c>
      <c r="AJ744" s="273">
        <v>0</v>
      </c>
      <c r="AT744" s="188" t="s">
        <v>1748</v>
      </c>
      <c r="AU744" s="188" t="s">
        <v>1748</v>
      </c>
      <c r="AV744" s="261">
        <f t="shared" si="31"/>
        <v>106755</v>
      </c>
    </row>
    <row r="745" spans="1:48" hidden="1" x14ac:dyDescent="0.25">
      <c r="A745" s="269" t="s">
        <v>1836</v>
      </c>
      <c r="B745" s="277" t="s">
        <v>1811</v>
      </c>
      <c r="D745" s="269" t="s">
        <v>1797</v>
      </c>
      <c r="E745" s="270">
        <v>45808</v>
      </c>
      <c r="F745" s="269" t="s">
        <v>1813</v>
      </c>
      <c r="H745" s="269" t="s">
        <v>979</v>
      </c>
      <c r="I745" s="269" t="s">
        <v>2768</v>
      </c>
      <c r="K745" s="269" t="s">
        <v>464</v>
      </c>
      <c r="L745" s="270">
        <v>45808</v>
      </c>
      <c r="Q745" s="269" t="s">
        <v>89</v>
      </c>
      <c r="R745" s="272">
        <v>212.01</v>
      </c>
      <c r="S745" s="269" t="s">
        <v>89</v>
      </c>
      <c r="T745" s="272">
        <v>212.01</v>
      </c>
      <c r="U745" s="269" t="s">
        <v>371</v>
      </c>
      <c r="V745" s="269" t="s">
        <v>372</v>
      </c>
      <c r="AJ745" s="273">
        <v>0</v>
      </c>
      <c r="AT745" s="188" t="s">
        <v>1748</v>
      </c>
      <c r="AU745" s="188" t="s">
        <v>1748</v>
      </c>
      <c r="AV745" s="261">
        <f t="shared" si="31"/>
        <v>3498165</v>
      </c>
    </row>
    <row r="746" spans="1:48" hidden="1" x14ac:dyDescent="0.25">
      <c r="A746" s="269" t="s">
        <v>1836</v>
      </c>
      <c r="B746" s="277" t="s">
        <v>1811</v>
      </c>
      <c r="D746" s="269" t="s">
        <v>1797</v>
      </c>
      <c r="E746" s="270">
        <v>45808</v>
      </c>
      <c r="F746" s="269" t="s">
        <v>1813</v>
      </c>
      <c r="H746" s="269" t="s">
        <v>979</v>
      </c>
      <c r="I746" s="269" t="s">
        <v>2768</v>
      </c>
      <c r="K746" s="269" t="s">
        <v>464</v>
      </c>
      <c r="L746" s="270">
        <v>45808</v>
      </c>
      <c r="Q746" s="269" t="s">
        <v>89</v>
      </c>
      <c r="R746" s="272">
        <v>9.6199999999999992</v>
      </c>
      <c r="S746" s="269" t="s">
        <v>89</v>
      </c>
      <c r="T746" s="272">
        <v>9.6199999999999992</v>
      </c>
      <c r="U746" s="269" t="s">
        <v>371</v>
      </c>
      <c r="V746" s="269" t="s">
        <v>372</v>
      </c>
      <c r="AJ746" s="273">
        <v>0</v>
      </c>
      <c r="AT746" s="188" t="s">
        <v>1748</v>
      </c>
      <c r="AU746" s="188" t="s">
        <v>1748</v>
      </c>
      <c r="AV746" s="261">
        <f t="shared" si="31"/>
        <v>158730</v>
      </c>
    </row>
    <row r="747" spans="1:48" hidden="1" x14ac:dyDescent="0.25">
      <c r="A747" s="269" t="s">
        <v>1836</v>
      </c>
      <c r="B747" s="277" t="s">
        <v>1811</v>
      </c>
      <c r="D747" s="269" t="s">
        <v>1797</v>
      </c>
      <c r="E747" s="270">
        <v>45808</v>
      </c>
      <c r="F747" s="269" t="s">
        <v>1813</v>
      </c>
      <c r="H747" s="269" t="s">
        <v>2719</v>
      </c>
      <c r="I747" s="269" t="s">
        <v>2769</v>
      </c>
      <c r="K747" s="269" t="s">
        <v>476</v>
      </c>
      <c r="L747" s="270">
        <v>45808</v>
      </c>
      <c r="Q747" s="269" t="s">
        <v>89</v>
      </c>
      <c r="R747" s="272">
        <v>17.86</v>
      </c>
      <c r="S747" s="269" t="s">
        <v>89</v>
      </c>
      <c r="T747" s="272">
        <v>17.86</v>
      </c>
      <c r="U747" s="269" t="s">
        <v>371</v>
      </c>
      <c r="V747" s="269" t="s">
        <v>372</v>
      </c>
      <c r="AJ747" s="273">
        <v>0</v>
      </c>
      <c r="AT747" s="188" t="s">
        <v>1748</v>
      </c>
      <c r="AU747" s="188" t="s">
        <v>1748</v>
      </c>
      <c r="AV747" s="261">
        <f t="shared" si="31"/>
        <v>294690</v>
      </c>
    </row>
    <row r="748" spans="1:48" hidden="1" x14ac:dyDescent="0.25">
      <c r="A748" s="269" t="s">
        <v>1836</v>
      </c>
      <c r="B748" s="277" t="s">
        <v>1811</v>
      </c>
      <c r="D748" s="269" t="s">
        <v>1797</v>
      </c>
      <c r="E748" s="270">
        <v>45808</v>
      </c>
      <c r="F748" s="269" t="s">
        <v>1813</v>
      </c>
      <c r="H748" s="269" t="s">
        <v>2719</v>
      </c>
      <c r="I748" s="269" t="s">
        <v>2769</v>
      </c>
      <c r="K748" s="269" t="s">
        <v>476</v>
      </c>
      <c r="L748" s="270">
        <v>45808</v>
      </c>
      <c r="Q748" s="269" t="s">
        <v>89</v>
      </c>
      <c r="R748" s="272">
        <v>17.690000000000001</v>
      </c>
      <c r="S748" s="269" t="s">
        <v>89</v>
      </c>
      <c r="T748" s="272">
        <v>17.690000000000001</v>
      </c>
      <c r="U748" s="269" t="s">
        <v>371</v>
      </c>
      <c r="V748" s="269" t="s">
        <v>372</v>
      </c>
      <c r="AJ748" s="273">
        <v>0</v>
      </c>
      <c r="AT748" s="188" t="s">
        <v>1748</v>
      </c>
      <c r="AU748" s="188" t="s">
        <v>1748</v>
      </c>
      <c r="AV748" s="261">
        <f t="shared" si="31"/>
        <v>291885</v>
      </c>
    </row>
    <row r="749" spans="1:48" hidden="1" x14ac:dyDescent="0.25">
      <c r="A749" s="269" t="s">
        <v>1836</v>
      </c>
      <c r="B749" s="277" t="s">
        <v>1811</v>
      </c>
      <c r="D749" s="269" t="s">
        <v>1797</v>
      </c>
      <c r="E749" s="270">
        <v>45808</v>
      </c>
      <c r="F749" s="269" t="s">
        <v>1813</v>
      </c>
      <c r="H749" s="269" t="s">
        <v>2719</v>
      </c>
      <c r="I749" s="269" t="s">
        <v>2769</v>
      </c>
      <c r="K749" s="269" t="s">
        <v>476</v>
      </c>
      <c r="L749" s="270">
        <v>45808</v>
      </c>
      <c r="Q749" s="269" t="s">
        <v>89</v>
      </c>
      <c r="R749" s="272">
        <v>17.05</v>
      </c>
      <c r="S749" s="269" t="s">
        <v>89</v>
      </c>
      <c r="T749" s="272">
        <v>17.05</v>
      </c>
      <c r="U749" s="269" t="s">
        <v>371</v>
      </c>
      <c r="V749" s="269" t="s">
        <v>372</v>
      </c>
      <c r="AJ749" s="273">
        <v>0</v>
      </c>
      <c r="AT749" s="188" t="s">
        <v>1748</v>
      </c>
      <c r="AU749" s="188" t="s">
        <v>1748</v>
      </c>
      <c r="AV749" s="261">
        <f t="shared" si="31"/>
        <v>281325</v>
      </c>
    </row>
    <row r="750" spans="1:48" hidden="1" x14ac:dyDescent="0.25">
      <c r="A750" s="269" t="s">
        <v>1836</v>
      </c>
      <c r="B750" s="277" t="s">
        <v>1811</v>
      </c>
      <c r="D750" s="269" t="s">
        <v>1797</v>
      </c>
      <c r="E750" s="270">
        <v>45808</v>
      </c>
      <c r="F750" s="269" t="s">
        <v>1813</v>
      </c>
      <c r="H750" s="269" t="s">
        <v>2719</v>
      </c>
      <c r="I750" s="269" t="s">
        <v>2769</v>
      </c>
      <c r="K750" s="269" t="s">
        <v>476</v>
      </c>
      <c r="L750" s="270">
        <v>45808</v>
      </c>
      <c r="Q750" s="269" t="s">
        <v>89</v>
      </c>
      <c r="R750" s="272">
        <v>17.86</v>
      </c>
      <c r="S750" s="269" t="s">
        <v>89</v>
      </c>
      <c r="T750" s="272">
        <v>17.86</v>
      </c>
      <c r="U750" s="269" t="s">
        <v>371</v>
      </c>
      <c r="V750" s="269" t="s">
        <v>372</v>
      </c>
      <c r="AJ750" s="273">
        <v>0</v>
      </c>
      <c r="AT750" s="188" t="s">
        <v>1748</v>
      </c>
      <c r="AU750" s="188" t="s">
        <v>1748</v>
      </c>
      <c r="AV750" s="261">
        <f t="shared" si="31"/>
        <v>294690</v>
      </c>
    </row>
    <row r="751" spans="1:48" hidden="1" x14ac:dyDescent="0.25">
      <c r="A751" s="269" t="s">
        <v>1836</v>
      </c>
      <c r="B751" s="277" t="s">
        <v>1811</v>
      </c>
      <c r="D751" s="269" t="s">
        <v>1797</v>
      </c>
      <c r="E751" s="270">
        <v>45808</v>
      </c>
      <c r="F751" s="269" t="s">
        <v>1813</v>
      </c>
      <c r="H751" s="269" t="s">
        <v>2719</v>
      </c>
      <c r="I751" s="269" t="s">
        <v>2769</v>
      </c>
      <c r="K751" s="269" t="s">
        <v>476</v>
      </c>
      <c r="L751" s="270">
        <v>45808</v>
      </c>
      <c r="Q751" s="269" t="s">
        <v>89</v>
      </c>
      <c r="R751" s="272">
        <v>17.62</v>
      </c>
      <c r="S751" s="269" t="s">
        <v>89</v>
      </c>
      <c r="T751" s="272">
        <v>17.62</v>
      </c>
      <c r="U751" s="269" t="s">
        <v>371</v>
      </c>
      <c r="V751" s="269" t="s">
        <v>372</v>
      </c>
      <c r="AJ751" s="273">
        <v>0</v>
      </c>
      <c r="AT751" s="188" t="s">
        <v>1748</v>
      </c>
      <c r="AU751" s="188" t="s">
        <v>1748</v>
      </c>
      <c r="AV751" s="261">
        <f t="shared" si="31"/>
        <v>290730</v>
      </c>
    </row>
    <row r="752" spans="1:48" hidden="1" x14ac:dyDescent="0.25">
      <c r="A752" s="269" t="s">
        <v>1836</v>
      </c>
      <c r="B752" s="277" t="s">
        <v>1811</v>
      </c>
      <c r="D752" s="269" t="s">
        <v>1797</v>
      </c>
      <c r="E752" s="270">
        <v>45808</v>
      </c>
      <c r="F752" s="269" t="s">
        <v>1813</v>
      </c>
      <c r="H752" s="269" t="s">
        <v>2719</v>
      </c>
      <c r="I752" s="269" t="s">
        <v>2769</v>
      </c>
      <c r="K752" s="269" t="s">
        <v>476</v>
      </c>
      <c r="L752" s="270">
        <v>45808</v>
      </c>
      <c r="Q752" s="269" t="s">
        <v>89</v>
      </c>
      <c r="R752" s="272">
        <v>17.62</v>
      </c>
      <c r="S752" s="269" t="s">
        <v>89</v>
      </c>
      <c r="T752" s="272">
        <v>17.62</v>
      </c>
      <c r="U752" s="269" t="s">
        <v>371</v>
      </c>
      <c r="V752" s="269" t="s">
        <v>372</v>
      </c>
      <c r="AJ752" s="273">
        <v>0</v>
      </c>
      <c r="AT752" s="188" t="s">
        <v>1748</v>
      </c>
      <c r="AU752" s="188" t="s">
        <v>1748</v>
      </c>
      <c r="AV752" s="261">
        <f t="shared" si="31"/>
        <v>290730</v>
      </c>
    </row>
    <row r="753" spans="1:48" hidden="1" x14ac:dyDescent="0.25">
      <c r="A753" s="269" t="s">
        <v>1836</v>
      </c>
      <c r="B753" s="277" t="s">
        <v>1811</v>
      </c>
      <c r="D753" s="269" t="s">
        <v>1797</v>
      </c>
      <c r="E753" s="270">
        <v>45808</v>
      </c>
      <c r="F753" s="269" t="s">
        <v>1813</v>
      </c>
      <c r="H753" s="269" t="s">
        <v>2719</v>
      </c>
      <c r="I753" s="269" t="s">
        <v>2769</v>
      </c>
      <c r="K753" s="269" t="s">
        <v>476</v>
      </c>
      <c r="L753" s="270">
        <v>45808</v>
      </c>
      <c r="Q753" s="269" t="s">
        <v>89</v>
      </c>
      <c r="R753" s="272">
        <v>15.83</v>
      </c>
      <c r="S753" s="269" t="s">
        <v>89</v>
      </c>
      <c r="T753" s="272">
        <v>15.83</v>
      </c>
      <c r="U753" s="269" t="s">
        <v>371</v>
      </c>
      <c r="V753" s="269" t="s">
        <v>372</v>
      </c>
      <c r="AJ753" s="273">
        <v>0</v>
      </c>
      <c r="AT753" s="188" t="s">
        <v>1748</v>
      </c>
      <c r="AU753" s="188" t="s">
        <v>1748</v>
      </c>
      <c r="AV753" s="261">
        <f t="shared" si="31"/>
        <v>261195</v>
      </c>
    </row>
    <row r="754" spans="1:48" hidden="1" x14ac:dyDescent="0.25">
      <c r="A754" s="269" t="s">
        <v>1836</v>
      </c>
      <c r="B754" s="277" t="s">
        <v>1811</v>
      </c>
      <c r="D754" s="269" t="s">
        <v>1797</v>
      </c>
      <c r="E754" s="270">
        <v>45808</v>
      </c>
      <c r="F754" s="269" t="s">
        <v>1813</v>
      </c>
      <c r="H754" s="269" t="s">
        <v>2719</v>
      </c>
      <c r="I754" s="269" t="s">
        <v>2769</v>
      </c>
      <c r="K754" s="269" t="s">
        <v>476</v>
      </c>
      <c r="L754" s="270">
        <v>45808</v>
      </c>
      <c r="Q754" s="269" t="s">
        <v>89</v>
      </c>
      <c r="R754" s="272">
        <v>17.690000000000001</v>
      </c>
      <c r="S754" s="269" t="s">
        <v>89</v>
      </c>
      <c r="T754" s="272">
        <v>17.690000000000001</v>
      </c>
      <c r="U754" s="269" t="s">
        <v>371</v>
      </c>
      <c r="V754" s="269" t="s">
        <v>372</v>
      </c>
      <c r="AJ754" s="273">
        <v>0</v>
      </c>
      <c r="AT754" s="188" t="s">
        <v>1748</v>
      </c>
      <c r="AU754" s="188" t="s">
        <v>1748</v>
      </c>
      <c r="AV754" s="261">
        <f t="shared" si="31"/>
        <v>291885</v>
      </c>
    </row>
    <row r="755" spans="1:48" hidden="1" x14ac:dyDescent="0.25">
      <c r="A755" s="269" t="s">
        <v>1836</v>
      </c>
      <c r="B755" s="277" t="s">
        <v>1811</v>
      </c>
      <c r="D755" s="269" t="s">
        <v>1797</v>
      </c>
      <c r="E755" s="270">
        <v>45808</v>
      </c>
      <c r="F755" s="269" t="s">
        <v>1813</v>
      </c>
      <c r="H755" s="269" t="s">
        <v>2719</v>
      </c>
      <c r="I755" s="269" t="s">
        <v>2769</v>
      </c>
      <c r="K755" s="269" t="s">
        <v>476</v>
      </c>
      <c r="L755" s="270">
        <v>45808</v>
      </c>
      <c r="Q755" s="269" t="s">
        <v>89</v>
      </c>
      <c r="R755" s="272">
        <v>15.83</v>
      </c>
      <c r="S755" s="269" t="s">
        <v>89</v>
      </c>
      <c r="T755" s="272">
        <v>15.83</v>
      </c>
      <c r="U755" s="269" t="s">
        <v>371</v>
      </c>
      <c r="V755" s="269" t="s">
        <v>372</v>
      </c>
      <c r="AJ755" s="273">
        <v>0</v>
      </c>
      <c r="AT755" s="188" t="s">
        <v>1748</v>
      </c>
      <c r="AU755" s="188" t="s">
        <v>1748</v>
      </c>
      <c r="AV755" s="261">
        <f t="shared" si="31"/>
        <v>261195</v>
      </c>
    </row>
    <row r="756" spans="1:48" hidden="1" x14ac:dyDescent="0.25">
      <c r="A756" s="269" t="s">
        <v>1836</v>
      </c>
      <c r="B756" s="277" t="s">
        <v>1811</v>
      </c>
      <c r="D756" s="269" t="s">
        <v>1797</v>
      </c>
      <c r="E756" s="270">
        <v>45808</v>
      </c>
      <c r="F756" s="269" t="s">
        <v>1813</v>
      </c>
      <c r="H756" s="269" t="s">
        <v>2719</v>
      </c>
      <c r="I756" s="269" t="s">
        <v>2770</v>
      </c>
      <c r="K756" s="269" t="s">
        <v>476</v>
      </c>
      <c r="L756" s="270">
        <v>45808</v>
      </c>
      <c r="Q756" s="269" t="s">
        <v>89</v>
      </c>
      <c r="R756" s="272">
        <v>16.97</v>
      </c>
      <c r="S756" s="269" t="s">
        <v>89</v>
      </c>
      <c r="T756" s="272">
        <v>16.97</v>
      </c>
      <c r="U756" s="269" t="s">
        <v>371</v>
      </c>
      <c r="V756" s="269" t="s">
        <v>372</v>
      </c>
      <c r="AJ756" s="273">
        <v>0</v>
      </c>
      <c r="AT756" s="188" t="s">
        <v>1748</v>
      </c>
      <c r="AU756" s="188" t="s">
        <v>1748</v>
      </c>
      <c r="AV756" s="261">
        <f t="shared" si="31"/>
        <v>280005</v>
      </c>
    </row>
    <row r="757" spans="1:48" hidden="1" x14ac:dyDescent="0.25">
      <c r="A757" s="269" t="s">
        <v>1836</v>
      </c>
      <c r="B757" s="277" t="s">
        <v>1811</v>
      </c>
      <c r="D757" s="269" t="s">
        <v>1797</v>
      </c>
      <c r="E757" s="270">
        <v>45808</v>
      </c>
      <c r="F757" s="269" t="s">
        <v>1813</v>
      </c>
      <c r="H757" s="269" t="s">
        <v>2719</v>
      </c>
      <c r="I757" s="269" t="s">
        <v>2770</v>
      </c>
      <c r="K757" s="269" t="s">
        <v>476</v>
      </c>
      <c r="L757" s="270">
        <v>45808</v>
      </c>
      <c r="Q757" s="269" t="s">
        <v>89</v>
      </c>
      <c r="R757" s="272">
        <v>16.97</v>
      </c>
      <c r="S757" s="269" t="s">
        <v>89</v>
      </c>
      <c r="T757" s="272">
        <v>16.97</v>
      </c>
      <c r="U757" s="269" t="s">
        <v>371</v>
      </c>
      <c r="V757" s="269" t="s">
        <v>372</v>
      </c>
      <c r="AJ757" s="273">
        <v>0</v>
      </c>
      <c r="AT757" s="188" t="s">
        <v>1748</v>
      </c>
      <c r="AU757" s="188" t="s">
        <v>1748</v>
      </c>
      <c r="AV757" s="261">
        <f t="shared" si="31"/>
        <v>280005</v>
      </c>
    </row>
    <row r="758" spans="1:48" hidden="1" x14ac:dyDescent="0.25">
      <c r="A758" s="269" t="s">
        <v>1836</v>
      </c>
      <c r="B758" s="277" t="s">
        <v>1811</v>
      </c>
      <c r="D758" s="269" t="s">
        <v>1797</v>
      </c>
      <c r="E758" s="270">
        <v>45808</v>
      </c>
      <c r="F758" s="269" t="s">
        <v>1813</v>
      </c>
      <c r="H758" s="269" t="s">
        <v>2719</v>
      </c>
      <c r="I758" s="269" t="s">
        <v>2770</v>
      </c>
      <c r="K758" s="269" t="s">
        <v>476</v>
      </c>
      <c r="L758" s="270">
        <v>45808</v>
      </c>
      <c r="Q758" s="269" t="s">
        <v>89</v>
      </c>
      <c r="R758" s="272">
        <v>16.97</v>
      </c>
      <c r="S758" s="269" t="s">
        <v>89</v>
      </c>
      <c r="T758" s="272">
        <v>16.97</v>
      </c>
      <c r="U758" s="269" t="s">
        <v>371</v>
      </c>
      <c r="V758" s="269" t="s">
        <v>372</v>
      </c>
      <c r="AJ758" s="273">
        <v>0</v>
      </c>
      <c r="AT758" s="188" t="s">
        <v>1748</v>
      </c>
      <c r="AU758" s="188" t="s">
        <v>1748</v>
      </c>
      <c r="AV758" s="261">
        <f t="shared" si="31"/>
        <v>280005</v>
      </c>
    </row>
    <row r="759" spans="1:48" hidden="1" x14ac:dyDescent="0.25">
      <c r="A759" s="269" t="s">
        <v>1836</v>
      </c>
      <c r="B759" s="277" t="s">
        <v>1811</v>
      </c>
      <c r="D759" s="269" t="s">
        <v>1797</v>
      </c>
      <c r="E759" s="270">
        <v>45808</v>
      </c>
      <c r="F759" s="269" t="s">
        <v>1813</v>
      </c>
      <c r="H759" s="269" t="s">
        <v>2719</v>
      </c>
      <c r="I759" s="269" t="s">
        <v>1812</v>
      </c>
      <c r="K759" s="269" t="s">
        <v>476</v>
      </c>
      <c r="L759" s="270">
        <v>45808</v>
      </c>
      <c r="Q759" s="269" t="s">
        <v>89</v>
      </c>
      <c r="R759" s="272">
        <v>11.55</v>
      </c>
      <c r="S759" s="269" t="s">
        <v>89</v>
      </c>
      <c r="T759" s="272">
        <v>11.55</v>
      </c>
      <c r="U759" s="269" t="s">
        <v>371</v>
      </c>
      <c r="V759" s="269" t="s">
        <v>372</v>
      </c>
      <c r="AJ759" s="273">
        <v>0</v>
      </c>
      <c r="AT759" s="188" t="s">
        <v>1748</v>
      </c>
      <c r="AU759" s="188" t="s">
        <v>1748</v>
      </c>
      <c r="AV759" s="261">
        <f t="shared" si="31"/>
        <v>190575</v>
      </c>
    </row>
    <row r="760" spans="1:48" hidden="1" x14ac:dyDescent="0.25">
      <c r="A760" s="269" t="s">
        <v>1836</v>
      </c>
      <c r="B760" s="277" t="s">
        <v>1811</v>
      </c>
      <c r="D760" s="269" t="s">
        <v>1797</v>
      </c>
      <c r="E760" s="270">
        <v>45808</v>
      </c>
      <c r="F760" s="269" t="s">
        <v>1813</v>
      </c>
      <c r="H760" s="269" t="s">
        <v>2719</v>
      </c>
      <c r="I760" s="269" t="s">
        <v>1812</v>
      </c>
      <c r="K760" s="269" t="s">
        <v>476</v>
      </c>
      <c r="L760" s="270">
        <v>45808</v>
      </c>
      <c r="Q760" s="269" t="s">
        <v>89</v>
      </c>
      <c r="R760" s="272">
        <v>11.55</v>
      </c>
      <c r="S760" s="269" t="s">
        <v>89</v>
      </c>
      <c r="T760" s="272">
        <v>11.55</v>
      </c>
      <c r="U760" s="269" t="s">
        <v>371</v>
      </c>
      <c r="V760" s="269" t="s">
        <v>372</v>
      </c>
      <c r="AJ760" s="273">
        <v>0</v>
      </c>
      <c r="AT760" s="188" t="s">
        <v>1748</v>
      </c>
      <c r="AU760" s="188" t="s">
        <v>1748</v>
      </c>
      <c r="AV760" s="261">
        <f t="shared" si="31"/>
        <v>190575</v>
      </c>
    </row>
    <row r="761" spans="1:48" hidden="1" x14ac:dyDescent="0.25">
      <c r="A761" s="269" t="s">
        <v>1836</v>
      </c>
      <c r="B761" s="277" t="s">
        <v>1811</v>
      </c>
      <c r="D761" s="269" t="s">
        <v>1797</v>
      </c>
      <c r="E761" s="270">
        <v>45808</v>
      </c>
      <c r="F761" s="269" t="s">
        <v>1813</v>
      </c>
      <c r="H761" s="269" t="s">
        <v>2719</v>
      </c>
      <c r="I761" s="269" t="s">
        <v>1812</v>
      </c>
      <c r="K761" s="269" t="s">
        <v>476</v>
      </c>
      <c r="L761" s="270">
        <v>45808</v>
      </c>
      <c r="Q761" s="269" t="s">
        <v>89</v>
      </c>
      <c r="R761" s="272">
        <v>14.02</v>
      </c>
      <c r="S761" s="269" t="s">
        <v>89</v>
      </c>
      <c r="T761" s="272">
        <v>14.02</v>
      </c>
      <c r="U761" s="269" t="s">
        <v>371</v>
      </c>
      <c r="V761" s="269" t="s">
        <v>372</v>
      </c>
      <c r="AJ761" s="273">
        <v>0</v>
      </c>
      <c r="AT761" s="188" t="s">
        <v>1748</v>
      </c>
      <c r="AU761" s="188" t="s">
        <v>1748</v>
      </c>
      <c r="AV761" s="261">
        <f t="shared" si="31"/>
        <v>231330</v>
      </c>
    </row>
    <row r="762" spans="1:48" hidden="1" x14ac:dyDescent="0.25">
      <c r="A762" s="269" t="s">
        <v>1836</v>
      </c>
      <c r="B762" s="277" t="s">
        <v>1811</v>
      </c>
      <c r="D762" s="269" t="s">
        <v>1797</v>
      </c>
      <c r="E762" s="270">
        <v>45808</v>
      </c>
      <c r="F762" s="269" t="s">
        <v>1813</v>
      </c>
      <c r="H762" s="269" t="s">
        <v>2719</v>
      </c>
      <c r="I762" s="269" t="s">
        <v>1812</v>
      </c>
      <c r="K762" s="269" t="s">
        <v>476</v>
      </c>
      <c r="L762" s="270">
        <v>45808</v>
      </c>
      <c r="Q762" s="269" t="s">
        <v>89</v>
      </c>
      <c r="R762" s="272">
        <v>27.21</v>
      </c>
      <c r="S762" s="269" t="s">
        <v>89</v>
      </c>
      <c r="T762" s="272">
        <v>27.21</v>
      </c>
      <c r="U762" s="269" t="s">
        <v>371</v>
      </c>
      <c r="V762" s="269" t="s">
        <v>372</v>
      </c>
      <c r="AJ762" s="273">
        <v>0</v>
      </c>
      <c r="AT762" s="188" t="s">
        <v>1748</v>
      </c>
      <c r="AU762" s="188" t="s">
        <v>1748</v>
      </c>
      <c r="AV762" s="261">
        <f t="shared" si="31"/>
        <v>448965</v>
      </c>
    </row>
    <row r="763" spans="1:48" hidden="1" x14ac:dyDescent="0.25">
      <c r="A763" s="269" t="s">
        <v>1836</v>
      </c>
      <c r="B763" s="277" t="s">
        <v>1811</v>
      </c>
      <c r="D763" s="269" t="s">
        <v>1797</v>
      </c>
      <c r="E763" s="270">
        <v>45808</v>
      </c>
      <c r="F763" s="269" t="s">
        <v>1813</v>
      </c>
      <c r="H763" s="269" t="s">
        <v>2719</v>
      </c>
      <c r="I763" s="269" t="s">
        <v>1812</v>
      </c>
      <c r="K763" s="269" t="s">
        <v>476</v>
      </c>
      <c r="L763" s="270">
        <v>45808</v>
      </c>
      <c r="Q763" s="269" t="s">
        <v>89</v>
      </c>
      <c r="R763" s="272">
        <v>11.55</v>
      </c>
      <c r="S763" s="269" t="s">
        <v>89</v>
      </c>
      <c r="T763" s="272">
        <v>11.55</v>
      </c>
      <c r="U763" s="269" t="s">
        <v>371</v>
      </c>
      <c r="V763" s="269" t="s">
        <v>372</v>
      </c>
      <c r="AJ763" s="273">
        <v>0</v>
      </c>
      <c r="AT763" s="188" t="s">
        <v>1748</v>
      </c>
      <c r="AU763" s="188" t="s">
        <v>1748</v>
      </c>
      <c r="AV763" s="261">
        <f t="shared" si="31"/>
        <v>190575</v>
      </c>
    </row>
    <row r="764" spans="1:48" hidden="1" x14ac:dyDescent="0.25">
      <c r="A764" s="269" t="s">
        <v>1836</v>
      </c>
      <c r="B764" s="277" t="s">
        <v>1811</v>
      </c>
      <c r="D764" s="269" t="s">
        <v>1797</v>
      </c>
      <c r="E764" s="270">
        <v>45808</v>
      </c>
      <c r="F764" s="269" t="s">
        <v>1813</v>
      </c>
      <c r="H764" s="269" t="s">
        <v>2719</v>
      </c>
      <c r="I764" s="269" t="s">
        <v>1812</v>
      </c>
      <c r="K764" s="269" t="s">
        <v>476</v>
      </c>
      <c r="L764" s="270">
        <v>45808</v>
      </c>
      <c r="Q764" s="269" t="s">
        <v>89</v>
      </c>
      <c r="R764" s="272">
        <v>9.73</v>
      </c>
      <c r="S764" s="269" t="s">
        <v>89</v>
      </c>
      <c r="T764" s="272">
        <v>9.73</v>
      </c>
      <c r="U764" s="269" t="s">
        <v>371</v>
      </c>
      <c r="V764" s="269" t="s">
        <v>372</v>
      </c>
      <c r="AJ764" s="273">
        <v>0</v>
      </c>
      <c r="AT764" s="188" t="s">
        <v>1748</v>
      </c>
      <c r="AU764" s="188" t="s">
        <v>1748</v>
      </c>
      <c r="AV764" s="261">
        <f t="shared" si="31"/>
        <v>160545</v>
      </c>
    </row>
    <row r="765" spans="1:48" hidden="1" x14ac:dyDescent="0.25">
      <c r="A765" s="269" t="s">
        <v>1836</v>
      </c>
      <c r="B765" s="277" t="s">
        <v>1811</v>
      </c>
      <c r="D765" s="269" t="s">
        <v>1797</v>
      </c>
      <c r="E765" s="270">
        <v>45808</v>
      </c>
      <c r="F765" s="269" t="s">
        <v>1813</v>
      </c>
      <c r="H765" s="269" t="s">
        <v>2719</v>
      </c>
      <c r="I765" s="269" t="s">
        <v>1812</v>
      </c>
      <c r="K765" s="269" t="s">
        <v>476</v>
      </c>
      <c r="L765" s="270">
        <v>45808</v>
      </c>
      <c r="Q765" s="269" t="s">
        <v>89</v>
      </c>
      <c r="R765" s="272">
        <v>5.43</v>
      </c>
      <c r="S765" s="269" t="s">
        <v>89</v>
      </c>
      <c r="T765" s="272">
        <v>5.43</v>
      </c>
      <c r="U765" s="269" t="s">
        <v>371</v>
      </c>
      <c r="V765" s="269" t="s">
        <v>372</v>
      </c>
      <c r="AJ765" s="273">
        <v>0</v>
      </c>
      <c r="AT765" s="188" t="s">
        <v>1748</v>
      </c>
      <c r="AU765" s="188" t="s">
        <v>1748</v>
      </c>
      <c r="AV765" s="261">
        <f t="shared" si="31"/>
        <v>89595</v>
      </c>
    </row>
    <row r="766" spans="1:48" hidden="1" x14ac:dyDescent="0.25">
      <c r="A766" s="269" t="s">
        <v>1836</v>
      </c>
      <c r="B766" s="277" t="s">
        <v>1811</v>
      </c>
      <c r="D766" s="269" t="s">
        <v>1797</v>
      </c>
      <c r="E766" s="270">
        <v>45808</v>
      </c>
      <c r="F766" s="269" t="s">
        <v>1813</v>
      </c>
      <c r="H766" s="269" t="s">
        <v>2719</v>
      </c>
      <c r="I766" s="269" t="s">
        <v>2771</v>
      </c>
      <c r="K766" s="269" t="s">
        <v>476</v>
      </c>
      <c r="L766" s="270">
        <v>45808</v>
      </c>
      <c r="Q766" s="269" t="s">
        <v>89</v>
      </c>
      <c r="R766" s="272">
        <v>2.5299999999999998</v>
      </c>
      <c r="S766" s="269" t="s">
        <v>89</v>
      </c>
      <c r="T766" s="272">
        <v>2.5299999999999998</v>
      </c>
      <c r="U766" s="269" t="s">
        <v>371</v>
      </c>
      <c r="V766" s="269" t="s">
        <v>372</v>
      </c>
      <c r="AJ766" s="273">
        <v>0</v>
      </c>
      <c r="AT766" s="188" t="s">
        <v>1748</v>
      </c>
      <c r="AU766" s="188" t="s">
        <v>1748</v>
      </c>
      <c r="AV766" s="261">
        <f t="shared" si="31"/>
        <v>41745</v>
      </c>
    </row>
    <row r="767" spans="1:48" hidden="1" x14ac:dyDescent="0.25">
      <c r="A767" s="269" t="s">
        <v>1836</v>
      </c>
      <c r="B767" s="277" t="s">
        <v>1811</v>
      </c>
      <c r="D767" s="269" t="s">
        <v>1797</v>
      </c>
      <c r="E767" s="270">
        <v>45808</v>
      </c>
      <c r="F767" s="269" t="s">
        <v>1813</v>
      </c>
      <c r="H767" s="269" t="s">
        <v>2719</v>
      </c>
      <c r="I767" s="269" t="s">
        <v>2771</v>
      </c>
      <c r="K767" s="269" t="s">
        <v>476</v>
      </c>
      <c r="L767" s="270">
        <v>45808</v>
      </c>
      <c r="Q767" s="269" t="s">
        <v>89</v>
      </c>
      <c r="R767" s="272">
        <v>2.5299999999999998</v>
      </c>
      <c r="S767" s="269" t="s">
        <v>89</v>
      </c>
      <c r="T767" s="272">
        <v>2.5299999999999998</v>
      </c>
      <c r="U767" s="269" t="s">
        <v>371</v>
      </c>
      <c r="V767" s="269" t="s">
        <v>372</v>
      </c>
      <c r="AJ767" s="273">
        <v>0</v>
      </c>
      <c r="AT767" s="188" t="s">
        <v>1748</v>
      </c>
      <c r="AU767" s="188" t="s">
        <v>1748</v>
      </c>
      <c r="AV767" s="261">
        <f t="shared" si="31"/>
        <v>41745</v>
      </c>
    </row>
    <row r="768" spans="1:48" hidden="1" x14ac:dyDescent="0.25">
      <c r="A768" s="269" t="s">
        <v>1836</v>
      </c>
      <c r="B768" s="277" t="s">
        <v>1811</v>
      </c>
      <c r="D768" s="269" t="s">
        <v>1797</v>
      </c>
      <c r="E768" s="270">
        <v>45808</v>
      </c>
      <c r="F768" s="269" t="s">
        <v>1813</v>
      </c>
      <c r="H768" s="269" t="s">
        <v>2719</v>
      </c>
      <c r="I768" s="269" t="s">
        <v>2771</v>
      </c>
      <c r="K768" s="269" t="s">
        <v>476</v>
      </c>
      <c r="L768" s="270">
        <v>45808</v>
      </c>
      <c r="Q768" s="269" t="s">
        <v>89</v>
      </c>
      <c r="R768" s="272">
        <v>15</v>
      </c>
      <c r="S768" s="269" t="s">
        <v>89</v>
      </c>
      <c r="T768" s="272">
        <v>15</v>
      </c>
      <c r="U768" s="269" t="s">
        <v>371</v>
      </c>
      <c r="V768" s="269" t="s">
        <v>372</v>
      </c>
      <c r="AJ768" s="273">
        <v>0</v>
      </c>
      <c r="AT768" s="188" t="s">
        <v>1748</v>
      </c>
      <c r="AU768" s="188" t="s">
        <v>1748</v>
      </c>
      <c r="AV768" s="261">
        <f t="shared" si="31"/>
        <v>247500</v>
      </c>
    </row>
    <row r="769" spans="1:48" hidden="1" x14ac:dyDescent="0.25">
      <c r="A769" s="269" t="s">
        <v>1836</v>
      </c>
      <c r="B769" s="277" t="s">
        <v>1811</v>
      </c>
      <c r="D769" s="269" t="s">
        <v>1797</v>
      </c>
      <c r="E769" s="270">
        <v>45808</v>
      </c>
      <c r="F769" s="269" t="s">
        <v>1813</v>
      </c>
      <c r="H769" s="269" t="s">
        <v>2719</v>
      </c>
      <c r="I769" s="269" t="s">
        <v>2771</v>
      </c>
      <c r="K769" s="269" t="s">
        <v>476</v>
      </c>
      <c r="L769" s="270">
        <v>45808</v>
      </c>
      <c r="Q769" s="269" t="s">
        <v>89</v>
      </c>
      <c r="R769" s="272">
        <v>14.98</v>
      </c>
      <c r="S769" s="269" t="s">
        <v>89</v>
      </c>
      <c r="T769" s="272">
        <v>14.98</v>
      </c>
      <c r="U769" s="269" t="s">
        <v>371</v>
      </c>
      <c r="V769" s="269" t="s">
        <v>372</v>
      </c>
      <c r="AJ769" s="273">
        <v>0</v>
      </c>
      <c r="AT769" s="188" t="s">
        <v>1748</v>
      </c>
      <c r="AU769" s="188" t="s">
        <v>1748</v>
      </c>
      <c r="AV769" s="261">
        <f t="shared" si="31"/>
        <v>247170</v>
      </c>
    </row>
    <row r="770" spans="1:48" hidden="1" x14ac:dyDescent="0.25">
      <c r="A770" s="269" t="s">
        <v>1836</v>
      </c>
      <c r="B770" s="277" t="s">
        <v>1811</v>
      </c>
      <c r="D770" s="269" t="s">
        <v>1797</v>
      </c>
      <c r="E770" s="270">
        <v>45808</v>
      </c>
      <c r="F770" s="269" t="s">
        <v>1813</v>
      </c>
      <c r="H770" s="269" t="s">
        <v>2719</v>
      </c>
      <c r="I770" s="269" t="s">
        <v>2771</v>
      </c>
      <c r="K770" s="269" t="s">
        <v>476</v>
      </c>
      <c r="L770" s="270">
        <v>45808</v>
      </c>
      <c r="Q770" s="269" t="s">
        <v>89</v>
      </c>
      <c r="R770" s="272">
        <v>3.28</v>
      </c>
      <c r="S770" s="269" t="s">
        <v>89</v>
      </c>
      <c r="T770" s="272">
        <v>3.28</v>
      </c>
      <c r="U770" s="269" t="s">
        <v>371</v>
      </c>
      <c r="V770" s="269" t="s">
        <v>372</v>
      </c>
      <c r="AJ770" s="273">
        <v>0</v>
      </c>
      <c r="AT770" s="188" t="s">
        <v>1748</v>
      </c>
      <c r="AU770" s="188" t="s">
        <v>1748</v>
      </c>
      <c r="AV770" s="261">
        <f t="shared" si="31"/>
        <v>54120</v>
      </c>
    </row>
    <row r="771" spans="1:48" hidden="1" x14ac:dyDescent="0.25">
      <c r="A771" s="269" t="s">
        <v>1836</v>
      </c>
      <c r="B771" s="277" t="s">
        <v>1811</v>
      </c>
      <c r="D771" s="269" t="s">
        <v>1797</v>
      </c>
      <c r="E771" s="270">
        <v>45808</v>
      </c>
      <c r="F771" s="269" t="s">
        <v>1813</v>
      </c>
      <c r="H771" s="269" t="s">
        <v>2719</v>
      </c>
      <c r="I771" s="269" t="s">
        <v>2771</v>
      </c>
      <c r="K771" s="269" t="s">
        <v>476</v>
      </c>
      <c r="L771" s="270">
        <v>45808</v>
      </c>
      <c r="Q771" s="269" t="s">
        <v>89</v>
      </c>
      <c r="R771" s="272">
        <v>3.28</v>
      </c>
      <c r="S771" s="269" t="s">
        <v>89</v>
      </c>
      <c r="T771" s="272">
        <v>3.28</v>
      </c>
      <c r="U771" s="269" t="s">
        <v>371</v>
      </c>
      <c r="V771" s="269" t="s">
        <v>372</v>
      </c>
      <c r="AJ771" s="273">
        <v>0</v>
      </c>
      <c r="AT771" s="188" t="s">
        <v>1748</v>
      </c>
      <c r="AU771" s="188" t="s">
        <v>1748</v>
      </c>
      <c r="AV771" s="261">
        <f t="shared" si="31"/>
        <v>54120</v>
      </c>
    </row>
    <row r="772" spans="1:48" hidden="1" x14ac:dyDescent="0.25">
      <c r="A772" s="269" t="s">
        <v>1836</v>
      </c>
      <c r="B772" s="277" t="s">
        <v>1811</v>
      </c>
      <c r="D772" s="269" t="s">
        <v>1797</v>
      </c>
      <c r="E772" s="270">
        <v>45808</v>
      </c>
      <c r="F772" s="269" t="s">
        <v>1813</v>
      </c>
      <c r="H772" s="269" t="s">
        <v>2719</v>
      </c>
      <c r="I772" s="269" t="s">
        <v>2771</v>
      </c>
      <c r="K772" s="269" t="s">
        <v>476</v>
      </c>
      <c r="L772" s="270">
        <v>45808</v>
      </c>
      <c r="Q772" s="269" t="s">
        <v>89</v>
      </c>
      <c r="R772" s="272">
        <v>11.22</v>
      </c>
      <c r="S772" s="269" t="s">
        <v>89</v>
      </c>
      <c r="T772" s="272">
        <v>11.22</v>
      </c>
      <c r="U772" s="269" t="s">
        <v>371</v>
      </c>
      <c r="V772" s="269" t="s">
        <v>372</v>
      </c>
      <c r="AJ772" s="273">
        <v>0</v>
      </c>
      <c r="AT772" s="188" t="s">
        <v>1748</v>
      </c>
      <c r="AU772" s="188" t="s">
        <v>1748</v>
      </c>
      <c r="AV772" s="261">
        <f t="shared" si="31"/>
        <v>185130</v>
      </c>
    </row>
    <row r="773" spans="1:48" hidden="1" x14ac:dyDescent="0.25">
      <c r="A773" s="269" t="s">
        <v>1836</v>
      </c>
      <c r="B773" s="277" t="s">
        <v>1811</v>
      </c>
      <c r="D773" s="269" t="s">
        <v>1797</v>
      </c>
      <c r="E773" s="270">
        <v>45808</v>
      </c>
      <c r="F773" s="269" t="s">
        <v>1813</v>
      </c>
      <c r="H773" s="269" t="s">
        <v>2719</v>
      </c>
      <c r="I773" s="269" t="s">
        <v>2771</v>
      </c>
      <c r="K773" s="269" t="s">
        <v>476</v>
      </c>
      <c r="L773" s="270">
        <v>45808</v>
      </c>
      <c r="Q773" s="269" t="s">
        <v>89</v>
      </c>
      <c r="R773" s="272">
        <v>5.0599999999999996</v>
      </c>
      <c r="S773" s="269" t="s">
        <v>89</v>
      </c>
      <c r="T773" s="272">
        <v>5.0599999999999996</v>
      </c>
      <c r="U773" s="269" t="s">
        <v>371</v>
      </c>
      <c r="V773" s="269" t="s">
        <v>372</v>
      </c>
      <c r="AJ773" s="273">
        <v>0</v>
      </c>
      <c r="AT773" s="188" t="s">
        <v>1748</v>
      </c>
      <c r="AU773" s="188" t="s">
        <v>1748</v>
      </c>
      <c r="AV773" s="261">
        <f t="shared" si="31"/>
        <v>83490</v>
      </c>
    </row>
    <row r="774" spans="1:48" hidden="1" x14ac:dyDescent="0.25">
      <c r="A774" s="269" t="s">
        <v>1836</v>
      </c>
      <c r="B774" s="277" t="s">
        <v>1811</v>
      </c>
      <c r="D774" s="269" t="s">
        <v>1797</v>
      </c>
      <c r="E774" s="270">
        <v>45808</v>
      </c>
      <c r="F774" s="269" t="s">
        <v>1813</v>
      </c>
      <c r="H774" s="269" t="s">
        <v>2719</v>
      </c>
      <c r="I774" s="269" t="s">
        <v>2771</v>
      </c>
      <c r="K774" s="269" t="s">
        <v>476</v>
      </c>
      <c r="L774" s="270">
        <v>45808</v>
      </c>
      <c r="Q774" s="269" t="s">
        <v>89</v>
      </c>
      <c r="R774" s="272">
        <v>14.98</v>
      </c>
      <c r="S774" s="269" t="s">
        <v>89</v>
      </c>
      <c r="T774" s="272">
        <v>14.98</v>
      </c>
      <c r="U774" s="269" t="s">
        <v>371</v>
      </c>
      <c r="V774" s="269" t="s">
        <v>372</v>
      </c>
      <c r="AJ774" s="273">
        <v>0</v>
      </c>
      <c r="AT774" s="188" t="s">
        <v>1748</v>
      </c>
      <c r="AU774" s="188" t="s">
        <v>1748</v>
      </c>
      <c r="AV774" s="261">
        <f t="shared" si="31"/>
        <v>247170</v>
      </c>
    </row>
    <row r="775" spans="1:48" hidden="1" x14ac:dyDescent="0.25">
      <c r="A775" s="269" t="s">
        <v>1836</v>
      </c>
      <c r="B775" s="277" t="s">
        <v>1811</v>
      </c>
      <c r="D775" s="269" t="s">
        <v>1797</v>
      </c>
      <c r="E775" s="270">
        <v>45808</v>
      </c>
      <c r="F775" s="269" t="s">
        <v>1813</v>
      </c>
      <c r="H775" s="269" t="s">
        <v>2719</v>
      </c>
      <c r="I775" s="269" t="s">
        <v>2771</v>
      </c>
      <c r="K775" s="269" t="s">
        <v>476</v>
      </c>
      <c r="L775" s="270">
        <v>45808</v>
      </c>
      <c r="Q775" s="269" t="s">
        <v>89</v>
      </c>
      <c r="R775" s="272">
        <v>15</v>
      </c>
      <c r="S775" s="269" t="s">
        <v>89</v>
      </c>
      <c r="T775" s="272">
        <v>15</v>
      </c>
      <c r="U775" s="269" t="s">
        <v>371</v>
      </c>
      <c r="V775" s="269" t="s">
        <v>372</v>
      </c>
      <c r="AJ775" s="273">
        <v>0</v>
      </c>
      <c r="AT775" s="188" t="s">
        <v>1748</v>
      </c>
      <c r="AU775" s="188" t="s">
        <v>1748</v>
      </c>
      <c r="AV775" s="261">
        <f t="shared" si="31"/>
        <v>247500</v>
      </c>
    </row>
    <row r="776" spans="1:48" hidden="1" x14ac:dyDescent="0.25">
      <c r="A776" s="269" t="s">
        <v>1836</v>
      </c>
      <c r="B776" s="277" t="s">
        <v>1814</v>
      </c>
      <c r="D776" s="269" t="s">
        <v>1797</v>
      </c>
      <c r="E776" s="270">
        <v>45838</v>
      </c>
      <c r="F776" s="269" t="s">
        <v>1816</v>
      </c>
      <c r="H776" s="269" t="s">
        <v>2707</v>
      </c>
      <c r="I776" s="269" t="s">
        <v>2772</v>
      </c>
      <c r="K776" s="269" t="s">
        <v>466</v>
      </c>
      <c r="L776" s="270">
        <v>45838</v>
      </c>
      <c r="Q776" s="269" t="s">
        <v>89</v>
      </c>
      <c r="R776" s="272">
        <v>129.53</v>
      </c>
      <c r="S776" s="269" t="s">
        <v>89</v>
      </c>
      <c r="T776" s="272">
        <v>129.53</v>
      </c>
      <c r="U776" s="269" t="s">
        <v>371</v>
      </c>
      <c r="V776" s="269" t="s">
        <v>372</v>
      </c>
      <c r="AJ776" s="273">
        <v>0</v>
      </c>
      <c r="AT776" s="188" t="s">
        <v>1748</v>
      </c>
      <c r="AU776" s="188" t="s">
        <v>1748</v>
      </c>
      <c r="AV776" s="261">
        <f t="shared" si="31"/>
        <v>2137245</v>
      </c>
    </row>
    <row r="777" spans="1:48" hidden="1" x14ac:dyDescent="0.25">
      <c r="A777" s="269" t="s">
        <v>1836</v>
      </c>
      <c r="B777" s="277" t="s">
        <v>1814</v>
      </c>
      <c r="D777" s="269" t="s">
        <v>1797</v>
      </c>
      <c r="E777" s="270">
        <v>45838</v>
      </c>
      <c r="F777" s="269" t="s">
        <v>1816</v>
      </c>
      <c r="H777" s="269" t="s">
        <v>2707</v>
      </c>
      <c r="I777" s="269" t="s">
        <v>2772</v>
      </c>
      <c r="K777" s="269" t="s">
        <v>466</v>
      </c>
      <c r="L777" s="270">
        <v>45838</v>
      </c>
      <c r="Q777" s="269" t="s">
        <v>89</v>
      </c>
      <c r="R777" s="272">
        <v>11.13</v>
      </c>
      <c r="S777" s="269" t="s">
        <v>89</v>
      </c>
      <c r="T777" s="272">
        <v>11.13</v>
      </c>
      <c r="U777" s="269" t="s">
        <v>371</v>
      </c>
      <c r="V777" s="269" t="s">
        <v>372</v>
      </c>
      <c r="AJ777" s="273">
        <v>0</v>
      </c>
      <c r="AT777" s="188" t="s">
        <v>1748</v>
      </c>
      <c r="AU777" s="188" t="s">
        <v>1748</v>
      </c>
      <c r="AV777" s="261">
        <f t="shared" si="31"/>
        <v>183645</v>
      </c>
    </row>
    <row r="778" spans="1:48" hidden="1" x14ac:dyDescent="0.25">
      <c r="A778" s="269" t="s">
        <v>1836</v>
      </c>
      <c r="B778" s="277" t="s">
        <v>1814</v>
      </c>
      <c r="D778" s="269" t="s">
        <v>1797</v>
      </c>
      <c r="E778" s="270">
        <v>45838</v>
      </c>
      <c r="F778" s="269" t="s">
        <v>1816</v>
      </c>
      <c r="H778" s="269" t="s">
        <v>2707</v>
      </c>
      <c r="I778" s="269" t="s">
        <v>2772</v>
      </c>
      <c r="K778" s="269" t="s">
        <v>466</v>
      </c>
      <c r="L778" s="270">
        <v>45838</v>
      </c>
      <c r="Q778" s="269" t="s">
        <v>89</v>
      </c>
      <c r="R778" s="272">
        <v>140.5</v>
      </c>
      <c r="S778" s="269" t="s">
        <v>89</v>
      </c>
      <c r="T778" s="272">
        <v>140.5</v>
      </c>
      <c r="U778" s="269" t="s">
        <v>371</v>
      </c>
      <c r="V778" s="269" t="s">
        <v>372</v>
      </c>
      <c r="AJ778" s="273">
        <v>0</v>
      </c>
      <c r="AT778" s="188" t="s">
        <v>1748</v>
      </c>
      <c r="AU778" s="188" t="s">
        <v>1748</v>
      </c>
      <c r="AV778" s="261">
        <f t="shared" si="31"/>
        <v>2318250</v>
      </c>
    </row>
    <row r="779" spans="1:48" hidden="1" x14ac:dyDescent="0.25">
      <c r="A779" s="269" t="s">
        <v>1836</v>
      </c>
      <c r="B779" s="277" t="s">
        <v>1814</v>
      </c>
      <c r="D779" s="269" t="s">
        <v>1797</v>
      </c>
      <c r="E779" s="270">
        <v>45838</v>
      </c>
      <c r="F779" s="269" t="s">
        <v>1816</v>
      </c>
      <c r="H779" s="269" t="s">
        <v>2707</v>
      </c>
      <c r="I779" s="269" t="s">
        <v>2772</v>
      </c>
      <c r="K779" s="269" t="s">
        <v>466</v>
      </c>
      <c r="L779" s="270">
        <v>45838</v>
      </c>
      <c r="Q779" s="269" t="s">
        <v>89</v>
      </c>
      <c r="R779" s="272">
        <v>1.83</v>
      </c>
      <c r="S779" s="269" t="s">
        <v>89</v>
      </c>
      <c r="T779" s="272">
        <v>1.83</v>
      </c>
      <c r="U779" s="269" t="s">
        <v>371</v>
      </c>
      <c r="V779" s="269" t="s">
        <v>372</v>
      </c>
      <c r="AJ779" s="273">
        <v>0</v>
      </c>
      <c r="AT779" s="188" t="s">
        <v>1748</v>
      </c>
      <c r="AU779" s="188" t="s">
        <v>1748</v>
      </c>
      <c r="AV779" s="261">
        <f t="shared" si="31"/>
        <v>30195</v>
      </c>
    </row>
    <row r="780" spans="1:48" hidden="1" x14ac:dyDescent="0.25">
      <c r="A780" s="269" t="s">
        <v>1836</v>
      </c>
      <c r="B780" s="277" t="s">
        <v>1814</v>
      </c>
      <c r="D780" s="269" t="s">
        <v>1797</v>
      </c>
      <c r="E780" s="270">
        <v>45838</v>
      </c>
      <c r="F780" s="269" t="s">
        <v>1816</v>
      </c>
      <c r="H780" s="269" t="s">
        <v>2707</v>
      </c>
      <c r="I780" s="269" t="s">
        <v>2772</v>
      </c>
      <c r="K780" s="269" t="s">
        <v>466</v>
      </c>
      <c r="L780" s="270">
        <v>45838</v>
      </c>
      <c r="Q780" s="269" t="s">
        <v>89</v>
      </c>
      <c r="R780" s="272">
        <v>1.83</v>
      </c>
      <c r="S780" s="269" t="s">
        <v>89</v>
      </c>
      <c r="T780" s="272">
        <v>1.83</v>
      </c>
      <c r="U780" s="269" t="s">
        <v>371</v>
      </c>
      <c r="V780" s="269" t="s">
        <v>372</v>
      </c>
      <c r="AJ780" s="273">
        <v>0</v>
      </c>
      <c r="AT780" s="188" t="s">
        <v>1748</v>
      </c>
      <c r="AU780" s="188" t="s">
        <v>1748</v>
      </c>
      <c r="AV780" s="261">
        <f t="shared" si="31"/>
        <v>30195</v>
      </c>
    </row>
    <row r="781" spans="1:48" hidden="1" x14ac:dyDescent="0.25">
      <c r="A781" s="269" t="s">
        <v>1836</v>
      </c>
      <c r="B781" s="277" t="s">
        <v>1814</v>
      </c>
      <c r="D781" s="269" t="s">
        <v>1797</v>
      </c>
      <c r="E781" s="270">
        <v>45838</v>
      </c>
      <c r="F781" s="269" t="s">
        <v>1816</v>
      </c>
      <c r="H781" s="269" t="s">
        <v>2707</v>
      </c>
      <c r="I781" s="269" t="s">
        <v>2772</v>
      </c>
      <c r="K781" s="269" t="s">
        <v>466</v>
      </c>
      <c r="L781" s="270">
        <v>45838</v>
      </c>
      <c r="Q781" s="269" t="s">
        <v>89</v>
      </c>
      <c r="R781" s="272">
        <v>5.78</v>
      </c>
      <c r="S781" s="269" t="s">
        <v>89</v>
      </c>
      <c r="T781" s="272">
        <v>5.78</v>
      </c>
      <c r="U781" s="269" t="s">
        <v>371</v>
      </c>
      <c r="V781" s="269" t="s">
        <v>372</v>
      </c>
      <c r="AJ781" s="273">
        <v>0</v>
      </c>
      <c r="AT781" s="188" t="s">
        <v>1748</v>
      </c>
      <c r="AU781" s="188" t="s">
        <v>1748</v>
      </c>
      <c r="AV781" s="261">
        <f t="shared" si="31"/>
        <v>95370</v>
      </c>
    </row>
    <row r="782" spans="1:48" hidden="1" x14ac:dyDescent="0.25">
      <c r="A782" s="269" t="s">
        <v>1836</v>
      </c>
      <c r="B782" s="277" t="s">
        <v>1814</v>
      </c>
      <c r="D782" s="269" t="s">
        <v>1797</v>
      </c>
      <c r="E782" s="270">
        <v>45838</v>
      </c>
      <c r="F782" s="269" t="s">
        <v>1816</v>
      </c>
      <c r="H782" s="269" t="s">
        <v>2707</v>
      </c>
      <c r="I782" s="269" t="s">
        <v>2772</v>
      </c>
      <c r="K782" s="269" t="s">
        <v>466</v>
      </c>
      <c r="L782" s="270">
        <v>45838</v>
      </c>
      <c r="Q782" s="269" t="s">
        <v>89</v>
      </c>
      <c r="R782" s="272">
        <v>2.3199999999999998</v>
      </c>
      <c r="S782" s="269" t="s">
        <v>89</v>
      </c>
      <c r="T782" s="272">
        <v>2.3199999999999998</v>
      </c>
      <c r="U782" s="269" t="s">
        <v>371</v>
      </c>
      <c r="V782" s="269" t="s">
        <v>372</v>
      </c>
      <c r="AJ782" s="273">
        <v>0</v>
      </c>
      <c r="AT782" s="188" t="s">
        <v>1748</v>
      </c>
      <c r="AU782" s="188" t="s">
        <v>1748</v>
      </c>
      <c r="AV782" s="261">
        <f t="shared" si="31"/>
        <v>38280</v>
      </c>
    </row>
    <row r="783" spans="1:48" hidden="1" x14ac:dyDescent="0.25">
      <c r="A783" s="269" t="s">
        <v>1836</v>
      </c>
      <c r="B783" s="277" t="s">
        <v>1814</v>
      </c>
      <c r="D783" s="269" t="s">
        <v>1797</v>
      </c>
      <c r="E783" s="270">
        <v>45838</v>
      </c>
      <c r="F783" s="269" t="s">
        <v>1816</v>
      </c>
      <c r="H783" s="269" t="s">
        <v>2707</v>
      </c>
      <c r="I783" s="269" t="s">
        <v>2772</v>
      </c>
      <c r="K783" s="269" t="s">
        <v>466</v>
      </c>
      <c r="L783" s="270">
        <v>45838</v>
      </c>
      <c r="Q783" s="269" t="s">
        <v>89</v>
      </c>
      <c r="R783" s="272">
        <v>5.78</v>
      </c>
      <c r="S783" s="269" t="s">
        <v>89</v>
      </c>
      <c r="T783" s="272">
        <v>5.78</v>
      </c>
      <c r="U783" s="269" t="s">
        <v>371</v>
      </c>
      <c r="V783" s="269" t="s">
        <v>372</v>
      </c>
      <c r="AJ783" s="273">
        <v>0</v>
      </c>
      <c r="AT783" s="188" t="s">
        <v>1748</v>
      </c>
      <c r="AU783" s="188" t="s">
        <v>1748</v>
      </c>
      <c r="AV783" s="261">
        <f t="shared" si="31"/>
        <v>95370</v>
      </c>
    </row>
    <row r="784" spans="1:48" hidden="1" x14ac:dyDescent="0.25">
      <c r="A784" s="269" t="s">
        <v>1836</v>
      </c>
      <c r="B784" s="277" t="s">
        <v>1814</v>
      </c>
      <c r="D784" s="269" t="s">
        <v>1797</v>
      </c>
      <c r="E784" s="270">
        <v>45838</v>
      </c>
      <c r="F784" s="269" t="s">
        <v>1816</v>
      </c>
      <c r="H784" s="269" t="s">
        <v>979</v>
      </c>
      <c r="I784" s="269" t="s">
        <v>2773</v>
      </c>
      <c r="K784" s="269" t="s">
        <v>464</v>
      </c>
      <c r="L784" s="270">
        <v>45838</v>
      </c>
      <c r="Q784" s="269" t="s">
        <v>89</v>
      </c>
      <c r="R784" s="272">
        <v>212</v>
      </c>
      <c r="S784" s="269" t="s">
        <v>89</v>
      </c>
      <c r="T784" s="272">
        <v>212</v>
      </c>
      <c r="U784" s="269" t="s">
        <v>371</v>
      </c>
      <c r="V784" s="269" t="s">
        <v>372</v>
      </c>
      <c r="AJ784" s="273">
        <v>0</v>
      </c>
      <c r="AT784" s="188" t="s">
        <v>1748</v>
      </c>
      <c r="AU784" s="188" t="s">
        <v>1748</v>
      </c>
      <c r="AV784" s="261">
        <f t="shared" si="31"/>
        <v>3498000</v>
      </c>
    </row>
    <row r="785" spans="1:48" hidden="1" x14ac:dyDescent="0.25">
      <c r="A785" s="269" t="s">
        <v>1836</v>
      </c>
      <c r="B785" s="277" t="s">
        <v>1814</v>
      </c>
      <c r="D785" s="269" t="s">
        <v>1797</v>
      </c>
      <c r="E785" s="270">
        <v>45838</v>
      </c>
      <c r="F785" s="269" t="s">
        <v>1816</v>
      </c>
      <c r="H785" s="269" t="s">
        <v>979</v>
      </c>
      <c r="I785" s="269" t="s">
        <v>2773</v>
      </c>
      <c r="K785" s="269" t="s">
        <v>464</v>
      </c>
      <c r="L785" s="270">
        <v>45838</v>
      </c>
      <c r="Q785" s="269" t="s">
        <v>89</v>
      </c>
      <c r="R785" s="272">
        <v>6.47</v>
      </c>
      <c r="S785" s="269" t="s">
        <v>89</v>
      </c>
      <c r="T785" s="272">
        <v>6.47</v>
      </c>
      <c r="U785" s="269" t="s">
        <v>371</v>
      </c>
      <c r="V785" s="269" t="s">
        <v>372</v>
      </c>
      <c r="AJ785" s="273">
        <v>0</v>
      </c>
      <c r="AT785" s="188" t="s">
        <v>1748</v>
      </c>
      <c r="AU785" s="188" t="s">
        <v>1748</v>
      </c>
      <c r="AV785" s="261">
        <f t="shared" si="31"/>
        <v>106755</v>
      </c>
    </row>
    <row r="786" spans="1:48" hidden="1" x14ac:dyDescent="0.25">
      <c r="A786" s="269" t="s">
        <v>1836</v>
      </c>
      <c r="B786" s="277" t="s">
        <v>1814</v>
      </c>
      <c r="D786" s="269" t="s">
        <v>1797</v>
      </c>
      <c r="E786" s="270">
        <v>45838</v>
      </c>
      <c r="F786" s="269" t="s">
        <v>1816</v>
      </c>
      <c r="H786" s="269" t="s">
        <v>979</v>
      </c>
      <c r="I786" s="269" t="s">
        <v>2773</v>
      </c>
      <c r="K786" s="269" t="s">
        <v>464</v>
      </c>
      <c r="L786" s="270">
        <v>45838</v>
      </c>
      <c r="Q786" s="269" t="s">
        <v>89</v>
      </c>
      <c r="R786" s="272">
        <v>9.6300000000000008</v>
      </c>
      <c r="S786" s="269" t="s">
        <v>89</v>
      </c>
      <c r="T786" s="272">
        <v>9.6300000000000008</v>
      </c>
      <c r="U786" s="269" t="s">
        <v>371</v>
      </c>
      <c r="V786" s="269" t="s">
        <v>372</v>
      </c>
      <c r="AJ786" s="273">
        <v>0</v>
      </c>
      <c r="AT786" s="188" t="s">
        <v>1748</v>
      </c>
      <c r="AU786" s="188" t="s">
        <v>1748</v>
      </c>
      <c r="AV786" s="261">
        <f t="shared" si="31"/>
        <v>158895</v>
      </c>
    </row>
    <row r="787" spans="1:48" hidden="1" x14ac:dyDescent="0.25">
      <c r="A787" s="269" t="s">
        <v>1836</v>
      </c>
      <c r="B787" s="277" t="s">
        <v>1814</v>
      </c>
      <c r="D787" s="269" t="s">
        <v>1797</v>
      </c>
      <c r="E787" s="270">
        <v>45838</v>
      </c>
      <c r="F787" s="269" t="s">
        <v>1816</v>
      </c>
      <c r="H787" s="269" t="s">
        <v>2716</v>
      </c>
      <c r="I787" s="269" t="s">
        <v>2774</v>
      </c>
      <c r="K787" s="269" t="s">
        <v>474</v>
      </c>
      <c r="L787" s="270">
        <v>45838</v>
      </c>
      <c r="Q787" s="269" t="s">
        <v>89</v>
      </c>
      <c r="R787" s="272">
        <v>11.11</v>
      </c>
      <c r="S787" s="269" t="s">
        <v>89</v>
      </c>
      <c r="T787" s="272">
        <v>11.11</v>
      </c>
      <c r="U787" s="269" t="s">
        <v>371</v>
      </c>
      <c r="V787" s="269" t="s">
        <v>372</v>
      </c>
      <c r="AJ787" s="273">
        <v>0</v>
      </c>
      <c r="AT787" s="188" t="s">
        <v>1748</v>
      </c>
      <c r="AU787" s="188" t="s">
        <v>1748</v>
      </c>
      <c r="AV787" s="261">
        <f t="shared" si="31"/>
        <v>183315</v>
      </c>
    </row>
    <row r="788" spans="1:48" hidden="1" x14ac:dyDescent="0.25">
      <c r="A788" s="269" t="s">
        <v>1836</v>
      </c>
      <c r="B788" s="277" t="s">
        <v>1814</v>
      </c>
      <c r="D788" s="269" t="s">
        <v>1797</v>
      </c>
      <c r="E788" s="270">
        <v>45838</v>
      </c>
      <c r="F788" s="269" t="s">
        <v>1816</v>
      </c>
      <c r="H788" s="269" t="s">
        <v>2719</v>
      </c>
      <c r="I788" s="269" t="s">
        <v>2775</v>
      </c>
      <c r="K788" s="269" t="s">
        <v>476</v>
      </c>
      <c r="L788" s="270">
        <v>45838</v>
      </c>
      <c r="Q788" s="269" t="s">
        <v>89</v>
      </c>
      <c r="R788" s="272">
        <v>17.61</v>
      </c>
      <c r="S788" s="269" t="s">
        <v>89</v>
      </c>
      <c r="T788" s="272">
        <v>17.61</v>
      </c>
      <c r="U788" s="269" t="s">
        <v>371</v>
      </c>
      <c r="V788" s="269" t="s">
        <v>372</v>
      </c>
      <c r="AJ788" s="273">
        <v>0</v>
      </c>
      <c r="AT788" s="188" t="s">
        <v>1748</v>
      </c>
      <c r="AU788" s="188" t="s">
        <v>1748</v>
      </c>
      <c r="AV788" s="261">
        <f t="shared" si="31"/>
        <v>290565</v>
      </c>
    </row>
    <row r="789" spans="1:48" hidden="1" x14ac:dyDescent="0.25">
      <c r="A789" s="269" t="s">
        <v>1836</v>
      </c>
      <c r="B789" s="277" t="s">
        <v>1814</v>
      </c>
      <c r="D789" s="269" t="s">
        <v>1797</v>
      </c>
      <c r="E789" s="270">
        <v>45838</v>
      </c>
      <c r="F789" s="269" t="s">
        <v>1816</v>
      </c>
      <c r="H789" s="269" t="s">
        <v>2719</v>
      </c>
      <c r="I789" s="269" t="s">
        <v>2775</v>
      </c>
      <c r="K789" s="269" t="s">
        <v>476</v>
      </c>
      <c r="L789" s="270">
        <v>45838</v>
      </c>
      <c r="Q789" s="269" t="s">
        <v>89</v>
      </c>
      <c r="R789" s="272">
        <v>17.850000000000001</v>
      </c>
      <c r="S789" s="269" t="s">
        <v>89</v>
      </c>
      <c r="T789" s="272">
        <v>17.850000000000001</v>
      </c>
      <c r="U789" s="269" t="s">
        <v>371</v>
      </c>
      <c r="V789" s="269" t="s">
        <v>372</v>
      </c>
      <c r="AJ789" s="273">
        <v>0</v>
      </c>
      <c r="AT789" s="188" t="s">
        <v>1748</v>
      </c>
      <c r="AU789" s="188" t="s">
        <v>1748</v>
      </c>
      <c r="AV789" s="261">
        <f t="shared" si="31"/>
        <v>294525</v>
      </c>
    </row>
    <row r="790" spans="1:48" hidden="1" x14ac:dyDescent="0.25">
      <c r="A790" s="269" t="s">
        <v>1836</v>
      </c>
      <c r="B790" s="277" t="s">
        <v>1814</v>
      </c>
      <c r="D790" s="269" t="s">
        <v>1797</v>
      </c>
      <c r="E790" s="270">
        <v>45838</v>
      </c>
      <c r="F790" s="269" t="s">
        <v>1816</v>
      </c>
      <c r="H790" s="269" t="s">
        <v>2719</v>
      </c>
      <c r="I790" s="269" t="s">
        <v>2775</v>
      </c>
      <c r="K790" s="269" t="s">
        <v>476</v>
      </c>
      <c r="L790" s="270">
        <v>45838</v>
      </c>
      <c r="Q790" s="269" t="s">
        <v>89</v>
      </c>
      <c r="R790" s="272">
        <v>16.96</v>
      </c>
      <c r="S790" s="269" t="s">
        <v>89</v>
      </c>
      <c r="T790" s="272">
        <v>16.96</v>
      </c>
      <c r="U790" s="269" t="s">
        <v>371</v>
      </c>
      <c r="V790" s="269" t="s">
        <v>372</v>
      </c>
      <c r="AJ790" s="273">
        <v>0</v>
      </c>
      <c r="AT790" s="188" t="s">
        <v>1748</v>
      </c>
      <c r="AU790" s="188" t="s">
        <v>1748</v>
      </c>
      <c r="AV790" s="261">
        <f t="shared" si="31"/>
        <v>279840</v>
      </c>
    </row>
    <row r="791" spans="1:48" hidden="1" x14ac:dyDescent="0.25">
      <c r="A791" s="269" t="s">
        <v>1836</v>
      </c>
      <c r="B791" s="277" t="s">
        <v>1814</v>
      </c>
      <c r="D791" s="269" t="s">
        <v>1797</v>
      </c>
      <c r="E791" s="270">
        <v>45838</v>
      </c>
      <c r="F791" s="269" t="s">
        <v>1816</v>
      </c>
      <c r="H791" s="269" t="s">
        <v>2719</v>
      </c>
      <c r="I791" s="269" t="s">
        <v>2775</v>
      </c>
      <c r="K791" s="269" t="s">
        <v>476</v>
      </c>
      <c r="L791" s="270">
        <v>45838</v>
      </c>
      <c r="Q791" s="269" t="s">
        <v>89</v>
      </c>
      <c r="R791" s="272">
        <v>17.7</v>
      </c>
      <c r="S791" s="269" t="s">
        <v>89</v>
      </c>
      <c r="T791" s="272">
        <v>17.7</v>
      </c>
      <c r="U791" s="269" t="s">
        <v>371</v>
      </c>
      <c r="V791" s="269" t="s">
        <v>372</v>
      </c>
      <c r="AJ791" s="273">
        <v>0</v>
      </c>
      <c r="AT791" s="188" t="s">
        <v>1748</v>
      </c>
      <c r="AU791" s="188" t="s">
        <v>1748</v>
      </c>
      <c r="AV791" s="261">
        <f t="shared" si="31"/>
        <v>292050</v>
      </c>
    </row>
    <row r="792" spans="1:48" hidden="1" x14ac:dyDescent="0.25">
      <c r="A792" s="269" t="s">
        <v>1836</v>
      </c>
      <c r="B792" s="277" t="s">
        <v>1814</v>
      </c>
      <c r="D792" s="269" t="s">
        <v>1797</v>
      </c>
      <c r="E792" s="270">
        <v>45838</v>
      </c>
      <c r="F792" s="269" t="s">
        <v>1816</v>
      </c>
      <c r="H792" s="269" t="s">
        <v>2719</v>
      </c>
      <c r="I792" s="269" t="s">
        <v>2775</v>
      </c>
      <c r="K792" s="269" t="s">
        <v>476</v>
      </c>
      <c r="L792" s="270">
        <v>45838</v>
      </c>
      <c r="Q792" s="269" t="s">
        <v>89</v>
      </c>
      <c r="R792" s="272">
        <v>15.82</v>
      </c>
      <c r="S792" s="269" t="s">
        <v>89</v>
      </c>
      <c r="T792" s="272">
        <v>15.82</v>
      </c>
      <c r="U792" s="269" t="s">
        <v>371</v>
      </c>
      <c r="V792" s="269" t="s">
        <v>372</v>
      </c>
      <c r="AJ792" s="273">
        <v>0</v>
      </c>
      <c r="AT792" s="188" t="s">
        <v>1748</v>
      </c>
      <c r="AU792" s="188" t="s">
        <v>1748</v>
      </c>
      <c r="AV792" s="261">
        <f t="shared" ref="AV792:AV816" si="32">IF(Q792="USD",R792*16500,IF(Q792="IDR",R792,T792*16500))</f>
        <v>261030</v>
      </c>
    </row>
    <row r="793" spans="1:48" hidden="1" x14ac:dyDescent="0.25">
      <c r="A793" s="269" t="s">
        <v>1836</v>
      </c>
      <c r="B793" s="277" t="s">
        <v>1814</v>
      </c>
      <c r="D793" s="269" t="s">
        <v>1797</v>
      </c>
      <c r="E793" s="270">
        <v>45838</v>
      </c>
      <c r="F793" s="269" t="s">
        <v>1816</v>
      </c>
      <c r="H793" s="269" t="s">
        <v>2719</v>
      </c>
      <c r="I793" s="269" t="s">
        <v>2775</v>
      </c>
      <c r="K793" s="269" t="s">
        <v>476</v>
      </c>
      <c r="L793" s="270">
        <v>45838</v>
      </c>
      <c r="Q793" s="269" t="s">
        <v>89</v>
      </c>
      <c r="R793" s="272">
        <v>16.96</v>
      </c>
      <c r="S793" s="269" t="s">
        <v>89</v>
      </c>
      <c r="T793" s="272">
        <v>16.96</v>
      </c>
      <c r="U793" s="269" t="s">
        <v>371</v>
      </c>
      <c r="V793" s="269" t="s">
        <v>372</v>
      </c>
      <c r="AJ793" s="273">
        <v>0</v>
      </c>
      <c r="AT793" s="188" t="s">
        <v>1748</v>
      </c>
      <c r="AU793" s="188" t="s">
        <v>1748</v>
      </c>
      <c r="AV793" s="261">
        <f t="shared" si="32"/>
        <v>279840</v>
      </c>
    </row>
    <row r="794" spans="1:48" hidden="1" x14ac:dyDescent="0.25">
      <c r="A794" s="269" t="s">
        <v>1836</v>
      </c>
      <c r="B794" s="277" t="s">
        <v>1814</v>
      </c>
      <c r="D794" s="269" t="s">
        <v>1797</v>
      </c>
      <c r="E794" s="270">
        <v>45838</v>
      </c>
      <c r="F794" s="269" t="s">
        <v>1816</v>
      </c>
      <c r="H794" s="269" t="s">
        <v>2719</v>
      </c>
      <c r="I794" s="269" t="s">
        <v>2775</v>
      </c>
      <c r="K794" s="269" t="s">
        <v>476</v>
      </c>
      <c r="L794" s="270">
        <v>45838</v>
      </c>
      <c r="Q794" s="269" t="s">
        <v>89</v>
      </c>
      <c r="R794" s="272">
        <v>17.7</v>
      </c>
      <c r="S794" s="269" t="s">
        <v>89</v>
      </c>
      <c r="T794" s="272">
        <v>17.7</v>
      </c>
      <c r="U794" s="269" t="s">
        <v>371</v>
      </c>
      <c r="V794" s="269" t="s">
        <v>372</v>
      </c>
      <c r="AJ794" s="273">
        <v>0</v>
      </c>
      <c r="AT794" s="188" t="s">
        <v>1748</v>
      </c>
      <c r="AU794" s="188" t="s">
        <v>1748</v>
      </c>
      <c r="AV794" s="261">
        <f t="shared" si="32"/>
        <v>292050</v>
      </c>
    </row>
    <row r="795" spans="1:48" hidden="1" x14ac:dyDescent="0.25">
      <c r="A795" s="269" t="s">
        <v>1836</v>
      </c>
      <c r="B795" s="277" t="s">
        <v>1814</v>
      </c>
      <c r="D795" s="269" t="s">
        <v>1797</v>
      </c>
      <c r="E795" s="270">
        <v>45838</v>
      </c>
      <c r="F795" s="269" t="s">
        <v>1816</v>
      </c>
      <c r="H795" s="269" t="s">
        <v>2719</v>
      </c>
      <c r="I795" s="269" t="s">
        <v>2775</v>
      </c>
      <c r="K795" s="269" t="s">
        <v>476</v>
      </c>
      <c r="L795" s="270">
        <v>45838</v>
      </c>
      <c r="Q795" s="269" t="s">
        <v>89</v>
      </c>
      <c r="R795" s="272">
        <v>17.850000000000001</v>
      </c>
      <c r="S795" s="269" t="s">
        <v>89</v>
      </c>
      <c r="T795" s="272">
        <v>17.850000000000001</v>
      </c>
      <c r="U795" s="269" t="s">
        <v>371</v>
      </c>
      <c r="V795" s="269" t="s">
        <v>372</v>
      </c>
      <c r="AJ795" s="273">
        <v>0</v>
      </c>
      <c r="AT795" s="188" t="s">
        <v>1748</v>
      </c>
      <c r="AU795" s="188" t="s">
        <v>1748</v>
      </c>
      <c r="AV795" s="261">
        <f t="shared" si="32"/>
        <v>294525</v>
      </c>
    </row>
    <row r="796" spans="1:48" hidden="1" x14ac:dyDescent="0.25">
      <c r="A796" s="269" t="s">
        <v>1836</v>
      </c>
      <c r="B796" s="277" t="s">
        <v>1814</v>
      </c>
      <c r="D796" s="269" t="s">
        <v>1797</v>
      </c>
      <c r="E796" s="270">
        <v>45838</v>
      </c>
      <c r="F796" s="269" t="s">
        <v>1816</v>
      </c>
      <c r="H796" s="269" t="s">
        <v>2719</v>
      </c>
      <c r="I796" s="269" t="s">
        <v>2775</v>
      </c>
      <c r="K796" s="269" t="s">
        <v>476</v>
      </c>
      <c r="L796" s="270">
        <v>45838</v>
      </c>
      <c r="Q796" s="269" t="s">
        <v>89</v>
      </c>
      <c r="R796" s="272">
        <v>17.61</v>
      </c>
      <c r="S796" s="269" t="s">
        <v>89</v>
      </c>
      <c r="T796" s="272">
        <v>17.61</v>
      </c>
      <c r="U796" s="269" t="s">
        <v>371</v>
      </c>
      <c r="V796" s="269" t="s">
        <v>372</v>
      </c>
      <c r="AJ796" s="273">
        <v>0</v>
      </c>
      <c r="AT796" s="188" t="s">
        <v>1748</v>
      </c>
      <c r="AU796" s="188" t="s">
        <v>1748</v>
      </c>
      <c r="AV796" s="261">
        <f t="shared" si="32"/>
        <v>290565</v>
      </c>
    </row>
    <row r="797" spans="1:48" hidden="1" x14ac:dyDescent="0.25">
      <c r="A797" s="269" t="s">
        <v>1836</v>
      </c>
      <c r="B797" s="277" t="s">
        <v>1814</v>
      </c>
      <c r="D797" s="269" t="s">
        <v>1797</v>
      </c>
      <c r="E797" s="270">
        <v>45838</v>
      </c>
      <c r="F797" s="269" t="s">
        <v>1816</v>
      </c>
      <c r="H797" s="269" t="s">
        <v>2719</v>
      </c>
      <c r="I797" s="269" t="s">
        <v>2775</v>
      </c>
      <c r="K797" s="269" t="s">
        <v>476</v>
      </c>
      <c r="L797" s="270">
        <v>45838</v>
      </c>
      <c r="Q797" s="269" t="s">
        <v>89</v>
      </c>
      <c r="R797" s="272">
        <v>15.82</v>
      </c>
      <c r="S797" s="269" t="s">
        <v>89</v>
      </c>
      <c r="T797" s="272">
        <v>15.82</v>
      </c>
      <c r="U797" s="269" t="s">
        <v>371</v>
      </c>
      <c r="V797" s="269" t="s">
        <v>372</v>
      </c>
      <c r="AJ797" s="273">
        <v>0</v>
      </c>
      <c r="AT797" s="188" t="s">
        <v>1748</v>
      </c>
      <c r="AU797" s="188" t="s">
        <v>1748</v>
      </c>
      <c r="AV797" s="261">
        <f t="shared" si="32"/>
        <v>261030</v>
      </c>
    </row>
    <row r="798" spans="1:48" hidden="1" x14ac:dyDescent="0.25">
      <c r="A798" s="269" t="s">
        <v>1836</v>
      </c>
      <c r="B798" s="277" t="s">
        <v>1814</v>
      </c>
      <c r="D798" s="269" t="s">
        <v>1797</v>
      </c>
      <c r="E798" s="270">
        <v>45838</v>
      </c>
      <c r="F798" s="269" t="s">
        <v>1816</v>
      </c>
      <c r="H798" s="269" t="s">
        <v>2719</v>
      </c>
      <c r="I798" s="269" t="s">
        <v>2775</v>
      </c>
      <c r="K798" s="269" t="s">
        <v>476</v>
      </c>
      <c r="L798" s="270">
        <v>45838</v>
      </c>
      <c r="Q798" s="269" t="s">
        <v>89</v>
      </c>
      <c r="R798" s="272">
        <v>16.96</v>
      </c>
      <c r="S798" s="269" t="s">
        <v>89</v>
      </c>
      <c r="T798" s="272">
        <v>16.96</v>
      </c>
      <c r="U798" s="269" t="s">
        <v>371</v>
      </c>
      <c r="V798" s="269" t="s">
        <v>372</v>
      </c>
      <c r="AJ798" s="273">
        <v>0</v>
      </c>
      <c r="AT798" s="188" t="s">
        <v>1748</v>
      </c>
      <c r="AU798" s="188" t="s">
        <v>1748</v>
      </c>
      <c r="AV798" s="261">
        <f t="shared" si="32"/>
        <v>279840</v>
      </c>
    </row>
    <row r="799" spans="1:48" hidden="1" x14ac:dyDescent="0.25">
      <c r="A799" s="269" t="s">
        <v>1836</v>
      </c>
      <c r="B799" s="277" t="s">
        <v>1814</v>
      </c>
      <c r="D799" s="269" t="s">
        <v>1797</v>
      </c>
      <c r="E799" s="270">
        <v>45838</v>
      </c>
      <c r="F799" s="269" t="s">
        <v>1816</v>
      </c>
      <c r="H799" s="269" t="s">
        <v>2719</v>
      </c>
      <c r="I799" s="269" t="s">
        <v>2775</v>
      </c>
      <c r="K799" s="269" t="s">
        <v>476</v>
      </c>
      <c r="L799" s="270">
        <v>45838</v>
      </c>
      <c r="Q799" s="269" t="s">
        <v>89</v>
      </c>
      <c r="R799" s="272">
        <v>17.059999999999999</v>
      </c>
      <c r="S799" s="269" t="s">
        <v>89</v>
      </c>
      <c r="T799" s="272">
        <v>17.059999999999999</v>
      </c>
      <c r="U799" s="269" t="s">
        <v>371</v>
      </c>
      <c r="V799" s="269" t="s">
        <v>372</v>
      </c>
      <c r="AJ799" s="273">
        <v>0</v>
      </c>
      <c r="AT799" s="188" t="s">
        <v>1748</v>
      </c>
      <c r="AU799" s="188" t="s">
        <v>1748</v>
      </c>
      <c r="AV799" s="261">
        <f t="shared" si="32"/>
        <v>281490</v>
      </c>
    </row>
    <row r="800" spans="1:48" hidden="1" x14ac:dyDescent="0.25">
      <c r="A800" s="269" t="s">
        <v>1836</v>
      </c>
      <c r="B800" s="277" t="s">
        <v>1814</v>
      </c>
      <c r="D800" s="269" t="s">
        <v>1797</v>
      </c>
      <c r="E800" s="270">
        <v>45838</v>
      </c>
      <c r="F800" s="269" t="s">
        <v>1816</v>
      </c>
      <c r="H800" s="269" t="s">
        <v>2719</v>
      </c>
      <c r="I800" s="269" t="s">
        <v>1815</v>
      </c>
      <c r="K800" s="269" t="s">
        <v>476</v>
      </c>
      <c r="L800" s="270">
        <v>45838</v>
      </c>
      <c r="Q800" s="269" t="s">
        <v>89</v>
      </c>
      <c r="R800" s="272">
        <v>11.55</v>
      </c>
      <c r="S800" s="269" t="s">
        <v>89</v>
      </c>
      <c r="T800" s="272">
        <v>11.55</v>
      </c>
      <c r="U800" s="269" t="s">
        <v>371</v>
      </c>
      <c r="V800" s="269" t="s">
        <v>372</v>
      </c>
      <c r="AJ800" s="273">
        <v>0</v>
      </c>
      <c r="AT800" s="188" t="s">
        <v>1748</v>
      </c>
      <c r="AU800" s="188" t="s">
        <v>1748</v>
      </c>
      <c r="AV800" s="261">
        <f t="shared" si="32"/>
        <v>190575</v>
      </c>
    </row>
    <row r="801" spans="1:48" hidden="1" x14ac:dyDescent="0.25">
      <c r="A801" s="269" t="s">
        <v>1836</v>
      </c>
      <c r="B801" s="277" t="s">
        <v>1814</v>
      </c>
      <c r="D801" s="269" t="s">
        <v>1797</v>
      </c>
      <c r="E801" s="270">
        <v>45838</v>
      </c>
      <c r="F801" s="269" t="s">
        <v>1816</v>
      </c>
      <c r="H801" s="269" t="s">
        <v>2719</v>
      </c>
      <c r="I801" s="269" t="s">
        <v>1815</v>
      </c>
      <c r="K801" s="269" t="s">
        <v>476</v>
      </c>
      <c r="L801" s="270">
        <v>45838</v>
      </c>
      <c r="Q801" s="269" t="s">
        <v>89</v>
      </c>
      <c r="R801" s="272">
        <v>15</v>
      </c>
      <c r="S801" s="269" t="s">
        <v>89</v>
      </c>
      <c r="T801" s="272">
        <v>15</v>
      </c>
      <c r="U801" s="269" t="s">
        <v>371</v>
      </c>
      <c r="V801" s="269" t="s">
        <v>372</v>
      </c>
      <c r="AJ801" s="273">
        <v>0</v>
      </c>
      <c r="AT801" s="188" t="s">
        <v>1748</v>
      </c>
      <c r="AU801" s="188" t="s">
        <v>1748</v>
      </c>
      <c r="AV801" s="261">
        <f t="shared" si="32"/>
        <v>247500</v>
      </c>
    </row>
    <row r="802" spans="1:48" hidden="1" x14ac:dyDescent="0.25">
      <c r="A802" s="269" t="s">
        <v>1836</v>
      </c>
      <c r="B802" s="277" t="s">
        <v>1814</v>
      </c>
      <c r="D802" s="269" t="s">
        <v>1797</v>
      </c>
      <c r="E802" s="270">
        <v>45838</v>
      </c>
      <c r="F802" s="269" t="s">
        <v>1816</v>
      </c>
      <c r="H802" s="269" t="s">
        <v>2719</v>
      </c>
      <c r="I802" s="269" t="s">
        <v>1815</v>
      </c>
      <c r="K802" s="269" t="s">
        <v>476</v>
      </c>
      <c r="L802" s="270">
        <v>45838</v>
      </c>
      <c r="Q802" s="269" t="s">
        <v>89</v>
      </c>
      <c r="R802" s="272">
        <v>2.5299999999999998</v>
      </c>
      <c r="S802" s="269" t="s">
        <v>89</v>
      </c>
      <c r="T802" s="272">
        <v>2.5299999999999998</v>
      </c>
      <c r="U802" s="269" t="s">
        <v>371</v>
      </c>
      <c r="V802" s="269" t="s">
        <v>372</v>
      </c>
      <c r="AJ802" s="273">
        <v>0</v>
      </c>
      <c r="AT802" s="188" t="s">
        <v>1748</v>
      </c>
      <c r="AU802" s="188" t="s">
        <v>1748</v>
      </c>
      <c r="AV802" s="261">
        <f t="shared" si="32"/>
        <v>41745</v>
      </c>
    </row>
    <row r="803" spans="1:48" hidden="1" x14ac:dyDescent="0.25">
      <c r="A803" s="269" t="s">
        <v>1836</v>
      </c>
      <c r="B803" s="277" t="s">
        <v>1814</v>
      </c>
      <c r="D803" s="269" t="s">
        <v>1797</v>
      </c>
      <c r="E803" s="270">
        <v>45838</v>
      </c>
      <c r="F803" s="269" t="s">
        <v>1816</v>
      </c>
      <c r="H803" s="269" t="s">
        <v>2719</v>
      </c>
      <c r="I803" s="269" t="s">
        <v>1815</v>
      </c>
      <c r="K803" s="269" t="s">
        <v>476</v>
      </c>
      <c r="L803" s="270">
        <v>45838</v>
      </c>
      <c r="Q803" s="269" t="s">
        <v>89</v>
      </c>
      <c r="R803" s="272">
        <v>9.73</v>
      </c>
      <c r="S803" s="269" t="s">
        <v>89</v>
      </c>
      <c r="T803" s="272">
        <v>9.73</v>
      </c>
      <c r="U803" s="269" t="s">
        <v>371</v>
      </c>
      <c r="V803" s="269" t="s">
        <v>372</v>
      </c>
      <c r="AJ803" s="273">
        <v>0</v>
      </c>
      <c r="AT803" s="188" t="s">
        <v>1748</v>
      </c>
      <c r="AU803" s="188" t="s">
        <v>1748</v>
      </c>
      <c r="AV803" s="261">
        <f t="shared" si="32"/>
        <v>160545</v>
      </c>
    </row>
    <row r="804" spans="1:48" hidden="1" x14ac:dyDescent="0.25">
      <c r="A804" s="269" t="s">
        <v>1836</v>
      </c>
      <c r="B804" s="277" t="s">
        <v>1814</v>
      </c>
      <c r="D804" s="269" t="s">
        <v>1797</v>
      </c>
      <c r="E804" s="270">
        <v>45838</v>
      </c>
      <c r="F804" s="269" t="s">
        <v>1816</v>
      </c>
      <c r="H804" s="269" t="s">
        <v>2719</v>
      </c>
      <c r="I804" s="269" t="s">
        <v>1815</v>
      </c>
      <c r="K804" s="269" t="s">
        <v>476</v>
      </c>
      <c r="L804" s="270">
        <v>45838</v>
      </c>
      <c r="Q804" s="269" t="s">
        <v>89</v>
      </c>
      <c r="R804" s="272">
        <v>2.5299999999999998</v>
      </c>
      <c r="S804" s="269" t="s">
        <v>89</v>
      </c>
      <c r="T804" s="272">
        <v>2.5299999999999998</v>
      </c>
      <c r="U804" s="269" t="s">
        <v>371</v>
      </c>
      <c r="V804" s="269" t="s">
        <v>372</v>
      </c>
      <c r="AJ804" s="273">
        <v>0</v>
      </c>
      <c r="AT804" s="188" t="s">
        <v>1748</v>
      </c>
      <c r="AU804" s="188" t="s">
        <v>1748</v>
      </c>
      <c r="AV804" s="261">
        <f t="shared" si="32"/>
        <v>41745</v>
      </c>
    </row>
    <row r="805" spans="1:48" hidden="1" x14ac:dyDescent="0.25">
      <c r="A805" s="269" t="s">
        <v>1836</v>
      </c>
      <c r="B805" s="277" t="s">
        <v>1814</v>
      </c>
      <c r="D805" s="269" t="s">
        <v>1797</v>
      </c>
      <c r="E805" s="270">
        <v>45838</v>
      </c>
      <c r="F805" s="269" t="s">
        <v>1816</v>
      </c>
      <c r="H805" s="269" t="s">
        <v>2719</v>
      </c>
      <c r="I805" s="269" t="s">
        <v>1815</v>
      </c>
      <c r="K805" s="269" t="s">
        <v>476</v>
      </c>
      <c r="L805" s="270">
        <v>45838</v>
      </c>
      <c r="Q805" s="269" t="s">
        <v>89</v>
      </c>
      <c r="R805" s="272">
        <v>27.22</v>
      </c>
      <c r="S805" s="269" t="s">
        <v>89</v>
      </c>
      <c r="T805" s="272">
        <v>27.22</v>
      </c>
      <c r="U805" s="269" t="s">
        <v>371</v>
      </c>
      <c r="V805" s="269" t="s">
        <v>372</v>
      </c>
      <c r="AJ805" s="273">
        <v>0</v>
      </c>
      <c r="AT805" s="188" t="s">
        <v>1748</v>
      </c>
      <c r="AU805" s="188" t="s">
        <v>1748</v>
      </c>
      <c r="AV805" s="261">
        <f t="shared" si="32"/>
        <v>449130</v>
      </c>
    </row>
    <row r="806" spans="1:48" hidden="1" x14ac:dyDescent="0.25">
      <c r="A806" s="269" t="s">
        <v>1836</v>
      </c>
      <c r="B806" s="277" t="s">
        <v>1814</v>
      </c>
      <c r="D806" s="269" t="s">
        <v>1797</v>
      </c>
      <c r="E806" s="270">
        <v>45838</v>
      </c>
      <c r="F806" s="269" t="s">
        <v>1816</v>
      </c>
      <c r="H806" s="269" t="s">
        <v>2719</v>
      </c>
      <c r="I806" s="269" t="s">
        <v>1815</v>
      </c>
      <c r="K806" s="269" t="s">
        <v>476</v>
      </c>
      <c r="L806" s="270">
        <v>45838</v>
      </c>
      <c r="Q806" s="269" t="s">
        <v>89</v>
      </c>
      <c r="R806" s="272">
        <v>14.02</v>
      </c>
      <c r="S806" s="269" t="s">
        <v>89</v>
      </c>
      <c r="T806" s="272">
        <v>14.02</v>
      </c>
      <c r="U806" s="269" t="s">
        <v>371</v>
      </c>
      <c r="V806" s="269" t="s">
        <v>372</v>
      </c>
      <c r="AJ806" s="273">
        <v>0</v>
      </c>
      <c r="AT806" s="188" t="s">
        <v>1748</v>
      </c>
      <c r="AU806" s="188" t="s">
        <v>1748</v>
      </c>
      <c r="AV806" s="261">
        <f t="shared" si="32"/>
        <v>231330</v>
      </c>
    </row>
    <row r="807" spans="1:48" hidden="1" x14ac:dyDescent="0.25">
      <c r="A807" s="269" t="s">
        <v>1836</v>
      </c>
      <c r="B807" s="277" t="s">
        <v>1814</v>
      </c>
      <c r="D807" s="269" t="s">
        <v>1797</v>
      </c>
      <c r="E807" s="270">
        <v>45838</v>
      </c>
      <c r="F807" s="269" t="s">
        <v>1816</v>
      </c>
      <c r="H807" s="269" t="s">
        <v>2719</v>
      </c>
      <c r="I807" s="269" t="s">
        <v>1815</v>
      </c>
      <c r="K807" s="269" t="s">
        <v>476</v>
      </c>
      <c r="L807" s="270">
        <v>45838</v>
      </c>
      <c r="Q807" s="269" t="s">
        <v>89</v>
      </c>
      <c r="R807" s="272">
        <v>5.42</v>
      </c>
      <c r="S807" s="269" t="s">
        <v>89</v>
      </c>
      <c r="T807" s="272">
        <v>5.42</v>
      </c>
      <c r="U807" s="269" t="s">
        <v>371</v>
      </c>
      <c r="V807" s="269" t="s">
        <v>372</v>
      </c>
      <c r="AJ807" s="273">
        <v>0</v>
      </c>
      <c r="AT807" s="188" t="s">
        <v>1748</v>
      </c>
      <c r="AU807" s="188" t="s">
        <v>1748</v>
      </c>
      <c r="AV807" s="261">
        <f t="shared" si="32"/>
        <v>89430</v>
      </c>
    </row>
    <row r="808" spans="1:48" hidden="1" x14ac:dyDescent="0.25">
      <c r="A808" s="269" t="s">
        <v>1836</v>
      </c>
      <c r="B808" s="277" t="s">
        <v>1814</v>
      </c>
      <c r="D808" s="269" t="s">
        <v>1797</v>
      </c>
      <c r="E808" s="270">
        <v>45838</v>
      </c>
      <c r="F808" s="269" t="s">
        <v>1816</v>
      </c>
      <c r="H808" s="269" t="s">
        <v>2719</v>
      </c>
      <c r="I808" s="269" t="s">
        <v>1815</v>
      </c>
      <c r="K808" s="269" t="s">
        <v>476</v>
      </c>
      <c r="L808" s="270">
        <v>45838</v>
      </c>
      <c r="Q808" s="269" t="s">
        <v>89</v>
      </c>
      <c r="R808" s="272">
        <v>5.07</v>
      </c>
      <c r="S808" s="269" t="s">
        <v>89</v>
      </c>
      <c r="T808" s="272">
        <v>5.07</v>
      </c>
      <c r="U808" s="269" t="s">
        <v>371</v>
      </c>
      <c r="V808" s="269" t="s">
        <v>372</v>
      </c>
      <c r="AJ808" s="273">
        <v>0</v>
      </c>
      <c r="AT808" s="188" t="s">
        <v>1748</v>
      </c>
      <c r="AU808" s="188" t="s">
        <v>1748</v>
      </c>
      <c r="AV808" s="261">
        <f t="shared" si="32"/>
        <v>83655</v>
      </c>
    </row>
    <row r="809" spans="1:48" hidden="1" x14ac:dyDescent="0.25">
      <c r="A809" s="269" t="s">
        <v>1836</v>
      </c>
      <c r="B809" s="277" t="s">
        <v>1814</v>
      </c>
      <c r="D809" s="269" t="s">
        <v>1797</v>
      </c>
      <c r="E809" s="270">
        <v>45838</v>
      </c>
      <c r="F809" s="269" t="s">
        <v>1816</v>
      </c>
      <c r="H809" s="269" t="s">
        <v>2719</v>
      </c>
      <c r="I809" s="269" t="s">
        <v>1815</v>
      </c>
      <c r="K809" s="269" t="s">
        <v>476</v>
      </c>
      <c r="L809" s="270">
        <v>45838</v>
      </c>
      <c r="Q809" s="269" t="s">
        <v>89</v>
      </c>
      <c r="R809" s="272">
        <v>11.55</v>
      </c>
      <c r="S809" s="269" t="s">
        <v>89</v>
      </c>
      <c r="T809" s="272">
        <v>11.55</v>
      </c>
      <c r="U809" s="269" t="s">
        <v>371</v>
      </c>
      <c r="V809" s="269" t="s">
        <v>372</v>
      </c>
      <c r="AJ809" s="273">
        <v>0</v>
      </c>
      <c r="AT809" s="188" t="s">
        <v>1748</v>
      </c>
      <c r="AU809" s="188" t="s">
        <v>1748</v>
      </c>
      <c r="AV809" s="261">
        <f t="shared" si="32"/>
        <v>190575</v>
      </c>
    </row>
    <row r="810" spans="1:48" hidden="1" x14ac:dyDescent="0.25">
      <c r="A810" s="269" t="s">
        <v>1836</v>
      </c>
      <c r="B810" s="277" t="s">
        <v>1814</v>
      </c>
      <c r="D810" s="269" t="s">
        <v>1797</v>
      </c>
      <c r="E810" s="270">
        <v>45838</v>
      </c>
      <c r="F810" s="269" t="s">
        <v>1816</v>
      </c>
      <c r="H810" s="269" t="s">
        <v>2719</v>
      </c>
      <c r="I810" s="269" t="s">
        <v>1815</v>
      </c>
      <c r="K810" s="269" t="s">
        <v>476</v>
      </c>
      <c r="L810" s="270">
        <v>45838</v>
      </c>
      <c r="Q810" s="269" t="s">
        <v>89</v>
      </c>
      <c r="R810" s="272">
        <v>15</v>
      </c>
      <c r="S810" s="269" t="s">
        <v>89</v>
      </c>
      <c r="T810" s="272">
        <v>15</v>
      </c>
      <c r="U810" s="269" t="s">
        <v>371</v>
      </c>
      <c r="V810" s="269" t="s">
        <v>372</v>
      </c>
      <c r="AJ810" s="273">
        <v>0</v>
      </c>
      <c r="AT810" s="188" t="s">
        <v>1748</v>
      </c>
      <c r="AU810" s="188" t="s">
        <v>1748</v>
      </c>
      <c r="AV810" s="261">
        <f t="shared" si="32"/>
        <v>247500</v>
      </c>
    </row>
    <row r="811" spans="1:48" hidden="1" x14ac:dyDescent="0.25">
      <c r="A811" s="269" t="s">
        <v>1836</v>
      </c>
      <c r="B811" s="277" t="s">
        <v>1814</v>
      </c>
      <c r="D811" s="269" t="s">
        <v>1797</v>
      </c>
      <c r="E811" s="270">
        <v>45838</v>
      </c>
      <c r="F811" s="269" t="s">
        <v>1816</v>
      </c>
      <c r="H811" s="269" t="s">
        <v>2719</v>
      </c>
      <c r="I811" s="269" t="s">
        <v>1815</v>
      </c>
      <c r="K811" s="269" t="s">
        <v>476</v>
      </c>
      <c r="L811" s="270">
        <v>45838</v>
      </c>
      <c r="Q811" s="269" t="s">
        <v>89</v>
      </c>
      <c r="R811" s="272">
        <v>14.98</v>
      </c>
      <c r="S811" s="269" t="s">
        <v>89</v>
      </c>
      <c r="T811" s="272">
        <v>14.98</v>
      </c>
      <c r="U811" s="269" t="s">
        <v>371</v>
      </c>
      <c r="V811" s="269" t="s">
        <v>372</v>
      </c>
      <c r="AJ811" s="273">
        <v>0</v>
      </c>
      <c r="AT811" s="188" t="s">
        <v>1748</v>
      </c>
      <c r="AU811" s="188" t="s">
        <v>1748</v>
      </c>
      <c r="AV811" s="261">
        <f t="shared" si="32"/>
        <v>247170</v>
      </c>
    </row>
    <row r="812" spans="1:48" hidden="1" x14ac:dyDescent="0.25">
      <c r="A812" s="269" t="s">
        <v>1836</v>
      </c>
      <c r="B812" s="277" t="s">
        <v>1814</v>
      </c>
      <c r="D812" s="269" t="s">
        <v>1797</v>
      </c>
      <c r="E812" s="270">
        <v>45838</v>
      </c>
      <c r="F812" s="269" t="s">
        <v>1816</v>
      </c>
      <c r="H812" s="269" t="s">
        <v>2719</v>
      </c>
      <c r="I812" s="269" t="s">
        <v>1815</v>
      </c>
      <c r="K812" s="269" t="s">
        <v>476</v>
      </c>
      <c r="L812" s="270">
        <v>45838</v>
      </c>
      <c r="Q812" s="269" t="s">
        <v>89</v>
      </c>
      <c r="R812" s="272">
        <v>14.98</v>
      </c>
      <c r="S812" s="269" t="s">
        <v>89</v>
      </c>
      <c r="T812" s="272">
        <v>14.98</v>
      </c>
      <c r="U812" s="269" t="s">
        <v>371</v>
      </c>
      <c r="V812" s="269" t="s">
        <v>372</v>
      </c>
      <c r="AJ812" s="273">
        <v>0</v>
      </c>
      <c r="AT812" s="188" t="s">
        <v>1748</v>
      </c>
      <c r="AU812" s="188" t="s">
        <v>1748</v>
      </c>
      <c r="AV812" s="261">
        <f t="shared" si="32"/>
        <v>247170</v>
      </c>
    </row>
    <row r="813" spans="1:48" hidden="1" x14ac:dyDescent="0.25">
      <c r="A813" s="269" t="s">
        <v>1836</v>
      </c>
      <c r="B813" s="277" t="s">
        <v>1814</v>
      </c>
      <c r="D813" s="269" t="s">
        <v>1797</v>
      </c>
      <c r="E813" s="270">
        <v>45838</v>
      </c>
      <c r="F813" s="269" t="s">
        <v>1816</v>
      </c>
      <c r="H813" s="269" t="s">
        <v>2719</v>
      </c>
      <c r="I813" s="269" t="s">
        <v>1815</v>
      </c>
      <c r="K813" s="269" t="s">
        <v>476</v>
      </c>
      <c r="L813" s="270">
        <v>45838</v>
      </c>
      <c r="Q813" s="269" t="s">
        <v>89</v>
      </c>
      <c r="R813" s="272">
        <v>3.27</v>
      </c>
      <c r="S813" s="269" t="s">
        <v>89</v>
      </c>
      <c r="T813" s="272">
        <v>3.27</v>
      </c>
      <c r="U813" s="269" t="s">
        <v>371</v>
      </c>
      <c r="V813" s="269" t="s">
        <v>372</v>
      </c>
      <c r="AJ813" s="273">
        <v>0</v>
      </c>
      <c r="AT813" s="188" t="s">
        <v>1748</v>
      </c>
      <c r="AU813" s="188" t="s">
        <v>1748</v>
      </c>
      <c r="AV813" s="261">
        <f t="shared" si="32"/>
        <v>53955</v>
      </c>
    </row>
    <row r="814" spans="1:48" hidden="1" x14ac:dyDescent="0.25">
      <c r="A814" s="269" t="s">
        <v>1836</v>
      </c>
      <c r="B814" s="277" t="s">
        <v>1814</v>
      </c>
      <c r="D814" s="269" t="s">
        <v>1797</v>
      </c>
      <c r="E814" s="270">
        <v>45838</v>
      </c>
      <c r="F814" s="269" t="s">
        <v>1816</v>
      </c>
      <c r="H814" s="269" t="s">
        <v>2719</v>
      </c>
      <c r="I814" s="269" t="s">
        <v>1815</v>
      </c>
      <c r="K814" s="269" t="s">
        <v>476</v>
      </c>
      <c r="L814" s="270">
        <v>45838</v>
      </c>
      <c r="Q814" s="269" t="s">
        <v>89</v>
      </c>
      <c r="R814" s="272">
        <v>3.27</v>
      </c>
      <c r="S814" s="269" t="s">
        <v>89</v>
      </c>
      <c r="T814" s="272">
        <v>3.27</v>
      </c>
      <c r="U814" s="269" t="s">
        <v>371</v>
      </c>
      <c r="V814" s="269" t="s">
        <v>372</v>
      </c>
      <c r="AJ814" s="273">
        <v>0</v>
      </c>
      <c r="AT814" s="188" t="s">
        <v>1748</v>
      </c>
      <c r="AU814" s="188" t="s">
        <v>1748</v>
      </c>
      <c r="AV814" s="261">
        <f t="shared" si="32"/>
        <v>53955</v>
      </c>
    </row>
    <row r="815" spans="1:48" hidden="1" x14ac:dyDescent="0.25">
      <c r="A815" s="269" t="s">
        <v>1836</v>
      </c>
      <c r="B815" s="277" t="s">
        <v>1814</v>
      </c>
      <c r="D815" s="269" t="s">
        <v>1797</v>
      </c>
      <c r="E815" s="270">
        <v>45838</v>
      </c>
      <c r="F815" s="269" t="s">
        <v>1816</v>
      </c>
      <c r="H815" s="269" t="s">
        <v>2719</v>
      </c>
      <c r="I815" s="269" t="s">
        <v>1815</v>
      </c>
      <c r="K815" s="269" t="s">
        <v>476</v>
      </c>
      <c r="L815" s="270">
        <v>45838</v>
      </c>
      <c r="Q815" s="269" t="s">
        <v>89</v>
      </c>
      <c r="R815" s="272">
        <v>11.21</v>
      </c>
      <c r="S815" s="269" t="s">
        <v>89</v>
      </c>
      <c r="T815" s="272">
        <v>11.21</v>
      </c>
      <c r="U815" s="269" t="s">
        <v>371</v>
      </c>
      <c r="V815" s="269" t="s">
        <v>372</v>
      </c>
      <c r="AJ815" s="273">
        <v>0</v>
      </c>
      <c r="AT815" s="188" t="s">
        <v>1748</v>
      </c>
      <c r="AU815" s="188" t="s">
        <v>1748</v>
      </c>
      <c r="AV815" s="261">
        <f t="shared" si="32"/>
        <v>184965</v>
      </c>
    </row>
    <row r="816" spans="1:48" hidden="1" x14ac:dyDescent="0.25">
      <c r="A816" s="269" t="s">
        <v>1836</v>
      </c>
      <c r="B816" s="277" t="s">
        <v>1814</v>
      </c>
      <c r="D816" s="269" t="s">
        <v>1797</v>
      </c>
      <c r="E816" s="270">
        <v>45838</v>
      </c>
      <c r="F816" s="269" t="s">
        <v>1816</v>
      </c>
      <c r="H816" s="269" t="s">
        <v>2719</v>
      </c>
      <c r="I816" s="269" t="s">
        <v>1815</v>
      </c>
      <c r="K816" s="269" t="s">
        <v>476</v>
      </c>
      <c r="L816" s="270">
        <v>45838</v>
      </c>
      <c r="Q816" s="269" t="s">
        <v>89</v>
      </c>
      <c r="R816" s="272">
        <v>11.55</v>
      </c>
      <c r="S816" s="269" t="s">
        <v>89</v>
      </c>
      <c r="T816" s="272">
        <v>11.55</v>
      </c>
      <c r="U816" s="269" t="s">
        <v>371</v>
      </c>
      <c r="V816" s="269" t="s">
        <v>372</v>
      </c>
      <c r="AJ816" s="273">
        <v>0</v>
      </c>
      <c r="AT816" s="188" t="s">
        <v>1748</v>
      </c>
      <c r="AU816" s="188" t="s">
        <v>1748</v>
      </c>
      <c r="AV816" s="261">
        <f t="shared" si="32"/>
        <v>190575</v>
      </c>
    </row>
  </sheetData>
  <autoFilter ref="A2:AV816" xr:uid="{34FC79A5-04CE-4020-A4CD-ADC3208AF6F1}">
    <filterColumn colId="10">
      <filters>
        <filter val="RM Exp - Buildings Services"/>
        <filter val="RM Exp - Machinery and Equipment"/>
        <filter val="RM Exp - Office and Other Equipment"/>
      </filters>
    </filterColumn>
  </autoFilter>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83A473-3E84-4236-BCC5-183F8CF7A5AB}">
  <dimension ref="B2:P375"/>
  <sheetViews>
    <sheetView zoomScale="80" zoomScaleNormal="80" workbookViewId="0"/>
  </sheetViews>
  <sheetFormatPr defaultColWidth="9.140625" defaultRowHeight="15" outlineLevelRow="1" x14ac:dyDescent="0.25"/>
  <cols>
    <col min="1" max="1" width="4.140625" style="188" customWidth="1"/>
    <col min="2" max="2" width="26.5703125" style="188" bestFit="1" customWidth="1"/>
    <col min="3" max="3" width="30.85546875" style="188" bestFit="1" customWidth="1"/>
    <col min="4" max="4" width="39.5703125" style="188" customWidth="1"/>
    <col min="5" max="5" width="24.42578125" style="188" bestFit="1" customWidth="1"/>
    <col min="6" max="6" width="30.28515625" style="188" bestFit="1" customWidth="1"/>
    <col min="7" max="7" width="3.42578125" style="188" customWidth="1"/>
    <col min="8" max="8" width="20.42578125" style="189" customWidth="1"/>
    <col min="9" max="9" width="27.5703125" style="189" customWidth="1"/>
    <col min="10" max="10" width="32.85546875" style="188" bestFit="1" customWidth="1"/>
    <col min="11" max="11" width="9.140625" style="188"/>
    <col min="12" max="12" width="16.5703125" style="188" customWidth="1"/>
    <col min="13" max="14" width="9.140625" style="188"/>
    <col min="15" max="15" width="20.42578125" style="188" customWidth="1"/>
    <col min="16" max="16" width="16.85546875" style="188" customWidth="1"/>
    <col min="17" max="17" width="12.42578125" style="188" customWidth="1"/>
    <col min="18" max="18" width="17.28515625" style="188" customWidth="1"/>
    <col min="19" max="19" width="16.85546875" style="188" customWidth="1"/>
    <col min="20" max="16384" width="9.140625" style="188"/>
  </cols>
  <sheetData>
    <row r="2" spans="2:9" s="185" customFormat="1" x14ac:dyDescent="0.25">
      <c r="B2" s="184" t="s">
        <v>11</v>
      </c>
      <c r="H2" s="186"/>
      <c r="I2" s="186"/>
    </row>
    <row r="4" spans="2:9" outlineLevel="1" x14ac:dyDescent="0.25">
      <c r="B4" s="187" t="s">
        <v>11</v>
      </c>
      <c r="C4" s="187" t="s">
        <v>96</v>
      </c>
    </row>
    <row r="5" spans="2:9" outlineLevel="1" x14ac:dyDescent="0.25">
      <c r="B5" s="190" t="s">
        <v>2568</v>
      </c>
      <c r="C5" s="190" t="s">
        <v>15</v>
      </c>
    </row>
    <row r="6" spans="2:9" outlineLevel="1" x14ac:dyDescent="0.25">
      <c r="B6" s="190" t="s">
        <v>2569</v>
      </c>
      <c r="C6" s="190" t="s">
        <v>19</v>
      </c>
    </row>
    <row r="7" spans="2:9" outlineLevel="1" x14ac:dyDescent="0.25">
      <c r="B7" s="190" t="s">
        <v>3134</v>
      </c>
      <c r="C7" s="190" t="s">
        <v>1691</v>
      </c>
    </row>
    <row r="8" spans="2:9" outlineLevel="1" x14ac:dyDescent="0.25">
      <c r="B8" s="190" t="s">
        <v>185</v>
      </c>
      <c r="C8" s="190" t="s">
        <v>185</v>
      </c>
    </row>
    <row r="9" spans="2:9" outlineLevel="1" x14ac:dyDescent="0.25">
      <c r="B9" s="190" t="s">
        <v>106</v>
      </c>
      <c r="C9" s="190" t="s">
        <v>106</v>
      </c>
    </row>
    <row r="10" spans="2:9" outlineLevel="1" x14ac:dyDescent="0.25">
      <c r="B10" s="190" t="s">
        <v>1651</v>
      </c>
      <c r="C10" s="190" t="s">
        <v>1651</v>
      </c>
    </row>
    <row r="11" spans="2:9" outlineLevel="1" x14ac:dyDescent="0.25">
      <c r="B11" s="190" t="s">
        <v>1655</v>
      </c>
      <c r="C11" s="190" t="s">
        <v>1655</v>
      </c>
    </row>
    <row r="12" spans="2:9" outlineLevel="1" x14ac:dyDescent="0.25">
      <c r="B12" s="190" t="s">
        <v>3644</v>
      </c>
      <c r="C12" s="190" t="s">
        <v>3644</v>
      </c>
    </row>
    <row r="13" spans="2:9" outlineLevel="1" x14ac:dyDescent="0.25">
      <c r="B13" s="190" t="s">
        <v>102</v>
      </c>
      <c r="C13" s="190" t="s">
        <v>91</v>
      </c>
    </row>
    <row r="14" spans="2:9" outlineLevel="1" x14ac:dyDescent="0.25">
      <c r="B14" s="190" t="s">
        <v>119</v>
      </c>
      <c r="C14" s="190" t="s">
        <v>223</v>
      </c>
    </row>
    <row r="15" spans="2:9" outlineLevel="1" x14ac:dyDescent="0.25">
      <c r="B15" s="190" t="s">
        <v>101</v>
      </c>
      <c r="C15" s="190" t="s">
        <v>120</v>
      </c>
    </row>
    <row r="16" spans="2:9" outlineLevel="1" x14ac:dyDescent="0.25">
      <c r="B16"/>
    </row>
    <row r="17" spans="2:9" s="185" customFormat="1" x14ac:dyDescent="0.25">
      <c r="B17" s="184" t="s">
        <v>3127</v>
      </c>
      <c r="H17" s="186"/>
      <c r="I17" s="186"/>
    </row>
    <row r="18" spans="2:9" x14ac:dyDescent="0.25">
      <c r="B18"/>
    </row>
    <row r="19" spans="2:9" outlineLevel="1" x14ac:dyDescent="0.25">
      <c r="B19" s="114" t="s">
        <v>3131</v>
      </c>
      <c r="C19" s="114" t="s">
        <v>3127</v>
      </c>
    </row>
    <row r="20" spans="2:9" outlineLevel="1" x14ac:dyDescent="0.25">
      <c r="B20" s="115" t="s">
        <v>2568</v>
      </c>
      <c r="C20" s="115" t="s">
        <v>16</v>
      </c>
    </row>
    <row r="21" spans="2:9" outlineLevel="1" x14ac:dyDescent="0.25">
      <c r="B21" s="115" t="s">
        <v>2568</v>
      </c>
      <c r="C21" s="115" t="s">
        <v>17</v>
      </c>
    </row>
    <row r="22" spans="2:9" outlineLevel="1" x14ac:dyDescent="0.25">
      <c r="B22" s="115" t="s">
        <v>2568</v>
      </c>
      <c r="C22" s="115" t="s">
        <v>18</v>
      </c>
    </row>
    <row r="23" spans="2:9" outlineLevel="1" x14ac:dyDescent="0.25">
      <c r="B23" s="115" t="s">
        <v>2569</v>
      </c>
      <c r="C23" s="115" t="s">
        <v>3132</v>
      </c>
    </row>
    <row r="24" spans="2:9" outlineLevel="1" x14ac:dyDescent="0.25">
      <c r="B24" s="115" t="s">
        <v>2569</v>
      </c>
      <c r="C24" s="115" t="s">
        <v>3133</v>
      </c>
    </row>
    <row r="25" spans="2:9" outlineLevel="1" x14ac:dyDescent="0.25">
      <c r="B25" s="115" t="s">
        <v>2569</v>
      </c>
      <c r="C25" s="115" t="s">
        <v>21</v>
      </c>
    </row>
    <row r="26" spans="2:9" outlineLevel="1" x14ac:dyDescent="0.25">
      <c r="B26" s="115" t="s">
        <v>2569</v>
      </c>
      <c r="C26" s="115" t="s">
        <v>22</v>
      </c>
    </row>
    <row r="27" spans="2:9" outlineLevel="1" x14ac:dyDescent="0.25">
      <c r="B27" s="115" t="s">
        <v>2569</v>
      </c>
      <c r="C27" s="115" t="s">
        <v>23</v>
      </c>
    </row>
    <row r="28" spans="2:9" outlineLevel="1" x14ac:dyDescent="0.25">
      <c r="B28" s="110" t="s">
        <v>3134</v>
      </c>
      <c r="C28" s="110" t="s">
        <v>97</v>
      </c>
    </row>
    <row r="29" spans="2:9" outlineLevel="1" x14ac:dyDescent="0.25">
      <c r="B29" s="110" t="s">
        <v>3134</v>
      </c>
      <c r="C29" s="110" t="s">
        <v>98</v>
      </c>
    </row>
    <row r="30" spans="2:9" outlineLevel="1" x14ac:dyDescent="0.25">
      <c r="B30" s="110" t="s">
        <v>185</v>
      </c>
      <c r="C30" s="110" t="s">
        <v>121</v>
      </c>
    </row>
    <row r="31" spans="2:9" outlineLevel="1" x14ac:dyDescent="0.25">
      <c r="B31" s="110" t="str">
        <f>B30</f>
        <v>HSE</v>
      </c>
      <c r="C31" s="110" t="s">
        <v>114</v>
      </c>
    </row>
    <row r="32" spans="2:9" outlineLevel="1" x14ac:dyDescent="0.25">
      <c r="B32" s="110" t="s">
        <v>106</v>
      </c>
      <c r="C32" s="110" t="s">
        <v>99</v>
      </c>
    </row>
    <row r="33" spans="2:3" outlineLevel="1" x14ac:dyDescent="0.25">
      <c r="B33" s="110" t="s">
        <v>106</v>
      </c>
      <c r="C33" s="110" t="s">
        <v>105</v>
      </c>
    </row>
    <row r="34" spans="2:3" outlineLevel="1" x14ac:dyDescent="0.25">
      <c r="B34" s="110" t="s">
        <v>1651</v>
      </c>
      <c r="C34" s="110" t="s">
        <v>103</v>
      </c>
    </row>
    <row r="35" spans="2:3" outlineLevel="1" x14ac:dyDescent="0.25">
      <c r="B35" s="110" t="s">
        <v>1651</v>
      </c>
      <c r="C35" s="110" t="s">
        <v>111</v>
      </c>
    </row>
    <row r="36" spans="2:3" outlineLevel="1" x14ac:dyDescent="0.25">
      <c r="B36" s="110" t="s">
        <v>1651</v>
      </c>
      <c r="C36" s="110" t="s">
        <v>1695</v>
      </c>
    </row>
    <row r="37" spans="2:3" outlineLevel="1" x14ac:dyDescent="0.25">
      <c r="B37" s="110" t="s">
        <v>1651</v>
      </c>
      <c r="C37" s="110" t="s">
        <v>110</v>
      </c>
    </row>
    <row r="38" spans="2:3" outlineLevel="1" x14ac:dyDescent="0.25">
      <c r="B38" s="110" t="s">
        <v>1651</v>
      </c>
      <c r="C38" s="110" t="s">
        <v>1697</v>
      </c>
    </row>
    <row r="39" spans="2:3" outlineLevel="1" x14ac:dyDescent="0.25">
      <c r="B39" s="110" t="s">
        <v>1651</v>
      </c>
      <c r="C39" s="110" t="s">
        <v>4284</v>
      </c>
    </row>
    <row r="40" spans="2:3" outlineLevel="1" x14ac:dyDescent="0.25">
      <c r="B40" s="110" t="s">
        <v>1655</v>
      </c>
      <c r="C40" s="110" t="s">
        <v>2573</v>
      </c>
    </row>
    <row r="41" spans="2:3" outlineLevel="1" x14ac:dyDescent="0.25">
      <c r="B41" s="110" t="s">
        <v>1655</v>
      </c>
      <c r="C41" s="110" t="s">
        <v>3642</v>
      </c>
    </row>
    <row r="42" spans="2:3" outlineLevel="1" x14ac:dyDescent="0.25">
      <c r="B42" s="110" t="s">
        <v>1655</v>
      </c>
      <c r="C42" s="110" t="s">
        <v>3643</v>
      </c>
    </row>
    <row r="43" spans="2:3" outlineLevel="1" x14ac:dyDescent="0.25">
      <c r="B43" s="110" t="s">
        <v>3644</v>
      </c>
      <c r="C43" s="110" t="s">
        <v>3334</v>
      </c>
    </row>
    <row r="44" spans="2:3" outlineLevel="1" x14ac:dyDescent="0.25">
      <c r="B44" s="110" t="s">
        <v>3644</v>
      </c>
      <c r="C44" s="110" t="s">
        <v>204</v>
      </c>
    </row>
    <row r="45" spans="2:3" outlineLevel="1" x14ac:dyDescent="0.25">
      <c r="B45" s="110" t="s">
        <v>102</v>
      </c>
      <c r="C45" s="110" t="s">
        <v>4285</v>
      </c>
    </row>
    <row r="46" spans="2:3" outlineLevel="1" x14ac:dyDescent="0.25">
      <c r="B46" s="110" t="s">
        <v>102</v>
      </c>
      <c r="C46" s="110" t="s">
        <v>3135</v>
      </c>
    </row>
    <row r="47" spans="2:3" outlineLevel="1" x14ac:dyDescent="0.25">
      <c r="B47" s="110" t="s">
        <v>102</v>
      </c>
      <c r="C47" s="110" t="s">
        <v>4286</v>
      </c>
    </row>
    <row r="48" spans="2:3" outlineLevel="1" x14ac:dyDescent="0.25">
      <c r="B48" s="110" t="s">
        <v>119</v>
      </c>
      <c r="C48" s="110" t="s">
        <v>3604</v>
      </c>
    </row>
    <row r="49" spans="2:16" outlineLevel="1" x14ac:dyDescent="0.25">
      <c r="B49" s="110" t="s">
        <v>119</v>
      </c>
      <c r="C49" s="110" t="s">
        <v>112</v>
      </c>
    </row>
    <row r="50" spans="2:16" outlineLevel="1" x14ac:dyDescent="0.25">
      <c r="B50" s="110" t="s">
        <v>119</v>
      </c>
      <c r="C50" s="110" t="s">
        <v>117</v>
      </c>
    </row>
    <row r="51" spans="2:16" outlineLevel="1" x14ac:dyDescent="0.25">
      <c r="B51" s="110" t="s">
        <v>119</v>
      </c>
      <c r="C51" s="110" t="s">
        <v>104</v>
      </c>
    </row>
    <row r="52" spans="2:16" outlineLevel="1" x14ac:dyDescent="0.25">
      <c r="B52" s="116" t="s">
        <v>101</v>
      </c>
      <c r="C52" s="110" t="s">
        <v>200</v>
      </c>
    </row>
    <row r="53" spans="2:16" outlineLevel="1" x14ac:dyDescent="0.25">
      <c r="B53" s="110" t="s">
        <v>101</v>
      </c>
      <c r="C53" s="110" t="s">
        <v>113</v>
      </c>
    </row>
    <row r="54" spans="2:16" outlineLevel="1" x14ac:dyDescent="0.25">
      <c r="B54" s="110" t="s">
        <v>101</v>
      </c>
      <c r="C54" s="110" t="s">
        <v>116</v>
      </c>
    </row>
    <row r="55" spans="2:16" outlineLevel="1" x14ac:dyDescent="0.25"/>
    <row r="56" spans="2:16" s="185" customFormat="1" x14ac:dyDescent="0.25">
      <c r="B56" s="184" t="s">
        <v>3595</v>
      </c>
      <c r="H56" s="191"/>
      <c r="I56" s="191"/>
    </row>
    <row r="58" spans="2:16" outlineLevel="1" x14ac:dyDescent="0.25">
      <c r="B58" s="187" t="s">
        <v>11</v>
      </c>
      <c r="C58" s="187" t="s">
        <v>3127</v>
      </c>
      <c r="D58" s="187" t="s">
        <v>3596</v>
      </c>
      <c r="E58" s="187" t="s">
        <v>3597</v>
      </c>
      <c r="H58" s="187" t="s">
        <v>3598</v>
      </c>
      <c r="I58" s="187" t="s">
        <v>3599</v>
      </c>
      <c r="J58" s="187" t="s">
        <v>3127</v>
      </c>
      <c r="L58" s="187" t="s">
        <v>3596</v>
      </c>
    </row>
    <row r="59" spans="2:16" outlineLevel="1" x14ac:dyDescent="0.25">
      <c r="B59" s="190" t="s">
        <v>1678</v>
      </c>
      <c r="C59" s="190" t="s">
        <v>1678</v>
      </c>
      <c r="D59" s="190" t="s">
        <v>288</v>
      </c>
      <c r="E59" s="190" t="s">
        <v>289</v>
      </c>
      <c r="H59" s="192" t="s">
        <v>1678</v>
      </c>
      <c r="I59" s="192" t="str">
        <f>IF(MID(D59,6,2)="PP",_xlfn.CONCAT(H59,RIGHT(D59,2)),IF(MID(D59,6,2)="SU",RIGHT(D59,5),_xlfn.CONCAT(H59,"01",RIGHT(D59,1))))</f>
        <v>SMS01</v>
      </c>
      <c r="J59" s="190" t="str">
        <f t="shared" ref="J59:J128" si="0">C59</f>
        <v>SMS</v>
      </c>
      <c r="L59" s="188" t="str">
        <f t="shared" ref="L59:L128" si="1">D59</f>
        <v>10101PP001</v>
      </c>
      <c r="O59" s="188" t="s">
        <v>16</v>
      </c>
      <c r="P59" s="188" t="s">
        <v>319</v>
      </c>
    </row>
    <row r="60" spans="2:16" outlineLevel="1" x14ac:dyDescent="0.25">
      <c r="B60" s="190" t="s">
        <v>1678</v>
      </c>
      <c r="C60" s="190" t="s">
        <v>1678</v>
      </c>
      <c r="D60" s="190" t="s">
        <v>290</v>
      </c>
      <c r="E60" s="190" t="s">
        <v>291</v>
      </c>
      <c r="H60" s="192" t="s">
        <v>1678</v>
      </c>
      <c r="I60" s="192" t="str">
        <f t="shared" ref="I60:I84" si="2">IF(MID(D60,6,2)="PP",_xlfn.CONCAT(H60,RIGHT(D60,2)),IF(MID(D60,6,2)="SU",RIGHT(D60,5),_xlfn.CONCAT(H60,"01",RIGHT(D60,1))))</f>
        <v>SMS02</v>
      </c>
      <c r="J60" s="190" t="str">
        <f t="shared" si="0"/>
        <v>SMS</v>
      </c>
      <c r="L60" s="188" t="str">
        <f t="shared" si="1"/>
        <v>10101PP002</v>
      </c>
      <c r="O60" s="188" t="s">
        <v>16</v>
      </c>
      <c r="P60" s="188" t="s">
        <v>322</v>
      </c>
    </row>
    <row r="61" spans="2:16" outlineLevel="1" x14ac:dyDescent="0.25">
      <c r="B61" s="190" t="s">
        <v>1678</v>
      </c>
      <c r="C61" s="190" t="s">
        <v>1678</v>
      </c>
      <c r="D61" s="190" t="s">
        <v>292</v>
      </c>
      <c r="E61" s="190" t="s">
        <v>293</v>
      </c>
      <c r="H61" s="192" t="s">
        <v>1678</v>
      </c>
      <c r="I61" s="192" t="str">
        <f t="shared" si="2"/>
        <v>SMS03</v>
      </c>
      <c r="J61" s="190" t="str">
        <f t="shared" si="0"/>
        <v>SMS</v>
      </c>
      <c r="L61" s="188" t="str">
        <f t="shared" si="1"/>
        <v>10101PP003</v>
      </c>
      <c r="O61" s="188" t="s">
        <v>16</v>
      </c>
      <c r="P61" s="188" t="s">
        <v>3600</v>
      </c>
    </row>
    <row r="62" spans="2:16" outlineLevel="1" x14ac:dyDescent="0.25">
      <c r="B62" s="190" t="s">
        <v>1678</v>
      </c>
      <c r="C62" s="190" t="s">
        <v>1678</v>
      </c>
      <c r="D62" s="190" t="s">
        <v>294</v>
      </c>
      <c r="E62" s="190" t="s">
        <v>295</v>
      </c>
      <c r="H62" s="192" t="s">
        <v>1678</v>
      </c>
      <c r="I62" s="192" t="str">
        <f t="shared" si="2"/>
        <v>SMS04</v>
      </c>
      <c r="J62" s="190" t="str">
        <f t="shared" si="0"/>
        <v>SMS</v>
      </c>
      <c r="L62" s="188" t="str">
        <f t="shared" si="1"/>
        <v>10101PP004</v>
      </c>
      <c r="O62" s="188" t="s">
        <v>16</v>
      </c>
      <c r="P62" s="188" t="s">
        <v>331</v>
      </c>
    </row>
    <row r="63" spans="2:16" outlineLevel="1" x14ac:dyDescent="0.25">
      <c r="B63" s="190" t="s">
        <v>1678</v>
      </c>
      <c r="C63" s="190" t="s">
        <v>1678</v>
      </c>
      <c r="D63" s="190" t="s">
        <v>296</v>
      </c>
      <c r="E63" s="190" t="s">
        <v>297</v>
      </c>
      <c r="H63" s="192" t="s">
        <v>1678</v>
      </c>
      <c r="I63" s="192" t="str">
        <f t="shared" si="2"/>
        <v>SMS05</v>
      </c>
      <c r="J63" s="190" t="str">
        <f t="shared" si="0"/>
        <v>SMS</v>
      </c>
      <c r="L63" s="188" t="str">
        <f t="shared" si="1"/>
        <v>10101PP005</v>
      </c>
      <c r="O63" s="188" t="s">
        <v>2572</v>
      </c>
      <c r="P63" s="188" t="s">
        <v>1707</v>
      </c>
    </row>
    <row r="64" spans="2:16" outlineLevel="1" x14ac:dyDescent="0.25">
      <c r="B64" s="190" t="s">
        <v>1678</v>
      </c>
      <c r="C64" s="190" t="s">
        <v>1678</v>
      </c>
      <c r="D64" s="190" t="s">
        <v>298</v>
      </c>
      <c r="E64" s="190" t="s">
        <v>299</v>
      </c>
      <c r="H64" s="192" t="s">
        <v>1678</v>
      </c>
      <c r="I64" s="192" t="str">
        <f t="shared" si="2"/>
        <v>SMS06</v>
      </c>
      <c r="J64" s="190" t="str">
        <f t="shared" si="0"/>
        <v>SMS</v>
      </c>
      <c r="L64" s="188" t="str">
        <f t="shared" si="1"/>
        <v>10101PP006</v>
      </c>
      <c r="O64" s="188" t="s">
        <v>2572</v>
      </c>
      <c r="P64" s="188" t="s">
        <v>1749</v>
      </c>
    </row>
    <row r="65" spans="2:16" outlineLevel="1" x14ac:dyDescent="0.25">
      <c r="B65" s="190" t="s">
        <v>1678</v>
      </c>
      <c r="C65" s="190" t="s">
        <v>1678</v>
      </c>
      <c r="D65" s="190" t="s">
        <v>300</v>
      </c>
      <c r="E65" s="190" t="s">
        <v>301</v>
      </c>
      <c r="H65" s="192" t="s">
        <v>1678</v>
      </c>
      <c r="I65" s="192" t="str">
        <f t="shared" si="2"/>
        <v>SMS07</v>
      </c>
      <c r="J65" s="190" t="str">
        <f t="shared" si="0"/>
        <v>SMS</v>
      </c>
      <c r="L65" s="188" t="str">
        <f t="shared" si="1"/>
        <v>10101PP007</v>
      </c>
      <c r="O65" s="188" t="s">
        <v>2572</v>
      </c>
      <c r="P65" s="188" t="s">
        <v>1717</v>
      </c>
    </row>
    <row r="66" spans="2:16" outlineLevel="1" x14ac:dyDescent="0.25">
      <c r="B66" s="190" t="s">
        <v>2572</v>
      </c>
      <c r="C66" s="190" t="s">
        <v>2572</v>
      </c>
      <c r="D66" s="190" t="s">
        <v>302</v>
      </c>
      <c r="E66" s="190" t="s">
        <v>1707</v>
      </c>
      <c r="H66" s="192" t="s">
        <v>1678</v>
      </c>
      <c r="I66" s="192" t="str">
        <f>IF(MID(D66,6,2)="PP",_xlfn.CONCAT(H66,RIGHT(D66,2)),IF(MID(D66,6,2)="SU",RIGHT(D66,5),_xlfn.CONCAT(H66,"1",RIGHT(D66,1))))</f>
        <v>SMS11</v>
      </c>
      <c r="J66" s="190" t="str">
        <f t="shared" si="0"/>
        <v>ELECTRICAL</v>
      </c>
      <c r="L66" s="188" t="str">
        <f t="shared" si="1"/>
        <v>10101PS001</v>
      </c>
      <c r="O66" s="188" t="s">
        <v>2572</v>
      </c>
      <c r="P66" s="188" t="s">
        <v>335</v>
      </c>
    </row>
    <row r="67" spans="2:16" outlineLevel="1" x14ac:dyDescent="0.25">
      <c r="B67" s="190" t="s">
        <v>2574</v>
      </c>
      <c r="C67" s="190" t="s">
        <v>2574</v>
      </c>
      <c r="D67" s="190" t="s">
        <v>304</v>
      </c>
      <c r="E67" s="190" t="s">
        <v>1708</v>
      </c>
      <c r="H67" s="192" t="s">
        <v>1678</v>
      </c>
      <c r="I67" s="192" t="str">
        <f t="shared" ref="I67:I73" si="3">IF(MID(D67,6,2)="PP",_xlfn.CONCAT(H67,RIGHT(D67,2)),IF(MID(D67,6,2)="SU",RIGHT(D67,5),_xlfn.CONCAT(H67,"1",RIGHT(D67,1))))</f>
        <v>SMS12</v>
      </c>
      <c r="J67" s="190" t="str">
        <f t="shared" si="0"/>
        <v>MECHANICAL</v>
      </c>
      <c r="L67" s="188" t="str">
        <f t="shared" si="1"/>
        <v>10101PS002</v>
      </c>
      <c r="O67" s="188" t="s">
        <v>2572</v>
      </c>
      <c r="P67" s="188" t="s">
        <v>374</v>
      </c>
    </row>
    <row r="68" spans="2:16" outlineLevel="1" x14ac:dyDescent="0.25">
      <c r="B68" s="190" t="s">
        <v>21</v>
      </c>
      <c r="C68" s="190" t="s">
        <v>21</v>
      </c>
      <c r="D68" s="190" t="s">
        <v>306</v>
      </c>
      <c r="E68" s="190" t="s">
        <v>1709</v>
      </c>
      <c r="H68" s="192" t="s">
        <v>1678</v>
      </c>
      <c r="I68" s="192" t="str">
        <f t="shared" si="3"/>
        <v>SMS13</v>
      </c>
      <c r="J68" s="190" t="str">
        <f t="shared" si="0"/>
        <v>PPIC</v>
      </c>
      <c r="L68" s="188" t="str">
        <f t="shared" si="1"/>
        <v>10101PS003</v>
      </c>
      <c r="O68" s="188" t="s">
        <v>223</v>
      </c>
      <c r="P68" s="188" t="s">
        <v>222</v>
      </c>
    </row>
    <row r="69" spans="2:16" outlineLevel="1" x14ac:dyDescent="0.25">
      <c r="B69" s="190" t="s">
        <v>22</v>
      </c>
      <c r="C69" s="190" t="s">
        <v>22</v>
      </c>
      <c r="D69" s="190" t="s">
        <v>308</v>
      </c>
      <c r="E69" s="190" t="s">
        <v>1710</v>
      </c>
      <c r="H69" s="192" t="s">
        <v>1678</v>
      </c>
      <c r="I69" s="192" t="str">
        <f t="shared" si="3"/>
        <v>SMS14</v>
      </c>
      <c r="J69" s="190" t="str">
        <f t="shared" si="0"/>
        <v>QAQC</v>
      </c>
      <c r="L69" s="188" t="str">
        <f t="shared" si="1"/>
        <v>10101PS004</v>
      </c>
      <c r="O69" s="188" t="s">
        <v>223</v>
      </c>
      <c r="P69" s="188" t="s">
        <v>224</v>
      </c>
    </row>
    <row r="70" spans="2:16" outlineLevel="1" x14ac:dyDescent="0.25">
      <c r="B70" s="190" t="s">
        <v>1678</v>
      </c>
      <c r="C70" s="190" t="s">
        <v>1678</v>
      </c>
      <c r="D70" s="190" t="s">
        <v>310</v>
      </c>
      <c r="E70" s="190" t="s">
        <v>1711</v>
      </c>
      <c r="H70" s="192" t="s">
        <v>1678</v>
      </c>
      <c r="I70" s="192" t="str">
        <f t="shared" si="3"/>
        <v>SMS15</v>
      </c>
      <c r="J70" s="190" t="str">
        <f t="shared" si="0"/>
        <v>SMS</v>
      </c>
      <c r="L70" s="188" t="str">
        <f t="shared" si="1"/>
        <v>10101PS005</v>
      </c>
      <c r="O70" s="188" t="s">
        <v>223</v>
      </c>
      <c r="P70" s="188" t="s">
        <v>225</v>
      </c>
    </row>
    <row r="71" spans="2:16" outlineLevel="1" x14ac:dyDescent="0.25">
      <c r="B71" s="190" t="s">
        <v>1678</v>
      </c>
      <c r="C71" s="190" t="s">
        <v>1678</v>
      </c>
      <c r="D71" s="190" t="s">
        <v>312</v>
      </c>
      <c r="E71" s="190" t="s">
        <v>1712</v>
      </c>
      <c r="H71" s="192" t="s">
        <v>1678</v>
      </c>
      <c r="I71" s="192" t="str">
        <f t="shared" si="3"/>
        <v>SMS16</v>
      </c>
      <c r="J71" s="190" t="str">
        <f t="shared" si="0"/>
        <v>SMS</v>
      </c>
      <c r="L71" s="188" t="str">
        <f t="shared" si="1"/>
        <v>10101PS006</v>
      </c>
      <c r="O71" s="188" t="s">
        <v>223</v>
      </c>
      <c r="P71" s="188" t="s">
        <v>226</v>
      </c>
    </row>
    <row r="72" spans="2:16" outlineLevel="1" x14ac:dyDescent="0.25">
      <c r="B72" s="190" t="s">
        <v>1678</v>
      </c>
      <c r="C72" s="190" t="s">
        <v>1678</v>
      </c>
      <c r="D72" s="190" t="s">
        <v>314</v>
      </c>
      <c r="E72" s="190" t="s">
        <v>1713</v>
      </c>
      <c r="H72" s="192" t="s">
        <v>1678</v>
      </c>
      <c r="I72" s="192" t="str">
        <f t="shared" si="3"/>
        <v>SMS17</v>
      </c>
      <c r="J72" s="190" t="str">
        <f>C72</f>
        <v>SMS</v>
      </c>
      <c r="L72" s="188" t="str">
        <f>D72</f>
        <v>10101PS007</v>
      </c>
      <c r="O72" s="188" t="s">
        <v>223</v>
      </c>
      <c r="P72" s="188" t="s">
        <v>227</v>
      </c>
    </row>
    <row r="73" spans="2:16" outlineLevel="1" x14ac:dyDescent="0.25">
      <c r="B73" s="190" t="s">
        <v>1678</v>
      </c>
      <c r="C73" s="190" t="s">
        <v>1678</v>
      </c>
      <c r="D73" s="190" t="s">
        <v>316</v>
      </c>
      <c r="E73" s="190" t="s">
        <v>1714</v>
      </c>
      <c r="H73" s="192" t="s">
        <v>1678</v>
      </c>
      <c r="I73" s="192" t="str">
        <f t="shared" si="3"/>
        <v>SMS18</v>
      </c>
      <c r="J73" s="190" t="str">
        <f>C73</f>
        <v>SMS</v>
      </c>
      <c r="L73" s="188" t="str">
        <f>D73</f>
        <v>10101PS008</v>
      </c>
      <c r="O73" s="188" t="s">
        <v>223</v>
      </c>
      <c r="P73" s="188" t="s">
        <v>228</v>
      </c>
    </row>
    <row r="74" spans="2:16" outlineLevel="1" x14ac:dyDescent="0.25">
      <c r="B74" s="190" t="s">
        <v>16</v>
      </c>
      <c r="C74" s="190" t="s">
        <v>16</v>
      </c>
      <c r="D74" s="190" t="s">
        <v>318</v>
      </c>
      <c r="E74" s="190" t="s">
        <v>319</v>
      </c>
      <c r="H74" s="192" t="s">
        <v>16</v>
      </c>
      <c r="I74" s="192" t="str">
        <f>IF(MID(D74,6,2)="PP",_xlfn.CONCAT(H74,RIGHT(D74,3)),IF(MID(D74,6,2)="SU",RIGHT(D74,5),_xlfn.CONCAT(H74,"01",RIGHT(D74,1))))</f>
        <v>BP001</v>
      </c>
      <c r="J74" s="190" t="str">
        <f>C74</f>
        <v>BP</v>
      </c>
      <c r="L74" s="188" t="str">
        <f>D74</f>
        <v>10103PP001</v>
      </c>
      <c r="O74" s="188" t="s">
        <v>223</v>
      </c>
      <c r="P74" s="188" t="s">
        <v>1667</v>
      </c>
    </row>
    <row r="75" spans="2:16" outlineLevel="1" x14ac:dyDescent="0.25">
      <c r="B75" s="190" t="s">
        <v>16</v>
      </c>
      <c r="C75" s="190" t="s">
        <v>16</v>
      </c>
      <c r="D75" s="190" t="s">
        <v>321</v>
      </c>
      <c r="E75" s="190" t="s">
        <v>322</v>
      </c>
      <c r="H75" s="192" t="s">
        <v>16</v>
      </c>
      <c r="I75" s="192" t="str">
        <f t="shared" ref="I75:I76" si="4">IF(MID(D75,6,2)="PP",_xlfn.CONCAT(H75,RIGHT(D75,3)),IF(MID(D75,6,2)="SU",RIGHT(D75,5),_xlfn.CONCAT(H75,"01",RIGHT(D75,1))))</f>
        <v>BP009</v>
      </c>
      <c r="J75" s="190" t="str">
        <f t="shared" si="0"/>
        <v>BP</v>
      </c>
      <c r="L75" s="188" t="str">
        <f t="shared" si="1"/>
        <v>10103PP009</v>
      </c>
      <c r="O75" s="188" t="s">
        <v>1691</v>
      </c>
      <c r="P75" s="188" t="s">
        <v>233</v>
      </c>
    </row>
    <row r="76" spans="2:16" outlineLevel="1" x14ac:dyDescent="0.25">
      <c r="B76" s="190" t="s">
        <v>16</v>
      </c>
      <c r="C76" s="190" t="s">
        <v>16</v>
      </c>
      <c r="D76" s="190" t="s">
        <v>323</v>
      </c>
      <c r="E76" s="190" t="s">
        <v>3600</v>
      </c>
      <c r="H76" s="192" t="s">
        <v>16</v>
      </c>
      <c r="I76" s="192" t="str">
        <f t="shared" si="4"/>
        <v>BP010</v>
      </c>
      <c r="J76" s="190" t="str">
        <f t="shared" si="0"/>
        <v>BP</v>
      </c>
      <c r="L76" s="188" t="str">
        <f t="shared" si="1"/>
        <v>10103PP010</v>
      </c>
      <c r="O76" s="188" t="s">
        <v>1691</v>
      </c>
      <c r="P76" s="188" t="s">
        <v>234</v>
      </c>
    </row>
    <row r="77" spans="2:16" outlineLevel="1" x14ac:dyDescent="0.25">
      <c r="B77" s="190" t="s">
        <v>2572</v>
      </c>
      <c r="C77" s="190" t="s">
        <v>2572</v>
      </c>
      <c r="D77" s="190" t="s">
        <v>324</v>
      </c>
      <c r="E77" s="190" t="s">
        <v>1749</v>
      </c>
      <c r="H77" s="192" t="s">
        <v>16</v>
      </c>
      <c r="I77" s="192" t="str">
        <f>IF(MID(D77,6,2)="PP",_xlfn.CONCAT(H77,RIGHT(D77,2)),IF(MID(D77,6,2)="SU",RIGHT(D77,5),_xlfn.CONCAT(H77,"01",RIGHT(D77,1))))</f>
        <v>BP011</v>
      </c>
      <c r="J77" s="190" t="str">
        <f t="shared" si="0"/>
        <v>ELECTRICAL</v>
      </c>
      <c r="L77" s="188" t="str">
        <f t="shared" si="1"/>
        <v>10103PS001</v>
      </c>
      <c r="O77" s="188" t="s">
        <v>1691</v>
      </c>
      <c r="P77" s="188" t="s">
        <v>235</v>
      </c>
    </row>
    <row r="78" spans="2:16" outlineLevel="1" x14ac:dyDescent="0.25">
      <c r="B78" s="190" t="s">
        <v>2574</v>
      </c>
      <c r="C78" s="190" t="s">
        <v>2574</v>
      </c>
      <c r="D78" s="190" t="s">
        <v>325</v>
      </c>
      <c r="E78" s="190" t="s">
        <v>1750</v>
      </c>
      <c r="H78" s="192" t="s">
        <v>16</v>
      </c>
      <c r="I78" s="192" t="str">
        <f t="shared" si="2"/>
        <v>BP012</v>
      </c>
      <c r="J78" s="190" t="str">
        <f t="shared" si="0"/>
        <v>MECHANICAL</v>
      </c>
      <c r="L78" s="188" t="str">
        <f t="shared" si="1"/>
        <v>10103PS002</v>
      </c>
      <c r="O78" s="188" t="s">
        <v>1691</v>
      </c>
      <c r="P78" s="188" t="s">
        <v>236</v>
      </c>
    </row>
    <row r="79" spans="2:16" outlineLevel="1" x14ac:dyDescent="0.25">
      <c r="B79" s="190" t="s">
        <v>21</v>
      </c>
      <c r="C79" s="190" t="s">
        <v>21</v>
      </c>
      <c r="D79" s="190" t="s">
        <v>326</v>
      </c>
      <c r="E79" s="190" t="s">
        <v>1751</v>
      </c>
      <c r="H79" s="192" t="s">
        <v>16</v>
      </c>
      <c r="I79" s="192" t="str">
        <f t="shared" si="2"/>
        <v>BP013</v>
      </c>
      <c r="J79" s="190" t="str">
        <f t="shared" si="0"/>
        <v>PPIC</v>
      </c>
      <c r="L79" s="188" t="str">
        <f t="shared" si="1"/>
        <v>10103PS003</v>
      </c>
      <c r="O79" s="188" t="s">
        <v>1691</v>
      </c>
      <c r="P79" s="188" t="s">
        <v>237</v>
      </c>
    </row>
    <row r="80" spans="2:16" outlineLevel="1" x14ac:dyDescent="0.25">
      <c r="B80" s="190" t="s">
        <v>22</v>
      </c>
      <c r="C80" s="190" t="s">
        <v>22</v>
      </c>
      <c r="D80" s="190" t="s">
        <v>328</v>
      </c>
      <c r="E80" s="190" t="s">
        <v>1752</v>
      </c>
      <c r="H80" s="192" t="s">
        <v>16</v>
      </c>
      <c r="I80" s="192" t="str">
        <f t="shared" si="2"/>
        <v>BP014</v>
      </c>
      <c r="J80" s="190" t="str">
        <f t="shared" si="0"/>
        <v>QAQC</v>
      </c>
      <c r="L80" s="188" t="str">
        <f t="shared" si="1"/>
        <v>10103PS004</v>
      </c>
      <c r="O80" s="188" t="s">
        <v>1691</v>
      </c>
      <c r="P80" s="188" t="s">
        <v>238</v>
      </c>
    </row>
    <row r="81" spans="2:16" outlineLevel="1" x14ac:dyDescent="0.25">
      <c r="B81" s="190" t="s">
        <v>16</v>
      </c>
      <c r="C81" s="190" t="s">
        <v>16</v>
      </c>
      <c r="D81" s="190" t="s">
        <v>330</v>
      </c>
      <c r="E81" s="190" t="s">
        <v>331</v>
      </c>
      <c r="H81" s="192" t="s">
        <v>16</v>
      </c>
      <c r="I81" s="192" t="str">
        <f t="shared" si="2"/>
        <v>BP016</v>
      </c>
      <c r="J81" s="190" t="str">
        <f t="shared" si="0"/>
        <v>BP</v>
      </c>
      <c r="L81" s="188" t="str">
        <f t="shared" si="1"/>
        <v>10103PS006</v>
      </c>
      <c r="O81" s="188" t="s">
        <v>1691</v>
      </c>
      <c r="P81" s="188" t="s">
        <v>3605</v>
      </c>
    </row>
    <row r="82" spans="2:16" outlineLevel="1" x14ac:dyDescent="0.25">
      <c r="B82" s="190" t="s">
        <v>128</v>
      </c>
      <c r="C82" s="190" t="s">
        <v>17</v>
      </c>
      <c r="D82" s="190" t="s">
        <v>272</v>
      </c>
      <c r="E82" s="190" t="s">
        <v>1715</v>
      </c>
      <c r="H82" s="192" t="s">
        <v>17</v>
      </c>
      <c r="I82" s="192" t="str">
        <f t="shared" si="2"/>
        <v>LSM01</v>
      </c>
      <c r="J82" s="190" t="str">
        <f t="shared" si="0"/>
        <v>LSM</v>
      </c>
      <c r="L82" s="188" t="str">
        <f t="shared" si="1"/>
        <v>10131PP001</v>
      </c>
      <c r="O82" s="188" t="s">
        <v>1691</v>
      </c>
      <c r="P82" s="188" t="s">
        <v>240</v>
      </c>
    </row>
    <row r="83" spans="2:16" outlineLevel="1" x14ac:dyDescent="0.25">
      <c r="B83" s="190" t="s">
        <v>17</v>
      </c>
      <c r="C83" s="190" t="s">
        <v>17</v>
      </c>
      <c r="D83" s="190" t="s">
        <v>274</v>
      </c>
      <c r="E83" s="190" t="s">
        <v>1716</v>
      </c>
      <c r="H83" s="192" t="s">
        <v>17</v>
      </c>
      <c r="I83" s="192" t="str">
        <f t="shared" si="2"/>
        <v>LSM09</v>
      </c>
      <c r="J83" s="190" t="str">
        <f t="shared" si="0"/>
        <v>LSM</v>
      </c>
      <c r="L83" s="188" t="str">
        <f t="shared" si="1"/>
        <v>10131PP009</v>
      </c>
      <c r="O83" s="188" t="s">
        <v>1691</v>
      </c>
      <c r="P83" s="188" t="s">
        <v>241</v>
      </c>
    </row>
    <row r="84" spans="2:16" outlineLevel="1" x14ac:dyDescent="0.25">
      <c r="B84" s="293" t="s">
        <v>17</v>
      </c>
      <c r="C84" s="293" t="s">
        <v>17</v>
      </c>
      <c r="D84" s="293" t="s">
        <v>276</v>
      </c>
      <c r="E84" s="293" t="s">
        <v>3601</v>
      </c>
      <c r="F84" s="188" t="s">
        <v>3645</v>
      </c>
      <c r="H84" s="192" t="s">
        <v>17</v>
      </c>
      <c r="I84" s="192" t="str">
        <f t="shared" si="2"/>
        <v>LSM10</v>
      </c>
      <c r="J84" s="190" t="str">
        <f t="shared" si="0"/>
        <v>LSM</v>
      </c>
      <c r="L84" s="188" t="str">
        <f t="shared" si="1"/>
        <v>10131PP010</v>
      </c>
      <c r="O84" s="188" t="s">
        <v>1691</v>
      </c>
      <c r="P84" s="188" t="s">
        <v>242</v>
      </c>
    </row>
    <row r="85" spans="2:16" outlineLevel="1" x14ac:dyDescent="0.25">
      <c r="B85" s="190" t="s">
        <v>2572</v>
      </c>
      <c r="C85" s="190" t="s">
        <v>2572</v>
      </c>
      <c r="D85" s="190" t="s">
        <v>278</v>
      </c>
      <c r="E85" s="190" t="s">
        <v>1717</v>
      </c>
      <c r="H85" s="192" t="s">
        <v>17</v>
      </c>
      <c r="I85" s="192" t="str">
        <f>IF(MID(D85,6,2)="PP",_xlfn.CONCAT(H85,RIGHT(D85,2)),IF(MID(D85,6,2)="SU",RIGHT(D85,5),_xlfn.CONCAT(H85,"1",RIGHT(D85,1))))</f>
        <v>LSM11</v>
      </c>
      <c r="J85" s="190" t="str">
        <f t="shared" si="0"/>
        <v>ELECTRICAL</v>
      </c>
      <c r="L85" s="188" t="str">
        <f t="shared" si="1"/>
        <v>10131PS001</v>
      </c>
      <c r="O85" s="188" t="s">
        <v>1691</v>
      </c>
      <c r="P85" s="188" t="s">
        <v>243</v>
      </c>
    </row>
    <row r="86" spans="2:16" outlineLevel="1" x14ac:dyDescent="0.25">
      <c r="B86" s="190" t="s">
        <v>2574</v>
      </c>
      <c r="C86" s="190" t="s">
        <v>2574</v>
      </c>
      <c r="D86" s="190" t="s">
        <v>280</v>
      </c>
      <c r="E86" s="190" t="s">
        <v>1718</v>
      </c>
      <c r="H86" s="192" t="s">
        <v>17</v>
      </c>
      <c r="I86" s="192" t="str">
        <f>IF(MID(D86,6,2)="PP",_xlfn.CONCAT(H86,RIGHT(D86,2)),IF(MID(D86,6,2)="SU",RIGHT(D86,5),_xlfn.CONCAT(H86,"1",RIGHT(D86,1))))</f>
        <v>LSM12</v>
      </c>
      <c r="J86" s="190" t="str">
        <f t="shared" si="0"/>
        <v>MECHANICAL</v>
      </c>
      <c r="L86" s="188" t="str">
        <f t="shared" si="1"/>
        <v>10131PS002</v>
      </c>
      <c r="O86" s="188" t="s">
        <v>1691</v>
      </c>
      <c r="P86" s="188" t="s">
        <v>244</v>
      </c>
    </row>
    <row r="87" spans="2:16" outlineLevel="1" x14ac:dyDescent="0.25">
      <c r="B87" s="190" t="s">
        <v>21</v>
      </c>
      <c r="C87" s="190" t="s">
        <v>21</v>
      </c>
      <c r="D87" s="190" t="s">
        <v>282</v>
      </c>
      <c r="E87" s="190" t="s">
        <v>1719</v>
      </c>
      <c r="H87" s="192" t="s">
        <v>17</v>
      </c>
      <c r="I87" s="192" t="str">
        <f>IF(MID(D87,6,2)="PP",_xlfn.CONCAT(H87,RIGHT(D87,2)),IF(MID(D87,6,2)="SU",RIGHT(D87,5),_xlfn.CONCAT(H87,"1",RIGHT(D87,1))))</f>
        <v>LSM13</v>
      </c>
      <c r="J87" s="190" t="str">
        <f t="shared" si="0"/>
        <v>PPIC</v>
      </c>
      <c r="L87" s="188" t="str">
        <f t="shared" si="1"/>
        <v>10131PS003</v>
      </c>
      <c r="O87" s="188" t="s">
        <v>1691</v>
      </c>
      <c r="P87" s="188" t="s">
        <v>245</v>
      </c>
    </row>
    <row r="88" spans="2:16" outlineLevel="1" x14ac:dyDescent="0.25">
      <c r="B88" s="190" t="s">
        <v>22</v>
      </c>
      <c r="C88" s="190" t="s">
        <v>22</v>
      </c>
      <c r="D88" s="190" t="s">
        <v>284</v>
      </c>
      <c r="E88" s="190" t="s">
        <v>1720</v>
      </c>
      <c r="H88" s="192" t="s">
        <v>17</v>
      </c>
      <c r="I88" s="192" t="str">
        <f>IF(MID(D88,6,2)="PP",_xlfn.CONCAT(H88,RIGHT(D88,2)),IF(MID(D88,6,2)="SU",RIGHT(D88,5),_xlfn.CONCAT(H88,"1",RIGHT(D88,1))))</f>
        <v>LSM14</v>
      </c>
      <c r="J88" s="190" t="str">
        <f t="shared" si="0"/>
        <v>QAQC</v>
      </c>
      <c r="L88" s="188" t="str">
        <f t="shared" si="1"/>
        <v>10131PS004</v>
      </c>
      <c r="O88" s="188" t="s">
        <v>1691</v>
      </c>
      <c r="P88" s="188" t="s">
        <v>252</v>
      </c>
    </row>
    <row r="89" spans="2:16" outlineLevel="1" x14ac:dyDescent="0.25">
      <c r="B89" s="190" t="s">
        <v>17</v>
      </c>
      <c r="C89" s="190" t="s">
        <v>17</v>
      </c>
      <c r="D89" s="190" t="s">
        <v>286</v>
      </c>
      <c r="E89" s="190" t="s">
        <v>1721</v>
      </c>
      <c r="H89" s="192" t="s">
        <v>17</v>
      </c>
      <c r="I89" s="192" t="str">
        <f>IF(MID(D89,6,2)="PP",_xlfn.CONCAT(H89,RIGHT(D89,2)),IF(MID(D89,6,2)="SU",RIGHT(D89,5),_xlfn.CONCAT(H89,"1",RIGHT(D89,1))))</f>
        <v>LSM16</v>
      </c>
      <c r="J89" s="190" t="str">
        <f t="shared" si="0"/>
        <v>LSM</v>
      </c>
      <c r="L89" s="188" t="str">
        <f t="shared" si="1"/>
        <v>10131PS006</v>
      </c>
      <c r="O89" s="188" t="s">
        <v>185</v>
      </c>
      <c r="P89" s="188" t="s">
        <v>246</v>
      </c>
    </row>
    <row r="90" spans="2:16" outlineLevel="1" x14ac:dyDescent="0.25">
      <c r="B90" s="190" t="s">
        <v>23</v>
      </c>
      <c r="C90" s="190" t="s">
        <v>23</v>
      </c>
      <c r="D90" s="190" t="s">
        <v>2610</v>
      </c>
      <c r="E90" s="190" t="s">
        <v>23</v>
      </c>
      <c r="H90" s="192" t="s">
        <v>23</v>
      </c>
      <c r="I90" s="192" t="str">
        <f>IF(MID(D90,6,2)="PP",_xlfn.CONCAT(H90,RIGHT(D90,2)),IF(MID(D90,6,2)="SU",RIGHT(D90,5),_xlfn.CONCAT(H90,"01",RIGHT(D90,1))))</f>
        <v>SU001</v>
      </c>
      <c r="J90" s="190" t="str">
        <f t="shared" si="0"/>
        <v>SSC</v>
      </c>
      <c r="L90" s="188" t="str">
        <f t="shared" si="1"/>
        <v>10202SU001</v>
      </c>
      <c r="O90" s="188" t="s">
        <v>185</v>
      </c>
      <c r="P90" s="188" t="s">
        <v>248</v>
      </c>
    </row>
    <row r="91" spans="2:16" outlineLevel="1" x14ac:dyDescent="0.25">
      <c r="B91" s="190" t="s">
        <v>2572</v>
      </c>
      <c r="C91" s="190" t="s">
        <v>2572</v>
      </c>
      <c r="D91" s="190" t="s">
        <v>334</v>
      </c>
      <c r="E91" s="190" t="s">
        <v>335</v>
      </c>
      <c r="H91" s="192" t="s">
        <v>23</v>
      </c>
      <c r="I91" s="192" t="str">
        <f t="shared" ref="I91:I94" si="5">IF(MID(D91,6,2)="PP",_xlfn.CONCAT(H91,RIGHT(D91,2)),IF(MID(D91,6,2)="SU",RIGHT(D91,5),_xlfn.CONCAT(H91,"1",RIGHT(D91,1))))</f>
        <v>SSC11</v>
      </c>
      <c r="J91" s="190" t="str">
        <f t="shared" si="0"/>
        <v>ELECTRICAL</v>
      </c>
      <c r="L91" s="188" t="str">
        <f t="shared" si="1"/>
        <v>10201PS001</v>
      </c>
      <c r="O91" s="188" t="s">
        <v>91</v>
      </c>
      <c r="P91" s="188" t="s">
        <v>250</v>
      </c>
    </row>
    <row r="92" spans="2:16" outlineLevel="1" x14ac:dyDescent="0.25">
      <c r="B92" s="190" t="s">
        <v>2574</v>
      </c>
      <c r="C92" s="190" t="s">
        <v>2574</v>
      </c>
      <c r="D92" s="190" t="s">
        <v>336</v>
      </c>
      <c r="E92" s="190" t="s">
        <v>337</v>
      </c>
      <c r="H92" s="192" t="s">
        <v>23</v>
      </c>
      <c r="I92" s="192" t="str">
        <f t="shared" si="5"/>
        <v>SSC12</v>
      </c>
      <c r="J92" s="190" t="str">
        <f t="shared" si="0"/>
        <v>MECHANICAL</v>
      </c>
      <c r="L92" s="188" t="str">
        <f t="shared" si="1"/>
        <v>10201PS002</v>
      </c>
      <c r="O92" s="188" t="s">
        <v>91</v>
      </c>
      <c r="P92" s="188" t="s">
        <v>1653</v>
      </c>
    </row>
    <row r="93" spans="2:16" outlineLevel="1" x14ac:dyDescent="0.25">
      <c r="B93" s="190" t="s">
        <v>21</v>
      </c>
      <c r="C93" s="190" t="s">
        <v>21</v>
      </c>
      <c r="D93" s="190" t="s">
        <v>338</v>
      </c>
      <c r="E93" s="190" t="s">
        <v>339</v>
      </c>
      <c r="H93" s="192" t="s">
        <v>23</v>
      </c>
      <c r="I93" s="192" t="str">
        <f t="shared" si="5"/>
        <v>SSC13</v>
      </c>
      <c r="J93" s="190" t="str">
        <f t="shared" si="0"/>
        <v>PPIC</v>
      </c>
      <c r="L93" s="188" t="str">
        <f t="shared" si="1"/>
        <v>10201PS003</v>
      </c>
      <c r="O93" s="188" t="s">
        <v>91</v>
      </c>
      <c r="P93" s="188" t="s">
        <v>2599</v>
      </c>
    </row>
    <row r="94" spans="2:16" outlineLevel="1" x14ac:dyDescent="0.25">
      <c r="B94" s="190" t="s">
        <v>22</v>
      </c>
      <c r="C94" s="190" t="s">
        <v>22</v>
      </c>
      <c r="D94" s="190" t="s">
        <v>340</v>
      </c>
      <c r="E94" s="190" t="s">
        <v>341</v>
      </c>
      <c r="H94" s="192" t="s">
        <v>23</v>
      </c>
      <c r="I94" s="192" t="str">
        <f t="shared" si="5"/>
        <v>SSC14</v>
      </c>
      <c r="J94" s="190" t="str">
        <f t="shared" si="0"/>
        <v>QAQC</v>
      </c>
      <c r="L94" s="188" t="str">
        <f t="shared" si="1"/>
        <v>10201PS004</v>
      </c>
      <c r="O94" s="188" t="s">
        <v>91</v>
      </c>
      <c r="P94" s="188" t="s">
        <v>1671</v>
      </c>
    </row>
    <row r="95" spans="2:16" outlineLevel="1" x14ac:dyDescent="0.25">
      <c r="B95" s="190" t="s">
        <v>21</v>
      </c>
      <c r="C95" s="190" t="s">
        <v>21</v>
      </c>
      <c r="D95" s="190" t="s">
        <v>369</v>
      </c>
      <c r="E95" s="190" t="s">
        <v>370</v>
      </c>
      <c r="H95" s="192" t="s">
        <v>21</v>
      </c>
      <c r="I95" s="192" t="str">
        <f>IF(MID(D95,6,2)="PP",_xlfn.CONCAT(H95,RIGHT(D95,2)),IF(MID(D95,6,2)="SU",RIGHT(D95,5),_xlfn.CONCAT(H95,"01",RIGHT(D95,1))))</f>
        <v>SU006</v>
      </c>
      <c r="J95" s="190" t="str">
        <f t="shared" si="0"/>
        <v>PPIC</v>
      </c>
      <c r="L95" s="188" t="str">
        <f t="shared" si="1"/>
        <v>10202SU006</v>
      </c>
      <c r="O95" s="188" t="s">
        <v>128</v>
      </c>
      <c r="P95" s="188" t="s">
        <v>1715</v>
      </c>
    </row>
    <row r="96" spans="2:16" outlineLevel="1" x14ac:dyDescent="0.25">
      <c r="B96" s="190" t="s">
        <v>22</v>
      </c>
      <c r="C96" s="190" t="s">
        <v>22</v>
      </c>
      <c r="D96" s="190" t="s">
        <v>371</v>
      </c>
      <c r="E96" s="190" t="s">
        <v>372</v>
      </c>
      <c r="H96" s="192" t="s">
        <v>22</v>
      </c>
      <c r="I96" s="192" t="str">
        <f>IF(MID(D96,6,2)="PP",_xlfn.CONCAT(H96,RIGHT(D96,2)),IF(MID(D96,6,2)="SU",RIGHT(D96,5),_xlfn.CONCAT(H96,"01",RIGHT(D96,1))))</f>
        <v>SU007</v>
      </c>
      <c r="J96" s="190" t="str">
        <f t="shared" si="0"/>
        <v>QAQC</v>
      </c>
      <c r="L96" s="188" t="str">
        <f t="shared" si="1"/>
        <v>10202SU007</v>
      </c>
      <c r="O96" s="188" t="s">
        <v>2598</v>
      </c>
      <c r="P96" s="188" t="s">
        <v>218</v>
      </c>
    </row>
    <row r="97" spans="2:16" outlineLevel="1" x14ac:dyDescent="0.25">
      <c r="B97" s="190" t="s">
        <v>2572</v>
      </c>
      <c r="C97" s="190" t="s">
        <v>2572</v>
      </c>
      <c r="D97" s="190" t="s">
        <v>373</v>
      </c>
      <c r="E97" s="190" t="s">
        <v>374</v>
      </c>
      <c r="H97" s="192" t="s">
        <v>20</v>
      </c>
      <c r="I97" s="192" t="str">
        <f>IF(MID(D97,6,2)="PP",_xlfn.CONCAT(H97,RIGHT(D97,2)),IF(MID(D97,6,2)="SU",RIGHT(D97,5),_xlfn.CONCAT(H97,"01",RIGHT(D97,1))))</f>
        <v>SU009</v>
      </c>
      <c r="J97" s="190" t="str">
        <f t="shared" si="0"/>
        <v>ELECTRICAL</v>
      </c>
      <c r="L97" s="188" t="str">
        <f t="shared" si="1"/>
        <v>10202SU009</v>
      </c>
      <c r="O97" s="188" t="s">
        <v>2598</v>
      </c>
      <c r="P97" s="188" t="s">
        <v>221</v>
      </c>
    </row>
    <row r="98" spans="2:16" outlineLevel="1" x14ac:dyDescent="0.25">
      <c r="B98" s="190" t="s">
        <v>1689</v>
      </c>
      <c r="C98" s="190" t="s">
        <v>1689</v>
      </c>
      <c r="D98" s="190" t="s">
        <v>375</v>
      </c>
      <c r="E98" s="190" t="s">
        <v>376</v>
      </c>
      <c r="H98" s="192" t="s">
        <v>1689</v>
      </c>
      <c r="I98" s="192" t="str">
        <f>IF(MID(D98,6,2)="PP",_xlfn.CONCAT(H98,RIGHT(D98,2)),IF(MID(D98,6,2)="SU",RIGHT(D98,5),_xlfn.CONCAT(H98,"01",RIGHT(D98,1))))</f>
        <v>SU017</v>
      </c>
      <c r="J98" s="190" t="str">
        <f t="shared" si="0"/>
        <v>MSN</v>
      </c>
      <c r="L98" s="188" t="str">
        <f t="shared" si="1"/>
        <v>10202SU017</v>
      </c>
      <c r="O98" s="188" t="s">
        <v>2598</v>
      </c>
      <c r="P98" s="188" t="s">
        <v>254</v>
      </c>
    </row>
    <row r="99" spans="2:16" outlineLevel="1" x14ac:dyDescent="0.25">
      <c r="B99" s="190" t="s">
        <v>2596</v>
      </c>
      <c r="C99" s="190" t="s">
        <v>1652</v>
      </c>
      <c r="D99" s="190" t="s">
        <v>133</v>
      </c>
      <c r="E99" s="190" t="s">
        <v>217</v>
      </c>
      <c r="H99" s="192" t="s">
        <v>3602</v>
      </c>
      <c r="I99" s="192" t="str">
        <f>RIGHT(D99,5)</f>
        <v>BD001</v>
      </c>
      <c r="J99" s="190" t="str">
        <f t="shared" si="0"/>
        <v>Board of Directors</v>
      </c>
      <c r="L99" s="188" t="str">
        <f t="shared" si="1"/>
        <v>10301BD001</v>
      </c>
      <c r="O99" s="188" t="s">
        <v>2598</v>
      </c>
      <c r="P99" s="188" t="s">
        <v>257</v>
      </c>
    </row>
    <row r="100" spans="2:16" outlineLevel="1" x14ac:dyDescent="0.25">
      <c r="B100" s="190" t="s">
        <v>2596</v>
      </c>
      <c r="C100" s="190" t="s">
        <v>1652</v>
      </c>
      <c r="D100" s="190" t="s">
        <v>1662</v>
      </c>
      <c r="E100" s="190" t="s">
        <v>1663</v>
      </c>
      <c r="H100" s="192" t="s">
        <v>3602</v>
      </c>
      <c r="I100" s="192" t="str">
        <f t="shared" ref="I100:I151" si="6">RIGHT(D100,5)</f>
        <v>BD002</v>
      </c>
      <c r="J100" s="190" t="str">
        <f t="shared" si="0"/>
        <v>Board of Directors</v>
      </c>
      <c r="L100" s="188" t="str">
        <f t="shared" si="1"/>
        <v>10301BD002</v>
      </c>
      <c r="O100" s="188" t="s">
        <v>17</v>
      </c>
      <c r="P100" s="188" t="s">
        <v>1716</v>
      </c>
    </row>
    <row r="101" spans="2:16" outlineLevel="1" x14ac:dyDescent="0.25">
      <c r="B101" s="190" t="s">
        <v>2596</v>
      </c>
      <c r="C101" s="110" t="s">
        <v>1695</v>
      </c>
      <c r="D101" s="190" t="s">
        <v>157</v>
      </c>
      <c r="E101" s="190" t="s">
        <v>220</v>
      </c>
      <c r="H101" s="192" t="s">
        <v>3602</v>
      </c>
      <c r="I101" s="192" t="str">
        <f t="shared" si="6"/>
        <v>CP001</v>
      </c>
      <c r="J101" s="190" t="str">
        <f t="shared" si="0"/>
        <v>Corporate Planning</v>
      </c>
      <c r="L101" s="188" t="str">
        <f t="shared" si="1"/>
        <v>10301CP001</v>
      </c>
      <c r="O101" s="188" t="s">
        <v>17</v>
      </c>
      <c r="P101" s="188" t="s">
        <v>3601</v>
      </c>
    </row>
    <row r="102" spans="2:16" outlineLevel="1" x14ac:dyDescent="0.25">
      <c r="B102" s="190" t="s">
        <v>2596</v>
      </c>
      <c r="C102" s="190" t="s">
        <v>110</v>
      </c>
      <c r="D102" s="190" t="s">
        <v>173</v>
      </c>
      <c r="E102" s="190" t="s">
        <v>249</v>
      </c>
      <c r="H102" s="192" t="s">
        <v>3602</v>
      </c>
      <c r="I102" s="192" t="str">
        <f t="shared" si="6"/>
        <v>IA001</v>
      </c>
      <c r="J102" s="190" t="str">
        <f t="shared" si="0"/>
        <v>Internal Audit</v>
      </c>
      <c r="L102" s="188" t="str">
        <f t="shared" si="1"/>
        <v>10301IA001</v>
      </c>
      <c r="O102" s="188" t="s">
        <v>17</v>
      </c>
      <c r="P102" s="188" t="s">
        <v>1721</v>
      </c>
    </row>
    <row r="103" spans="2:16" outlineLevel="1" x14ac:dyDescent="0.25">
      <c r="B103" s="293" t="s">
        <v>2596</v>
      </c>
      <c r="C103" s="293" t="s">
        <v>1697</v>
      </c>
      <c r="D103" s="293"/>
      <c r="E103" s="293" t="s">
        <v>3670</v>
      </c>
      <c r="F103" s="188" t="s">
        <v>3645</v>
      </c>
      <c r="H103" s="192" t="s">
        <v>3602</v>
      </c>
      <c r="I103" s="192" t="str">
        <f t="shared" ref="I103:I104" si="7">RIGHT(D103,5)</f>
        <v/>
      </c>
      <c r="J103" s="190" t="str">
        <f t="shared" ref="J103:J104" si="8">C103</f>
        <v>Sustainability</v>
      </c>
      <c r="L103" s="188">
        <f t="shared" si="1"/>
        <v>0</v>
      </c>
    </row>
    <row r="104" spans="2:16" outlineLevel="1" x14ac:dyDescent="0.25">
      <c r="B104" s="293" t="s">
        <v>2596</v>
      </c>
      <c r="C104" s="293" t="s">
        <v>4284</v>
      </c>
      <c r="D104" s="293"/>
      <c r="E104" s="293" t="s">
        <v>4301</v>
      </c>
      <c r="F104" s="188" t="s">
        <v>3645</v>
      </c>
      <c r="H104" s="192" t="s">
        <v>3602</v>
      </c>
      <c r="I104" s="192" t="str">
        <f t="shared" si="7"/>
        <v/>
      </c>
      <c r="J104" s="190" t="str">
        <f t="shared" si="8"/>
        <v>Project Management</v>
      </c>
      <c r="L104" s="188">
        <f t="shared" si="1"/>
        <v>0</v>
      </c>
    </row>
    <row r="105" spans="2:16" outlineLevel="1" x14ac:dyDescent="0.25">
      <c r="B105" s="190" t="s">
        <v>2598</v>
      </c>
      <c r="C105" s="190" t="s">
        <v>3643</v>
      </c>
      <c r="D105" s="190" t="s">
        <v>134</v>
      </c>
      <c r="E105" s="190" t="s">
        <v>218</v>
      </c>
      <c r="H105" s="192" t="s">
        <v>3603</v>
      </c>
      <c r="I105" s="192" t="str">
        <f t="shared" si="6"/>
        <v>CL001</v>
      </c>
      <c r="J105" s="190" t="str">
        <f t="shared" si="0"/>
        <v>Legal Commercial</v>
      </c>
      <c r="L105" s="188" t="str">
        <f t="shared" si="1"/>
        <v>10301CL001</v>
      </c>
      <c r="O105" s="188" t="s">
        <v>2574</v>
      </c>
      <c r="P105" s="188" t="s">
        <v>1708</v>
      </c>
    </row>
    <row r="106" spans="2:16" outlineLevel="1" x14ac:dyDescent="0.25">
      <c r="B106" s="190" t="s">
        <v>2598</v>
      </c>
      <c r="C106" s="190" t="s">
        <v>2573</v>
      </c>
      <c r="D106" s="190" t="s">
        <v>142</v>
      </c>
      <c r="E106" s="190" t="s">
        <v>221</v>
      </c>
      <c r="H106" s="192" t="s">
        <v>3603</v>
      </c>
      <c r="I106" s="192" t="str">
        <f t="shared" si="6"/>
        <v>CS001</v>
      </c>
      <c r="J106" s="190" t="str">
        <f t="shared" si="0"/>
        <v>Compliance &amp; Governance</v>
      </c>
      <c r="L106" s="188" t="str">
        <f t="shared" si="1"/>
        <v>10301CS001</v>
      </c>
      <c r="O106" s="188" t="s">
        <v>2574</v>
      </c>
      <c r="P106" s="188" t="s">
        <v>1750</v>
      </c>
    </row>
    <row r="107" spans="2:16" outlineLevel="1" x14ac:dyDescent="0.25">
      <c r="B107" s="190" t="s">
        <v>2598</v>
      </c>
      <c r="C107" s="190" t="s">
        <v>2575</v>
      </c>
      <c r="D107" s="190" t="s">
        <v>148</v>
      </c>
      <c r="E107" s="190" t="s">
        <v>254</v>
      </c>
      <c r="H107" s="192" t="s">
        <v>3603</v>
      </c>
      <c r="I107" s="192" t="str">
        <f t="shared" si="6"/>
        <v>MS005</v>
      </c>
      <c r="J107" s="190" t="str">
        <f t="shared" si="0"/>
        <v>Permit &amp; Licensing</v>
      </c>
      <c r="L107" s="188" t="str">
        <f t="shared" si="1"/>
        <v>10301MS005</v>
      </c>
      <c r="O107" s="188" t="s">
        <v>2574</v>
      </c>
      <c r="P107" s="188" t="s">
        <v>1718</v>
      </c>
    </row>
    <row r="108" spans="2:16" outlineLevel="1" x14ac:dyDescent="0.25">
      <c r="B108" s="190" t="s">
        <v>2598</v>
      </c>
      <c r="C108" s="190" t="s">
        <v>2575</v>
      </c>
      <c r="D108" s="190" t="s">
        <v>171</v>
      </c>
      <c r="E108" s="190" t="s">
        <v>257</v>
      </c>
      <c r="H108" s="192" t="s">
        <v>3603</v>
      </c>
      <c r="I108" s="192" t="str">
        <f t="shared" si="6"/>
        <v>MS008</v>
      </c>
      <c r="J108" s="190" t="str">
        <f t="shared" si="0"/>
        <v>Permit &amp; Licensing</v>
      </c>
      <c r="L108" s="188" t="str">
        <f t="shared" si="1"/>
        <v>10301MS008</v>
      </c>
      <c r="O108" s="188" t="s">
        <v>2574</v>
      </c>
      <c r="P108" s="188" t="s">
        <v>337</v>
      </c>
    </row>
    <row r="109" spans="2:16" outlineLevel="1" x14ac:dyDescent="0.25">
      <c r="B109" s="190" t="s">
        <v>223</v>
      </c>
      <c r="C109" s="190" t="s">
        <v>104</v>
      </c>
      <c r="D109" s="190" t="s">
        <v>158</v>
      </c>
      <c r="E109" s="190" t="s">
        <v>222</v>
      </c>
      <c r="H109" s="192" t="s">
        <v>223</v>
      </c>
      <c r="I109" s="192" t="str">
        <f t="shared" si="6"/>
        <v>FA001</v>
      </c>
      <c r="J109" s="190" t="str">
        <f t="shared" si="0"/>
        <v>Treasury &amp; Finance</v>
      </c>
      <c r="L109" s="188" t="str">
        <f t="shared" si="1"/>
        <v>10301FA001</v>
      </c>
      <c r="O109" s="188" t="s">
        <v>1689</v>
      </c>
      <c r="P109" s="188" t="s">
        <v>376</v>
      </c>
    </row>
    <row r="110" spans="2:16" outlineLevel="1" x14ac:dyDescent="0.25">
      <c r="B110" s="190" t="s">
        <v>223</v>
      </c>
      <c r="C110" s="190" t="s">
        <v>3604</v>
      </c>
      <c r="D110" s="190" t="s">
        <v>135</v>
      </c>
      <c r="E110" s="190" t="s">
        <v>224</v>
      </c>
      <c r="H110" s="192" t="s">
        <v>223</v>
      </c>
      <c r="I110" s="192" t="str">
        <f t="shared" si="6"/>
        <v>FA002</v>
      </c>
      <c r="J110" s="190" t="str">
        <f t="shared" si="0"/>
        <v>Accounting &amp; Fixed Asset Management</v>
      </c>
      <c r="L110" s="188" t="str">
        <f t="shared" si="1"/>
        <v>10301FA002</v>
      </c>
      <c r="O110" s="188" t="s">
        <v>2596</v>
      </c>
      <c r="P110" s="188" t="s">
        <v>217</v>
      </c>
    </row>
    <row r="111" spans="2:16" outlineLevel="1" x14ac:dyDescent="0.25">
      <c r="B111" s="190" t="s">
        <v>223</v>
      </c>
      <c r="C111" s="190" t="s">
        <v>117</v>
      </c>
      <c r="D111" s="190" t="s">
        <v>201</v>
      </c>
      <c r="E111" s="190" t="s">
        <v>225</v>
      </c>
      <c r="H111" s="192" t="s">
        <v>223</v>
      </c>
      <c r="I111" s="192" t="str">
        <f t="shared" si="6"/>
        <v>FA003</v>
      </c>
      <c r="J111" s="190" t="str">
        <f t="shared" si="0"/>
        <v>Taxation</v>
      </c>
      <c r="L111" s="188" t="str">
        <f t="shared" si="1"/>
        <v>10301FA003</v>
      </c>
      <c r="O111" s="188" t="s">
        <v>2596</v>
      </c>
      <c r="P111" s="188" t="s">
        <v>1663</v>
      </c>
    </row>
    <row r="112" spans="2:16" outlineLevel="1" x14ac:dyDescent="0.25">
      <c r="B112" s="190" t="s">
        <v>223</v>
      </c>
      <c r="C112" s="190" t="s">
        <v>112</v>
      </c>
      <c r="D112" s="190" t="s">
        <v>179</v>
      </c>
      <c r="E112" s="190" t="s">
        <v>226</v>
      </c>
      <c r="H112" s="192" t="s">
        <v>223</v>
      </c>
      <c r="I112" s="192" t="str">
        <f t="shared" si="6"/>
        <v>FA004</v>
      </c>
      <c r="J112" s="190" t="str">
        <f t="shared" si="0"/>
        <v>Financial Planning &amp; Analysis</v>
      </c>
      <c r="L112" s="188" t="str">
        <f t="shared" si="1"/>
        <v>10301FA004</v>
      </c>
      <c r="O112" s="188" t="s">
        <v>2596</v>
      </c>
      <c r="P112" s="188" t="s">
        <v>220</v>
      </c>
    </row>
    <row r="113" spans="2:16" outlineLevel="1" x14ac:dyDescent="0.25">
      <c r="B113" s="190" t="s">
        <v>223</v>
      </c>
      <c r="C113" s="190" t="s">
        <v>104</v>
      </c>
      <c r="D113" s="190" t="s">
        <v>163</v>
      </c>
      <c r="E113" s="190" t="s">
        <v>227</v>
      </c>
      <c r="H113" s="192" t="s">
        <v>223</v>
      </c>
      <c r="I113" s="192" t="str">
        <f t="shared" si="6"/>
        <v>FA006</v>
      </c>
      <c r="J113" s="190" t="str">
        <f t="shared" si="0"/>
        <v>Treasury &amp; Finance</v>
      </c>
      <c r="L113" s="188" t="str">
        <f t="shared" si="1"/>
        <v>10301FA006</v>
      </c>
      <c r="O113" s="188" t="s">
        <v>2596</v>
      </c>
      <c r="P113" s="188" t="s">
        <v>249</v>
      </c>
    </row>
    <row r="114" spans="2:16" outlineLevel="1" x14ac:dyDescent="0.25">
      <c r="B114" s="190" t="s">
        <v>223</v>
      </c>
      <c r="C114" s="190" t="s">
        <v>3604</v>
      </c>
      <c r="D114" s="190" t="s">
        <v>194</v>
      </c>
      <c r="E114" s="190" t="s">
        <v>228</v>
      </c>
      <c r="H114" s="192" t="s">
        <v>223</v>
      </c>
      <c r="I114" s="192" t="str">
        <f t="shared" si="6"/>
        <v>FA007</v>
      </c>
      <c r="J114" s="190" t="str">
        <f t="shared" si="0"/>
        <v>Accounting &amp; Fixed Asset Management</v>
      </c>
      <c r="L114" s="188" t="str">
        <f t="shared" si="1"/>
        <v>10301FA007</v>
      </c>
      <c r="O114" s="188" t="s">
        <v>2596</v>
      </c>
      <c r="P114" s="188" t="s">
        <v>258</v>
      </c>
    </row>
    <row r="115" spans="2:16" outlineLevel="1" x14ac:dyDescent="0.25">
      <c r="B115" s="190" t="s">
        <v>223</v>
      </c>
      <c r="C115" s="190" t="s">
        <v>3604</v>
      </c>
      <c r="D115" s="190" t="s">
        <v>1666</v>
      </c>
      <c r="E115" s="190" t="s">
        <v>1667</v>
      </c>
      <c r="H115" s="192" t="s">
        <v>223</v>
      </c>
      <c r="I115" s="192" t="str">
        <f t="shared" si="6"/>
        <v>FA008</v>
      </c>
      <c r="J115" s="190" t="str">
        <f t="shared" si="0"/>
        <v>Accounting &amp; Fixed Asset Management</v>
      </c>
      <c r="L115" s="188" t="str">
        <f t="shared" si="1"/>
        <v>10301FA008</v>
      </c>
      <c r="O115" s="188" t="s">
        <v>2596</v>
      </c>
      <c r="P115" s="188" t="s">
        <v>260</v>
      </c>
    </row>
    <row r="116" spans="2:16" outlineLevel="1" x14ac:dyDescent="0.25">
      <c r="B116" s="190" t="s">
        <v>1691</v>
      </c>
      <c r="C116" s="190" t="s">
        <v>98</v>
      </c>
      <c r="D116" s="190" t="s">
        <v>131</v>
      </c>
      <c r="E116" s="190" t="s">
        <v>233</v>
      </c>
      <c r="H116" s="192" t="s">
        <v>123</v>
      </c>
      <c r="I116" s="192" t="str">
        <f t="shared" si="6"/>
        <v>GA001</v>
      </c>
      <c r="J116" s="190" t="str">
        <f t="shared" si="0"/>
        <v>General Affairs</v>
      </c>
      <c r="L116" s="188" t="str">
        <f t="shared" si="1"/>
        <v>10301GA001</v>
      </c>
      <c r="O116" s="188" t="s">
        <v>21</v>
      </c>
      <c r="P116" s="188" t="s">
        <v>1709</v>
      </c>
    </row>
    <row r="117" spans="2:16" outlineLevel="1" x14ac:dyDescent="0.25">
      <c r="B117" s="190" t="s">
        <v>1691</v>
      </c>
      <c r="C117" s="190" t="s">
        <v>98</v>
      </c>
      <c r="D117" s="190" t="s">
        <v>140</v>
      </c>
      <c r="E117" s="190" t="s">
        <v>234</v>
      </c>
      <c r="H117" s="192" t="s">
        <v>123</v>
      </c>
      <c r="I117" s="192" t="str">
        <f t="shared" si="6"/>
        <v>GA002</v>
      </c>
      <c r="J117" s="190" t="str">
        <f t="shared" si="0"/>
        <v>General Affairs</v>
      </c>
      <c r="L117" s="188" t="str">
        <f t="shared" si="1"/>
        <v>10301GA002</v>
      </c>
      <c r="O117" s="188" t="s">
        <v>21</v>
      </c>
      <c r="P117" s="188" t="s">
        <v>1751</v>
      </c>
    </row>
    <row r="118" spans="2:16" outlineLevel="1" x14ac:dyDescent="0.25">
      <c r="B118" s="190" t="s">
        <v>1691</v>
      </c>
      <c r="C118" s="190" t="s">
        <v>98</v>
      </c>
      <c r="D118" s="190" t="s">
        <v>146</v>
      </c>
      <c r="E118" s="190" t="s">
        <v>235</v>
      </c>
      <c r="H118" s="192" t="s">
        <v>123</v>
      </c>
      <c r="I118" s="192" t="str">
        <f t="shared" si="6"/>
        <v>GA003</v>
      </c>
      <c r="J118" s="190" t="str">
        <f t="shared" si="0"/>
        <v>General Affairs</v>
      </c>
      <c r="L118" s="188" t="str">
        <f t="shared" si="1"/>
        <v>10301GA003</v>
      </c>
      <c r="O118" s="188" t="s">
        <v>21</v>
      </c>
      <c r="P118" s="188" t="s">
        <v>1719</v>
      </c>
    </row>
    <row r="119" spans="2:16" outlineLevel="1" x14ac:dyDescent="0.25">
      <c r="B119" s="190" t="s">
        <v>1691</v>
      </c>
      <c r="C119" s="190" t="s">
        <v>98</v>
      </c>
      <c r="D119" s="190" t="s">
        <v>151</v>
      </c>
      <c r="E119" s="190" t="s">
        <v>236</v>
      </c>
      <c r="H119" s="192" t="s">
        <v>123</v>
      </c>
      <c r="I119" s="192" t="str">
        <f t="shared" si="6"/>
        <v>GA004</v>
      </c>
      <c r="J119" s="190" t="str">
        <f t="shared" si="0"/>
        <v>General Affairs</v>
      </c>
      <c r="L119" s="188" t="str">
        <f t="shared" si="1"/>
        <v>10301GA004</v>
      </c>
      <c r="O119" s="188" t="s">
        <v>21</v>
      </c>
      <c r="P119" s="188" t="s">
        <v>339</v>
      </c>
    </row>
    <row r="120" spans="2:16" outlineLevel="1" x14ac:dyDescent="0.25">
      <c r="B120" s="190" t="s">
        <v>1691</v>
      </c>
      <c r="C120" s="190" t="s">
        <v>98</v>
      </c>
      <c r="D120" s="190" t="s">
        <v>156</v>
      </c>
      <c r="E120" s="190" t="s">
        <v>237</v>
      </c>
      <c r="H120" s="192" t="s">
        <v>123</v>
      </c>
      <c r="I120" s="192" t="str">
        <f t="shared" si="6"/>
        <v>GA005</v>
      </c>
      <c r="J120" s="190" t="str">
        <f t="shared" si="0"/>
        <v>General Affairs</v>
      </c>
      <c r="L120" s="188" t="str">
        <f t="shared" si="1"/>
        <v>10301GA005</v>
      </c>
      <c r="O120" s="188" t="s">
        <v>21</v>
      </c>
      <c r="P120" s="188" t="s">
        <v>370</v>
      </c>
    </row>
    <row r="121" spans="2:16" outlineLevel="1" x14ac:dyDescent="0.25">
      <c r="B121" s="190" t="s">
        <v>1691</v>
      </c>
      <c r="C121" s="190" t="s">
        <v>98</v>
      </c>
      <c r="D121" s="190" t="s">
        <v>162</v>
      </c>
      <c r="E121" s="190" t="s">
        <v>238</v>
      </c>
      <c r="H121" s="192" t="s">
        <v>123</v>
      </c>
      <c r="I121" s="192" t="str">
        <f t="shared" si="6"/>
        <v>GA008</v>
      </c>
      <c r="J121" s="190" t="str">
        <f t="shared" si="0"/>
        <v>General Affairs</v>
      </c>
      <c r="L121" s="188" t="str">
        <f t="shared" si="1"/>
        <v>10301GA008</v>
      </c>
      <c r="O121" s="368" t="s">
        <v>22</v>
      </c>
      <c r="P121" s="368" t="s">
        <v>1710</v>
      </c>
    </row>
    <row r="122" spans="2:16" outlineLevel="1" x14ac:dyDescent="0.25">
      <c r="B122" s="190" t="s">
        <v>1691</v>
      </c>
      <c r="C122" s="190" t="s">
        <v>98</v>
      </c>
      <c r="D122" s="190" t="s">
        <v>239</v>
      </c>
      <c r="E122" s="190" t="s">
        <v>3605</v>
      </c>
      <c r="H122" s="192" t="s">
        <v>123</v>
      </c>
      <c r="I122" s="192" t="str">
        <f t="shared" si="6"/>
        <v>GA009</v>
      </c>
      <c r="J122" s="190" t="str">
        <f t="shared" si="0"/>
        <v>General Affairs</v>
      </c>
      <c r="L122" s="188" t="str">
        <f t="shared" si="1"/>
        <v>10301GA009</v>
      </c>
      <c r="O122" s="368" t="s">
        <v>22</v>
      </c>
      <c r="P122" s="368" t="s">
        <v>1752</v>
      </c>
    </row>
    <row r="123" spans="2:16" outlineLevel="1" x14ac:dyDescent="0.25">
      <c r="B123" s="190" t="s">
        <v>1691</v>
      </c>
      <c r="C123" s="190" t="s">
        <v>97</v>
      </c>
      <c r="D123" s="190" t="s">
        <v>130</v>
      </c>
      <c r="E123" s="190" t="s">
        <v>240</v>
      </c>
      <c r="H123" s="192" t="s">
        <v>122</v>
      </c>
      <c r="I123" s="192" t="str">
        <f t="shared" si="6"/>
        <v>HR001</v>
      </c>
      <c r="J123" s="190" t="str">
        <f t="shared" si="0"/>
        <v>Human Resources</v>
      </c>
      <c r="L123" s="188" t="str">
        <f t="shared" si="1"/>
        <v>10301HR001</v>
      </c>
      <c r="O123" s="368" t="s">
        <v>22</v>
      </c>
      <c r="P123" s="368" t="s">
        <v>1720</v>
      </c>
    </row>
    <row r="124" spans="2:16" outlineLevel="1" x14ac:dyDescent="0.25">
      <c r="B124" s="190" t="s">
        <v>1691</v>
      </c>
      <c r="C124" s="190" t="s">
        <v>97</v>
      </c>
      <c r="D124" s="190" t="s">
        <v>139</v>
      </c>
      <c r="E124" s="190" t="s">
        <v>241</v>
      </c>
      <c r="H124" s="192" t="s">
        <v>122</v>
      </c>
      <c r="I124" s="192" t="str">
        <f t="shared" si="6"/>
        <v>HR002</v>
      </c>
      <c r="J124" s="190" t="str">
        <f t="shared" si="0"/>
        <v>Human Resources</v>
      </c>
      <c r="L124" s="188" t="str">
        <f t="shared" si="1"/>
        <v>10301HR002</v>
      </c>
      <c r="O124" s="368" t="s">
        <v>22</v>
      </c>
      <c r="P124" s="368" t="s">
        <v>372</v>
      </c>
    </row>
    <row r="125" spans="2:16" outlineLevel="1" x14ac:dyDescent="0.25">
      <c r="B125" s="190" t="s">
        <v>1691</v>
      </c>
      <c r="C125" s="190" t="s">
        <v>97</v>
      </c>
      <c r="D125" s="190" t="s">
        <v>145</v>
      </c>
      <c r="E125" s="190" t="s">
        <v>242</v>
      </c>
      <c r="H125" s="192" t="s">
        <v>122</v>
      </c>
      <c r="I125" s="192" t="str">
        <f t="shared" si="6"/>
        <v>HR003</v>
      </c>
      <c r="J125" s="190" t="str">
        <f t="shared" si="0"/>
        <v>Human Resources</v>
      </c>
      <c r="L125" s="188" t="str">
        <f t="shared" si="1"/>
        <v>10301HR003</v>
      </c>
      <c r="O125" s="368"/>
      <c r="P125" s="368"/>
    </row>
    <row r="126" spans="2:16" outlineLevel="1" x14ac:dyDescent="0.25">
      <c r="B126" s="190" t="s">
        <v>1691</v>
      </c>
      <c r="C126" s="190" t="s">
        <v>97</v>
      </c>
      <c r="D126" s="190" t="s">
        <v>150</v>
      </c>
      <c r="E126" s="190" t="s">
        <v>243</v>
      </c>
      <c r="H126" s="192" t="s">
        <v>122</v>
      </c>
      <c r="I126" s="192" t="str">
        <f t="shared" si="6"/>
        <v>HR004</v>
      </c>
      <c r="J126" s="190" t="str">
        <f t="shared" si="0"/>
        <v>Human Resources</v>
      </c>
      <c r="L126" s="188" t="str">
        <f t="shared" si="1"/>
        <v>10301HR004</v>
      </c>
      <c r="O126" s="188" t="s">
        <v>2600</v>
      </c>
      <c r="P126" s="188" t="s">
        <v>253</v>
      </c>
    </row>
    <row r="127" spans="2:16" outlineLevel="1" x14ac:dyDescent="0.25">
      <c r="B127" s="190" t="s">
        <v>1691</v>
      </c>
      <c r="C127" s="190" t="s">
        <v>97</v>
      </c>
      <c r="D127" s="190" t="s">
        <v>155</v>
      </c>
      <c r="E127" s="190" t="s">
        <v>244</v>
      </c>
      <c r="H127" s="192" t="s">
        <v>122</v>
      </c>
      <c r="I127" s="192" t="str">
        <f t="shared" si="6"/>
        <v>HR005</v>
      </c>
      <c r="J127" s="190" t="str">
        <f t="shared" si="0"/>
        <v>Human Resources</v>
      </c>
      <c r="L127" s="188" t="str">
        <f t="shared" si="1"/>
        <v>10301HR005</v>
      </c>
      <c r="O127" s="188" t="s">
        <v>2600</v>
      </c>
      <c r="P127" s="188" t="s">
        <v>255</v>
      </c>
    </row>
    <row r="128" spans="2:16" outlineLevel="1" x14ac:dyDescent="0.25">
      <c r="B128" s="190" t="s">
        <v>1691</v>
      </c>
      <c r="C128" s="190" t="s">
        <v>97</v>
      </c>
      <c r="D128" s="190" t="s">
        <v>161</v>
      </c>
      <c r="E128" s="190" t="s">
        <v>245</v>
      </c>
      <c r="H128" s="192" t="s">
        <v>122</v>
      </c>
      <c r="I128" s="192" t="str">
        <f t="shared" si="6"/>
        <v>HR007</v>
      </c>
      <c r="J128" s="190" t="str">
        <f t="shared" si="0"/>
        <v>Human Resources</v>
      </c>
      <c r="L128" s="188" t="str">
        <f t="shared" si="1"/>
        <v>10301HR007</v>
      </c>
      <c r="O128" s="188" t="s">
        <v>2600</v>
      </c>
      <c r="P128" s="188" t="s">
        <v>256</v>
      </c>
    </row>
    <row r="129" spans="2:16" outlineLevel="1" x14ac:dyDescent="0.25">
      <c r="B129" s="190" t="s">
        <v>1691</v>
      </c>
      <c r="C129" s="190" t="s">
        <v>98</v>
      </c>
      <c r="D129" s="190" t="s">
        <v>165</v>
      </c>
      <c r="E129" s="190" t="s">
        <v>252</v>
      </c>
      <c r="H129" s="192" t="s">
        <v>123</v>
      </c>
      <c r="I129" s="192" t="str">
        <f t="shared" si="6"/>
        <v>MS001</v>
      </c>
      <c r="J129" s="190" t="str">
        <f t="shared" ref="J129:J151" si="9">C129</f>
        <v>General Affairs</v>
      </c>
      <c r="L129" s="188" t="str">
        <f t="shared" ref="L129:L151" si="10">D129</f>
        <v>10301MS001</v>
      </c>
      <c r="O129" s="188" t="s">
        <v>2600</v>
      </c>
      <c r="P129" s="188" t="s">
        <v>1657</v>
      </c>
    </row>
    <row r="130" spans="2:16" outlineLevel="1" x14ac:dyDescent="0.25">
      <c r="B130" s="190" t="s">
        <v>185</v>
      </c>
      <c r="C130" s="190" t="s">
        <v>121</v>
      </c>
      <c r="D130" s="190" t="s">
        <v>188</v>
      </c>
      <c r="E130" s="190" t="s">
        <v>246</v>
      </c>
      <c r="H130" s="192" t="s">
        <v>185</v>
      </c>
      <c r="I130" s="192" t="str">
        <f t="shared" si="6"/>
        <v>HS001</v>
      </c>
      <c r="J130" s="190" t="str">
        <f t="shared" si="9"/>
        <v>Health &amp; Safety</v>
      </c>
      <c r="L130" s="188" t="str">
        <f t="shared" si="10"/>
        <v>10301HS001</v>
      </c>
      <c r="O130" s="188" t="s">
        <v>2602</v>
      </c>
      <c r="P130" s="188" t="s">
        <v>261</v>
      </c>
    </row>
    <row r="131" spans="2:16" outlineLevel="1" x14ac:dyDescent="0.25">
      <c r="B131" s="190" t="s">
        <v>185</v>
      </c>
      <c r="C131" s="190" t="s">
        <v>114</v>
      </c>
      <c r="D131" s="190" t="s">
        <v>197</v>
      </c>
      <c r="E131" s="190" t="s">
        <v>248</v>
      </c>
      <c r="H131" s="192" t="s">
        <v>185</v>
      </c>
      <c r="I131" s="192" t="str">
        <f t="shared" si="6"/>
        <v>HS002</v>
      </c>
      <c r="J131" s="190" t="str">
        <f t="shared" si="9"/>
        <v>Environment</v>
      </c>
      <c r="L131" s="188" t="str">
        <f t="shared" si="10"/>
        <v>10301HS002</v>
      </c>
      <c r="O131" s="188" t="s">
        <v>2602</v>
      </c>
      <c r="P131" s="188" t="s">
        <v>1673</v>
      </c>
    </row>
    <row r="132" spans="2:16" outlineLevel="1" x14ac:dyDescent="0.25">
      <c r="B132" s="190" t="s">
        <v>91</v>
      </c>
      <c r="C132" s="190" t="s">
        <v>102</v>
      </c>
      <c r="D132" s="190" t="s">
        <v>137</v>
      </c>
      <c r="E132" s="190" t="s">
        <v>250</v>
      </c>
      <c r="H132" s="192" t="s">
        <v>91</v>
      </c>
      <c r="I132" s="192" t="str">
        <f t="shared" si="6"/>
        <v>IT001</v>
      </c>
      <c r="J132" s="190" t="str">
        <f t="shared" si="9"/>
        <v>Information Technology</v>
      </c>
      <c r="L132" s="188" t="str">
        <f t="shared" si="10"/>
        <v>10301IT001</v>
      </c>
      <c r="O132" s="188" t="s">
        <v>2602</v>
      </c>
      <c r="P132" s="188" t="s">
        <v>266</v>
      </c>
    </row>
    <row r="133" spans="2:16" outlineLevel="1" x14ac:dyDescent="0.25">
      <c r="B133" s="190" t="s">
        <v>91</v>
      </c>
      <c r="C133" s="190" t="s">
        <v>102</v>
      </c>
      <c r="D133" s="190" t="s">
        <v>271</v>
      </c>
      <c r="E133" s="190" t="s">
        <v>1653</v>
      </c>
      <c r="H133" s="192" t="s">
        <v>91</v>
      </c>
      <c r="I133" s="192" t="str">
        <f t="shared" si="6"/>
        <v>IT002</v>
      </c>
      <c r="J133" s="190" t="str">
        <f t="shared" si="9"/>
        <v>Information Technology</v>
      </c>
      <c r="L133" s="188" t="str">
        <f t="shared" si="10"/>
        <v>10301IT002</v>
      </c>
      <c r="O133" s="188" t="s">
        <v>2602</v>
      </c>
      <c r="P133" s="188" t="s">
        <v>1677</v>
      </c>
    </row>
    <row r="134" spans="2:16" outlineLevel="1" x14ac:dyDescent="0.25">
      <c r="B134" s="190" t="s">
        <v>91</v>
      </c>
      <c r="C134" s="190" t="s">
        <v>102</v>
      </c>
      <c r="D134" s="190" t="s">
        <v>143</v>
      </c>
      <c r="E134" s="190" t="s">
        <v>251</v>
      </c>
      <c r="H134" s="192" t="s">
        <v>91</v>
      </c>
      <c r="I134" s="192" t="str">
        <f t="shared" si="6"/>
        <v>IT003</v>
      </c>
      <c r="J134" s="190" t="str">
        <f t="shared" si="9"/>
        <v>Information Technology</v>
      </c>
      <c r="L134" s="188" t="str">
        <f t="shared" si="10"/>
        <v>10301IT003</v>
      </c>
      <c r="O134" s="188" t="s">
        <v>120</v>
      </c>
      <c r="P134" s="188" t="s">
        <v>1705</v>
      </c>
    </row>
    <row r="135" spans="2:16" outlineLevel="1" x14ac:dyDescent="0.25">
      <c r="B135" s="190" t="s">
        <v>91</v>
      </c>
      <c r="C135" s="190" t="s">
        <v>102</v>
      </c>
      <c r="D135" s="190" t="s">
        <v>1670</v>
      </c>
      <c r="E135" s="190" t="s">
        <v>1671</v>
      </c>
      <c r="H135" s="192" t="s">
        <v>91</v>
      </c>
      <c r="I135" s="192" t="str">
        <f t="shared" si="6"/>
        <v>IT004</v>
      </c>
      <c r="J135" s="190" t="str">
        <f t="shared" si="9"/>
        <v>Information Technology</v>
      </c>
      <c r="L135" s="188" t="str">
        <f t="shared" si="10"/>
        <v>10301IT004</v>
      </c>
      <c r="O135" s="188" t="s">
        <v>120</v>
      </c>
      <c r="P135" s="188" t="s">
        <v>1706</v>
      </c>
    </row>
    <row r="136" spans="2:16" outlineLevel="1" x14ac:dyDescent="0.25">
      <c r="B136" s="190" t="s">
        <v>2600</v>
      </c>
      <c r="C136" s="190" t="s">
        <v>2571</v>
      </c>
      <c r="D136" s="190" t="s">
        <v>174</v>
      </c>
      <c r="E136" s="190" t="s">
        <v>4298</v>
      </c>
      <c r="H136" s="192" t="s">
        <v>2614</v>
      </c>
      <c r="I136" s="192" t="str">
        <f t="shared" si="6"/>
        <v>MS002</v>
      </c>
      <c r="J136" s="190" t="str">
        <f t="shared" si="9"/>
        <v>Government Relation &amp; EA</v>
      </c>
      <c r="L136" s="188" t="str">
        <f t="shared" si="10"/>
        <v>10301MS002</v>
      </c>
      <c r="O136" s="188" t="s">
        <v>120</v>
      </c>
      <c r="P136" s="188" t="s">
        <v>1660</v>
      </c>
    </row>
    <row r="137" spans="2:16" outlineLevel="1" x14ac:dyDescent="0.25">
      <c r="B137" s="190" t="s">
        <v>2600</v>
      </c>
      <c r="C137" s="190" t="s">
        <v>2571</v>
      </c>
      <c r="D137" s="190" t="s">
        <v>178</v>
      </c>
      <c r="E137" s="190" t="s">
        <v>4299</v>
      </c>
      <c r="H137" s="192" t="s">
        <v>2614</v>
      </c>
      <c r="I137" s="192" t="str">
        <f t="shared" si="6"/>
        <v>MS006</v>
      </c>
      <c r="J137" s="190" t="str">
        <f t="shared" si="9"/>
        <v>Government Relation &amp; EA</v>
      </c>
      <c r="L137" s="188" t="str">
        <f t="shared" si="10"/>
        <v>10301MS006</v>
      </c>
      <c r="O137" s="188" t="s">
        <v>120</v>
      </c>
      <c r="P137" s="188" t="s">
        <v>262</v>
      </c>
    </row>
    <row r="138" spans="2:16" outlineLevel="1" x14ac:dyDescent="0.25">
      <c r="B138" s="190" t="s">
        <v>2600</v>
      </c>
      <c r="C138" s="190" t="s">
        <v>2571</v>
      </c>
      <c r="D138" s="190" t="s">
        <v>182</v>
      </c>
      <c r="E138" s="190" t="s">
        <v>256</v>
      </c>
      <c r="H138" s="192" t="s">
        <v>2614</v>
      </c>
      <c r="I138" s="192" t="str">
        <f t="shared" si="6"/>
        <v>MS007</v>
      </c>
      <c r="J138" s="190" t="str">
        <f t="shared" si="9"/>
        <v>Government Relation &amp; EA</v>
      </c>
      <c r="L138" s="188" t="str">
        <f t="shared" si="10"/>
        <v>10301MS007</v>
      </c>
      <c r="O138" s="188" t="s">
        <v>120</v>
      </c>
      <c r="P138" s="188" t="s">
        <v>264</v>
      </c>
    </row>
    <row r="139" spans="2:16" outlineLevel="1" x14ac:dyDescent="0.25">
      <c r="B139" s="190" t="s">
        <v>2600</v>
      </c>
      <c r="C139" s="190" t="s">
        <v>2571</v>
      </c>
      <c r="D139" s="190" t="s">
        <v>1656</v>
      </c>
      <c r="E139" s="190" t="s">
        <v>4300</v>
      </c>
      <c r="H139" s="192" t="s">
        <v>2614</v>
      </c>
      <c r="I139" s="192" t="str">
        <f t="shared" si="6"/>
        <v>MS010</v>
      </c>
      <c r="J139" s="190" t="str">
        <f t="shared" si="9"/>
        <v>Government Relation &amp; EA</v>
      </c>
      <c r="L139" s="188" t="str">
        <f t="shared" si="10"/>
        <v>10301MS010</v>
      </c>
      <c r="O139" s="188" t="s">
        <v>120</v>
      </c>
      <c r="P139" s="188" t="s">
        <v>1675</v>
      </c>
    </row>
    <row r="140" spans="2:16" outlineLevel="1" x14ac:dyDescent="0.25">
      <c r="B140" s="190" t="s">
        <v>2596</v>
      </c>
      <c r="C140" s="190" t="s">
        <v>111</v>
      </c>
      <c r="D140" s="190" t="s">
        <v>186</v>
      </c>
      <c r="E140" s="190" t="s">
        <v>258</v>
      </c>
      <c r="H140" s="192" t="s">
        <v>3602</v>
      </c>
      <c r="I140" s="192" t="str">
        <f t="shared" si="6"/>
        <v>PR001</v>
      </c>
      <c r="J140" s="190" t="str">
        <f t="shared" si="9"/>
        <v>Corporate Communication</v>
      </c>
      <c r="L140" s="188" t="str">
        <f t="shared" si="10"/>
        <v>10301PR001</v>
      </c>
      <c r="O140" s="188" t="s">
        <v>1678</v>
      </c>
      <c r="P140" s="188" t="s">
        <v>291</v>
      </c>
    </row>
    <row r="141" spans="2:16" outlineLevel="1" x14ac:dyDescent="0.25">
      <c r="B141" s="190" t="s">
        <v>2596</v>
      </c>
      <c r="C141" s="190" t="s">
        <v>111</v>
      </c>
      <c r="D141" s="190" t="s">
        <v>189</v>
      </c>
      <c r="E141" s="190" t="s">
        <v>260</v>
      </c>
      <c r="H141" s="192" t="s">
        <v>3602</v>
      </c>
      <c r="I141" s="192" t="str">
        <f t="shared" si="6"/>
        <v>PR002</v>
      </c>
      <c r="J141" s="190" t="str">
        <f t="shared" si="9"/>
        <v>Corporate Communication</v>
      </c>
      <c r="L141" s="188" t="str">
        <f t="shared" si="10"/>
        <v>10301PR002</v>
      </c>
      <c r="O141" s="188" t="s">
        <v>1678</v>
      </c>
      <c r="P141" s="188" t="s">
        <v>293</v>
      </c>
    </row>
    <row r="142" spans="2:16" outlineLevel="1" x14ac:dyDescent="0.25">
      <c r="B142" s="190" t="s">
        <v>120</v>
      </c>
      <c r="C142" s="190" t="s">
        <v>1658</v>
      </c>
      <c r="D142" s="190" t="s">
        <v>172</v>
      </c>
      <c r="E142" s="190" t="s">
        <v>1705</v>
      </c>
      <c r="H142" s="192" t="s">
        <v>120</v>
      </c>
      <c r="I142" s="192" t="str">
        <f t="shared" si="6"/>
        <v>SC002</v>
      </c>
      <c r="J142" s="190" t="str">
        <f t="shared" si="9"/>
        <v>SCM Logistics</v>
      </c>
      <c r="L142" s="188" t="str">
        <f t="shared" si="10"/>
        <v>10301SC002</v>
      </c>
      <c r="O142" s="188" t="s">
        <v>1678</v>
      </c>
      <c r="P142" s="188" t="s">
        <v>295</v>
      </c>
    </row>
    <row r="143" spans="2:16" outlineLevel="1" x14ac:dyDescent="0.25">
      <c r="B143" s="190" t="s">
        <v>120</v>
      </c>
      <c r="C143" s="190" t="s">
        <v>1659</v>
      </c>
      <c r="D143" s="190" t="s">
        <v>159</v>
      </c>
      <c r="E143" s="190" t="s">
        <v>1706</v>
      </c>
      <c r="H143" s="192" t="s">
        <v>120</v>
      </c>
      <c r="I143" s="192" t="str">
        <f t="shared" si="6"/>
        <v>SC004</v>
      </c>
      <c r="J143" s="190" t="str">
        <f t="shared" si="9"/>
        <v>SCM Warehouse &amp; Inventory</v>
      </c>
      <c r="L143" s="188" t="str">
        <f t="shared" si="10"/>
        <v>10301SC004</v>
      </c>
      <c r="O143" s="188" t="s">
        <v>1678</v>
      </c>
      <c r="P143" s="188" t="s">
        <v>297</v>
      </c>
    </row>
    <row r="144" spans="2:16" outlineLevel="1" x14ac:dyDescent="0.25">
      <c r="B144" s="190" t="s">
        <v>120</v>
      </c>
      <c r="C144" s="190" t="s">
        <v>1661</v>
      </c>
      <c r="D144" s="190" t="s">
        <v>167</v>
      </c>
      <c r="E144" s="190" t="s">
        <v>1660</v>
      </c>
      <c r="H144" s="192" t="s">
        <v>120</v>
      </c>
      <c r="I144" s="192" t="str">
        <f t="shared" si="6"/>
        <v>SC005</v>
      </c>
      <c r="J144" s="190" t="str">
        <f t="shared" si="9"/>
        <v>SCM Grader</v>
      </c>
      <c r="L144" s="188" t="str">
        <f t="shared" si="10"/>
        <v>10301SC005</v>
      </c>
      <c r="O144" s="188" t="s">
        <v>1678</v>
      </c>
      <c r="P144" s="188" t="s">
        <v>299</v>
      </c>
    </row>
    <row r="145" spans="2:16" outlineLevel="1" x14ac:dyDescent="0.25">
      <c r="B145" s="190" t="s">
        <v>120</v>
      </c>
      <c r="C145" s="190" t="s">
        <v>1659</v>
      </c>
      <c r="D145" s="190" t="s">
        <v>176</v>
      </c>
      <c r="E145" s="190" t="s">
        <v>262</v>
      </c>
      <c r="H145" s="192" t="s">
        <v>120</v>
      </c>
      <c r="I145" s="192" t="str">
        <f t="shared" si="6"/>
        <v>SC006</v>
      </c>
      <c r="J145" s="190" t="str">
        <f t="shared" si="9"/>
        <v>SCM Warehouse &amp; Inventory</v>
      </c>
      <c r="L145" s="188" t="str">
        <f t="shared" si="10"/>
        <v>10301SC006</v>
      </c>
      <c r="O145" s="188" t="s">
        <v>1678</v>
      </c>
      <c r="P145" s="188" t="s">
        <v>301</v>
      </c>
    </row>
    <row r="146" spans="2:16" outlineLevel="1" x14ac:dyDescent="0.25">
      <c r="B146" s="190" t="s">
        <v>120</v>
      </c>
      <c r="C146" s="190" t="s">
        <v>1659</v>
      </c>
      <c r="D146" s="190" t="s">
        <v>180</v>
      </c>
      <c r="E146" s="190" t="s">
        <v>264</v>
      </c>
      <c r="H146" s="192" t="s">
        <v>120</v>
      </c>
      <c r="I146" s="192" t="str">
        <f t="shared" si="6"/>
        <v>SC007</v>
      </c>
      <c r="J146" s="190" t="str">
        <f t="shared" si="9"/>
        <v>SCM Warehouse &amp; Inventory</v>
      </c>
      <c r="L146" s="188" t="str">
        <f t="shared" si="10"/>
        <v>10301SC007</v>
      </c>
      <c r="O146" s="188" t="s">
        <v>1678</v>
      </c>
      <c r="P146" s="188" t="s">
        <v>1711</v>
      </c>
    </row>
    <row r="147" spans="2:16" outlineLevel="1" x14ac:dyDescent="0.25">
      <c r="B147" s="190" t="s">
        <v>120</v>
      </c>
      <c r="C147" s="190" t="s">
        <v>1659</v>
      </c>
      <c r="D147" s="190" t="s">
        <v>1674</v>
      </c>
      <c r="E147" s="190" t="s">
        <v>1675</v>
      </c>
      <c r="H147" s="192" t="s">
        <v>120</v>
      </c>
      <c r="I147" s="192" t="str">
        <f t="shared" si="6"/>
        <v>SC009</v>
      </c>
      <c r="J147" s="190" t="str">
        <f t="shared" si="9"/>
        <v>SCM Warehouse &amp; Inventory</v>
      </c>
      <c r="L147" s="188" t="str">
        <f t="shared" si="10"/>
        <v>10301SC009</v>
      </c>
      <c r="O147" s="188" t="s">
        <v>1678</v>
      </c>
      <c r="P147" s="188" t="s">
        <v>1712</v>
      </c>
    </row>
    <row r="148" spans="2:16" outlineLevel="1" x14ac:dyDescent="0.25">
      <c r="B148" s="190" t="s">
        <v>2602</v>
      </c>
      <c r="C148" s="190" t="s">
        <v>105</v>
      </c>
      <c r="D148" s="190" t="s">
        <v>136</v>
      </c>
      <c r="E148" s="190" t="s">
        <v>261</v>
      </c>
      <c r="H148" s="192" t="s">
        <v>1694</v>
      </c>
      <c r="I148" s="192" t="str">
        <f t="shared" si="6"/>
        <v>SC001</v>
      </c>
      <c r="J148" s="190" t="str">
        <f t="shared" si="9"/>
        <v>Strategic Sourcing &amp; Procurement</v>
      </c>
      <c r="L148" s="188" t="str">
        <f t="shared" si="10"/>
        <v>10301SC001</v>
      </c>
      <c r="O148" s="188" t="s">
        <v>1678</v>
      </c>
      <c r="P148" s="188" t="s">
        <v>1713</v>
      </c>
    </row>
    <row r="149" spans="2:16" outlineLevel="1" x14ac:dyDescent="0.25">
      <c r="B149" s="190" t="s">
        <v>2602</v>
      </c>
      <c r="C149" s="190" t="s">
        <v>105</v>
      </c>
      <c r="D149" s="190" t="s">
        <v>1672</v>
      </c>
      <c r="E149" s="190" t="s">
        <v>1673</v>
      </c>
      <c r="H149" s="192" t="s">
        <v>1694</v>
      </c>
      <c r="I149" s="192" t="str">
        <f t="shared" si="6"/>
        <v>SC008</v>
      </c>
      <c r="J149" s="190" t="str">
        <f t="shared" si="9"/>
        <v>Strategic Sourcing &amp; Procurement</v>
      </c>
      <c r="L149" s="188" t="str">
        <f t="shared" si="10"/>
        <v>10301SC008</v>
      </c>
      <c r="O149" s="188" t="s">
        <v>1678</v>
      </c>
      <c r="P149" s="188" t="s">
        <v>1714</v>
      </c>
    </row>
    <row r="150" spans="2:16" outlineLevel="1" x14ac:dyDescent="0.25">
      <c r="B150" s="190" t="s">
        <v>2602</v>
      </c>
      <c r="C150" s="190" t="s">
        <v>99</v>
      </c>
      <c r="D150" s="190" t="s">
        <v>132</v>
      </c>
      <c r="E150" s="190" t="s">
        <v>266</v>
      </c>
      <c r="H150" s="192" t="s">
        <v>1693</v>
      </c>
      <c r="I150" s="192" t="str">
        <f t="shared" si="6"/>
        <v>SM001</v>
      </c>
      <c r="J150" s="190" t="str">
        <f t="shared" si="9"/>
        <v>Sales</v>
      </c>
      <c r="L150" s="188" t="str">
        <f t="shared" si="10"/>
        <v>10301SM001</v>
      </c>
      <c r="O150" s="188" t="s">
        <v>23</v>
      </c>
      <c r="P150" s="188" t="s">
        <v>23</v>
      </c>
    </row>
    <row r="151" spans="2:16" outlineLevel="1" x14ac:dyDescent="0.25">
      <c r="B151" s="190" t="s">
        <v>2602</v>
      </c>
      <c r="C151" s="190" t="s">
        <v>99</v>
      </c>
      <c r="D151" s="190" t="s">
        <v>1676</v>
      </c>
      <c r="E151" s="190" t="s">
        <v>1677</v>
      </c>
      <c r="H151" s="192" t="s">
        <v>1693</v>
      </c>
      <c r="I151" s="192" t="str">
        <f t="shared" si="6"/>
        <v>SM004</v>
      </c>
      <c r="J151" s="190" t="str">
        <f t="shared" si="9"/>
        <v>Sales</v>
      </c>
      <c r="L151" s="188" t="str">
        <f t="shared" si="10"/>
        <v>10301SM004</v>
      </c>
      <c r="O151" s="188" t="s">
        <v>1697</v>
      </c>
      <c r="P151" s="188" t="s">
        <v>3670</v>
      </c>
    </row>
    <row r="152" spans="2:16" outlineLevel="1" x14ac:dyDescent="0.25"/>
    <row r="153" spans="2:16" s="185" customFormat="1" x14ac:dyDescent="0.25">
      <c r="B153" s="184" t="s">
        <v>3606</v>
      </c>
      <c r="H153" s="186"/>
      <c r="I153" s="186"/>
    </row>
    <row r="155" spans="2:16" s="97" customFormat="1" x14ac:dyDescent="0.25">
      <c r="B155" s="134" t="s">
        <v>3197</v>
      </c>
      <c r="H155" s="193"/>
      <c r="I155" s="193"/>
    </row>
    <row r="156" spans="2:16" s="97" customFormat="1" outlineLevel="1" x14ac:dyDescent="0.25">
      <c r="B156" s="278" t="s">
        <v>3198</v>
      </c>
      <c r="C156" s="278" t="s">
        <v>3199</v>
      </c>
      <c r="D156" s="278" t="s">
        <v>3201</v>
      </c>
      <c r="E156" s="278" t="s">
        <v>3202</v>
      </c>
      <c r="F156" s="279" t="s">
        <v>3636</v>
      </c>
      <c r="H156" s="278" t="s">
        <v>3198</v>
      </c>
      <c r="I156" s="278" t="s">
        <v>3639</v>
      </c>
    </row>
    <row r="157" spans="2:16" s="97" customFormat="1" outlineLevel="1" x14ac:dyDescent="0.25">
      <c r="B157" s="280">
        <v>50200010</v>
      </c>
      <c r="C157" s="280" t="s">
        <v>1620</v>
      </c>
      <c r="D157" s="281" t="s">
        <v>947</v>
      </c>
      <c r="E157" s="281" t="s">
        <v>3204</v>
      </c>
      <c r="F157" s="282" t="s">
        <v>3637</v>
      </c>
      <c r="H157" s="287">
        <f t="shared" ref="H157:H220" si="11">B157</f>
        <v>50200010</v>
      </c>
      <c r="I157" s="282" t="s">
        <v>1619</v>
      </c>
    </row>
    <row r="158" spans="2:16" s="97" customFormat="1" outlineLevel="1" x14ac:dyDescent="0.25">
      <c r="B158" s="280">
        <v>50300010</v>
      </c>
      <c r="C158" s="280" t="s">
        <v>1364</v>
      </c>
      <c r="D158" s="280" t="s">
        <v>952</v>
      </c>
      <c r="E158" s="280" t="s">
        <v>122</v>
      </c>
      <c r="F158" s="282" t="s">
        <v>3638</v>
      </c>
      <c r="H158" s="287">
        <f t="shared" si="11"/>
        <v>50300010</v>
      </c>
      <c r="I158" s="282" t="s">
        <v>1621</v>
      </c>
    </row>
    <row r="159" spans="2:16" s="97" customFormat="1" outlineLevel="1" x14ac:dyDescent="0.25">
      <c r="B159" s="280">
        <v>50300020</v>
      </c>
      <c r="C159" s="280" t="s">
        <v>1365</v>
      </c>
      <c r="D159" s="280" t="s">
        <v>952</v>
      </c>
      <c r="E159" s="280" t="s">
        <v>122</v>
      </c>
      <c r="F159" s="282" t="s">
        <v>3637</v>
      </c>
      <c r="H159" s="287">
        <f t="shared" si="11"/>
        <v>50300020</v>
      </c>
      <c r="I159" s="282" t="s">
        <v>1625</v>
      </c>
    </row>
    <row r="160" spans="2:16" s="97" customFormat="1" outlineLevel="1" x14ac:dyDescent="0.25">
      <c r="B160" s="280">
        <v>50300030</v>
      </c>
      <c r="C160" s="280" t="s">
        <v>1366</v>
      </c>
      <c r="D160" s="280" t="s">
        <v>952</v>
      </c>
      <c r="E160" s="280" t="s">
        <v>122</v>
      </c>
      <c r="F160" s="282" t="s">
        <v>3638</v>
      </c>
      <c r="H160" s="287">
        <f t="shared" si="11"/>
        <v>50300030</v>
      </c>
      <c r="I160" s="282" t="s">
        <v>1621</v>
      </c>
    </row>
    <row r="161" spans="2:9" s="97" customFormat="1" outlineLevel="1" x14ac:dyDescent="0.25">
      <c r="B161" s="280">
        <v>50300040</v>
      </c>
      <c r="C161" s="280" t="s">
        <v>1367</v>
      </c>
      <c r="D161" s="280" t="s">
        <v>952</v>
      </c>
      <c r="E161" s="280" t="s">
        <v>122</v>
      </c>
      <c r="F161" s="282" t="s">
        <v>3638</v>
      </c>
      <c r="H161" s="287">
        <f t="shared" si="11"/>
        <v>50300040</v>
      </c>
      <c r="I161" s="282" t="s">
        <v>1621</v>
      </c>
    </row>
    <row r="162" spans="2:9" s="97" customFormat="1" outlineLevel="1" x14ac:dyDescent="0.25">
      <c r="B162" s="280">
        <v>50300050</v>
      </c>
      <c r="C162" s="280" t="s">
        <v>1368</v>
      </c>
      <c r="D162" s="280" t="s">
        <v>952</v>
      </c>
      <c r="E162" s="280" t="s">
        <v>122</v>
      </c>
      <c r="F162" s="282" t="s">
        <v>3638</v>
      </c>
      <c r="H162" s="287">
        <f t="shared" si="11"/>
        <v>50300050</v>
      </c>
      <c r="I162" s="282" t="s">
        <v>1621</v>
      </c>
    </row>
    <row r="163" spans="2:9" s="97" customFormat="1" outlineLevel="1" x14ac:dyDescent="0.25">
      <c r="B163" s="280">
        <v>50300060</v>
      </c>
      <c r="C163" s="280" t="s">
        <v>1622</v>
      </c>
      <c r="D163" s="280" t="s">
        <v>952</v>
      </c>
      <c r="E163" s="280" t="s">
        <v>122</v>
      </c>
      <c r="F163" s="282" t="s">
        <v>3638</v>
      </c>
      <c r="H163" s="287">
        <f t="shared" si="11"/>
        <v>50300060</v>
      </c>
      <c r="I163" s="282" t="s">
        <v>1621</v>
      </c>
    </row>
    <row r="164" spans="2:9" s="97" customFormat="1" outlineLevel="1" x14ac:dyDescent="0.25">
      <c r="B164" s="280">
        <v>50300070</v>
      </c>
      <c r="C164" s="280" t="s">
        <v>1369</v>
      </c>
      <c r="D164" s="280" t="s">
        <v>952</v>
      </c>
      <c r="E164" s="280" t="s">
        <v>122</v>
      </c>
      <c r="F164" s="282" t="s">
        <v>3637</v>
      </c>
      <c r="H164" s="287">
        <f t="shared" si="11"/>
        <v>50300070</v>
      </c>
      <c r="I164" s="282" t="s">
        <v>1625</v>
      </c>
    </row>
    <row r="165" spans="2:9" s="97" customFormat="1" outlineLevel="1" x14ac:dyDescent="0.25">
      <c r="B165" s="280">
        <v>50300080</v>
      </c>
      <c r="C165" s="280" t="s">
        <v>1572</v>
      </c>
      <c r="D165" s="280" t="s">
        <v>952</v>
      </c>
      <c r="E165" s="280" t="s">
        <v>122</v>
      </c>
      <c r="F165" s="282" t="s">
        <v>3638</v>
      </c>
      <c r="H165" s="287">
        <f t="shared" si="11"/>
        <v>50300080</v>
      </c>
      <c r="I165" s="282" t="s">
        <v>1621</v>
      </c>
    </row>
    <row r="166" spans="2:9" s="97" customFormat="1" outlineLevel="1" x14ac:dyDescent="0.25">
      <c r="B166" s="280">
        <v>50300090</v>
      </c>
      <c r="C166" s="280" t="s">
        <v>1371</v>
      </c>
      <c r="D166" s="280" t="s">
        <v>952</v>
      </c>
      <c r="E166" s="280" t="s">
        <v>122</v>
      </c>
      <c r="F166" s="282" t="s">
        <v>3638</v>
      </c>
      <c r="H166" s="287">
        <f t="shared" si="11"/>
        <v>50300090</v>
      </c>
      <c r="I166" s="282" t="s">
        <v>1621</v>
      </c>
    </row>
    <row r="167" spans="2:9" s="97" customFormat="1" outlineLevel="1" x14ac:dyDescent="0.25">
      <c r="B167" s="280">
        <v>50300100</v>
      </c>
      <c r="C167" s="280" t="s">
        <v>1372</v>
      </c>
      <c r="D167" s="280" t="s">
        <v>952</v>
      </c>
      <c r="E167" s="280" t="s">
        <v>122</v>
      </c>
      <c r="F167" s="282" t="s">
        <v>3638</v>
      </c>
      <c r="H167" s="287">
        <f t="shared" si="11"/>
        <v>50300100</v>
      </c>
      <c r="I167" s="282" t="s">
        <v>1621</v>
      </c>
    </row>
    <row r="168" spans="2:9" s="97" customFormat="1" outlineLevel="1" x14ac:dyDescent="0.25">
      <c r="B168" s="280">
        <v>50300110</v>
      </c>
      <c r="C168" s="280" t="s">
        <v>1624</v>
      </c>
      <c r="D168" s="280" t="s">
        <v>952</v>
      </c>
      <c r="E168" s="280" t="s">
        <v>122</v>
      </c>
      <c r="F168" s="282" t="s">
        <v>3638</v>
      </c>
      <c r="H168" s="287">
        <f t="shared" si="11"/>
        <v>50300110</v>
      </c>
      <c r="I168" s="282" t="s">
        <v>1621</v>
      </c>
    </row>
    <row r="169" spans="2:9" s="97" customFormat="1" outlineLevel="1" x14ac:dyDescent="0.25">
      <c r="B169" s="280">
        <v>50300120</v>
      </c>
      <c r="C169" s="280" t="s">
        <v>3216</v>
      </c>
      <c r="D169" s="280" t="s">
        <v>952</v>
      </c>
      <c r="E169" s="280" t="s">
        <v>122</v>
      </c>
      <c r="F169" s="282" t="s">
        <v>3637</v>
      </c>
      <c r="H169" s="287">
        <f t="shared" si="11"/>
        <v>50300120</v>
      </c>
      <c r="I169" s="282" t="s">
        <v>1625</v>
      </c>
    </row>
    <row r="170" spans="2:9" s="97" customFormat="1" outlineLevel="1" x14ac:dyDescent="0.25">
      <c r="B170" s="280">
        <v>50300990</v>
      </c>
      <c r="C170" s="280" t="s">
        <v>1374</v>
      </c>
      <c r="D170" s="280" t="s">
        <v>952</v>
      </c>
      <c r="E170" s="280" t="s">
        <v>122</v>
      </c>
      <c r="F170" s="282" t="s">
        <v>3638</v>
      </c>
      <c r="H170" s="287">
        <f t="shared" si="11"/>
        <v>50300990</v>
      </c>
      <c r="I170" s="282" t="s">
        <v>1621</v>
      </c>
    </row>
    <row r="171" spans="2:9" s="97" customFormat="1" ht="30" outlineLevel="1" x14ac:dyDescent="0.25">
      <c r="B171" s="280">
        <v>50400010</v>
      </c>
      <c r="C171" s="280" t="s">
        <v>1623</v>
      </c>
      <c r="D171" s="280" t="s">
        <v>957</v>
      </c>
      <c r="E171" s="280" t="s">
        <v>122</v>
      </c>
      <c r="F171" s="282" t="s">
        <v>3638</v>
      </c>
      <c r="H171" s="287">
        <f t="shared" si="11"/>
        <v>50400010</v>
      </c>
      <c r="I171" s="282" t="s">
        <v>1621</v>
      </c>
    </row>
    <row r="172" spans="2:9" s="97" customFormat="1" outlineLevel="1" x14ac:dyDescent="0.25">
      <c r="B172" s="280">
        <v>50500010</v>
      </c>
      <c r="C172" s="280" t="s">
        <v>1632</v>
      </c>
      <c r="D172" s="280" t="s">
        <v>962</v>
      </c>
      <c r="E172" s="281" t="s">
        <v>3204</v>
      </c>
      <c r="F172" s="282" t="s">
        <v>3637</v>
      </c>
      <c r="H172" s="287">
        <f t="shared" si="11"/>
        <v>50500010</v>
      </c>
      <c r="I172" s="282" t="s">
        <v>1630</v>
      </c>
    </row>
    <row r="173" spans="2:9" s="97" customFormat="1" outlineLevel="1" x14ac:dyDescent="0.25">
      <c r="B173" s="280">
        <v>50500020</v>
      </c>
      <c r="C173" s="280" t="s">
        <v>1377</v>
      </c>
      <c r="D173" s="280" t="s">
        <v>962</v>
      </c>
      <c r="E173" s="281" t="s">
        <v>3204</v>
      </c>
      <c r="F173" s="282" t="s">
        <v>3637</v>
      </c>
      <c r="H173" s="287">
        <f t="shared" si="11"/>
        <v>50500020</v>
      </c>
      <c r="I173" s="282" t="s">
        <v>1630</v>
      </c>
    </row>
    <row r="174" spans="2:9" s="97" customFormat="1" outlineLevel="1" x14ac:dyDescent="0.25">
      <c r="B174" s="280">
        <v>50500030</v>
      </c>
      <c r="C174" s="280" t="s">
        <v>1633</v>
      </c>
      <c r="D174" s="280" t="s">
        <v>962</v>
      </c>
      <c r="E174" s="281" t="s">
        <v>3204</v>
      </c>
      <c r="F174" s="282" t="s">
        <v>3637</v>
      </c>
      <c r="H174" s="287">
        <f t="shared" si="11"/>
        <v>50500030</v>
      </c>
      <c r="I174" s="282" t="s">
        <v>1630</v>
      </c>
    </row>
    <row r="175" spans="2:9" s="97" customFormat="1" outlineLevel="1" x14ac:dyDescent="0.25">
      <c r="B175" s="280">
        <v>50500040</v>
      </c>
      <c r="C175" s="280" t="s">
        <v>434</v>
      </c>
      <c r="D175" s="280" t="s">
        <v>962</v>
      </c>
      <c r="E175" s="281" t="s">
        <v>3204</v>
      </c>
      <c r="F175" s="282" t="s">
        <v>3637</v>
      </c>
      <c r="H175" s="287">
        <f t="shared" si="11"/>
        <v>50500040</v>
      </c>
      <c r="I175" s="282" t="s">
        <v>1630</v>
      </c>
    </row>
    <row r="176" spans="2:9" s="97" customFormat="1" outlineLevel="1" x14ac:dyDescent="0.25">
      <c r="B176" s="280">
        <v>50600010</v>
      </c>
      <c r="C176" s="280" t="s">
        <v>436</v>
      </c>
      <c r="D176" s="280" t="s">
        <v>967</v>
      </c>
      <c r="E176" s="281" t="s">
        <v>3204</v>
      </c>
      <c r="F176" s="282" t="s">
        <v>3637</v>
      </c>
      <c r="H176" s="287">
        <f t="shared" si="11"/>
        <v>50600010</v>
      </c>
      <c r="I176" s="282" t="s">
        <v>436</v>
      </c>
    </row>
    <row r="177" spans="2:9" s="97" customFormat="1" outlineLevel="1" x14ac:dyDescent="0.25">
      <c r="B177" s="280">
        <v>50600020</v>
      </c>
      <c r="C177" s="280" t="s">
        <v>438</v>
      </c>
      <c r="D177" s="280" t="s">
        <v>967</v>
      </c>
      <c r="E177" s="281" t="s">
        <v>3204</v>
      </c>
      <c r="F177" s="282" t="s">
        <v>3637</v>
      </c>
      <c r="H177" s="287">
        <f t="shared" si="11"/>
        <v>50600020</v>
      </c>
      <c r="I177" s="282" t="s">
        <v>438</v>
      </c>
    </row>
    <row r="178" spans="2:9" s="97" customFormat="1" outlineLevel="1" x14ac:dyDescent="0.25">
      <c r="B178" s="280">
        <v>50600030</v>
      </c>
      <c r="C178" s="280" t="s">
        <v>3225</v>
      </c>
      <c r="D178" s="280" t="s">
        <v>967</v>
      </c>
      <c r="E178" s="281" t="s">
        <v>3204</v>
      </c>
      <c r="F178" s="282" t="s">
        <v>3637</v>
      </c>
      <c r="H178" s="287">
        <f t="shared" si="11"/>
        <v>50600030</v>
      </c>
      <c r="I178" s="282" t="s">
        <v>1635</v>
      </c>
    </row>
    <row r="179" spans="2:9" s="97" customFormat="1" ht="30" outlineLevel="1" x14ac:dyDescent="0.25">
      <c r="B179" s="280">
        <v>50600040</v>
      </c>
      <c r="C179" s="280" t="s">
        <v>442</v>
      </c>
      <c r="D179" s="280" t="s">
        <v>967</v>
      </c>
      <c r="E179" s="281" t="s">
        <v>3204</v>
      </c>
      <c r="F179" s="282" t="s">
        <v>3637</v>
      </c>
      <c r="H179" s="287">
        <f t="shared" si="11"/>
        <v>50600040</v>
      </c>
      <c r="I179" s="282" t="s">
        <v>1634</v>
      </c>
    </row>
    <row r="180" spans="2:9" s="97" customFormat="1" outlineLevel="1" x14ac:dyDescent="0.25">
      <c r="B180" s="280">
        <v>50800010</v>
      </c>
      <c r="C180" s="280" t="s">
        <v>1627</v>
      </c>
      <c r="D180" s="280" t="s">
        <v>977</v>
      </c>
      <c r="E180" s="281" t="s">
        <v>3204</v>
      </c>
      <c r="F180" s="282" t="s">
        <v>3637</v>
      </c>
      <c r="H180" s="287">
        <f t="shared" si="11"/>
        <v>50800010</v>
      </c>
      <c r="I180" s="282" t="s">
        <v>1626</v>
      </c>
    </row>
    <row r="181" spans="2:9" s="97" customFormat="1" ht="30" outlineLevel="1" x14ac:dyDescent="0.25">
      <c r="B181" s="280">
        <v>50800020</v>
      </c>
      <c r="C181" s="280" t="s">
        <v>450</v>
      </c>
      <c r="D181" s="280" t="s">
        <v>977</v>
      </c>
      <c r="E181" s="281" t="s">
        <v>3204</v>
      </c>
      <c r="F181" s="282" t="s">
        <v>3637</v>
      </c>
      <c r="H181" s="287">
        <f t="shared" si="11"/>
        <v>50800020</v>
      </c>
      <c r="I181" s="282" t="s">
        <v>1626</v>
      </c>
    </row>
    <row r="182" spans="2:9" s="97" customFormat="1" outlineLevel="1" x14ac:dyDescent="0.25">
      <c r="B182" s="280">
        <v>50800030</v>
      </c>
      <c r="C182" s="280" t="s">
        <v>452</v>
      </c>
      <c r="D182" s="280" t="s">
        <v>977</v>
      </c>
      <c r="E182" s="281" t="s">
        <v>3204</v>
      </c>
      <c r="F182" s="282" t="s">
        <v>3637</v>
      </c>
      <c r="H182" s="287">
        <f t="shared" si="11"/>
        <v>50800030</v>
      </c>
      <c r="I182" s="282" t="s">
        <v>1626</v>
      </c>
    </row>
    <row r="183" spans="2:9" s="97" customFormat="1" outlineLevel="1" x14ac:dyDescent="0.25">
      <c r="B183" s="280">
        <v>50800040</v>
      </c>
      <c r="C183" s="280" t="s">
        <v>454</v>
      </c>
      <c r="D183" s="280" t="s">
        <v>977</v>
      </c>
      <c r="E183" s="281" t="s">
        <v>3204</v>
      </c>
      <c r="F183" s="282" t="s">
        <v>3637</v>
      </c>
      <c r="H183" s="287">
        <f t="shared" si="11"/>
        <v>50800040</v>
      </c>
      <c r="I183" s="282" t="s">
        <v>1626</v>
      </c>
    </row>
    <row r="184" spans="2:9" s="97" customFormat="1" outlineLevel="1" x14ac:dyDescent="0.25">
      <c r="B184" s="280">
        <v>50800050</v>
      </c>
      <c r="C184" s="280" t="s">
        <v>456</v>
      </c>
      <c r="D184" s="280" t="s">
        <v>977</v>
      </c>
      <c r="E184" s="281" t="s">
        <v>3204</v>
      </c>
      <c r="F184" s="282" t="s">
        <v>3637</v>
      </c>
      <c r="H184" s="287">
        <f t="shared" si="11"/>
        <v>50800050</v>
      </c>
      <c r="I184" s="282" t="s">
        <v>1626</v>
      </c>
    </row>
    <row r="185" spans="2:9" s="97" customFormat="1" ht="30" outlineLevel="1" x14ac:dyDescent="0.25">
      <c r="B185" s="280">
        <v>50800060</v>
      </c>
      <c r="C185" s="280" t="s">
        <v>458</v>
      </c>
      <c r="D185" s="280" t="s">
        <v>977</v>
      </c>
      <c r="E185" s="281" t="s">
        <v>3204</v>
      </c>
      <c r="F185" s="282" t="s">
        <v>3637</v>
      </c>
      <c r="H185" s="287">
        <f t="shared" si="11"/>
        <v>50800060</v>
      </c>
      <c r="I185" s="282" t="s">
        <v>1626</v>
      </c>
    </row>
    <row r="186" spans="2:9" s="97" customFormat="1" outlineLevel="1" x14ac:dyDescent="0.25">
      <c r="B186" s="280">
        <v>50800070</v>
      </c>
      <c r="C186" s="280" t="s">
        <v>460</v>
      </c>
      <c r="D186" s="280" t="s">
        <v>977</v>
      </c>
      <c r="E186" s="281" t="s">
        <v>3204</v>
      </c>
      <c r="F186" s="282" t="s">
        <v>3637</v>
      </c>
      <c r="H186" s="287">
        <f t="shared" si="11"/>
        <v>50800070</v>
      </c>
      <c r="I186" s="282" t="s">
        <v>1626</v>
      </c>
    </row>
    <row r="187" spans="2:9" s="97" customFormat="1" outlineLevel="1" x14ac:dyDescent="0.25">
      <c r="B187" s="280">
        <v>51100000</v>
      </c>
      <c r="C187" s="280" t="s">
        <v>494</v>
      </c>
      <c r="D187" s="280" t="s">
        <v>992</v>
      </c>
      <c r="E187" s="281" t="s">
        <v>3204</v>
      </c>
      <c r="F187" s="282" t="s">
        <v>3637</v>
      </c>
      <c r="H187" s="287">
        <f t="shared" si="11"/>
        <v>51100000</v>
      </c>
      <c r="I187" s="282" t="s">
        <v>1636</v>
      </c>
    </row>
    <row r="188" spans="2:9" s="97" customFormat="1" outlineLevel="1" x14ac:dyDescent="0.25">
      <c r="B188" s="280">
        <v>51300010</v>
      </c>
      <c r="C188" s="280" t="s">
        <v>514</v>
      </c>
      <c r="D188" s="280" t="s">
        <v>1002</v>
      </c>
      <c r="E188" s="280" t="s">
        <v>126</v>
      </c>
      <c r="F188" s="282" t="s">
        <v>3637</v>
      </c>
      <c r="H188" s="287">
        <f t="shared" si="11"/>
        <v>51300010</v>
      </c>
      <c r="I188" s="282" t="s">
        <v>1433</v>
      </c>
    </row>
    <row r="189" spans="2:9" s="97" customFormat="1" outlineLevel="1" x14ac:dyDescent="0.25">
      <c r="B189" s="280">
        <v>51300040</v>
      </c>
      <c r="C189" s="280" t="s">
        <v>521</v>
      </c>
      <c r="D189" s="280" t="s">
        <v>1002</v>
      </c>
      <c r="E189" s="280" t="s">
        <v>126</v>
      </c>
      <c r="F189" s="282" t="s">
        <v>3637</v>
      </c>
      <c r="H189" s="287">
        <f t="shared" si="11"/>
        <v>51300040</v>
      </c>
      <c r="I189" s="282" t="s">
        <v>1433</v>
      </c>
    </row>
    <row r="190" spans="2:9" s="97" customFormat="1" outlineLevel="1" x14ac:dyDescent="0.25">
      <c r="B190" s="280">
        <v>51300050</v>
      </c>
      <c r="C190" s="280" t="s">
        <v>523</v>
      </c>
      <c r="D190" s="280" t="s">
        <v>1002</v>
      </c>
      <c r="E190" s="280" t="s">
        <v>126</v>
      </c>
      <c r="F190" s="282" t="s">
        <v>3637</v>
      </c>
      <c r="H190" s="287">
        <f t="shared" si="11"/>
        <v>51300050</v>
      </c>
      <c r="I190" s="282" t="s">
        <v>1433</v>
      </c>
    </row>
    <row r="191" spans="2:9" s="97" customFormat="1" outlineLevel="1" x14ac:dyDescent="0.25">
      <c r="B191" s="280">
        <v>51300060</v>
      </c>
      <c r="C191" s="280" t="s">
        <v>525</v>
      </c>
      <c r="D191" s="280" t="s">
        <v>1002</v>
      </c>
      <c r="E191" s="280" t="s">
        <v>126</v>
      </c>
      <c r="F191" s="282" t="s">
        <v>3637</v>
      </c>
      <c r="H191" s="287">
        <f t="shared" si="11"/>
        <v>51300060</v>
      </c>
      <c r="I191" s="282" t="s">
        <v>1433</v>
      </c>
    </row>
    <row r="192" spans="2:9" s="97" customFormat="1" outlineLevel="1" x14ac:dyDescent="0.25">
      <c r="B192" s="280">
        <v>51300090</v>
      </c>
      <c r="C192" s="280" t="s">
        <v>531</v>
      </c>
      <c r="D192" s="280" t="s">
        <v>1002</v>
      </c>
      <c r="E192" s="280" t="s">
        <v>126</v>
      </c>
      <c r="F192" s="282" t="s">
        <v>3637</v>
      </c>
      <c r="H192" s="287">
        <f t="shared" si="11"/>
        <v>51300090</v>
      </c>
      <c r="I192" s="282" t="s">
        <v>1433</v>
      </c>
    </row>
    <row r="193" spans="2:9" s="97" customFormat="1" outlineLevel="1" x14ac:dyDescent="0.25">
      <c r="B193" s="280">
        <v>51500010</v>
      </c>
      <c r="C193" s="280" t="s">
        <v>3241</v>
      </c>
      <c r="D193" s="280" t="s">
        <v>1012</v>
      </c>
      <c r="E193" s="281" t="s">
        <v>3204</v>
      </c>
      <c r="F193" s="282" t="s">
        <v>3638</v>
      </c>
      <c r="H193" s="287">
        <f t="shared" si="11"/>
        <v>51500010</v>
      </c>
      <c r="I193" s="282" t="s">
        <v>1638</v>
      </c>
    </row>
    <row r="194" spans="2:9" s="97" customFormat="1" outlineLevel="1" x14ac:dyDescent="0.25">
      <c r="B194" s="280">
        <v>51600010</v>
      </c>
      <c r="C194" s="280" t="s">
        <v>545</v>
      </c>
      <c r="D194" s="280" t="s">
        <v>1017</v>
      </c>
      <c r="E194" s="281" t="s">
        <v>3204</v>
      </c>
      <c r="F194" s="282" t="s">
        <v>3638</v>
      </c>
      <c r="H194" s="287">
        <f t="shared" si="11"/>
        <v>51600010</v>
      </c>
      <c r="I194" s="282" t="s">
        <v>1441</v>
      </c>
    </row>
    <row r="195" spans="2:9" s="97" customFormat="1" ht="30" outlineLevel="1" x14ac:dyDescent="0.25">
      <c r="B195" s="280">
        <v>51600020</v>
      </c>
      <c r="C195" s="280" t="s">
        <v>547</v>
      </c>
      <c r="D195" s="280" t="s">
        <v>1017</v>
      </c>
      <c r="E195" s="281" t="s">
        <v>3204</v>
      </c>
      <c r="F195" s="282" t="s">
        <v>3638</v>
      </c>
      <c r="H195" s="287">
        <f t="shared" si="11"/>
        <v>51600020</v>
      </c>
      <c r="I195" s="282" t="s">
        <v>1441</v>
      </c>
    </row>
    <row r="196" spans="2:9" s="97" customFormat="1" outlineLevel="1" x14ac:dyDescent="0.25">
      <c r="B196" s="280">
        <v>51600030</v>
      </c>
      <c r="C196" s="280" t="s">
        <v>549</v>
      </c>
      <c r="D196" s="280" t="s">
        <v>1017</v>
      </c>
      <c r="E196" s="281" t="s">
        <v>3204</v>
      </c>
      <c r="F196" s="282" t="s">
        <v>3638</v>
      </c>
      <c r="H196" s="287">
        <f t="shared" si="11"/>
        <v>51600030</v>
      </c>
      <c r="I196" s="282" t="s">
        <v>1441</v>
      </c>
    </row>
    <row r="197" spans="2:9" s="97" customFormat="1" ht="30" outlineLevel="1" x14ac:dyDescent="0.25">
      <c r="B197" s="280">
        <v>51600040</v>
      </c>
      <c r="C197" s="280" t="s">
        <v>551</v>
      </c>
      <c r="D197" s="280" t="s">
        <v>1017</v>
      </c>
      <c r="E197" s="281" t="s">
        <v>3204</v>
      </c>
      <c r="F197" s="282" t="s">
        <v>3638</v>
      </c>
      <c r="H197" s="287">
        <f t="shared" si="11"/>
        <v>51600040</v>
      </c>
      <c r="I197" s="282" t="s">
        <v>1441</v>
      </c>
    </row>
    <row r="198" spans="2:9" s="97" customFormat="1" ht="30" outlineLevel="1" x14ac:dyDescent="0.25">
      <c r="B198" s="280">
        <v>51600050</v>
      </c>
      <c r="C198" s="280" t="s">
        <v>553</v>
      </c>
      <c r="D198" s="280" t="s">
        <v>1017</v>
      </c>
      <c r="E198" s="281" t="s">
        <v>3204</v>
      </c>
      <c r="F198" s="282" t="s">
        <v>3638</v>
      </c>
      <c r="H198" s="287">
        <f t="shared" si="11"/>
        <v>51600050</v>
      </c>
      <c r="I198" s="282" t="s">
        <v>1441</v>
      </c>
    </row>
    <row r="199" spans="2:9" s="97" customFormat="1" outlineLevel="1" x14ac:dyDescent="0.25">
      <c r="B199" s="280">
        <v>51600070</v>
      </c>
      <c r="C199" s="280" t="s">
        <v>557</v>
      </c>
      <c r="D199" s="280" t="s">
        <v>1017</v>
      </c>
      <c r="E199" s="281" t="s">
        <v>3204</v>
      </c>
      <c r="F199" s="282" t="s">
        <v>3638</v>
      </c>
      <c r="H199" s="287">
        <f t="shared" si="11"/>
        <v>51600070</v>
      </c>
      <c r="I199" s="282" t="s">
        <v>1441</v>
      </c>
    </row>
    <row r="200" spans="2:9" s="97" customFormat="1" outlineLevel="1" x14ac:dyDescent="0.25">
      <c r="B200" s="280">
        <v>51700010</v>
      </c>
      <c r="C200" s="280" t="s">
        <v>559</v>
      </c>
      <c r="D200" s="280" t="s">
        <v>1022</v>
      </c>
      <c r="E200" s="281" t="s">
        <v>3204</v>
      </c>
      <c r="F200" s="282" t="s">
        <v>3638</v>
      </c>
      <c r="H200" s="287">
        <f t="shared" si="11"/>
        <v>51700010</v>
      </c>
      <c r="I200" s="282" t="s">
        <v>1445</v>
      </c>
    </row>
    <row r="201" spans="2:9" s="97" customFormat="1" outlineLevel="1" x14ac:dyDescent="0.25">
      <c r="B201" s="280">
        <v>51700030</v>
      </c>
      <c r="C201" s="280" t="s">
        <v>561</v>
      </c>
      <c r="D201" s="280" t="s">
        <v>1022</v>
      </c>
      <c r="E201" s="281" t="s">
        <v>3204</v>
      </c>
      <c r="F201" s="282" t="s">
        <v>3638</v>
      </c>
      <c r="H201" s="287">
        <f t="shared" si="11"/>
        <v>51700030</v>
      </c>
      <c r="I201" s="282" t="s">
        <v>1445</v>
      </c>
    </row>
    <row r="202" spans="2:9" s="97" customFormat="1" outlineLevel="1" x14ac:dyDescent="0.25">
      <c r="B202" s="280">
        <v>51700040</v>
      </c>
      <c r="C202" s="280" t="s">
        <v>563</v>
      </c>
      <c r="D202" s="280" t="s">
        <v>1022</v>
      </c>
      <c r="E202" s="281" t="s">
        <v>3204</v>
      </c>
      <c r="F202" s="282" t="s">
        <v>3638</v>
      </c>
      <c r="H202" s="287">
        <f t="shared" si="11"/>
        <v>51700040</v>
      </c>
      <c r="I202" s="282" t="s">
        <v>1445</v>
      </c>
    </row>
    <row r="203" spans="2:9" s="97" customFormat="1" outlineLevel="1" x14ac:dyDescent="0.25">
      <c r="B203" s="280">
        <v>51700050</v>
      </c>
      <c r="C203" s="280" t="s">
        <v>565</v>
      </c>
      <c r="D203" s="280" t="s">
        <v>1022</v>
      </c>
      <c r="E203" s="281" t="s">
        <v>3204</v>
      </c>
      <c r="F203" s="282" t="s">
        <v>3638</v>
      </c>
      <c r="H203" s="287">
        <f t="shared" si="11"/>
        <v>51700050</v>
      </c>
      <c r="I203" s="282" t="s">
        <v>1445</v>
      </c>
    </row>
    <row r="204" spans="2:9" s="97" customFormat="1" outlineLevel="1" x14ac:dyDescent="0.25">
      <c r="B204" s="280">
        <v>51700060</v>
      </c>
      <c r="C204" s="280" t="s">
        <v>567</v>
      </c>
      <c r="D204" s="280" t="s">
        <v>1022</v>
      </c>
      <c r="E204" s="281" t="s">
        <v>3204</v>
      </c>
      <c r="F204" s="282" t="s">
        <v>3638</v>
      </c>
      <c r="H204" s="287">
        <f t="shared" si="11"/>
        <v>51700060</v>
      </c>
      <c r="I204" s="282" t="s">
        <v>1445</v>
      </c>
    </row>
    <row r="205" spans="2:9" s="97" customFormat="1" outlineLevel="1" x14ac:dyDescent="0.25">
      <c r="B205" s="280">
        <v>51700070</v>
      </c>
      <c r="C205" s="280" t="s">
        <v>569</v>
      </c>
      <c r="D205" s="280" t="s">
        <v>1022</v>
      </c>
      <c r="E205" s="281" t="s">
        <v>3204</v>
      </c>
      <c r="F205" s="282" t="s">
        <v>3638</v>
      </c>
      <c r="H205" s="287">
        <f t="shared" si="11"/>
        <v>51700070</v>
      </c>
      <c r="I205" s="282" t="s">
        <v>1445</v>
      </c>
    </row>
    <row r="206" spans="2:9" s="97" customFormat="1" ht="30" outlineLevel="1" x14ac:dyDescent="0.25">
      <c r="B206" s="280">
        <v>51800010</v>
      </c>
      <c r="C206" s="280" t="s">
        <v>571</v>
      </c>
      <c r="D206" s="280" t="s">
        <v>1027</v>
      </c>
      <c r="E206" s="281" t="s">
        <v>3204</v>
      </c>
      <c r="F206" s="282" t="s">
        <v>3638</v>
      </c>
      <c r="H206" s="287">
        <f t="shared" si="11"/>
        <v>51800010</v>
      </c>
      <c r="I206" s="282" t="s">
        <v>1637</v>
      </c>
    </row>
    <row r="207" spans="2:9" s="97" customFormat="1" outlineLevel="1" x14ac:dyDescent="0.25">
      <c r="B207" s="280">
        <v>51800020</v>
      </c>
      <c r="C207" s="280" t="s">
        <v>573</v>
      </c>
      <c r="D207" s="280" t="s">
        <v>1027</v>
      </c>
      <c r="E207" s="281" t="s">
        <v>3204</v>
      </c>
      <c r="F207" s="282" t="s">
        <v>3638</v>
      </c>
      <c r="H207" s="287">
        <f t="shared" si="11"/>
        <v>51800020</v>
      </c>
      <c r="I207" s="282" t="s">
        <v>1637</v>
      </c>
    </row>
    <row r="208" spans="2:9" s="97" customFormat="1" outlineLevel="1" x14ac:dyDescent="0.25">
      <c r="B208" s="280">
        <v>51800030</v>
      </c>
      <c r="C208" s="280" t="s">
        <v>575</v>
      </c>
      <c r="D208" s="280" t="s">
        <v>1027</v>
      </c>
      <c r="E208" s="281" t="s">
        <v>3204</v>
      </c>
      <c r="F208" s="282" t="s">
        <v>3638</v>
      </c>
      <c r="H208" s="287">
        <f t="shared" si="11"/>
        <v>51800030</v>
      </c>
      <c r="I208" s="282" t="s">
        <v>1637</v>
      </c>
    </row>
    <row r="209" spans="2:9" s="97" customFormat="1" outlineLevel="1" x14ac:dyDescent="0.25">
      <c r="B209" s="280">
        <v>51800090</v>
      </c>
      <c r="C209" s="280" t="s">
        <v>577</v>
      </c>
      <c r="D209" s="280" t="s">
        <v>1027</v>
      </c>
      <c r="E209" s="281" t="s">
        <v>3204</v>
      </c>
      <c r="F209" s="282" t="s">
        <v>3638</v>
      </c>
      <c r="H209" s="287">
        <f t="shared" si="11"/>
        <v>51800090</v>
      </c>
      <c r="I209" s="282" t="s">
        <v>1637</v>
      </c>
    </row>
    <row r="210" spans="2:9" s="97" customFormat="1" outlineLevel="1" x14ac:dyDescent="0.25">
      <c r="B210" s="280">
        <v>51900010</v>
      </c>
      <c r="C210" s="280" t="s">
        <v>579</v>
      </c>
      <c r="D210" s="280" t="s">
        <v>1032</v>
      </c>
      <c r="E210" s="281" t="s">
        <v>3204</v>
      </c>
      <c r="F210" s="282" t="s">
        <v>3638</v>
      </c>
      <c r="H210" s="287">
        <f t="shared" si="11"/>
        <v>51900010</v>
      </c>
      <c r="I210" s="282" t="s">
        <v>1638</v>
      </c>
    </row>
    <row r="211" spans="2:9" s="97" customFormat="1" outlineLevel="1" x14ac:dyDescent="0.25">
      <c r="B211" s="280">
        <v>51900020</v>
      </c>
      <c r="C211" s="280" t="s">
        <v>581</v>
      </c>
      <c r="D211" s="280" t="s">
        <v>1032</v>
      </c>
      <c r="E211" s="281" t="s">
        <v>3204</v>
      </c>
      <c r="F211" s="282" t="s">
        <v>3638</v>
      </c>
      <c r="H211" s="287">
        <f t="shared" si="11"/>
        <v>51900020</v>
      </c>
      <c r="I211" s="282" t="s">
        <v>1638</v>
      </c>
    </row>
    <row r="212" spans="2:9" s="97" customFormat="1" outlineLevel="1" x14ac:dyDescent="0.25">
      <c r="B212" s="280">
        <v>51900030</v>
      </c>
      <c r="C212" s="280" t="s">
        <v>583</v>
      </c>
      <c r="D212" s="280" t="s">
        <v>1032</v>
      </c>
      <c r="E212" s="281" t="s">
        <v>3204</v>
      </c>
      <c r="F212" s="282" t="s">
        <v>3638</v>
      </c>
      <c r="H212" s="287">
        <f t="shared" si="11"/>
        <v>51900030</v>
      </c>
      <c r="I212" s="282" t="s">
        <v>1638</v>
      </c>
    </row>
    <row r="213" spans="2:9" s="97" customFormat="1" outlineLevel="1" x14ac:dyDescent="0.25">
      <c r="B213" s="280">
        <v>51900040</v>
      </c>
      <c r="C213" s="280" t="s">
        <v>585</v>
      </c>
      <c r="D213" s="280" t="s">
        <v>1032</v>
      </c>
      <c r="E213" s="281" t="s">
        <v>3204</v>
      </c>
      <c r="F213" s="282" t="s">
        <v>3638</v>
      </c>
      <c r="H213" s="287">
        <f t="shared" si="11"/>
        <v>51900040</v>
      </c>
      <c r="I213" s="282" t="s">
        <v>1638</v>
      </c>
    </row>
    <row r="214" spans="2:9" s="97" customFormat="1" outlineLevel="1" x14ac:dyDescent="0.25">
      <c r="B214" s="280">
        <v>51900090</v>
      </c>
      <c r="C214" s="280" t="s">
        <v>588</v>
      </c>
      <c r="D214" s="280" t="s">
        <v>1032</v>
      </c>
      <c r="E214" s="281" t="s">
        <v>3204</v>
      </c>
      <c r="F214" s="282" t="s">
        <v>3638</v>
      </c>
      <c r="H214" s="287">
        <f t="shared" si="11"/>
        <v>51900090</v>
      </c>
      <c r="I214" s="282" t="s">
        <v>1638</v>
      </c>
    </row>
    <row r="215" spans="2:9" s="97" customFormat="1" outlineLevel="1" x14ac:dyDescent="0.25">
      <c r="B215" s="280">
        <v>52100010</v>
      </c>
      <c r="C215" s="280" t="s">
        <v>596</v>
      </c>
      <c r="D215" s="280" t="s">
        <v>1042</v>
      </c>
      <c r="E215" s="281" t="s">
        <v>3204</v>
      </c>
      <c r="F215" s="282" t="s">
        <v>3638</v>
      </c>
      <c r="H215" s="287">
        <f t="shared" si="11"/>
        <v>52100010</v>
      </c>
      <c r="I215" s="282" t="s">
        <v>1456</v>
      </c>
    </row>
    <row r="216" spans="2:9" s="97" customFormat="1" outlineLevel="1" x14ac:dyDescent="0.25">
      <c r="B216" s="280">
        <v>52100020</v>
      </c>
      <c r="C216" s="280" t="s">
        <v>598</v>
      </c>
      <c r="D216" s="280" t="s">
        <v>1042</v>
      </c>
      <c r="E216" s="281" t="s">
        <v>3204</v>
      </c>
      <c r="F216" s="282" t="s">
        <v>3638</v>
      </c>
      <c r="H216" s="287">
        <f t="shared" si="11"/>
        <v>52100020</v>
      </c>
      <c r="I216" s="282" t="s">
        <v>1456</v>
      </c>
    </row>
    <row r="217" spans="2:9" s="97" customFormat="1" outlineLevel="1" x14ac:dyDescent="0.25">
      <c r="B217" s="280">
        <v>52100030</v>
      </c>
      <c r="C217" s="280" t="s">
        <v>600</v>
      </c>
      <c r="D217" s="280" t="s">
        <v>1042</v>
      </c>
      <c r="E217" s="281" t="s">
        <v>3204</v>
      </c>
      <c r="F217" s="282" t="s">
        <v>3638</v>
      </c>
      <c r="H217" s="287">
        <f t="shared" si="11"/>
        <v>52100030</v>
      </c>
      <c r="I217" s="282" t="s">
        <v>1456</v>
      </c>
    </row>
    <row r="218" spans="2:9" s="97" customFormat="1" outlineLevel="1" x14ac:dyDescent="0.25">
      <c r="B218" s="280">
        <v>52100040</v>
      </c>
      <c r="C218" s="280" t="s">
        <v>602</v>
      </c>
      <c r="D218" s="280" t="s">
        <v>1042</v>
      </c>
      <c r="E218" s="281" t="s">
        <v>3204</v>
      </c>
      <c r="F218" s="282" t="s">
        <v>3638</v>
      </c>
      <c r="H218" s="287">
        <f t="shared" si="11"/>
        <v>52100040</v>
      </c>
      <c r="I218" s="282" t="s">
        <v>1456</v>
      </c>
    </row>
    <row r="219" spans="2:9" s="97" customFormat="1" outlineLevel="1" x14ac:dyDescent="0.25">
      <c r="B219" s="280">
        <v>52100050</v>
      </c>
      <c r="C219" s="280" t="s">
        <v>1578</v>
      </c>
      <c r="D219" s="280" t="s">
        <v>1042</v>
      </c>
      <c r="E219" s="281" t="s">
        <v>3204</v>
      </c>
      <c r="F219" s="282" t="s">
        <v>3638</v>
      </c>
      <c r="H219" s="287">
        <f t="shared" si="11"/>
        <v>52100050</v>
      </c>
      <c r="I219" s="282" t="s">
        <v>1456</v>
      </c>
    </row>
    <row r="220" spans="2:9" s="97" customFormat="1" outlineLevel="1" x14ac:dyDescent="0.25">
      <c r="B220" s="280">
        <v>52200010</v>
      </c>
      <c r="C220" s="280" t="s">
        <v>606</v>
      </c>
      <c r="D220" s="280" t="s">
        <v>1047</v>
      </c>
      <c r="E220" s="281" t="s">
        <v>3204</v>
      </c>
      <c r="F220" s="282" t="s">
        <v>3638</v>
      </c>
      <c r="H220" s="287">
        <f t="shared" si="11"/>
        <v>52200010</v>
      </c>
      <c r="I220" s="282" t="s">
        <v>1639</v>
      </c>
    </row>
    <row r="221" spans="2:9" s="97" customFormat="1" outlineLevel="1" x14ac:dyDescent="0.25">
      <c r="B221" s="280">
        <v>52200020</v>
      </c>
      <c r="C221" s="280" t="s">
        <v>608</v>
      </c>
      <c r="D221" s="280" t="s">
        <v>1047</v>
      </c>
      <c r="E221" s="281" t="s">
        <v>3204</v>
      </c>
      <c r="F221" s="282" t="s">
        <v>3638</v>
      </c>
      <c r="H221" s="287">
        <f t="shared" ref="H221:H233" si="12">B221</f>
        <v>52200020</v>
      </c>
      <c r="I221" s="282" t="s">
        <v>1639</v>
      </c>
    </row>
    <row r="222" spans="2:9" s="97" customFormat="1" outlineLevel="1" x14ac:dyDescent="0.25">
      <c r="B222" s="280">
        <v>52300010</v>
      </c>
      <c r="C222" s="280" t="s">
        <v>610</v>
      </c>
      <c r="D222" s="280" t="s">
        <v>1052</v>
      </c>
      <c r="E222" s="281" t="s">
        <v>3204</v>
      </c>
      <c r="F222" s="282" t="s">
        <v>3638</v>
      </c>
      <c r="H222" s="287">
        <f t="shared" si="12"/>
        <v>52300010</v>
      </c>
      <c r="I222" s="282" t="s">
        <v>1636</v>
      </c>
    </row>
    <row r="223" spans="2:9" s="97" customFormat="1" outlineLevel="1" x14ac:dyDescent="0.25">
      <c r="B223" s="280">
        <v>52300020</v>
      </c>
      <c r="C223" s="280" t="s">
        <v>612</v>
      </c>
      <c r="D223" s="280" t="s">
        <v>1052</v>
      </c>
      <c r="E223" s="281" t="s">
        <v>3204</v>
      </c>
      <c r="F223" s="282" t="s">
        <v>3638</v>
      </c>
      <c r="H223" s="287">
        <f t="shared" si="12"/>
        <v>52300020</v>
      </c>
      <c r="I223" s="282" t="s">
        <v>1628</v>
      </c>
    </row>
    <row r="224" spans="2:9" s="97" customFormat="1" outlineLevel="1" x14ac:dyDescent="0.25">
      <c r="B224" s="280">
        <v>52400030</v>
      </c>
      <c r="C224" s="280" t="s">
        <v>614</v>
      </c>
      <c r="D224" s="280" t="s">
        <v>1057</v>
      </c>
      <c r="E224" s="281" t="s">
        <v>3204</v>
      </c>
      <c r="F224" s="282" t="s">
        <v>3638</v>
      </c>
      <c r="H224" s="287">
        <f t="shared" si="12"/>
        <v>52400030</v>
      </c>
      <c r="I224" s="282" t="s">
        <v>1460</v>
      </c>
    </row>
    <row r="225" spans="2:9" s="97" customFormat="1" outlineLevel="1" x14ac:dyDescent="0.25">
      <c r="B225" s="280">
        <v>52400040</v>
      </c>
      <c r="C225" s="280" t="s">
        <v>616</v>
      </c>
      <c r="D225" s="280" t="s">
        <v>1057</v>
      </c>
      <c r="E225" s="281" t="s">
        <v>3204</v>
      </c>
      <c r="F225" s="282" t="s">
        <v>3638</v>
      </c>
      <c r="H225" s="287">
        <f t="shared" si="12"/>
        <v>52400040</v>
      </c>
      <c r="I225" s="282" t="s">
        <v>1631</v>
      </c>
    </row>
    <row r="226" spans="2:9" s="97" customFormat="1" outlineLevel="1" x14ac:dyDescent="0.25">
      <c r="B226" s="280">
        <v>52400060</v>
      </c>
      <c r="C226" s="280" t="s">
        <v>618</v>
      </c>
      <c r="D226" s="280" t="s">
        <v>1057</v>
      </c>
      <c r="E226" s="281" t="s">
        <v>3204</v>
      </c>
      <c r="F226" s="282" t="s">
        <v>3638</v>
      </c>
      <c r="H226" s="287">
        <f t="shared" si="12"/>
        <v>52400060</v>
      </c>
      <c r="I226" s="282" t="s">
        <v>1460</v>
      </c>
    </row>
    <row r="227" spans="2:9" s="97" customFormat="1" outlineLevel="1" x14ac:dyDescent="0.25">
      <c r="B227" s="280">
        <v>52500010</v>
      </c>
      <c r="C227" s="280" t="s">
        <v>620</v>
      </c>
      <c r="D227" s="280" t="s">
        <v>620</v>
      </c>
      <c r="E227" s="281" t="s">
        <v>3204</v>
      </c>
      <c r="F227" s="282" t="s">
        <v>3638</v>
      </c>
      <c r="H227" s="287">
        <f t="shared" si="12"/>
        <v>52500010</v>
      </c>
      <c r="I227" s="282" t="s">
        <v>1636</v>
      </c>
    </row>
    <row r="228" spans="2:9" s="97" customFormat="1" outlineLevel="1" x14ac:dyDescent="0.25">
      <c r="B228" s="280">
        <v>52600020</v>
      </c>
      <c r="C228" s="280" t="s">
        <v>624</v>
      </c>
      <c r="D228" s="280" t="s">
        <v>1066</v>
      </c>
      <c r="E228" s="281" t="s">
        <v>3204</v>
      </c>
      <c r="F228" s="282" t="s">
        <v>3638</v>
      </c>
      <c r="H228" s="287">
        <f t="shared" si="12"/>
        <v>52600020</v>
      </c>
      <c r="I228" s="282" t="s">
        <v>1629</v>
      </c>
    </row>
    <row r="229" spans="2:9" s="97" customFormat="1" outlineLevel="1" x14ac:dyDescent="0.25">
      <c r="B229" s="280">
        <v>52600030</v>
      </c>
      <c r="C229" s="280" t="s">
        <v>626</v>
      </c>
      <c r="D229" s="280" t="s">
        <v>1066</v>
      </c>
      <c r="E229" s="281" t="s">
        <v>3204</v>
      </c>
      <c r="F229" s="282" t="s">
        <v>3638</v>
      </c>
      <c r="H229" s="287">
        <f t="shared" si="12"/>
        <v>52600030</v>
      </c>
      <c r="I229" s="282" t="s">
        <v>1629</v>
      </c>
    </row>
    <row r="230" spans="2:9" s="97" customFormat="1" outlineLevel="1" x14ac:dyDescent="0.25">
      <c r="B230" s="280">
        <v>52900010</v>
      </c>
      <c r="C230" s="280" t="s">
        <v>630</v>
      </c>
      <c r="D230" s="280" t="s">
        <v>1080</v>
      </c>
      <c r="E230" s="281" t="s">
        <v>3204</v>
      </c>
      <c r="F230" s="282" t="s">
        <v>3638</v>
      </c>
      <c r="H230" s="287">
        <f t="shared" si="12"/>
        <v>52900010</v>
      </c>
      <c r="I230" s="282" t="s">
        <v>1638</v>
      </c>
    </row>
    <row r="231" spans="2:9" s="97" customFormat="1" outlineLevel="1" x14ac:dyDescent="0.25">
      <c r="B231" s="280">
        <v>52900020</v>
      </c>
      <c r="C231" s="280" t="s">
        <v>632</v>
      </c>
      <c r="D231" s="280" t="s">
        <v>1080</v>
      </c>
      <c r="E231" s="281" t="s">
        <v>3204</v>
      </c>
      <c r="F231" s="282" t="s">
        <v>3638</v>
      </c>
      <c r="H231" s="287">
        <f t="shared" si="12"/>
        <v>52900020</v>
      </c>
      <c r="I231" s="282" t="s">
        <v>1456</v>
      </c>
    </row>
    <row r="232" spans="2:9" s="97" customFormat="1" outlineLevel="1" x14ac:dyDescent="0.25">
      <c r="B232" s="280">
        <v>53100010</v>
      </c>
      <c r="C232" s="280" t="s">
        <v>639</v>
      </c>
      <c r="D232" s="280" t="s">
        <v>639</v>
      </c>
      <c r="E232" s="281" t="s">
        <v>3204</v>
      </c>
      <c r="F232" s="282" t="s">
        <v>3637</v>
      </c>
      <c r="H232" s="287">
        <f t="shared" si="12"/>
        <v>53100010</v>
      </c>
      <c r="I232" s="282" t="s">
        <v>1626</v>
      </c>
    </row>
    <row r="233" spans="2:9" s="97" customFormat="1" outlineLevel="1" x14ac:dyDescent="0.25">
      <c r="B233" s="280">
        <v>50600050</v>
      </c>
      <c r="C233" s="280" t="s">
        <v>1382</v>
      </c>
      <c r="D233" s="280"/>
      <c r="E233" s="280"/>
      <c r="F233" s="282" t="s">
        <v>3637</v>
      </c>
      <c r="H233" s="287">
        <f t="shared" si="12"/>
        <v>50600050</v>
      </c>
      <c r="I233" s="282" t="s">
        <v>444</v>
      </c>
    </row>
    <row r="234" spans="2:9" s="97" customFormat="1" outlineLevel="1" x14ac:dyDescent="0.25">
      <c r="B234" s="283"/>
      <c r="C234" s="284"/>
      <c r="D234" s="285"/>
      <c r="E234" s="285"/>
      <c r="F234" s="286"/>
      <c r="H234" s="288"/>
      <c r="I234" s="288"/>
    </row>
    <row r="235" spans="2:9" s="97" customFormat="1" outlineLevel="1" x14ac:dyDescent="0.25">
      <c r="H235" s="193"/>
      <c r="I235" s="193"/>
    </row>
    <row r="236" spans="2:9" s="97" customFormat="1" outlineLevel="1" x14ac:dyDescent="0.25">
      <c r="H236" s="193"/>
      <c r="I236" s="193"/>
    </row>
    <row r="237" spans="2:9" s="97" customFormat="1" x14ac:dyDescent="0.25">
      <c r="B237" s="134" t="s">
        <v>3277</v>
      </c>
      <c r="H237" s="193"/>
      <c r="I237" s="193"/>
    </row>
    <row r="238" spans="2:9" s="97" customFormat="1" outlineLevel="1" x14ac:dyDescent="0.25">
      <c r="B238" s="114" t="s">
        <v>3198</v>
      </c>
      <c r="C238" s="114" t="s">
        <v>3199</v>
      </c>
      <c r="D238" s="136" t="s">
        <v>3201</v>
      </c>
      <c r="E238" s="136" t="s">
        <v>3202</v>
      </c>
      <c r="H238" s="114" t="s">
        <v>3198</v>
      </c>
      <c r="I238" s="114" t="s">
        <v>1332</v>
      </c>
    </row>
    <row r="239" spans="2:9" s="97" customFormat="1" outlineLevel="1" x14ac:dyDescent="0.25">
      <c r="B239" s="172">
        <v>60100010</v>
      </c>
      <c r="C239" s="148" t="s">
        <v>398</v>
      </c>
      <c r="D239" s="173" t="s">
        <v>1142</v>
      </c>
      <c r="E239" s="173" t="s">
        <v>122</v>
      </c>
      <c r="H239" s="193">
        <f t="shared" ref="H239:H302" si="13">B239</f>
        <v>60100010</v>
      </c>
      <c r="I239" s="97" t="s">
        <v>1373</v>
      </c>
    </row>
    <row r="240" spans="2:9" s="97" customFormat="1" outlineLevel="1" x14ac:dyDescent="0.25">
      <c r="B240" s="172">
        <v>60100020</v>
      </c>
      <c r="C240" s="148" t="s">
        <v>400</v>
      </c>
      <c r="D240" s="174" t="s">
        <v>1142</v>
      </c>
      <c r="E240" s="174" t="s">
        <v>122</v>
      </c>
      <c r="H240" s="193">
        <f t="shared" si="13"/>
        <v>60100020</v>
      </c>
      <c r="I240" s="97" t="s">
        <v>1373</v>
      </c>
    </row>
    <row r="241" spans="2:9" s="97" customFormat="1" outlineLevel="1" x14ac:dyDescent="0.25">
      <c r="B241" s="172">
        <v>60100030</v>
      </c>
      <c r="C241" s="148" t="s">
        <v>402</v>
      </c>
      <c r="D241" s="148" t="s">
        <v>1142</v>
      </c>
      <c r="E241" s="174" t="s">
        <v>122</v>
      </c>
      <c r="H241" s="193">
        <f t="shared" si="13"/>
        <v>60100030</v>
      </c>
      <c r="I241" s="97" t="s">
        <v>1373</v>
      </c>
    </row>
    <row r="242" spans="2:9" s="97" customFormat="1" outlineLevel="1" x14ac:dyDescent="0.25">
      <c r="B242" s="172">
        <v>60100040</v>
      </c>
      <c r="C242" s="148" t="s">
        <v>404</v>
      </c>
      <c r="D242" s="148" t="s">
        <v>1142</v>
      </c>
      <c r="E242" s="174" t="s">
        <v>122</v>
      </c>
      <c r="H242" s="193">
        <f t="shared" si="13"/>
        <v>60100040</v>
      </c>
      <c r="I242" s="97" t="s">
        <v>1373</v>
      </c>
    </row>
    <row r="243" spans="2:9" s="97" customFormat="1" outlineLevel="1" x14ac:dyDescent="0.25">
      <c r="B243" s="172">
        <v>60100050</v>
      </c>
      <c r="C243" s="148" t="s">
        <v>406</v>
      </c>
      <c r="D243" s="148" t="s">
        <v>1142</v>
      </c>
      <c r="E243" s="174" t="s">
        <v>122</v>
      </c>
      <c r="H243" s="193">
        <f t="shared" si="13"/>
        <v>60100050</v>
      </c>
      <c r="I243" s="97" t="s">
        <v>1373</v>
      </c>
    </row>
    <row r="244" spans="2:9" s="97" customFormat="1" outlineLevel="1" x14ac:dyDescent="0.25">
      <c r="B244" s="172">
        <v>60100060</v>
      </c>
      <c r="C244" s="148" t="s">
        <v>408</v>
      </c>
      <c r="D244" s="148" t="s">
        <v>1142</v>
      </c>
      <c r="E244" s="174" t="s">
        <v>122</v>
      </c>
      <c r="H244" s="193">
        <f t="shared" si="13"/>
        <v>60100060</v>
      </c>
      <c r="I244" s="97" t="s">
        <v>1373</v>
      </c>
    </row>
    <row r="245" spans="2:9" s="97" customFormat="1" outlineLevel="1" x14ac:dyDescent="0.25">
      <c r="B245" s="172">
        <v>60100070</v>
      </c>
      <c r="C245" s="148" t="s">
        <v>410</v>
      </c>
      <c r="D245" s="148" t="s">
        <v>1142</v>
      </c>
      <c r="E245" s="174" t="s">
        <v>122</v>
      </c>
      <c r="H245" s="193">
        <f t="shared" si="13"/>
        <v>60100070</v>
      </c>
      <c r="I245" s="97" t="s">
        <v>1373</v>
      </c>
    </row>
    <row r="246" spans="2:9" s="97" customFormat="1" outlineLevel="1" x14ac:dyDescent="0.25">
      <c r="B246" s="172">
        <v>60100080</v>
      </c>
      <c r="C246" s="148" t="s">
        <v>412</v>
      </c>
      <c r="D246" s="152" t="s">
        <v>1142</v>
      </c>
      <c r="E246" s="174" t="s">
        <v>122</v>
      </c>
      <c r="H246" s="193">
        <f t="shared" si="13"/>
        <v>60100080</v>
      </c>
      <c r="I246" s="97" t="s">
        <v>1373</v>
      </c>
    </row>
    <row r="247" spans="2:9" s="97" customFormat="1" outlineLevel="1" x14ac:dyDescent="0.25">
      <c r="B247" s="172">
        <v>60100090</v>
      </c>
      <c r="C247" s="148" t="s">
        <v>414</v>
      </c>
      <c r="D247" s="152" t="s">
        <v>1142</v>
      </c>
      <c r="E247" s="174" t="s">
        <v>122</v>
      </c>
      <c r="H247" s="193">
        <f t="shared" si="13"/>
        <v>60100090</v>
      </c>
      <c r="I247" s="97" t="s">
        <v>1373</v>
      </c>
    </row>
    <row r="248" spans="2:9" s="97" customFormat="1" outlineLevel="1" x14ac:dyDescent="0.25">
      <c r="B248" s="172">
        <v>60100100</v>
      </c>
      <c r="C248" s="148" t="s">
        <v>416</v>
      </c>
      <c r="D248" s="152" t="s">
        <v>1142</v>
      </c>
      <c r="E248" s="174" t="s">
        <v>122</v>
      </c>
      <c r="H248" s="193">
        <f t="shared" si="13"/>
        <v>60100100</v>
      </c>
      <c r="I248" s="97" t="s">
        <v>1373</v>
      </c>
    </row>
    <row r="249" spans="2:9" s="97" customFormat="1" outlineLevel="1" x14ac:dyDescent="0.25">
      <c r="B249" s="172">
        <v>60100110</v>
      </c>
      <c r="C249" s="148" t="s">
        <v>418</v>
      </c>
      <c r="D249" s="152" t="s">
        <v>1142</v>
      </c>
      <c r="E249" s="174" t="s">
        <v>122</v>
      </c>
      <c r="H249" s="193">
        <f t="shared" si="13"/>
        <v>60100110</v>
      </c>
      <c r="I249" s="97" t="s">
        <v>1373</v>
      </c>
    </row>
    <row r="250" spans="2:9" s="97" customFormat="1" outlineLevel="1" x14ac:dyDescent="0.25">
      <c r="B250" s="172">
        <v>60100120</v>
      </c>
      <c r="C250" s="148" t="s">
        <v>3289</v>
      </c>
      <c r="D250" s="152" t="s">
        <v>1142</v>
      </c>
      <c r="E250" s="174" t="s">
        <v>122</v>
      </c>
      <c r="H250" s="193">
        <f t="shared" si="13"/>
        <v>60100120</v>
      </c>
      <c r="I250" s="97" t="s">
        <v>1373</v>
      </c>
    </row>
    <row r="251" spans="2:9" s="97" customFormat="1" outlineLevel="1" x14ac:dyDescent="0.25">
      <c r="B251" s="172">
        <v>60100990</v>
      </c>
      <c r="C251" s="148" t="s">
        <v>420</v>
      </c>
      <c r="D251" s="152" t="s">
        <v>1142</v>
      </c>
      <c r="E251" s="174" t="s">
        <v>122</v>
      </c>
      <c r="H251" s="193">
        <f t="shared" si="13"/>
        <v>60100990</v>
      </c>
      <c r="I251" s="97" t="s">
        <v>1373</v>
      </c>
    </row>
    <row r="252" spans="2:9" s="97" customFormat="1" outlineLevel="1" x14ac:dyDescent="0.25">
      <c r="B252" s="172">
        <v>60200010</v>
      </c>
      <c r="C252" s="148" t="s">
        <v>422</v>
      </c>
      <c r="D252" s="152" t="s">
        <v>957</v>
      </c>
      <c r="E252" s="174" t="s">
        <v>122</v>
      </c>
      <c r="H252" s="193">
        <f t="shared" si="13"/>
        <v>60200010</v>
      </c>
      <c r="I252" s="97" t="s">
        <v>1422</v>
      </c>
    </row>
    <row r="253" spans="2:9" s="97" customFormat="1" outlineLevel="1" x14ac:dyDescent="0.25">
      <c r="B253" s="172">
        <v>60300010</v>
      </c>
      <c r="C253" s="148" t="s">
        <v>424</v>
      </c>
      <c r="D253" s="152" t="s">
        <v>1151</v>
      </c>
      <c r="E253" s="174" t="s">
        <v>122</v>
      </c>
      <c r="H253" s="193">
        <f t="shared" si="13"/>
        <v>60300010</v>
      </c>
      <c r="I253" s="97" t="s">
        <v>962</v>
      </c>
    </row>
    <row r="254" spans="2:9" s="97" customFormat="1" outlineLevel="1" x14ac:dyDescent="0.25">
      <c r="B254" s="172">
        <v>60600010</v>
      </c>
      <c r="C254" s="148" t="s">
        <v>436</v>
      </c>
      <c r="D254" s="152" t="s">
        <v>967</v>
      </c>
      <c r="E254" s="173" t="s">
        <v>123</v>
      </c>
      <c r="H254" s="193">
        <f t="shared" si="13"/>
        <v>60600010</v>
      </c>
      <c r="I254" s="97" t="s">
        <v>967</v>
      </c>
    </row>
    <row r="255" spans="2:9" s="97" customFormat="1" outlineLevel="1" x14ac:dyDescent="0.25">
      <c r="B255" s="172">
        <v>60600020</v>
      </c>
      <c r="C255" s="148" t="s">
        <v>438</v>
      </c>
      <c r="D255" s="152" t="s">
        <v>967</v>
      </c>
      <c r="E255" s="173" t="s">
        <v>123</v>
      </c>
      <c r="H255" s="193">
        <f t="shared" si="13"/>
        <v>60600020</v>
      </c>
      <c r="I255" s="97" t="s">
        <v>967</v>
      </c>
    </row>
    <row r="256" spans="2:9" s="97" customFormat="1" ht="30" outlineLevel="1" x14ac:dyDescent="0.25">
      <c r="B256" s="172">
        <v>60600030</v>
      </c>
      <c r="C256" s="148" t="s">
        <v>440</v>
      </c>
      <c r="D256" s="152" t="s">
        <v>967</v>
      </c>
      <c r="E256" s="173" t="s">
        <v>123</v>
      </c>
      <c r="H256" s="193">
        <f t="shared" si="13"/>
        <v>60600030</v>
      </c>
      <c r="I256" s="97" t="s">
        <v>967</v>
      </c>
    </row>
    <row r="257" spans="2:9" s="97" customFormat="1" outlineLevel="1" x14ac:dyDescent="0.25">
      <c r="B257" s="172">
        <v>60800010</v>
      </c>
      <c r="C257" s="148" t="s">
        <v>448</v>
      </c>
      <c r="D257" s="152" t="s">
        <v>1164</v>
      </c>
      <c r="E257" s="173" t="s">
        <v>3204</v>
      </c>
      <c r="H257" s="193">
        <f t="shared" si="13"/>
        <v>60800010</v>
      </c>
      <c r="I257" s="97" t="s">
        <v>1425</v>
      </c>
    </row>
    <row r="258" spans="2:9" s="97" customFormat="1" ht="30" outlineLevel="1" x14ac:dyDescent="0.25">
      <c r="B258" s="172">
        <v>60800020</v>
      </c>
      <c r="C258" s="148" t="s">
        <v>450</v>
      </c>
      <c r="D258" s="152" t="s">
        <v>1164</v>
      </c>
      <c r="E258" s="173" t="s">
        <v>3204</v>
      </c>
      <c r="H258" s="193">
        <f t="shared" si="13"/>
        <v>60800020</v>
      </c>
      <c r="I258" s="97" t="s">
        <v>1425</v>
      </c>
    </row>
    <row r="259" spans="2:9" s="97" customFormat="1" outlineLevel="1" x14ac:dyDescent="0.25">
      <c r="B259" s="172">
        <v>60800030</v>
      </c>
      <c r="C259" s="148" t="s">
        <v>452</v>
      </c>
      <c r="D259" s="152" t="s">
        <v>1164</v>
      </c>
      <c r="E259" s="173" t="s">
        <v>3204</v>
      </c>
      <c r="H259" s="193">
        <f t="shared" si="13"/>
        <v>60800030</v>
      </c>
      <c r="I259" s="97" t="s">
        <v>1425</v>
      </c>
    </row>
    <row r="260" spans="2:9" s="97" customFormat="1" outlineLevel="1" x14ac:dyDescent="0.25">
      <c r="B260" s="172">
        <v>60800040</v>
      </c>
      <c r="C260" s="148" t="s">
        <v>454</v>
      </c>
      <c r="D260" s="152" t="s">
        <v>1164</v>
      </c>
      <c r="E260" s="173" t="s">
        <v>3204</v>
      </c>
      <c r="H260" s="193">
        <f t="shared" si="13"/>
        <v>60800040</v>
      </c>
      <c r="I260" s="97" t="s">
        <v>1425</v>
      </c>
    </row>
    <row r="261" spans="2:9" s="97" customFormat="1" outlineLevel="1" x14ac:dyDescent="0.25">
      <c r="B261" s="172">
        <v>60800050</v>
      </c>
      <c r="C261" s="148" t="s">
        <v>456</v>
      </c>
      <c r="D261" s="152" t="s">
        <v>1164</v>
      </c>
      <c r="E261" s="173" t="s">
        <v>3204</v>
      </c>
      <c r="H261" s="193">
        <f t="shared" si="13"/>
        <v>60800050</v>
      </c>
      <c r="I261" s="97" t="s">
        <v>1425</v>
      </c>
    </row>
    <row r="262" spans="2:9" s="97" customFormat="1" ht="30" outlineLevel="1" x14ac:dyDescent="0.25">
      <c r="B262" s="172">
        <v>60800060</v>
      </c>
      <c r="C262" s="148" t="s">
        <v>458</v>
      </c>
      <c r="D262" s="152" t="s">
        <v>1164</v>
      </c>
      <c r="E262" s="173" t="s">
        <v>3204</v>
      </c>
      <c r="H262" s="193">
        <f t="shared" si="13"/>
        <v>60800060</v>
      </c>
      <c r="I262" s="97" t="s">
        <v>1425</v>
      </c>
    </row>
    <row r="263" spans="2:9" s="97" customFormat="1" outlineLevel="1" x14ac:dyDescent="0.25">
      <c r="B263" s="172">
        <v>60800070</v>
      </c>
      <c r="C263" s="148" t="s">
        <v>460</v>
      </c>
      <c r="D263" s="152" t="s">
        <v>1164</v>
      </c>
      <c r="E263" s="173" t="s">
        <v>3204</v>
      </c>
      <c r="H263" s="193">
        <f t="shared" si="13"/>
        <v>60800070</v>
      </c>
      <c r="I263" s="97" t="s">
        <v>1425</v>
      </c>
    </row>
    <row r="264" spans="2:9" s="97" customFormat="1" outlineLevel="1" x14ac:dyDescent="0.25">
      <c r="B264" s="172">
        <v>60800080</v>
      </c>
      <c r="C264" s="148" t="s">
        <v>462</v>
      </c>
      <c r="D264" s="152" t="s">
        <v>1164</v>
      </c>
      <c r="E264" s="173" t="s">
        <v>3204</v>
      </c>
      <c r="H264" s="193">
        <f t="shared" si="13"/>
        <v>60800080</v>
      </c>
      <c r="I264" s="97" t="s">
        <v>1425</v>
      </c>
    </row>
    <row r="265" spans="2:9" s="97" customFormat="1" outlineLevel="1" x14ac:dyDescent="0.25">
      <c r="B265" s="172">
        <v>61100010</v>
      </c>
      <c r="C265" s="148" t="s">
        <v>494</v>
      </c>
      <c r="D265" s="152" t="s">
        <v>992</v>
      </c>
      <c r="E265" s="173" t="s">
        <v>1695</v>
      </c>
      <c r="H265" s="193">
        <f t="shared" si="13"/>
        <v>61100010</v>
      </c>
      <c r="I265" s="97" t="s">
        <v>992</v>
      </c>
    </row>
    <row r="266" spans="2:9" s="97" customFormat="1" outlineLevel="1" x14ac:dyDescent="0.25">
      <c r="B266" s="172">
        <v>61200010</v>
      </c>
      <c r="C266" s="148" t="s">
        <v>496</v>
      </c>
      <c r="D266" s="152" t="s">
        <v>997</v>
      </c>
      <c r="E266" s="173" t="s">
        <v>3296</v>
      </c>
      <c r="H266" s="193">
        <f t="shared" si="13"/>
        <v>61200010</v>
      </c>
      <c r="I266" s="97" t="s">
        <v>1430</v>
      </c>
    </row>
    <row r="267" spans="2:9" s="97" customFormat="1" outlineLevel="1" x14ac:dyDescent="0.25">
      <c r="B267" s="172">
        <v>61200020</v>
      </c>
      <c r="C267" s="148" t="s">
        <v>498</v>
      </c>
      <c r="D267" s="152" t="s">
        <v>997</v>
      </c>
      <c r="E267" s="173" t="s">
        <v>3296</v>
      </c>
      <c r="H267" s="193">
        <f t="shared" si="13"/>
        <v>61200020</v>
      </c>
      <c r="I267" s="97" t="s">
        <v>1430</v>
      </c>
    </row>
    <row r="268" spans="2:9" s="97" customFormat="1" outlineLevel="1" x14ac:dyDescent="0.25">
      <c r="B268" s="172">
        <v>61200030</v>
      </c>
      <c r="C268" s="148" t="s">
        <v>500</v>
      </c>
      <c r="D268" s="152" t="s">
        <v>997</v>
      </c>
      <c r="E268" s="173" t="s">
        <v>3296</v>
      </c>
      <c r="H268" s="193">
        <f t="shared" si="13"/>
        <v>61200030</v>
      </c>
      <c r="I268" s="97" t="s">
        <v>1430</v>
      </c>
    </row>
    <row r="269" spans="2:9" s="97" customFormat="1" outlineLevel="1" x14ac:dyDescent="0.25">
      <c r="B269" s="172">
        <v>61200040</v>
      </c>
      <c r="C269" s="148" t="s">
        <v>502</v>
      </c>
      <c r="D269" s="152" t="s">
        <v>997</v>
      </c>
      <c r="E269" s="173" t="s">
        <v>3296</v>
      </c>
      <c r="H269" s="193">
        <f t="shared" si="13"/>
        <v>61200040</v>
      </c>
      <c r="I269" s="97" t="s">
        <v>1430</v>
      </c>
    </row>
    <row r="270" spans="2:9" s="97" customFormat="1" outlineLevel="1" x14ac:dyDescent="0.25">
      <c r="B270" s="172">
        <v>61200050</v>
      </c>
      <c r="C270" s="148" t="s">
        <v>504</v>
      </c>
      <c r="D270" s="152" t="s">
        <v>997</v>
      </c>
      <c r="E270" s="173" t="s">
        <v>3296</v>
      </c>
      <c r="H270" s="193">
        <f t="shared" si="13"/>
        <v>61200050</v>
      </c>
      <c r="I270" s="97" t="s">
        <v>1430</v>
      </c>
    </row>
    <row r="271" spans="2:9" s="97" customFormat="1" outlineLevel="1" x14ac:dyDescent="0.25">
      <c r="B271" s="172">
        <v>61200060</v>
      </c>
      <c r="C271" s="148" t="s">
        <v>506</v>
      </c>
      <c r="D271" s="152" t="s">
        <v>997</v>
      </c>
      <c r="E271" s="173" t="s">
        <v>3296</v>
      </c>
      <c r="H271" s="193">
        <f t="shared" si="13"/>
        <v>61200060</v>
      </c>
      <c r="I271" s="97" t="s">
        <v>1430</v>
      </c>
    </row>
    <row r="272" spans="2:9" s="97" customFormat="1" outlineLevel="1" x14ac:dyDescent="0.25">
      <c r="B272" s="172">
        <v>61200070</v>
      </c>
      <c r="C272" s="148" t="s">
        <v>508</v>
      </c>
      <c r="D272" s="152" t="s">
        <v>997</v>
      </c>
      <c r="E272" s="173" t="s">
        <v>3296</v>
      </c>
      <c r="H272" s="193">
        <f t="shared" si="13"/>
        <v>61200070</v>
      </c>
      <c r="I272" s="97" t="s">
        <v>1430</v>
      </c>
    </row>
    <row r="273" spans="2:9" s="97" customFormat="1" outlineLevel="1" x14ac:dyDescent="0.25">
      <c r="B273" s="172">
        <v>61200080</v>
      </c>
      <c r="C273" s="148" t="s">
        <v>510</v>
      </c>
      <c r="D273" s="152" t="s">
        <v>997</v>
      </c>
      <c r="E273" s="173" t="s">
        <v>3296</v>
      </c>
      <c r="H273" s="193">
        <f t="shared" si="13"/>
        <v>61200080</v>
      </c>
      <c r="I273" s="97" t="s">
        <v>1430</v>
      </c>
    </row>
    <row r="274" spans="2:9" s="97" customFormat="1" outlineLevel="1" x14ac:dyDescent="0.25">
      <c r="B274" s="172">
        <v>61200090</v>
      </c>
      <c r="C274" s="148" t="s">
        <v>512</v>
      </c>
      <c r="D274" s="152" t="s">
        <v>997</v>
      </c>
      <c r="E274" s="173" t="s">
        <v>3296</v>
      </c>
      <c r="H274" s="193">
        <f t="shared" si="13"/>
        <v>61200090</v>
      </c>
      <c r="I274" s="97" t="s">
        <v>1430</v>
      </c>
    </row>
    <row r="275" spans="2:9" s="97" customFormat="1" outlineLevel="1" x14ac:dyDescent="0.25">
      <c r="B275" s="172">
        <v>61300010</v>
      </c>
      <c r="C275" s="148" t="s">
        <v>514</v>
      </c>
      <c r="D275" s="152" t="s">
        <v>1002</v>
      </c>
      <c r="E275" s="173" t="s">
        <v>3296</v>
      </c>
      <c r="H275" s="193">
        <f t="shared" si="13"/>
        <v>61300010</v>
      </c>
      <c r="I275" s="97" t="s">
        <v>1433</v>
      </c>
    </row>
    <row r="276" spans="2:9" s="97" customFormat="1" outlineLevel="1" x14ac:dyDescent="0.25">
      <c r="B276" s="172">
        <v>61300020</v>
      </c>
      <c r="C276" s="148" t="s">
        <v>517</v>
      </c>
      <c r="D276" s="152" t="s">
        <v>1002</v>
      </c>
      <c r="E276" s="173" t="s">
        <v>3296</v>
      </c>
      <c r="H276" s="193">
        <f t="shared" si="13"/>
        <v>61300020</v>
      </c>
      <c r="I276" s="97" t="s">
        <v>1433</v>
      </c>
    </row>
    <row r="277" spans="2:9" s="97" customFormat="1" outlineLevel="1" x14ac:dyDescent="0.25">
      <c r="B277" s="172">
        <v>61300030</v>
      </c>
      <c r="C277" s="148" t="s">
        <v>519</v>
      </c>
      <c r="D277" s="152" t="s">
        <v>1002</v>
      </c>
      <c r="E277" s="173" t="s">
        <v>3296</v>
      </c>
      <c r="H277" s="193">
        <f t="shared" si="13"/>
        <v>61300030</v>
      </c>
      <c r="I277" s="97" t="s">
        <v>1433</v>
      </c>
    </row>
    <row r="278" spans="2:9" s="97" customFormat="1" outlineLevel="1" x14ac:dyDescent="0.25">
      <c r="B278" s="172">
        <v>61300040</v>
      </c>
      <c r="C278" s="148" t="s">
        <v>521</v>
      </c>
      <c r="D278" s="152" t="s">
        <v>1002</v>
      </c>
      <c r="E278" s="173" t="s">
        <v>3296</v>
      </c>
      <c r="H278" s="193">
        <f t="shared" si="13"/>
        <v>61300040</v>
      </c>
      <c r="I278" s="97" t="s">
        <v>1433</v>
      </c>
    </row>
    <row r="279" spans="2:9" s="97" customFormat="1" outlineLevel="1" x14ac:dyDescent="0.25">
      <c r="B279" s="172">
        <v>61300050</v>
      </c>
      <c r="C279" s="148" t="s">
        <v>523</v>
      </c>
      <c r="D279" s="152" t="s">
        <v>1002</v>
      </c>
      <c r="E279" s="173" t="s">
        <v>3296</v>
      </c>
      <c r="H279" s="193">
        <f t="shared" si="13"/>
        <v>61300050</v>
      </c>
      <c r="I279" s="97" t="s">
        <v>1433</v>
      </c>
    </row>
    <row r="280" spans="2:9" s="97" customFormat="1" outlineLevel="1" x14ac:dyDescent="0.25">
      <c r="B280" s="172">
        <v>61300060</v>
      </c>
      <c r="C280" s="148" t="s">
        <v>525</v>
      </c>
      <c r="D280" s="152" t="s">
        <v>1002</v>
      </c>
      <c r="E280" s="173" t="s">
        <v>3296</v>
      </c>
      <c r="H280" s="193">
        <f t="shared" si="13"/>
        <v>61300060</v>
      </c>
      <c r="I280" s="97" t="s">
        <v>1433</v>
      </c>
    </row>
    <row r="281" spans="2:9" s="97" customFormat="1" outlineLevel="1" x14ac:dyDescent="0.25">
      <c r="B281" s="172">
        <v>61300070</v>
      </c>
      <c r="C281" s="148" t="s">
        <v>527</v>
      </c>
      <c r="D281" s="152" t="s">
        <v>1002</v>
      </c>
      <c r="E281" s="173" t="s">
        <v>3296</v>
      </c>
      <c r="H281" s="193">
        <f t="shared" si="13"/>
        <v>61300070</v>
      </c>
      <c r="I281" s="97" t="s">
        <v>1433</v>
      </c>
    </row>
    <row r="282" spans="2:9" s="97" customFormat="1" outlineLevel="1" x14ac:dyDescent="0.25">
      <c r="B282" s="172">
        <v>61300080</v>
      </c>
      <c r="C282" s="148" t="s">
        <v>529</v>
      </c>
      <c r="D282" s="152" t="s">
        <v>1002</v>
      </c>
      <c r="E282" s="173" t="s">
        <v>3296</v>
      </c>
      <c r="H282" s="193">
        <f t="shared" si="13"/>
        <v>61300080</v>
      </c>
      <c r="I282" s="97" t="s">
        <v>1433</v>
      </c>
    </row>
    <row r="283" spans="2:9" s="97" customFormat="1" outlineLevel="1" x14ac:dyDescent="0.25">
      <c r="B283" s="172">
        <v>61300090</v>
      </c>
      <c r="C283" s="148" t="s">
        <v>531</v>
      </c>
      <c r="D283" s="152" t="s">
        <v>1002</v>
      </c>
      <c r="E283" s="173" t="s">
        <v>3296</v>
      </c>
      <c r="H283" s="193">
        <f t="shared" si="13"/>
        <v>61300090</v>
      </c>
      <c r="I283" s="97" t="s">
        <v>1433</v>
      </c>
    </row>
    <row r="284" spans="2:9" s="97" customFormat="1" ht="30" outlineLevel="1" x14ac:dyDescent="0.25">
      <c r="B284" s="172">
        <v>61400010</v>
      </c>
      <c r="C284" s="148" t="s">
        <v>533</v>
      </c>
      <c r="D284" s="152" t="s">
        <v>1007</v>
      </c>
      <c r="E284" s="173" t="s">
        <v>3315</v>
      </c>
      <c r="H284" s="193">
        <f t="shared" si="13"/>
        <v>61400010</v>
      </c>
      <c r="I284" s="97" t="s">
        <v>1436</v>
      </c>
    </row>
    <row r="285" spans="2:9" s="97" customFormat="1" outlineLevel="1" x14ac:dyDescent="0.25">
      <c r="B285" s="172">
        <v>61400020</v>
      </c>
      <c r="C285" s="148" t="s">
        <v>535</v>
      </c>
      <c r="D285" s="152" t="s">
        <v>1007</v>
      </c>
      <c r="E285" s="173" t="s">
        <v>3315</v>
      </c>
      <c r="H285" s="193">
        <f t="shared" si="13"/>
        <v>61400020</v>
      </c>
      <c r="I285" s="97" t="s">
        <v>1436</v>
      </c>
    </row>
    <row r="286" spans="2:9" s="97" customFormat="1" outlineLevel="1" x14ac:dyDescent="0.25">
      <c r="B286" s="172">
        <v>61400030</v>
      </c>
      <c r="C286" s="148" t="s">
        <v>537</v>
      </c>
      <c r="D286" s="152" t="s">
        <v>1007</v>
      </c>
      <c r="E286" s="173" t="s">
        <v>3315</v>
      </c>
      <c r="H286" s="193">
        <f t="shared" si="13"/>
        <v>61400030</v>
      </c>
      <c r="I286" s="97" t="s">
        <v>1436</v>
      </c>
    </row>
    <row r="287" spans="2:9" s="97" customFormat="1" outlineLevel="1" x14ac:dyDescent="0.25">
      <c r="B287" s="172">
        <v>61500010</v>
      </c>
      <c r="C287" s="148" t="s">
        <v>539</v>
      </c>
      <c r="D287" s="152" t="s">
        <v>1012</v>
      </c>
      <c r="E287" s="173" t="s">
        <v>3204</v>
      </c>
      <c r="H287" s="193">
        <f t="shared" si="13"/>
        <v>61500010</v>
      </c>
      <c r="I287" s="97" t="s">
        <v>1439</v>
      </c>
    </row>
    <row r="288" spans="2:9" s="97" customFormat="1" outlineLevel="1" x14ac:dyDescent="0.25">
      <c r="B288" s="172">
        <v>61500020</v>
      </c>
      <c r="C288" s="148" t="s">
        <v>541</v>
      </c>
      <c r="D288" s="152" t="s">
        <v>1012</v>
      </c>
      <c r="E288" s="173" t="s">
        <v>122</v>
      </c>
      <c r="H288" s="193">
        <f t="shared" si="13"/>
        <v>61500020</v>
      </c>
      <c r="I288" s="97" t="s">
        <v>1439</v>
      </c>
    </row>
    <row r="289" spans="2:9" s="97" customFormat="1" ht="30" outlineLevel="1" x14ac:dyDescent="0.25">
      <c r="B289" s="172">
        <v>61600010</v>
      </c>
      <c r="C289" s="148" t="s">
        <v>3318</v>
      </c>
      <c r="D289" s="152" t="s">
        <v>1017</v>
      </c>
      <c r="E289" s="173" t="s">
        <v>123</v>
      </c>
      <c r="H289" s="193">
        <f t="shared" si="13"/>
        <v>61600010</v>
      </c>
      <c r="I289" s="97" t="s">
        <v>1441</v>
      </c>
    </row>
    <row r="290" spans="2:9" s="97" customFormat="1" outlineLevel="1" x14ac:dyDescent="0.25">
      <c r="B290" s="172">
        <v>61600030</v>
      </c>
      <c r="C290" s="148" t="s">
        <v>549</v>
      </c>
      <c r="D290" s="152" t="s">
        <v>1017</v>
      </c>
      <c r="E290" s="173" t="s">
        <v>123</v>
      </c>
      <c r="H290" s="193">
        <f t="shared" si="13"/>
        <v>61600030</v>
      </c>
      <c r="I290" s="97" t="s">
        <v>1441</v>
      </c>
    </row>
    <row r="291" spans="2:9" s="97" customFormat="1" ht="30" outlineLevel="1" x14ac:dyDescent="0.25">
      <c r="B291" s="172">
        <v>61600040</v>
      </c>
      <c r="C291" s="148" t="s">
        <v>551</v>
      </c>
      <c r="D291" s="152" t="s">
        <v>1017</v>
      </c>
      <c r="E291" s="173" t="s">
        <v>123</v>
      </c>
      <c r="H291" s="193">
        <f t="shared" si="13"/>
        <v>61600040</v>
      </c>
      <c r="I291" s="97" t="s">
        <v>1441</v>
      </c>
    </row>
    <row r="292" spans="2:9" s="97" customFormat="1" ht="30" outlineLevel="1" x14ac:dyDescent="0.25">
      <c r="B292" s="172">
        <v>61600050</v>
      </c>
      <c r="C292" s="148" t="s">
        <v>3322</v>
      </c>
      <c r="D292" s="152" t="s">
        <v>1017</v>
      </c>
      <c r="E292" s="173" t="s">
        <v>123</v>
      </c>
      <c r="H292" s="193">
        <f t="shared" si="13"/>
        <v>61600050</v>
      </c>
      <c r="I292" s="97" t="s">
        <v>1441</v>
      </c>
    </row>
    <row r="293" spans="2:9" s="97" customFormat="1" outlineLevel="1" x14ac:dyDescent="0.25">
      <c r="B293" s="172">
        <v>61600060</v>
      </c>
      <c r="C293" s="148" t="s">
        <v>3324</v>
      </c>
      <c r="D293" s="152" t="s">
        <v>1017</v>
      </c>
      <c r="E293" s="173" t="s">
        <v>123</v>
      </c>
      <c r="H293" s="193">
        <f t="shared" si="13"/>
        <v>61600060</v>
      </c>
      <c r="I293" s="97" t="s">
        <v>1441</v>
      </c>
    </row>
    <row r="294" spans="2:9" s="97" customFormat="1" outlineLevel="1" x14ac:dyDescent="0.25">
      <c r="B294" s="172">
        <v>61700010</v>
      </c>
      <c r="C294" s="148" t="s">
        <v>559</v>
      </c>
      <c r="D294" s="152" t="s">
        <v>1022</v>
      </c>
      <c r="E294" s="173" t="s">
        <v>3326</v>
      </c>
      <c r="H294" s="193">
        <f t="shared" si="13"/>
        <v>61700010</v>
      </c>
      <c r="I294" s="97" t="s">
        <v>1445</v>
      </c>
    </row>
    <row r="295" spans="2:9" s="97" customFormat="1" outlineLevel="1" x14ac:dyDescent="0.25">
      <c r="B295" s="172">
        <v>61700030</v>
      </c>
      <c r="C295" s="148" t="s">
        <v>561</v>
      </c>
      <c r="D295" s="152" t="s">
        <v>1022</v>
      </c>
      <c r="E295" s="173" t="s">
        <v>123</v>
      </c>
      <c r="H295" s="193">
        <f t="shared" si="13"/>
        <v>61700030</v>
      </c>
      <c r="I295" s="97" t="s">
        <v>1445</v>
      </c>
    </row>
    <row r="296" spans="2:9" s="97" customFormat="1" outlineLevel="1" x14ac:dyDescent="0.25">
      <c r="B296" s="172">
        <v>61700040</v>
      </c>
      <c r="C296" s="148" t="s">
        <v>563</v>
      </c>
      <c r="D296" s="152" t="s">
        <v>1022</v>
      </c>
      <c r="E296" s="173" t="s">
        <v>123</v>
      </c>
      <c r="H296" s="193">
        <f t="shared" si="13"/>
        <v>61700040</v>
      </c>
      <c r="I296" s="97" t="s">
        <v>1445</v>
      </c>
    </row>
    <row r="297" spans="2:9" s="97" customFormat="1" outlineLevel="1" x14ac:dyDescent="0.25">
      <c r="B297" s="172">
        <v>61700050</v>
      </c>
      <c r="C297" s="148" t="s">
        <v>565</v>
      </c>
      <c r="D297" s="152" t="s">
        <v>1022</v>
      </c>
      <c r="E297" s="173" t="s">
        <v>123</v>
      </c>
      <c r="H297" s="193">
        <f t="shared" si="13"/>
        <v>61700050</v>
      </c>
      <c r="I297" s="97" t="s">
        <v>1445</v>
      </c>
    </row>
    <row r="298" spans="2:9" s="97" customFormat="1" outlineLevel="1" x14ac:dyDescent="0.25">
      <c r="B298" s="172">
        <v>61700060</v>
      </c>
      <c r="C298" s="148" t="s">
        <v>3327</v>
      </c>
      <c r="D298" s="152" t="s">
        <v>1022</v>
      </c>
      <c r="E298" s="173" t="s">
        <v>123</v>
      </c>
      <c r="H298" s="193">
        <f t="shared" si="13"/>
        <v>61700060</v>
      </c>
      <c r="I298" s="97" t="s">
        <v>1445</v>
      </c>
    </row>
    <row r="299" spans="2:9" s="97" customFormat="1" outlineLevel="1" x14ac:dyDescent="0.25">
      <c r="B299" s="172">
        <v>61700070</v>
      </c>
      <c r="C299" s="148" t="s">
        <v>569</v>
      </c>
      <c r="D299" s="152" t="s">
        <v>1022</v>
      </c>
      <c r="E299" s="173" t="s">
        <v>3204</v>
      </c>
      <c r="H299" s="193">
        <f t="shared" si="13"/>
        <v>61700070</v>
      </c>
      <c r="I299" s="97" t="s">
        <v>1445</v>
      </c>
    </row>
    <row r="300" spans="2:9" s="97" customFormat="1" ht="30" outlineLevel="1" x14ac:dyDescent="0.25">
      <c r="B300" s="172">
        <v>61800010</v>
      </c>
      <c r="C300" s="148" t="s">
        <v>571</v>
      </c>
      <c r="D300" s="152" t="s">
        <v>1207</v>
      </c>
      <c r="E300" s="173" t="s">
        <v>3204</v>
      </c>
      <c r="H300" s="193">
        <f t="shared" si="13"/>
        <v>61800010</v>
      </c>
      <c r="I300" s="97" t="s">
        <v>1448</v>
      </c>
    </row>
    <row r="301" spans="2:9" s="97" customFormat="1" outlineLevel="1" x14ac:dyDescent="0.25">
      <c r="B301" s="172">
        <v>61800020</v>
      </c>
      <c r="C301" s="172" t="s">
        <v>573</v>
      </c>
      <c r="D301" s="172" t="s">
        <v>1207</v>
      </c>
      <c r="E301" s="173" t="s">
        <v>3204</v>
      </c>
      <c r="H301" s="193">
        <f t="shared" si="13"/>
        <v>61800020</v>
      </c>
      <c r="I301" s="97" t="s">
        <v>1448</v>
      </c>
    </row>
    <row r="302" spans="2:9" s="97" customFormat="1" outlineLevel="1" x14ac:dyDescent="0.25">
      <c r="B302" s="172">
        <v>61800030</v>
      </c>
      <c r="C302" s="172" t="s">
        <v>575</v>
      </c>
      <c r="D302" s="172" t="s">
        <v>1207</v>
      </c>
      <c r="E302" s="173" t="s">
        <v>3204</v>
      </c>
      <c r="H302" s="193">
        <f t="shared" si="13"/>
        <v>61800030</v>
      </c>
      <c r="I302" s="97" t="s">
        <v>1448</v>
      </c>
    </row>
    <row r="303" spans="2:9" s="97" customFormat="1" outlineLevel="1" x14ac:dyDescent="0.25">
      <c r="B303" s="172">
        <v>61800090</v>
      </c>
      <c r="C303" s="172" t="s">
        <v>577</v>
      </c>
      <c r="D303" s="172" t="s">
        <v>1207</v>
      </c>
      <c r="E303" s="173" t="s">
        <v>3204</v>
      </c>
      <c r="H303" s="193">
        <f t="shared" ref="H303:H333" si="14">B303</f>
        <v>61800090</v>
      </c>
      <c r="I303" s="97" t="s">
        <v>1448</v>
      </c>
    </row>
    <row r="304" spans="2:9" s="97" customFormat="1" outlineLevel="1" x14ac:dyDescent="0.25">
      <c r="B304" s="172">
        <v>61900010</v>
      </c>
      <c r="C304" s="172" t="s">
        <v>579</v>
      </c>
      <c r="D304" s="172" t="s">
        <v>1032</v>
      </c>
      <c r="E304" s="173" t="s">
        <v>3204</v>
      </c>
      <c r="H304" s="193">
        <f t="shared" si="14"/>
        <v>61900010</v>
      </c>
      <c r="I304" s="97" t="s">
        <v>1450</v>
      </c>
    </row>
    <row r="305" spans="2:9" s="97" customFormat="1" outlineLevel="1" x14ac:dyDescent="0.25">
      <c r="B305" s="172">
        <v>61900020</v>
      </c>
      <c r="C305" s="172" t="s">
        <v>581</v>
      </c>
      <c r="D305" s="172" t="s">
        <v>1032</v>
      </c>
      <c r="E305" s="173" t="s">
        <v>3204</v>
      </c>
      <c r="H305" s="193">
        <f t="shared" si="14"/>
        <v>61900020</v>
      </c>
      <c r="I305" s="97" t="s">
        <v>1450</v>
      </c>
    </row>
    <row r="306" spans="2:9" s="97" customFormat="1" outlineLevel="1" x14ac:dyDescent="0.25">
      <c r="B306" s="172">
        <v>61900030</v>
      </c>
      <c r="C306" s="172" t="s">
        <v>583</v>
      </c>
      <c r="D306" s="172" t="s">
        <v>1032</v>
      </c>
      <c r="E306" s="173" t="s">
        <v>3204</v>
      </c>
      <c r="H306" s="193">
        <f t="shared" si="14"/>
        <v>61900030</v>
      </c>
      <c r="I306" s="97" t="s">
        <v>1450</v>
      </c>
    </row>
    <row r="307" spans="2:9" s="97" customFormat="1" outlineLevel="1" x14ac:dyDescent="0.25">
      <c r="B307" s="172">
        <v>61900040</v>
      </c>
      <c r="C307" s="172" t="s">
        <v>585</v>
      </c>
      <c r="D307" s="172" t="s">
        <v>1032</v>
      </c>
      <c r="E307" s="173" t="s">
        <v>3204</v>
      </c>
      <c r="H307" s="193">
        <f t="shared" si="14"/>
        <v>61900040</v>
      </c>
      <c r="I307" s="97" t="s">
        <v>1450</v>
      </c>
    </row>
    <row r="308" spans="2:9" s="97" customFormat="1" outlineLevel="1" x14ac:dyDescent="0.25">
      <c r="B308" s="172">
        <v>61900090</v>
      </c>
      <c r="C308" s="172" t="s">
        <v>588</v>
      </c>
      <c r="D308" s="172" t="s">
        <v>1032</v>
      </c>
      <c r="E308" s="173" t="s">
        <v>3204</v>
      </c>
      <c r="H308" s="193">
        <f t="shared" si="14"/>
        <v>61900090</v>
      </c>
      <c r="I308" s="97" t="s">
        <v>1450</v>
      </c>
    </row>
    <row r="309" spans="2:9" s="97" customFormat="1" outlineLevel="1" x14ac:dyDescent="0.25">
      <c r="B309" s="172">
        <v>62000010</v>
      </c>
      <c r="C309" s="172" t="s">
        <v>590</v>
      </c>
      <c r="D309" s="172" t="s">
        <v>1037</v>
      </c>
      <c r="E309" s="172" t="s">
        <v>99</v>
      </c>
      <c r="H309" s="193">
        <f t="shared" si="14"/>
        <v>62000010</v>
      </c>
      <c r="I309" s="97" t="s">
        <v>1454</v>
      </c>
    </row>
    <row r="310" spans="2:9" s="97" customFormat="1" ht="30" outlineLevel="1" x14ac:dyDescent="0.25">
      <c r="B310" s="172">
        <v>62000020</v>
      </c>
      <c r="C310" s="172" t="s">
        <v>592</v>
      </c>
      <c r="D310" s="172" t="s">
        <v>1037</v>
      </c>
      <c r="E310" s="172" t="s">
        <v>3334</v>
      </c>
      <c r="H310" s="193">
        <f t="shared" si="14"/>
        <v>62000020</v>
      </c>
      <c r="I310" s="97" t="s">
        <v>1454</v>
      </c>
    </row>
    <row r="311" spans="2:9" s="97" customFormat="1" outlineLevel="1" x14ac:dyDescent="0.25">
      <c r="B311" s="172">
        <v>62000040</v>
      </c>
      <c r="C311" s="172" t="s">
        <v>594</v>
      </c>
      <c r="D311" s="172" t="s">
        <v>1037</v>
      </c>
      <c r="E311" s="173" t="s">
        <v>3204</v>
      </c>
      <c r="H311" s="193">
        <f t="shared" si="14"/>
        <v>62000040</v>
      </c>
      <c r="I311" s="97" t="s">
        <v>1454</v>
      </c>
    </row>
    <row r="312" spans="2:9" s="97" customFormat="1" outlineLevel="1" x14ac:dyDescent="0.25">
      <c r="B312" s="172">
        <v>62100010</v>
      </c>
      <c r="C312" s="172" t="s">
        <v>596</v>
      </c>
      <c r="D312" s="172" t="s">
        <v>1042</v>
      </c>
      <c r="E312" s="172" t="s">
        <v>118</v>
      </c>
      <c r="H312" s="193">
        <f t="shared" si="14"/>
        <v>62100010</v>
      </c>
      <c r="I312" s="97" t="s">
        <v>1456</v>
      </c>
    </row>
    <row r="313" spans="2:9" s="97" customFormat="1" outlineLevel="1" x14ac:dyDescent="0.25">
      <c r="B313" s="172">
        <v>62100020</v>
      </c>
      <c r="C313" s="172" t="s">
        <v>598</v>
      </c>
      <c r="D313" s="172" t="s">
        <v>1042</v>
      </c>
      <c r="E313" s="172" t="s">
        <v>118</v>
      </c>
      <c r="H313" s="193">
        <f t="shared" si="14"/>
        <v>62100020</v>
      </c>
      <c r="I313" s="97" t="s">
        <v>1456</v>
      </c>
    </row>
    <row r="314" spans="2:9" s="97" customFormat="1" outlineLevel="1" x14ac:dyDescent="0.25">
      <c r="B314" s="172">
        <v>62100030</v>
      </c>
      <c r="C314" s="172" t="s">
        <v>600</v>
      </c>
      <c r="D314" s="172" t="s">
        <v>1042</v>
      </c>
      <c r="E314" s="172" t="s">
        <v>118</v>
      </c>
      <c r="H314" s="193">
        <f t="shared" si="14"/>
        <v>62100030</v>
      </c>
      <c r="I314" s="97" t="s">
        <v>1456</v>
      </c>
    </row>
    <row r="315" spans="2:9" s="97" customFormat="1" outlineLevel="1" x14ac:dyDescent="0.25">
      <c r="B315" s="172">
        <v>62100040</v>
      </c>
      <c r="C315" s="172" t="s">
        <v>602</v>
      </c>
      <c r="D315" s="172" t="s">
        <v>1042</v>
      </c>
      <c r="E315" s="172" t="s">
        <v>118</v>
      </c>
      <c r="H315" s="193">
        <f t="shared" si="14"/>
        <v>62100040</v>
      </c>
      <c r="I315" s="97" t="s">
        <v>1456</v>
      </c>
    </row>
    <row r="316" spans="2:9" s="97" customFormat="1" outlineLevel="1" x14ac:dyDescent="0.25">
      <c r="B316" s="172">
        <v>62100050</v>
      </c>
      <c r="C316" s="172" t="s">
        <v>604</v>
      </c>
      <c r="D316" s="172" t="s">
        <v>1042</v>
      </c>
      <c r="E316" s="172" t="s">
        <v>118</v>
      </c>
      <c r="H316" s="193">
        <f t="shared" si="14"/>
        <v>62100050</v>
      </c>
      <c r="I316" s="97" t="s">
        <v>1456</v>
      </c>
    </row>
    <row r="317" spans="2:9" s="97" customFormat="1" outlineLevel="1" x14ac:dyDescent="0.25">
      <c r="B317" s="172">
        <v>62200010</v>
      </c>
      <c r="C317" s="172" t="s">
        <v>606</v>
      </c>
      <c r="D317" s="172" t="s">
        <v>1047</v>
      </c>
      <c r="E317" s="173" t="s">
        <v>3204</v>
      </c>
      <c r="H317" s="193">
        <f t="shared" si="14"/>
        <v>62200010</v>
      </c>
      <c r="I317" s="97" t="s">
        <v>1458</v>
      </c>
    </row>
    <row r="318" spans="2:9" s="97" customFormat="1" outlineLevel="1" x14ac:dyDescent="0.25">
      <c r="B318" s="172">
        <v>62200020</v>
      </c>
      <c r="C318" s="172" t="s">
        <v>608</v>
      </c>
      <c r="D318" s="172" t="s">
        <v>1047</v>
      </c>
      <c r="E318" s="173" t="s">
        <v>3204</v>
      </c>
      <c r="H318" s="193">
        <f t="shared" si="14"/>
        <v>62200020</v>
      </c>
      <c r="I318" s="97" t="s">
        <v>1458</v>
      </c>
    </row>
    <row r="319" spans="2:9" s="97" customFormat="1" outlineLevel="1" x14ac:dyDescent="0.25">
      <c r="B319" s="172">
        <v>62300010</v>
      </c>
      <c r="C319" s="172" t="s">
        <v>610</v>
      </c>
      <c r="D319" s="172" t="s">
        <v>1052</v>
      </c>
      <c r="E319" s="173" t="s">
        <v>3204</v>
      </c>
      <c r="H319" s="193">
        <f t="shared" si="14"/>
        <v>62300010</v>
      </c>
      <c r="I319" s="97" t="s">
        <v>1459</v>
      </c>
    </row>
    <row r="320" spans="2:9" s="97" customFormat="1" outlineLevel="1" x14ac:dyDescent="0.25">
      <c r="B320" s="172">
        <v>62300020</v>
      </c>
      <c r="C320" s="172" t="s">
        <v>612</v>
      </c>
      <c r="D320" s="172" t="s">
        <v>1052</v>
      </c>
      <c r="E320" s="173" t="s">
        <v>3204</v>
      </c>
      <c r="H320" s="193">
        <f t="shared" si="14"/>
        <v>62300020</v>
      </c>
      <c r="I320" s="97" t="s">
        <v>1459</v>
      </c>
    </row>
    <row r="321" spans="2:9" s="97" customFormat="1" outlineLevel="1" x14ac:dyDescent="0.25">
      <c r="B321" s="172">
        <v>62400030</v>
      </c>
      <c r="C321" s="172" t="s">
        <v>614</v>
      </c>
      <c r="D321" s="172" t="s">
        <v>1057</v>
      </c>
      <c r="E321" s="173" t="s">
        <v>3204</v>
      </c>
      <c r="H321" s="193">
        <f t="shared" si="14"/>
        <v>62400030</v>
      </c>
      <c r="I321" s="97" t="s">
        <v>1460</v>
      </c>
    </row>
    <row r="322" spans="2:9" s="97" customFormat="1" outlineLevel="1" x14ac:dyDescent="0.25">
      <c r="B322" s="172">
        <v>62400040</v>
      </c>
      <c r="C322" s="172" t="s">
        <v>616</v>
      </c>
      <c r="D322" s="172" t="s">
        <v>1057</v>
      </c>
      <c r="E322" s="173" t="s">
        <v>3204</v>
      </c>
      <c r="H322" s="193">
        <f t="shared" si="14"/>
        <v>62400040</v>
      </c>
      <c r="I322" s="97" t="s">
        <v>1460</v>
      </c>
    </row>
    <row r="323" spans="2:9" s="97" customFormat="1" outlineLevel="1" x14ac:dyDescent="0.25">
      <c r="B323" s="172">
        <v>62400060</v>
      </c>
      <c r="C323" s="172" t="s">
        <v>618</v>
      </c>
      <c r="D323" s="172" t="s">
        <v>1057</v>
      </c>
      <c r="E323" s="172" t="s">
        <v>99</v>
      </c>
      <c r="H323" s="193">
        <f t="shared" si="14"/>
        <v>62400060</v>
      </c>
      <c r="I323" s="97" t="s">
        <v>1460</v>
      </c>
    </row>
    <row r="324" spans="2:9" s="97" customFormat="1" outlineLevel="1" x14ac:dyDescent="0.25">
      <c r="B324" s="172">
        <v>62500010</v>
      </c>
      <c r="C324" s="172" t="s">
        <v>620</v>
      </c>
      <c r="D324" s="172" t="s">
        <v>620</v>
      </c>
      <c r="E324" s="172" t="s">
        <v>185</v>
      </c>
      <c r="H324" s="193">
        <f t="shared" si="14"/>
        <v>62500010</v>
      </c>
      <c r="I324" s="97" t="s">
        <v>1066</v>
      </c>
    </row>
    <row r="325" spans="2:9" s="97" customFormat="1" outlineLevel="1" x14ac:dyDescent="0.25">
      <c r="B325" s="172">
        <v>62600010</v>
      </c>
      <c r="C325" s="172" t="s">
        <v>622</v>
      </c>
      <c r="D325" s="172" t="s">
        <v>1066</v>
      </c>
      <c r="E325" s="173" t="s">
        <v>3204</v>
      </c>
      <c r="H325" s="193">
        <f t="shared" si="14"/>
        <v>62600010</v>
      </c>
      <c r="I325" s="97" t="s">
        <v>1066</v>
      </c>
    </row>
    <row r="326" spans="2:9" s="97" customFormat="1" outlineLevel="1" x14ac:dyDescent="0.25">
      <c r="B326" s="172">
        <v>62600020</v>
      </c>
      <c r="C326" s="172" t="s">
        <v>624</v>
      </c>
      <c r="D326" s="172" t="s">
        <v>1066</v>
      </c>
      <c r="E326" s="173" t="s">
        <v>3204</v>
      </c>
      <c r="H326" s="193">
        <f t="shared" si="14"/>
        <v>62600020</v>
      </c>
      <c r="I326" s="97" t="s">
        <v>1066</v>
      </c>
    </row>
    <row r="327" spans="2:9" s="97" customFormat="1" outlineLevel="1" x14ac:dyDescent="0.25">
      <c r="B327" s="172">
        <v>62600030</v>
      </c>
      <c r="C327" s="172" t="s">
        <v>626</v>
      </c>
      <c r="D327" s="172" t="s">
        <v>1066</v>
      </c>
      <c r="E327" s="173" t="s">
        <v>3204</v>
      </c>
      <c r="H327" s="193">
        <f t="shared" si="14"/>
        <v>62600030</v>
      </c>
      <c r="I327" s="97" t="s">
        <v>1066</v>
      </c>
    </row>
    <row r="328" spans="2:9" s="97" customFormat="1" outlineLevel="1" x14ac:dyDescent="0.25">
      <c r="B328" s="172">
        <v>62700010</v>
      </c>
      <c r="C328" s="172" t="s">
        <v>628</v>
      </c>
      <c r="D328" s="172" t="s">
        <v>628</v>
      </c>
      <c r="E328" s="172" t="s">
        <v>99</v>
      </c>
      <c r="H328" s="193">
        <f t="shared" si="14"/>
        <v>62700010</v>
      </c>
      <c r="I328" s="97" t="s">
        <v>1463</v>
      </c>
    </row>
    <row r="329" spans="2:9" s="97" customFormat="1" outlineLevel="1" x14ac:dyDescent="0.25">
      <c r="B329" s="172">
        <v>62800010</v>
      </c>
      <c r="C329" s="172" t="s">
        <v>651</v>
      </c>
      <c r="D329" s="172" t="s">
        <v>651</v>
      </c>
      <c r="E329" s="172" t="s">
        <v>100</v>
      </c>
      <c r="H329" s="193">
        <f t="shared" si="14"/>
        <v>62800010</v>
      </c>
      <c r="I329" s="97" t="s">
        <v>651</v>
      </c>
    </row>
    <row r="330" spans="2:9" s="97" customFormat="1" outlineLevel="1" x14ac:dyDescent="0.25">
      <c r="B330" s="172">
        <v>62900010</v>
      </c>
      <c r="C330" s="172" t="s">
        <v>630</v>
      </c>
      <c r="D330" s="172" t="s">
        <v>1080</v>
      </c>
      <c r="E330" s="173" t="s">
        <v>3204</v>
      </c>
      <c r="H330" s="193">
        <f t="shared" si="14"/>
        <v>62900010</v>
      </c>
      <c r="I330" s="97" t="s">
        <v>630</v>
      </c>
    </row>
    <row r="331" spans="2:9" s="97" customFormat="1" outlineLevel="1" x14ac:dyDescent="0.25">
      <c r="B331" s="172">
        <v>62900020</v>
      </c>
      <c r="C331" s="172" t="s">
        <v>632</v>
      </c>
      <c r="D331" s="172" t="s">
        <v>1080</v>
      </c>
      <c r="E331" s="173" t="s">
        <v>3204</v>
      </c>
      <c r="H331" s="193">
        <f t="shared" si="14"/>
        <v>62900020</v>
      </c>
      <c r="I331" s="97" t="s">
        <v>632</v>
      </c>
    </row>
    <row r="332" spans="2:9" s="97" customFormat="1" outlineLevel="1" x14ac:dyDescent="0.25">
      <c r="B332" s="172">
        <v>63300010</v>
      </c>
      <c r="C332" s="172" t="s">
        <v>3342</v>
      </c>
      <c r="D332" s="172" t="s">
        <v>1032</v>
      </c>
      <c r="E332" s="172"/>
      <c r="H332" s="193">
        <f t="shared" si="14"/>
        <v>63300010</v>
      </c>
      <c r="I332" s="97" t="s">
        <v>1450</v>
      </c>
    </row>
    <row r="333" spans="2:9" s="97" customFormat="1" outlineLevel="1" x14ac:dyDescent="0.25">
      <c r="B333" s="440">
        <v>63900010</v>
      </c>
      <c r="C333" s="440" t="s">
        <v>643</v>
      </c>
      <c r="D333" s="440" t="s">
        <v>1376</v>
      </c>
      <c r="E333" s="440" t="s">
        <v>3204</v>
      </c>
      <c r="H333" s="193">
        <f t="shared" si="14"/>
        <v>63900010</v>
      </c>
      <c r="I333" s="97" t="s">
        <v>1376</v>
      </c>
    </row>
    <row r="334" spans="2:9" outlineLevel="1" x14ac:dyDescent="0.25">
      <c r="B334" s="441"/>
      <c r="C334" s="441"/>
      <c r="D334" s="441"/>
      <c r="E334" s="441"/>
      <c r="H334" s="193"/>
      <c r="I334" s="97"/>
    </row>
    <row r="335" spans="2:9" outlineLevel="1" x14ac:dyDescent="0.25"/>
    <row r="336" spans="2:9" outlineLevel="1" x14ac:dyDescent="0.25">
      <c r="B336" s="134" t="s">
        <v>3607</v>
      </c>
      <c r="C336" s="97"/>
      <c r="D336" s="97"/>
      <c r="E336" s="97"/>
      <c r="F336" s="97"/>
    </row>
    <row r="337" spans="2:9" x14ac:dyDescent="0.25">
      <c r="B337" s="194" t="s">
        <v>3198</v>
      </c>
      <c r="C337" s="194" t="s">
        <v>3199</v>
      </c>
      <c r="D337" s="194" t="s">
        <v>3201</v>
      </c>
      <c r="E337" s="194" t="s">
        <v>3202</v>
      </c>
      <c r="H337" s="194" t="s">
        <v>3608</v>
      </c>
      <c r="I337" s="194" t="s">
        <v>3198</v>
      </c>
    </row>
    <row r="338" spans="2:9" x14ac:dyDescent="0.25">
      <c r="B338" s="173">
        <v>15000000</v>
      </c>
      <c r="C338" s="195" t="s">
        <v>39</v>
      </c>
      <c r="D338" s="173" t="s">
        <v>381</v>
      </c>
      <c r="E338" s="173" t="s">
        <v>3609</v>
      </c>
      <c r="H338" s="196" t="s">
        <v>3610</v>
      </c>
      <c r="I338" s="173">
        <v>15000000</v>
      </c>
    </row>
    <row r="339" spans="2:9" x14ac:dyDescent="0.25">
      <c r="B339" s="173">
        <v>15000010</v>
      </c>
      <c r="C339" s="195" t="s">
        <v>40</v>
      </c>
      <c r="D339" s="173" t="s">
        <v>381</v>
      </c>
      <c r="E339" s="173" t="s">
        <v>3609</v>
      </c>
      <c r="H339" s="196" t="s">
        <v>3611</v>
      </c>
      <c r="I339" s="173">
        <v>15000010</v>
      </c>
    </row>
    <row r="340" spans="2:9" x14ac:dyDescent="0.25">
      <c r="B340" s="173">
        <v>15000020</v>
      </c>
      <c r="C340" s="195" t="s">
        <v>41</v>
      </c>
      <c r="D340" s="173" t="s">
        <v>381</v>
      </c>
      <c r="E340" s="173" t="s">
        <v>3609</v>
      </c>
      <c r="H340" s="196" t="s">
        <v>3612</v>
      </c>
      <c r="I340" s="173">
        <v>15000020</v>
      </c>
    </row>
    <row r="341" spans="2:9" x14ac:dyDescent="0.25">
      <c r="B341" s="173">
        <v>15000030</v>
      </c>
      <c r="C341" s="195" t="s">
        <v>42</v>
      </c>
      <c r="D341" s="173" t="s">
        <v>381</v>
      </c>
      <c r="E341" s="173" t="s">
        <v>3609</v>
      </c>
      <c r="H341" s="196" t="s">
        <v>3613</v>
      </c>
      <c r="I341" s="173">
        <v>15000030</v>
      </c>
    </row>
    <row r="342" spans="2:9" x14ac:dyDescent="0.25">
      <c r="B342" s="173">
        <v>15000040</v>
      </c>
      <c r="C342" s="195" t="s">
        <v>43</v>
      </c>
      <c r="D342" s="173" t="s">
        <v>381</v>
      </c>
      <c r="E342" s="173" t="s">
        <v>3609</v>
      </c>
      <c r="H342" s="196" t="s">
        <v>3614</v>
      </c>
      <c r="I342" s="173">
        <v>15000040</v>
      </c>
    </row>
    <row r="343" spans="2:9" x14ac:dyDescent="0.25">
      <c r="B343" s="173">
        <v>15000050</v>
      </c>
      <c r="C343" s="195" t="s">
        <v>44</v>
      </c>
      <c r="D343" s="173" t="s">
        <v>381</v>
      </c>
      <c r="E343" s="173" t="s">
        <v>3609</v>
      </c>
      <c r="H343" s="196" t="s">
        <v>3615</v>
      </c>
      <c r="I343" s="173">
        <v>15000050</v>
      </c>
    </row>
    <row r="344" spans="2:9" x14ac:dyDescent="0.25">
      <c r="B344" s="173">
        <v>15000060</v>
      </c>
      <c r="C344" s="195" t="s">
        <v>45</v>
      </c>
      <c r="D344" s="173" t="s">
        <v>381</v>
      </c>
      <c r="E344" s="173" t="s">
        <v>3609</v>
      </c>
      <c r="H344" s="196" t="s">
        <v>3616</v>
      </c>
      <c r="I344" s="173">
        <v>15000060</v>
      </c>
    </row>
    <row r="345" spans="2:9" x14ac:dyDescent="0.25">
      <c r="B345" s="173">
        <v>15000070</v>
      </c>
      <c r="C345" s="195" t="s">
        <v>46</v>
      </c>
      <c r="D345" s="173" t="s">
        <v>381</v>
      </c>
      <c r="E345" s="173" t="s">
        <v>3609</v>
      </c>
      <c r="H345" s="196" t="s">
        <v>3617</v>
      </c>
      <c r="I345" s="173">
        <v>15000070</v>
      </c>
    </row>
    <row r="346" spans="2:9" x14ac:dyDescent="0.25">
      <c r="B346" s="173">
        <v>15000080</v>
      </c>
      <c r="C346" s="195" t="s">
        <v>47</v>
      </c>
      <c r="D346" s="173" t="s">
        <v>381</v>
      </c>
      <c r="E346" s="173" t="s">
        <v>3609</v>
      </c>
      <c r="H346" s="196" t="s">
        <v>3618</v>
      </c>
      <c r="I346" s="173">
        <v>15000080</v>
      </c>
    </row>
    <row r="347" spans="2:9" x14ac:dyDescent="0.25">
      <c r="B347" s="173">
        <v>15200000</v>
      </c>
      <c r="C347" s="195" t="s">
        <v>49</v>
      </c>
      <c r="D347" s="173" t="s">
        <v>381</v>
      </c>
      <c r="E347" s="173" t="s">
        <v>3609</v>
      </c>
      <c r="H347" s="196" t="s">
        <v>3619</v>
      </c>
      <c r="I347" s="173">
        <v>15200000</v>
      </c>
    </row>
    <row r="348" spans="2:9" ht="30" x14ac:dyDescent="0.25">
      <c r="B348" s="173">
        <v>15020010</v>
      </c>
      <c r="C348" s="195" t="s">
        <v>52</v>
      </c>
      <c r="D348" s="173" t="s">
        <v>51</v>
      </c>
      <c r="E348" s="173" t="s">
        <v>3609</v>
      </c>
      <c r="H348" s="196">
        <v>6026</v>
      </c>
      <c r="I348" s="173">
        <v>15020010</v>
      </c>
    </row>
    <row r="349" spans="2:9" ht="30" x14ac:dyDescent="0.25">
      <c r="B349" s="173">
        <v>15020020</v>
      </c>
      <c r="C349" s="195" t="s">
        <v>53</v>
      </c>
      <c r="D349" s="173" t="s">
        <v>51</v>
      </c>
      <c r="E349" s="173" t="s">
        <v>3609</v>
      </c>
      <c r="H349" s="196">
        <v>6126</v>
      </c>
      <c r="I349" s="173">
        <v>15020020</v>
      </c>
    </row>
    <row r="350" spans="2:9" ht="30" x14ac:dyDescent="0.25">
      <c r="B350" s="173">
        <v>15020030</v>
      </c>
      <c r="C350" s="195" t="s">
        <v>54</v>
      </c>
      <c r="D350" s="173" t="s">
        <v>51</v>
      </c>
      <c r="E350" s="173" t="s">
        <v>3609</v>
      </c>
      <c r="H350" s="196">
        <v>6226</v>
      </c>
      <c r="I350" s="173">
        <v>15020030</v>
      </c>
    </row>
    <row r="351" spans="2:9" ht="30" x14ac:dyDescent="0.25">
      <c r="B351" s="173">
        <v>15020040</v>
      </c>
      <c r="C351" s="195" t="s">
        <v>55</v>
      </c>
      <c r="D351" s="173" t="s">
        <v>51</v>
      </c>
      <c r="E351" s="173" t="s">
        <v>3609</v>
      </c>
      <c r="H351" s="196">
        <v>6326</v>
      </c>
      <c r="I351" s="173">
        <v>15020040</v>
      </c>
    </row>
    <row r="352" spans="2:9" ht="30" x14ac:dyDescent="0.25">
      <c r="B352" s="173">
        <v>15020080</v>
      </c>
      <c r="C352" s="195" t="s">
        <v>56</v>
      </c>
      <c r="D352" s="173" t="s">
        <v>51</v>
      </c>
      <c r="E352" s="173" t="s">
        <v>3609</v>
      </c>
      <c r="H352" s="196">
        <v>6426</v>
      </c>
      <c r="I352" s="173">
        <v>15020080</v>
      </c>
    </row>
    <row r="353" spans="2:9" ht="30" x14ac:dyDescent="0.25">
      <c r="B353" s="197">
        <v>15020090</v>
      </c>
      <c r="C353" s="198" t="s">
        <v>57</v>
      </c>
      <c r="D353" s="173" t="s">
        <v>51</v>
      </c>
      <c r="E353" s="197" t="s">
        <v>3609</v>
      </c>
      <c r="H353" s="199">
        <v>6526</v>
      </c>
      <c r="I353" s="197">
        <v>15020090</v>
      </c>
    </row>
    <row r="356" spans="2:9" s="185" customFormat="1" x14ac:dyDescent="0.25">
      <c r="B356" s="184" t="s">
        <v>3620</v>
      </c>
      <c r="H356" s="186"/>
      <c r="I356" s="186"/>
    </row>
    <row r="358" spans="2:9" x14ac:dyDescent="0.25">
      <c r="B358" s="38" t="s">
        <v>29</v>
      </c>
      <c r="C358" s="38" t="s">
        <v>1519</v>
      </c>
    </row>
    <row r="359" spans="2:9" x14ac:dyDescent="0.25">
      <c r="B359" s="34" t="s">
        <v>92</v>
      </c>
      <c r="C359" s="34" t="s">
        <v>1520</v>
      </c>
    </row>
    <row r="360" spans="2:9" x14ac:dyDescent="0.25">
      <c r="B360" s="34" t="s">
        <v>88</v>
      </c>
      <c r="C360" s="34" t="s">
        <v>1521</v>
      </c>
    </row>
    <row r="361" spans="2:9" x14ac:dyDescent="0.25">
      <c r="B361" s="34" t="s">
        <v>95</v>
      </c>
      <c r="C361" s="34" t="s">
        <v>1522</v>
      </c>
    </row>
    <row r="364" spans="2:9" s="185" customFormat="1" x14ac:dyDescent="0.25">
      <c r="B364" s="184" t="s">
        <v>87</v>
      </c>
      <c r="H364" s="186"/>
      <c r="I364" s="186"/>
    </row>
    <row r="366" spans="2:9" x14ac:dyDescent="0.25">
      <c r="B366" s="200" t="s">
        <v>3621</v>
      </c>
      <c r="C366" s="200" t="s">
        <v>3622</v>
      </c>
    </row>
    <row r="367" spans="2:9" x14ac:dyDescent="0.25">
      <c r="B367" t="s">
        <v>90</v>
      </c>
      <c r="C367" t="s">
        <v>90</v>
      </c>
    </row>
    <row r="368" spans="2:9" x14ac:dyDescent="0.25">
      <c r="B368" t="s">
        <v>1525</v>
      </c>
      <c r="C368" t="s">
        <v>1526</v>
      </c>
    </row>
    <row r="369" spans="2:9" x14ac:dyDescent="0.25">
      <c r="B369" t="s">
        <v>1526</v>
      </c>
      <c r="C369" t="s">
        <v>1527</v>
      </c>
    </row>
    <row r="370" spans="2:9" x14ac:dyDescent="0.25">
      <c r="B370" t="s">
        <v>1527</v>
      </c>
    </row>
    <row r="373" spans="2:9" s="185" customFormat="1" x14ac:dyDescent="0.25">
      <c r="B373" s="184" t="s">
        <v>1549</v>
      </c>
      <c r="H373" s="186"/>
      <c r="I373" s="186"/>
    </row>
    <row r="374" spans="2:9" x14ac:dyDescent="0.25">
      <c r="B374" s="188" t="s">
        <v>89</v>
      </c>
    </row>
    <row r="375" spans="2:9" x14ac:dyDescent="0.25">
      <c r="B375" s="188" t="s">
        <v>1529</v>
      </c>
    </row>
  </sheetData>
  <autoFilter ref="B58:L151" xr:uid="{7A8BC194-AB64-4D13-94B8-6BCE44F3FF45}"/>
  <sortState xmlns:xlrd2="http://schemas.microsoft.com/office/spreadsheetml/2017/richdata2" ref="O59:P151">
    <sortCondition ref="O59:O151"/>
  </sortState>
  <conditionalFormatting sqref="I91:I94">
    <cfRule type="duplicateValues" dxfId="14" priority="1"/>
  </conditionalFormatting>
  <conditionalFormatting sqref="I59:I90 I95:I151">
    <cfRule type="duplicateValues" dxfId="13" priority="13"/>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7B5764-5E9F-4261-9A98-A135C66F6AB9}">
  <sheetPr codeName="Sheet6"/>
  <dimension ref="A1:BA917"/>
  <sheetViews>
    <sheetView showGridLines="0" topLeftCell="A895" zoomScale="70" zoomScaleNormal="70" workbookViewId="0">
      <selection activeCell="C883" sqref="C883"/>
    </sheetView>
  </sheetViews>
  <sheetFormatPr defaultRowHeight="15" outlineLevelRow="2" outlineLevelCol="1" x14ac:dyDescent="0.25"/>
  <cols>
    <col min="2" max="2" width="31.28515625" bestFit="1" customWidth="1"/>
    <col min="3" max="4" width="58.140625" customWidth="1"/>
    <col min="5" max="5" width="2.85546875" customWidth="1"/>
    <col min="6" max="6" width="38" bestFit="1" customWidth="1"/>
    <col min="7" max="7" width="33.42578125" bestFit="1" customWidth="1"/>
    <col min="8" max="8" width="24.5703125" customWidth="1"/>
    <col min="9" max="9" width="24.140625" customWidth="1" outlineLevel="1"/>
    <col min="10" max="10" width="35.85546875" customWidth="1" outlineLevel="1"/>
    <col min="11" max="11" width="32.7109375" customWidth="1" outlineLevel="1"/>
    <col min="12" max="12" width="27.140625" customWidth="1" outlineLevel="1"/>
    <col min="13" max="13" width="31.28515625" customWidth="1" outlineLevel="1" collapsed="1"/>
    <col min="14" max="14" width="31.28515625" customWidth="1" outlineLevel="1"/>
    <col min="15" max="15" width="22.5703125" customWidth="1" outlineLevel="1"/>
    <col min="16" max="16" width="24.7109375" customWidth="1" outlineLevel="1"/>
    <col min="17" max="17" width="22.28515625" customWidth="1" outlineLevel="1"/>
    <col min="18" max="18" width="27.140625" customWidth="1" outlineLevel="1"/>
    <col min="19" max="19" width="8.5703125" customWidth="1" outlineLevel="1"/>
    <col min="20" max="20" width="18" customWidth="1" outlineLevel="1"/>
    <col min="21" max="21" width="2.5703125" customWidth="1" outlineLevel="1"/>
    <col min="22" max="22" width="31.28515625" customWidth="1" outlineLevel="1"/>
    <col min="23" max="23" width="13.28515625" customWidth="1" outlineLevel="1"/>
    <col min="24" max="24" width="16.7109375" customWidth="1" outlineLevel="1"/>
    <col min="25" max="25" width="22.42578125" customWidth="1" outlineLevel="1"/>
    <col min="26" max="26" width="20.7109375" customWidth="1" outlineLevel="1"/>
    <col min="27" max="27" width="11.140625" customWidth="1" outlineLevel="1"/>
    <col min="28" max="28" width="4.5703125" customWidth="1" outlineLevel="1"/>
    <col min="29" max="44" width="8.7109375" customWidth="1" outlineLevel="1"/>
    <col min="46" max="46" width="12.7109375" customWidth="1"/>
  </cols>
  <sheetData>
    <row r="1" spans="2:18" s="3" customFormat="1" ht="27.75" customHeight="1" outlineLevel="1" x14ac:dyDescent="0.25">
      <c r="B1" s="2" t="s">
        <v>11</v>
      </c>
    </row>
    <row r="2" spans="2:18" ht="15.75" outlineLevel="1" thickBot="1" x14ac:dyDescent="0.3">
      <c r="E2" s="1"/>
    </row>
    <row r="3" spans="2:18" outlineLevel="2" x14ac:dyDescent="0.25">
      <c r="B3" s="5" t="s">
        <v>11</v>
      </c>
      <c r="C3" s="89" t="s">
        <v>96</v>
      </c>
      <c r="E3" s="1"/>
      <c r="G3" t="s">
        <v>97</v>
      </c>
      <c r="H3" t="s">
        <v>98</v>
      </c>
      <c r="I3" t="s">
        <v>106</v>
      </c>
      <c r="J3" t="s">
        <v>1651</v>
      </c>
      <c r="K3" t="s">
        <v>1655</v>
      </c>
      <c r="L3" t="s">
        <v>100</v>
      </c>
      <c r="M3" t="s">
        <v>101</v>
      </c>
      <c r="N3" t="s">
        <v>102</v>
      </c>
      <c r="O3" t="s">
        <v>1654</v>
      </c>
      <c r="P3" t="s">
        <v>1692</v>
      </c>
      <c r="Q3" t="s">
        <v>2568</v>
      </c>
      <c r="R3" t="s">
        <v>2569</v>
      </c>
    </row>
    <row r="4" spans="2:18" outlineLevel="2" x14ac:dyDescent="0.25">
      <c r="B4" s="6" t="s">
        <v>1691</v>
      </c>
      <c r="C4" s="90" t="s">
        <v>1691</v>
      </c>
      <c r="E4" s="1"/>
      <c r="G4" t="s">
        <v>97</v>
      </c>
      <c r="H4" t="s">
        <v>98</v>
      </c>
      <c r="I4" t="s">
        <v>99</v>
      </c>
      <c r="J4" t="s">
        <v>1652</v>
      </c>
      <c r="K4" t="s">
        <v>2570</v>
      </c>
      <c r="L4" t="s">
        <v>104</v>
      </c>
      <c r="M4" t="s">
        <v>1658</v>
      </c>
      <c r="N4" t="s">
        <v>102</v>
      </c>
      <c r="O4" t="s">
        <v>2571</v>
      </c>
      <c r="P4" t="s">
        <v>121</v>
      </c>
      <c r="Q4" t="s">
        <v>17</v>
      </c>
      <c r="R4" t="s">
        <v>2572</v>
      </c>
    </row>
    <row r="5" spans="2:18" outlineLevel="2" x14ac:dyDescent="0.25">
      <c r="B5" s="6" t="s">
        <v>106</v>
      </c>
      <c r="C5" s="90" t="s">
        <v>106</v>
      </c>
      <c r="E5" s="1"/>
      <c r="I5" t="s">
        <v>105</v>
      </c>
      <c r="J5" t="s">
        <v>107</v>
      </c>
      <c r="K5" t="s">
        <v>2573</v>
      </c>
      <c r="L5" t="s">
        <v>109</v>
      </c>
      <c r="M5" t="s">
        <v>1659</v>
      </c>
      <c r="P5" t="s">
        <v>114</v>
      </c>
      <c r="Q5" t="s">
        <v>1678</v>
      </c>
      <c r="R5" t="s">
        <v>2574</v>
      </c>
    </row>
    <row r="6" spans="2:18" outlineLevel="2" x14ac:dyDescent="0.25">
      <c r="B6" s="6" t="s">
        <v>1692</v>
      </c>
      <c r="C6" s="90" t="s">
        <v>1692</v>
      </c>
      <c r="E6" s="1"/>
      <c r="J6" t="s">
        <v>111</v>
      </c>
      <c r="K6" t="s">
        <v>2575</v>
      </c>
      <c r="L6" t="s">
        <v>112</v>
      </c>
      <c r="M6" t="s">
        <v>1661</v>
      </c>
      <c r="Q6" t="s">
        <v>16</v>
      </c>
      <c r="R6" t="s">
        <v>21</v>
      </c>
    </row>
    <row r="7" spans="2:18" outlineLevel="2" x14ac:dyDescent="0.25">
      <c r="B7" s="6" t="s">
        <v>1651</v>
      </c>
      <c r="C7" s="90" t="s">
        <v>1651</v>
      </c>
      <c r="E7" s="1"/>
      <c r="J7" s="8" t="s">
        <v>110</v>
      </c>
      <c r="K7" s="8"/>
      <c r="L7" t="s">
        <v>115</v>
      </c>
      <c r="R7" t="s">
        <v>22</v>
      </c>
    </row>
    <row r="8" spans="2:18" outlineLevel="2" x14ac:dyDescent="0.25">
      <c r="B8" s="6" t="s">
        <v>1655</v>
      </c>
      <c r="C8" s="90" t="s">
        <v>1655</v>
      </c>
      <c r="E8" s="1"/>
      <c r="L8" t="s">
        <v>117</v>
      </c>
      <c r="R8" t="s">
        <v>1689</v>
      </c>
    </row>
    <row r="9" spans="2:18" outlineLevel="2" x14ac:dyDescent="0.25">
      <c r="B9" s="6" t="s">
        <v>1654</v>
      </c>
      <c r="C9" s="90" t="s">
        <v>1654</v>
      </c>
      <c r="E9" s="1"/>
      <c r="R9" t="s">
        <v>23</v>
      </c>
    </row>
    <row r="10" spans="2:18" outlineLevel="2" x14ac:dyDescent="0.25">
      <c r="B10" s="6" t="s">
        <v>102</v>
      </c>
      <c r="C10" s="90" t="s">
        <v>91</v>
      </c>
      <c r="E10" s="1"/>
    </row>
    <row r="11" spans="2:18" outlineLevel="2" x14ac:dyDescent="0.25">
      <c r="B11" s="6" t="s">
        <v>119</v>
      </c>
      <c r="C11" s="90" t="s">
        <v>119</v>
      </c>
      <c r="E11" s="1"/>
    </row>
    <row r="12" spans="2:18" outlineLevel="2" x14ac:dyDescent="0.25">
      <c r="B12" s="6" t="s">
        <v>101</v>
      </c>
      <c r="C12" s="90" t="s">
        <v>120</v>
      </c>
      <c r="E12" s="1"/>
    </row>
    <row r="13" spans="2:18" outlineLevel="2" x14ac:dyDescent="0.25">
      <c r="B13" s="6" t="s">
        <v>1697</v>
      </c>
      <c r="C13" s="90" t="s">
        <v>2576</v>
      </c>
      <c r="E13" s="1"/>
      <c r="J13" s="8"/>
    </row>
    <row r="14" spans="2:18" outlineLevel="2" x14ac:dyDescent="0.25">
      <c r="B14" s="6" t="s">
        <v>2568</v>
      </c>
      <c r="C14" s="90" t="s">
        <v>2568</v>
      </c>
      <c r="E14" s="1"/>
      <c r="J14" s="8"/>
    </row>
    <row r="15" spans="2:18" ht="15.75" outlineLevel="2" thickBot="1" x14ac:dyDescent="0.3">
      <c r="B15" s="6" t="s">
        <v>2569</v>
      </c>
      <c r="C15" s="91" t="s">
        <v>2569</v>
      </c>
      <c r="E15" s="1"/>
      <c r="J15" s="8"/>
    </row>
    <row r="16" spans="2:18" outlineLevel="2" x14ac:dyDescent="0.25">
      <c r="B16" s="6"/>
      <c r="C16" s="6"/>
      <c r="E16" s="1"/>
      <c r="J16" s="8"/>
    </row>
    <row r="17" spans="2:15" outlineLevel="2" x14ac:dyDescent="0.25">
      <c r="E17" s="1"/>
    </row>
    <row r="18" spans="2:15" outlineLevel="2" x14ac:dyDescent="0.25">
      <c r="E18" s="1"/>
    </row>
    <row r="19" spans="2:15" s="3" customFormat="1" ht="27.75" customHeight="1" outlineLevel="1" x14ac:dyDescent="0.25">
      <c r="B19" s="2" t="s">
        <v>14</v>
      </c>
      <c r="E19" s="1"/>
    </row>
    <row r="20" spans="2:15" outlineLevel="1" x14ac:dyDescent="0.25">
      <c r="E20" s="1"/>
    </row>
    <row r="21" spans="2:15" outlineLevel="1" x14ac:dyDescent="0.25">
      <c r="B21" t="s">
        <v>14</v>
      </c>
      <c r="C21" s="4" t="s">
        <v>96</v>
      </c>
      <c r="E21" s="1"/>
      <c r="G21" t="s">
        <v>122</v>
      </c>
      <c r="H21" t="s">
        <v>123</v>
      </c>
      <c r="I21" t="s">
        <v>99</v>
      </c>
      <c r="J21" t="s">
        <v>124</v>
      </c>
      <c r="K21" t="s">
        <v>118</v>
      </c>
      <c r="L21" t="s">
        <v>125</v>
      </c>
      <c r="M21" t="s">
        <v>126</v>
      </c>
      <c r="N21" t="s">
        <v>91</v>
      </c>
      <c r="O21" t="s">
        <v>2577</v>
      </c>
    </row>
    <row r="22" spans="2:15" outlineLevel="1" x14ac:dyDescent="0.25">
      <c r="B22" t="s">
        <v>1652</v>
      </c>
      <c r="C22" s="7" t="s">
        <v>149</v>
      </c>
      <c r="D22">
        <f>COUNTIFS($F$4:$R$15,Division3636[[#This Row],[Division / Department]])</f>
        <v>1</v>
      </c>
      <c r="E22" s="1"/>
      <c r="G22" t="s">
        <v>130</v>
      </c>
      <c r="H22" t="s">
        <v>131</v>
      </c>
      <c r="I22" t="s">
        <v>132</v>
      </c>
      <c r="J22" t="s">
        <v>133</v>
      </c>
      <c r="K22" t="s">
        <v>134</v>
      </c>
      <c r="L22" t="s">
        <v>135</v>
      </c>
      <c r="M22" t="s">
        <v>136</v>
      </c>
      <c r="N22" t="s">
        <v>137</v>
      </c>
    </row>
    <row r="23" spans="2:15" outlineLevel="1" x14ac:dyDescent="0.25">
      <c r="B23" t="s">
        <v>111</v>
      </c>
      <c r="C23" s="7" t="s">
        <v>181</v>
      </c>
      <c r="D23">
        <f>COUNTIFS($F$4:$R$15,Division3636[[#This Row],[Division / Department]])</f>
        <v>1</v>
      </c>
      <c r="E23" s="1"/>
      <c r="G23" t="s">
        <v>139</v>
      </c>
      <c r="H23" t="s">
        <v>140</v>
      </c>
      <c r="I23" t="s">
        <v>141</v>
      </c>
      <c r="K23" t="s">
        <v>142</v>
      </c>
      <c r="N23" t="s">
        <v>271</v>
      </c>
    </row>
    <row r="24" spans="2:15" outlineLevel="1" x14ac:dyDescent="0.25">
      <c r="B24" t="s">
        <v>110</v>
      </c>
      <c r="C24" s="7" t="s">
        <v>160</v>
      </c>
      <c r="D24">
        <f>COUNTIFS($F$4:$R$15,Division3636[[#This Row],[Division / Department]])</f>
        <v>1</v>
      </c>
      <c r="E24" s="1"/>
      <c r="G24" t="s">
        <v>145</v>
      </c>
      <c r="H24" t="s">
        <v>146</v>
      </c>
      <c r="I24" t="s">
        <v>147</v>
      </c>
      <c r="K24" t="s">
        <v>148</v>
      </c>
      <c r="N24" t="s">
        <v>143</v>
      </c>
    </row>
    <row r="25" spans="2:15" outlineLevel="1" x14ac:dyDescent="0.25">
      <c r="B25" t="s">
        <v>107</v>
      </c>
      <c r="C25" s="7" t="s">
        <v>154</v>
      </c>
      <c r="D25">
        <f>COUNTIFS($F$4:$R$15,Division3636[[#This Row],[Division / Department]])</f>
        <v>1</v>
      </c>
      <c r="E25" s="1"/>
      <c r="G25" t="s">
        <v>150</v>
      </c>
      <c r="H25" t="s">
        <v>151</v>
      </c>
      <c r="J25" t="s">
        <v>152</v>
      </c>
      <c r="K25" t="s">
        <v>171</v>
      </c>
      <c r="L25" t="s">
        <v>153</v>
      </c>
      <c r="M25" t="s">
        <v>116</v>
      </c>
    </row>
    <row r="26" spans="2:15" outlineLevel="1" x14ac:dyDescent="0.25">
      <c r="B26" t="s">
        <v>2570</v>
      </c>
      <c r="C26" s="7" t="s">
        <v>2578</v>
      </c>
      <c r="D26">
        <f>COUNTIFS($F$4:$R$15,Division3636[[#This Row],[Division / Department]])</f>
        <v>1</v>
      </c>
      <c r="E26" s="1"/>
      <c r="G26" t="s">
        <v>155</v>
      </c>
      <c r="H26" t="s">
        <v>156</v>
      </c>
      <c r="J26" t="s">
        <v>157</v>
      </c>
      <c r="L26" t="s">
        <v>158</v>
      </c>
      <c r="M26" t="s">
        <v>159</v>
      </c>
    </row>
    <row r="27" spans="2:15" outlineLevel="1" x14ac:dyDescent="0.25">
      <c r="B27" t="s">
        <v>2573</v>
      </c>
      <c r="C27" s="7" t="s">
        <v>2579</v>
      </c>
      <c r="D27">
        <f>COUNTIFS($F$4:$R$15,Division3636[[#This Row],[Division / Department]])</f>
        <v>1</v>
      </c>
      <c r="E27" s="1"/>
      <c r="G27" t="s">
        <v>161</v>
      </c>
      <c r="H27" t="s">
        <v>162</v>
      </c>
      <c r="L27" t="s">
        <v>163</v>
      </c>
      <c r="M27" t="s">
        <v>167</v>
      </c>
    </row>
    <row r="28" spans="2:15" outlineLevel="1" x14ac:dyDescent="0.25">
      <c r="B28" t="s">
        <v>2575</v>
      </c>
      <c r="C28" s="7" t="s">
        <v>2580</v>
      </c>
      <c r="D28">
        <f>COUNTIFS($F$4:$R$15,Division3636[[#This Row],[Division / Department]])</f>
        <v>1</v>
      </c>
      <c r="E28" s="1"/>
      <c r="G28" t="s">
        <v>164</v>
      </c>
      <c r="H28" t="s">
        <v>165</v>
      </c>
      <c r="K28" t="s">
        <v>166</v>
      </c>
      <c r="M28" t="s">
        <v>172</v>
      </c>
    </row>
    <row r="29" spans="2:15" outlineLevel="1" x14ac:dyDescent="0.25">
      <c r="B29" t="s">
        <v>2575</v>
      </c>
      <c r="C29" s="7" t="s">
        <v>2581</v>
      </c>
      <c r="D29">
        <f>COUNTIFS($F$4:$R$15,Division3636[[#This Row],[Division / Department]])</f>
        <v>1</v>
      </c>
      <c r="E29" s="1"/>
      <c r="G29" t="s">
        <v>169</v>
      </c>
      <c r="J29" t="s">
        <v>170</v>
      </c>
      <c r="K29" t="s">
        <v>186</v>
      </c>
      <c r="M29" t="s">
        <v>176</v>
      </c>
    </row>
    <row r="30" spans="2:15" outlineLevel="1" x14ac:dyDescent="0.25">
      <c r="B30" t="s">
        <v>104</v>
      </c>
      <c r="C30" s="7" t="s">
        <v>193</v>
      </c>
      <c r="D30">
        <f>COUNTIFS($F$4:$R$15,Division3636[[#This Row],[Division / Department]])</f>
        <v>1</v>
      </c>
      <c r="E30" s="1"/>
      <c r="J30" t="s">
        <v>173</v>
      </c>
      <c r="K30" t="s">
        <v>189</v>
      </c>
      <c r="L30" t="s">
        <v>175</v>
      </c>
      <c r="M30" t="s">
        <v>180</v>
      </c>
    </row>
    <row r="31" spans="2:15" outlineLevel="1" x14ac:dyDescent="0.25">
      <c r="B31" t="s">
        <v>109</v>
      </c>
      <c r="C31" s="7" t="s">
        <v>184</v>
      </c>
      <c r="D31">
        <f>COUNTIFS($F$4:$R$15,Division3636[[#This Row],[Division / Department]])</f>
        <v>1</v>
      </c>
      <c r="E31" s="1"/>
      <c r="L31" t="s">
        <v>179</v>
      </c>
    </row>
    <row r="32" spans="2:15" outlineLevel="1" x14ac:dyDescent="0.25">
      <c r="B32" t="s">
        <v>117</v>
      </c>
      <c r="C32" s="7" t="s">
        <v>190</v>
      </c>
      <c r="D32">
        <f>COUNTIFS($F$4:$R$15,Division3636[[#This Row],[Division / Department]])</f>
        <v>1</v>
      </c>
      <c r="E32" s="1"/>
      <c r="L32" t="s">
        <v>183</v>
      </c>
    </row>
    <row r="33" spans="2:12" outlineLevel="1" x14ac:dyDescent="0.25">
      <c r="B33" t="s">
        <v>112</v>
      </c>
      <c r="C33" s="7" t="s">
        <v>187</v>
      </c>
      <c r="D33">
        <f>COUNTIFS($F$4:$R$15,Division3636[[#This Row],[Division / Department]])</f>
        <v>1</v>
      </c>
      <c r="E33" s="1"/>
      <c r="J33" t="s">
        <v>185</v>
      </c>
    </row>
    <row r="34" spans="2:12" outlineLevel="1" x14ac:dyDescent="0.25">
      <c r="B34" t="s">
        <v>115</v>
      </c>
      <c r="C34" s="7" t="s">
        <v>195</v>
      </c>
      <c r="D34">
        <f>COUNTIFS($F$4:$R$15,Division3636[[#This Row],[Division / Department]])</f>
        <v>1</v>
      </c>
      <c r="E34" s="1"/>
      <c r="J34" t="s">
        <v>188</v>
      </c>
    </row>
    <row r="35" spans="2:12" outlineLevel="1" x14ac:dyDescent="0.25">
      <c r="B35" t="s">
        <v>98</v>
      </c>
      <c r="C35" s="7" t="s">
        <v>144</v>
      </c>
      <c r="D35">
        <f>COUNTIFS($F$4:$R$15,Division3636[[#This Row],[Division / Department]])</f>
        <v>1</v>
      </c>
      <c r="E35" s="1"/>
      <c r="J35" t="s">
        <v>191</v>
      </c>
      <c r="L35" t="s">
        <v>192</v>
      </c>
    </row>
    <row r="36" spans="2:12" outlineLevel="1" x14ac:dyDescent="0.25">
      <c r="B36" t="s">
        <v>97</v>
      </c>
      <c r="C36" s="7" t="s">
        <v>129</v>
      </c>
      <c r="D36">
        <f>COUNTIFS($F$4:$R$15,Division3636[[#This Row],[Division / Department]])</f>
        <v>1</v>
      </c>
      <c r="E36" s="1"/>
      <c r="L36" t="s">
        <v>194</v>
      </c>
    </row>
    <row r="37" spans="2:12" outlineLevel="1" x14ac:dyDescent="0.25">
      <c r="B37" t="s">
        <v>121</v>
      </c>
      <c r="C37" s="7" t="s">
        <v>168</v>
      </c>
      <c r="D37">
        <f>COUNTIFS($F$4:$R$15,Division3636[[#This Row],[Division / Department]])</f>
        <v>1</v>
      </c>
      <c r="E37" s="1"/>
      <c r="K37" t="s">
        <v>114</v>
      </c>
    </row>
    <row r="38" spans="2:12" outlineLevel="1" x14ac:dyDescent="0.25">
      <c r="B38" t="s">
        <v>114</v>
      </c>
      <c r="C38" s="7" t="s">
        <v>177</v>
      </c>
      <c r="D38">
        <f>COUNTIFS($F$4:$R$15,Division3636[[#This Row],[Division / Department]])</f>
        <v>1</v>
      </c>
      <c r="E38" s="1"/>
      <c r="K38" t="s">
        <v>197</v>
      </c>
    </row>
    <row r="39" spans="2:12" outlineLevel="1" x14ac:dyDescent="0.25">
      <c r="B39" t="s">
        <v>102</v>
      </c>
      <c r="C39" s="7" t="s">
        <v>196</v>
      </c>
      <c r="D39">
        <f>COUNTIFS($F$4:$R$15,Division3636[[#This Row],[Division / Department]])</f>
        <v>1</v>
      </c>
      <c r="E39" s="1"/>
      <c r="L39" t="s">
        <v>199</v>
      </c>
    </row>
    <row r="40" spans="2:12" outlineLevel="1" x14ac:dyDescent="0.25">
      <c r="B40" t="s">
        <v>2571</v>
      </c>
      <c r="C40" s="7" t="s">
        <v>2582</v>
      </c>
      <c r="D40">
        <f>COUNTIFS($F$4:$R$15,Division3636[[#This Row],[Division / Department]])</f>
        <v>1</v>
      </c>
      <c r="E40" s="1"/>
      <c r="L40" t="s">
        <v>201</v>
      </c>
    </row>
    <row r="41" spans="2:12" outlineLevel="1" x14ac:dyDescent="0.25">
      <c r="B41" t="s">
        <v>2571</v>
      </c>
      <c r="C41" s="7" t="s">
        <v>203</v>
      </c>
      <c r="D41">
        <f>COUNTIFS($F$4:$R$15,Division3636[[#This Row],[Division / Department]])</f>
        <v>1</v>
      </c>
      <c r="E41" s="1"/>
      <c r="K41" s="9" t="s">
        <v>108</v>
      </c>
    </row>
    <row r="42" spans="2:12" outlineLevel="1" x14ac:dyDescent="0.25">
      <c r="B42" t="s">
        <v>2571</v>
      </c>
      <c r="C42" s="7" t="s">
        <v>2583</v>
      </c>
      <c r="D42">
        <f>COUNTIFS($F$4:$R$15,Division3636[[#This Row],[Division / Department]])</f>
        <v>1</v>
      </c>
      <c r="E42" s="1"/>
      <c r="K42" s="9" t="s">
        <v>174</v>
      </c>
    </row>
    <row r="43" spans="2:12" outlineLevel="1" x14ac:dyDescent="0.25">
      <c r="B43" t="s">
        <v>2571</v>
      </c>
      <c r="C43" s="7" t="s">
        <v>2584</v>
      </c>
      <c r="D43">
        <f>COUNTIFS($F$4:$R$15,Division3636[[#This Row],[Division / Department]])</f>
        <v>1</v>
      </c>
      <c r="E43" s="1"/>
      <c r="K43" s="9" t="s">
        <v>178</v>
      </c>
    </row>
    <row r="44" spans="2:12" outlineLevel="1" x14ac:dyDescent="0.25">
      <c r="B44" t="s">
        <v>1658</v>
      </c>
      <c r="C44" s="7" t="s">
        <v>2585</v>
      </c>
      <c r="D44">
        <f>COUNTIFS($F$4:$R$15,Division3636[[#This Row],[Division / Department]])</f>
        <v>1</v>
      </c>
      <c r="E44" s="1"/>
      <c r="K44" s="9" t="s">
        <v>182</v>
      </c>
    </row>
    <row r="45" spans="2:12" outlineLevel="1" x14ac:dyDescent="0.25">
      <c r="B45" t="s">
        <v>1659</v>
      </c>
      <c r="C45" s="7" t="s">
        <v>202</v>
      </c>
      <c r="D45">
        <f>COUNTIFS($F$4:$R$15,Division3636[[#This Row],[Division / Department]])</f>
        <v>1</v>
      </c>
      <c r="E45" s="1"/>
      <c r="K45" s="9" t="s">
        <v>1656</v>
      </c>
    </row>
    <row r="46" spans="2:12" outlineLevel="1" x14ac:dyDescent="0.25">
      <c r="B46" t="s">
        <v>1661</v>
      </c>
      <c r="C46" s="7" t="s">
        <v>2586</v>
      </c>
      <c r="D46">
        <f>COUNTIFS($F$4:$R$15,Division3636[[#This Row],[Division / Department]])</f>
        <v>1</v>
      </c>
      <c r="E46" s="1"/>
    </row>
    <row r="47" spans="2:12" outlineLevel="1" x14ac:dyDescent="0.25">
      <c r="B47" t="s">
        <v>99</v>
      </c>
      <c r="C47" s="7" t="s">
        <v>138</v>
      </c>
      <c r="D47">
        <f>COUNTIFS($F$4:$R$15,Division3636[[#This Row],[Division / Department]])</f>
        <v>1</v>
      </c>
      <c r="E47" s="1"/>
    </row>
    <row r="48" spans="2:12" outlineLevel="1" x14ac:dyDescent="0.25">
      <c r="B48" t="s">
        <v>105</v>
      </c>
      <c r="C48" s="7" t="s">
        <v>198</v>
      </c>
      <c r="D48">
        <f>COUNTIFS($F$4:$R$15,Division3636[[#This Row],[Division / Department]])</f>
        <v>1</v>
      </c>
      <c r="E48" s="1"/>
    </row>
    <row r="49" spans="2:50" outlineLevel="1" x14ac:dyDescent="0.25">
      <c r="B49" t="s">
        <v>17</v>
      </c>
      <c r="C49" s="7" t="s">
        <v>2587</v>
      </c>
      <c r="D49">
        <f>COUNTIFS($F$4:$R$15,Division3636[[#This Row],[Division / Department]])</f>
        <v>1</v>
      </c>
      <c r="E49" s="1"/>
    </row>
    <row r="50" spans="2:50" outlineLevel="1" x14ac:dyDescent="0.25">
      <c r="B50" t="s">
        <v>1678</v>
      </c>
      <c r="C50" s="7" t="s">
        <v>2588</v>
      </c>
      <c r="D50">
        <f>COUNTIFS($F$4:$R$15,Division3636[[#This Row],[Division / Department]])</f>
        <v>1</v>
      </c>
      <c r="E50" s="1"/>
    </row>
    <row r="51" spans="2:50" outlineLevel="1" x14ac:dyDescent="0.25">
      <c r="B51" t="s">
        <v>16</v>
      </c>
      <c r="C51" s="7" t="s">
        <v>2589</v>
      </c>
      <c r="D51">
        <f>COUNTIFS($F$4:$R$15,Division3636[[#This Row],[Division / Department]])</f>
        <v>1</v>
      </c>
      <c r="E51" s="1"/>
    </row>
    <row r="52" spans="2:50" outlineLevel="1" x14ac:dyDescent="0.25">
      <c r="B52" t="s">
        <v>23</v>
      </c>
      <c r="C52" s="7" t="s">
        <v>2590</v>
      </c>
      <c r="D52">
        <f>COUNTIFS($F$4:$R$15,Division3636[[#This Row],[Division / Department]])</f>
        <v>1</v>
      </c>
      <c r="E52" s="1"/>
    </row>
    <row r="53" spans="2:50" outlineLevel="1" x14ac:dyDescent="0.25">
      <c r="B53" t="s">
        <v>2572</v>
      </c>
      <c r="C53" s="7" t="s">
        <v>2591</v>
      </c>
      <c r="D53">
        <f>COUNTIFS($F$4:$R$15,Division3636[[#This Row],[Division / Department]])</f>
        <v>1</v>
      </c>
      <c r="E53" s="1"/>
    </row>
    <row r="54" spans="2:50" outlineLevel="1" x14ac:dyDescent="0.25">
      <c r="B54" t="s">
        <v>2574</v>
      </c>
      <c r="C54" s="7" t="s">
        <v>2592</v>
      </c>
      <c r="D54">
        <f>COUNTIFS($F$4:$R$15,Division3636[[#This Row],[Division / Department]])</f>
        <v>1</v>
      </c>
      <c r="E54" s="1"/>
    </row>
    <row r="55" spans="2:50" outlineLevel="1" x14ac:dyDescent="0.25">
      <c r="B55" t="s">
        <v>21</v>
      </c>
      <c r="C55" s="7" t="s">
        <v>2593</v>
      </c>
      <c r="D55">
        <f>COUNTIFS($F$4:$R$15,Division3636[[#This Row],[Division / Department]])</f>
        <v>1</v>
      </c>
      <c r="E55" s="1"/>
    </row>
    <row r="56" spans="2:50" outlineLevel="1" x14ac:dyDescent="0.25">
      <c r="B56" t="s">
        <v>22</v>
      </c>
      <c r="C56" s="7" t="s">
        <v>2594</v>
      </c>
      <c r="D56">
        <f>COUNTIFS($F$4:$R$15,Division3636[[#This Row],[Division / Department]])</f>
        <v>1</v>
      </c>
      <c r="E56" s="1"/>
    </row>
    <row r="57" spans="2:50" outlineLevel="1" x14ac:dyDescent="0.25">
      <c r="B57" t="s">
        <v>1689</v>
      </c>
      <c r="C57" s="7" t="s">
        <v>2595</v>
      </c>
      <c r="D57">
        <f>COUNTIFS($F$4:$R$15,Division3636[[#This Row],[Division / Department]])</f>
        <v>1</v>
      </c>
      <c r="E57" s="1"/>
    </row>
    <row r="58" spans="2:50" outlineLevel="1" x14ac:dyDescent="0.25">
      <c r="E58" s="1"/>
    </row>
    <row r="59" spans="2:50" outlineLevel="1" x14ac:dyDescent="0.25">
      <c r="E59" s="1"/>
    </row>
    <row r="60" spans="2:50" s="3" customFormat="1" ht="27.75" customHeight="1" x14ac:dyDescent="0.25">
      <c r="B60" s="2" t="s">
        <v>205</v>
      </c>
      <c r="E60" s="1"/>
    </row>
    <row r="62" spans="2:50" outlineLevel="1" x14ac:dyDescent="0.25">
      <c r="B62" s="11" t="s">
        <v>206</v>
      </c>
      <c r="C62" s="11" t="s">
        <v>76</v>
      </c>
      <c r="D62" s="11" t="s">
        <v>77</v>
      </c>
      <c r="E62" s="11"/>
      <c r="F62" s="11" t="s">
        <v>207</v>
      </c>
      <c r="G62" s="11" t="s">
        <v>208</v>
      </c>
      <c r="H62" s="11" t="s">
        <v>11</v>
      </c>
      <c r="I62" s="11" t="s">
        <v>209</v>
      </c>
      <c r="J62" s="11" t="s">
        <v>210</v>
      </c>
      <c r="K62" s="11" t="s">
        <v>211</v>
      </c>
      <c r="L62" s="12" t="s">
        <v>212</v>
      </c>
      <c r="AX62" s="50" t="s">
        <v>14</v>
      </c>
    </row>
    <row r="63" spans="2:50" outlineLevel="1" x14ac:dyDescent="0.25">
      <c r="B63" s="10">
        <v>103010</v>
      </c>
      <c r="C63" s="10" t="s">
        <v>133</v>
      </c>
      <c r="D63" s="10" t="s">
        <v>217</v>
      </c>
      <c r="E63" s="10"/>
      <c r="F63" s="10" t="s">
        <v>213</v>
      </c>
      <c r="G63" s="10" t="s">
        <v>214</v>
      </c>
      <c r="H63" s="10" t="s">
        <v>2596</v>
      </c>
      <c r="I63" s="10" t="s">
        <v>215</v>
      </c>
      <c r="J63" s="10" t="s">
        <v>89</v>
      </c>
      <c r="K63" s="10" t="s">
        <v>216</v>
      </c>
      <c r="L63" s="10"/>
      <c r="M63">
        <f>COUNTIFS($F$22:$Q$44,C63)</f>
        <v>1</v>
      </c>
      <c r="N63">
        <f>COUNTIFS($J$20:$J$36,C63)</f>
        <v>1</v>
      </c>
      <c r="AT63" t="str">
        <f t="shared" ref="AT63:AT94" si="0">C63</f>
        <v>10301BD001</v>
      </c>
      <c r="AU63" t="str">
        <f t="shared" ref="AU63:AU94" si="1">RIGHT(C63,5)</f>
        <v>BD001</v>
      </c>
      <c r="AX63" t="s">
        <v>1652</v>
      </c>
    </row>
    <row r="64" spans="2:50" outlineLevel="1" x14ac:dyDescent="0.25">
      <c r="B64" s="10">
        <v>103010</v>
      </c>
      <c r="C64" s="10" t="s">
        <v>1662</v>
      </c>
      <c r="D64" s="10" t="s">
        <v>1663</v>
      </c>
      <c r="E64" s="10"/>
      <c r="F64" s="10" t="s">
        <v>1664</v>
      </c>
      <c r="G64" s="10" t="s">
        <v>214</v>
      </c>
      <c r="H64" s="10" t="s">
        <v>2596</v>
      </c>
      <c r="I64" s="10" t="s">
        <v>215</v>
      </c>
      <c r="J64" s="10" t="s">
        <v>89</v>
      </c>
      <c r="K64" s="10" t="s">
        <v>216</v>
      </c>
      <c r="L64" s="10"/>
      <c r="AT64" t="str">
        <f t="shared" si="0"/>
        <v>10301BD002</v>
      </c>
      <c r="AU64" t="str">
        <f t="shared" si="1"/>
        <v>BD002</v>
      </c>
      <c r="AX64" t="s">
        <v>1652</v>
      </c>
    </row>
    <row r="65" spans="2:50" outlineLevel="1" x14ac:dyDescent="0.25">
      <c r="B65" s="10">
        <v>103010</v>
      </c>
      <c r="C65" s="10" t="s">
        <v>186</v>
      </c>
      <c r="D65" s="10" t="s">
        <v>258</v>
      </c>
      <c r="E65" s="10"/>
      <c r="F65" s="10" t="s">
        <v>213</v>
      </c>
      <c r="G65" s="10" t="s">
        <v>214</v>
      </c>
      <c r="H65" s="10" t="s">
        <v>2596</v>
      </c>
      <c r="I65" s="10" t="s">
        <v>215</v>
      </c>
      <c r="J65" s="10" t="s">
        <v>89</v>
      </c>
      <c r="K65" s="10" t="s">
        <v>216</v>
      </c>
      <c r="L65" s="10"/>
      <c r="M65">
        <f t="shared" ref="M65:M79" si="2">COUNTIFS($F$22:$Q$44,C65)</f>
        <v>1</v>
      </c>
      <c r="N65">
        <f>COUNTIFS($K$20:$K$59,C65)</f>
        <v>1</v>
      </c>
      <c r="AT65" t="str">
        <f t="shared" si="0"/>
        <v>10301PR001</v>
      </c>
      <c r="AU65" t="str">
        <f t="shared" si="1"/>
        <v>PR001</v>
      </c>
      <c r="AX65" t="s">
        <v>111</v>
      </c>
    </row>
    <row r="66" spans="2:50" outlineLevel="1" x14ac:dyDescent="0.25">
      <c r="B66" s="10">
        <v>103010</v>
      </c>
      <c r="C66" s="10" t="s">
        <v>189</v>
      </c>
      <c r="D66" s="10" t="s">
        <v>260</v>
      </c>
      <c r="E66" s="10"/>
      <c r="F66" s="10" t="s">
        <v>213</v>
      </c>
      <c r="G66" s="10" t="s">
        <v>214</v>
      </c>
      <c r="H66" s="10" t="s">
        <v>2596</v>
      </c>
      <c r="I66" s="10" t="s">
        <v>215</v>
      </c>
      <c r="J66" s="10" t="s">
        <v>89</v>
      </c>
      <c r="K66" s="10" t="s">
        <v>216</v>
      </c>
      <c r="L66" s="10"/>
      <c r="M66">
        <f t="shared" si="2"/>
        <v>1</v>
      </c>
      <c r="N66">
        <f>COUNTIFS($K$20:$K$59,C66)</f>
        <v>1</v>
      </c>
      <c r="AT66" t="str">
        <f t="shared" si="0"/>
        <v>10301PR002</v>
      </c>
      <c r="AU66" t="str">
        <f t="shared" si="1"/>
        <v>PR002</v>
      </c>
      <c r="AX66" t="s">
        <v>111</v>
      </c>
    </row>
    <row r="67" spans="2:50" outlineLevel="1" x14ac:dyDescent="0.25">
      <c r="B67" s="10">
        <v>103010</v>
      </c>
      <c r="C67" s="10" t="s">
        <v>173</v>
      </c>
      <c r="D67" s="10" t="s">
        <v>249</v>
      </c>
      <c r="E67" s="10"/>
      <c r="F67" s="10" t="s">
        <v>213</v>
      </c>
      <c r="G67" s="10" t="s">
        <v>214</v>
      </c>
      <c r="H67" s="10" t="s">
        <v>2596</v>
      </c>
      <c r="I67" s="10" t="s">
        <v>215</v>
      </c>
      <c r="J67" s="10" t="s">
        <v>89</v>
      </c>
      <c r="K67" s="10" t="s">
        <v>216</v>
      </c>
      <c r="L67" s="10"/>
      <c r="M67">
        <f t="shared" si="2"/>
        <v>1</v>
      </c>
      <c r="N67">
        <f>COUNTIFS($J$20:$J$36,C67)</f>
        <v>1</v>
      </c>
      <c r="AT67" t="str">
        <f t="shared" si="0"/>
        <v>10301IA001</v>
      </c>
      <c r="AU67" t="str">
        <f t="shared" si="1"/>
        <v>IA001</v>
      </c>
      <c r="AX67" t="s">
        <v>110</v>
      </c>
    </row>
    <row r="68" spans="2:50" outlineLevel="1" x14ac:dyDescent="0.25">
      <c r="B68" s="10">
        <v>103010</v>
      </c>
      <c r="C68" s="10" t="s">
        <v>157</v>
      </c>
      <c r="D68" s="10" t="s">
        <v>220</v>
      </c>
      <c r="E68" s="10"/>
      <c r="F68" s="10" t="s">
        <v>213</v>
      </c>
      <c r="G68" s="10" t="s">
        <v>214</v>
      </c>
      <c r="H68" s="10" t="s">
        <v>2596</v>
      </c>
      <c r="I68" s="10" t="s">
        <v>215</v>
      </c>
      <c r="J68" s="10" t="s">
        <v>89</v>
      </c>
      <c r="K68" s="10" t="s">
        <v>216</v>
      </c>
      <c r="L68" s="10"/>
      <c r="M68">
        <f t="shared" si="2"/>
        <v>1</v>
      </c>
      <c r="N68">
        <f>COUNTIFS($J$20:$J$36,C68)</f>
        <v>1</v>
      </c>
      <c r="AT68" t="str">
        <f t="shared" si="0"/>
        <v>10301CP001</v>
      </c>
      <c r="AU68" t="str">
        <f t="shared" si="1"/>
        <v>CP001</v>
      </c>
      <c r="AX68" t="s">
        <v>107</v>
      </c>
    </row>
    <row r="69" spans="2:50" outlineLevel="1" x14ac:dyDescent="0.25">
      <c r="B69" s="10">
        <v>103010</v>
      </c>
      <c r="C69" s="10" t="s">
        <v>134</v>
      </c>
      <c r="D69" s="10" t="s">
        <v>2597</v>
      </c>
      <c r="E69" s="10"/>
      <c r="F69" s="10" t="s">
        <v>213</v>
      </c>
      <c r="G69" s="10" t="s">
        <v>214</v>
      </c>
      <c r="H69" s="10" t="s">
        <v>2598</v>
      </c>
      <c r="I69" s="10" t="s">
        <v>215</v>
      </c>
      <c r="J69" s="10" t="s">
        <v>89</v>
      </c>
      <c r="K69" s="10" t="s">
        <v>216</v>
      </c>
      <c r="L69" s="10"/>
      <c r="M69">
        <f t="shared" si="2"/>
        <v>1</v>
      </c>
      <c r="N69">
        <f>COUNTIFS($K$20:$K$59,C69)</f>
        <v>1</v>
      </c>
      <c r="AT69" t="str">
        <f t="shared" si="0"/>
        <v>10301CL001</v>
      </c>
      <c r="AU69" t="str">
        <f t="shared" si="1"/>
        <v>CL001</v>
      </c>
      <c r="AX69" t="s">
        <v>2570</v>
      </c>
    </row>
    <row r="70" spans="2:50" outlineLevel="1" x14ac:dyDescent="0.25">
      <c r="B70" s="10">
        <v>103010</v>
      </c>
      <c r="C70" s="10" t="s">
        <v>142</v>
      </c>
      <c r="D70" s="10" t="s">
        <v>221</v>
      </c>
      <c r="E70" s="10"/>
      <c r="F70" s="10" t="s">
        <v>213</v>
      </c>
      <c r="G70" s="10" t="s">
        <v>214</v>
      </c>
      <c r="H70" s="10" t="s">
        <v>2598</v>
      </c>
      <c r="I70" s="10" t="s">
        <v>215</v>
      </c>
      <c r="J70" s="10" t="s">
        <v>89</v>
      </c>
      <c r="K70" s="10" t="s">
        <v>216</v>
      </c>
      <c r="L70" s="10"/>
      <c r="M70">
        <f t="shared" si="2"/>
        <v>1</v>
      </c>
      <c r="N70">
        <f>COUNTIFS($K$20:$K$59,C70)</f>
        <v>1</v>
      </c>
      <c r="AT70" t="str">
        <f t="shared" si="0"/>
        <v>10301CS001</v>
      </c>
      <c r="AU70" t="str">
        <f t="shared" si="1"/>
        <v>CS001</v>
      </c>
      <c r="AX70" t="s">
        <v>2573</v>
      </c>
    </row>
    <row r="71" spans="2:50" outlineLevel="1" x14ac:dyDescent="0.25">
      <c r="B71" s="10">
        <v>103010</v>
      </c>
      <c r="C71" s="10" t="s">
        <v>148</v>
      </c>
      <c r="D71" s="10" t="s">
        <v>254</v>
      </c>
      <c r="E71" s="10"/>
      <c r="F71" s="10" t="s">
        <v>213</v>
      </c>
      <c r="G71" s="10" t="s">
        <v>214</v>
      </c>
      <c r="H71" s="10" t="s">
        <v>2598</v>
      </c>
      <c r="I71" s="10" t="s">
        <v>215</v>
      </c>
      <c r="J71" s="10" t="s">
        <v>89</v>
      </c>
      <c r="K71" s="10" t="s">
        <v>216</v>
      </c>
      <c r="L71" s="10"/>
      <c r="M71">
        <f t="shared" si="2"/>
        <v>1</v>
      </c>
      <c r="N71">
        <f>COUNTIFS($K$20:$K$59,C71)</f>
        <v>1</v>
      </c>
      <c r="AT71" t="str">
        <f t="shared" si="0"/>
        <v>10301MS005</v>
      </c>
      <c r="AU71" s="51" t="str">
        <f t="shared" si="1"/>
        <v>MS005</v>
      </c>
      <c r="AX71" t="s">
        <v>2575</v>
      </c>
    </row>
    <row r="72" spans="2:50" outlineLevel="1" x14ac:dyDescent="0.25">
      <c r="B72" s="10">
        <v>103010</v>
      </c>
      <c r="C72" s="10" t="s">
        <v>171</v>
      </c>
      <c r="D72" s="10" t="s">
        <v>257</v>
      </c>
      <c r="E72" s="10"/>
      <c r="F72" s="10" t="s">
        <v>213</v>
      </c>
      <c r="G72" s="10" t="s">
        <v>214</v>
      </c>
      <c r="H72" s="10" t="s">
        <v>2598</v>
      </c>
      <c r="I72" s="10" t="s">
        <v>215</v>
      </c>
      <c r="J72" s="10" t="s">
        <v>89</v>
      </c>
      <c r="K72" s="10" t="s">
        <v>216</v>
      </c>
      <c r="L72" s="10"/>
      <c r="M72">
        <f t="shared" si="2"/>
        <v>1</v>
      </c>
      <c r="N72">
        <f>COUNTIFS($K$20:$K$59,C72)</f>
        <v>1</v>
      </c>
      <c r="AT72" t="str">
        <f t="shared" si="0"/>
        <v>10301MS008</v>
      </c>
      <c r="AU72" s="51" t="str">
        <f t="shared" si="1"/>
        <v>MS008</v>
      </c>
      <c r="AX72" t="s">
        <v>2575</v>
      </c>
    </row>
    <row r="73" spans="2:50" outlineLevel="1" x14ac:dyDescent="0.25">
      <c r="B73" s="10">
        <v>103010</v>
      </c>
      <c r="C73" s="10" t="s">
        <v>158</v>
      </c>
      <c r="D73" s="10" t="s">
        <v>222</v>
      </c>
      <c r="E73" s="10"/>
      <c r="F73" s="10" t="s">
        <v>213</v>
      </c>
      <c r="G73" s="10" t="s">
        <v>214</v>
      </c>
      <c r="H73" s="10" t="s">
        <v>223</v>
      </c>
      <c r="I73" s="10" t="s">
        <v>215</v>
      </c>
      <c r="J73" s="10" t="s">
        <v>89</v>
      </c>
      <c r="K73" s="10" t="s">
        <v>216</v>
      </c>
      <c r="L73" s="10"/>
      <c r="M73">
        <f t="shared" si="2"/>
        <v>1</v>
      </c>
      <c r="N73">
        <f t="shared" ref="N73:N79" si="3">+COUNTIFS( $L$21:$L$40,C73)</f>
        <v>1</v>
      </c>
      <c r="AT73" t="str">
        <f t="shared" si="0"/>
        <v>10301FA001</v>
      </c>
      <c r="AU73" t="str">
        <f t="shared" si="1"/>
        <v>FA001</v>
      </c>
      <c r="AX73" t="s">
        <v>104</v>
      </c>
    </row>
    <row r="74" spans="2:50" outlineLevel="1" x14ac:dyDescent="0.25">
      <c r="B74" s="10">
        <v>103010</v>
      </c>
      <c r="C74" s="10" t="s">
        <v>135</v>
      </c>
      <c r="D74" s="10" t="s">
        <v>224</v>
      </c>
      <c r="E74" s="10"/>
      <c r="F74" s="10" t="s">
        <v>213</v>
      </c>
      <c r="G74" s="10" t="s">
        <v>214</v>
      </c>
      <c r="H74" s="10" t="s">
        <v>223</v>
      </c>
      <c r="I74" s="10" t="s">
        <v>215</v>
      </c>
      <c r="J74" s="10" t="s">
        <v>89</v>
      </c>
      <c r="K74" s="10" t="s">
        <v>216</v>
      </c>
      <c r="L74" s="10"/>
      <c r="M74">
        <f t="shared" si="2"/>
        <v>1</v>
      </c>
      <c r="N74">
        <f t="shared" si="3"/>
        <v>1</v>
      </c>
      <c r="AT74" t="str">
        <f t="shared" si="0"/>
        <v>10301FA002</v>
      </c>
      <c r="AU74" t="str">
        <f t="shared" si="1"/>
        <v>FA002</v>
      </c>
      <c r="AX74" t="s">
        <v>109</v>
      </c>
    </row>
    <row r="75" spans="2:50" outlineLevel="1" x14ac:dyDescent="0.25">
      <c r="B75" s="10">
        <v>103010</v>
      </c>
      <c r="C75" s="10" t="s">
        <v>201</v>
      </c>
      <c r="D75" s="10" t="s">
        <v>225</v>
      </c>
      <c r="E75" s="10"/>
      <c r="F75" s="10" t="s">
        <v>213</v>
      </c>
      <c r="G75" s="10" t="s">
        <v>214</v>
      </c>
      <c r="H75" s="10" t="s">
        <v>223</v>
      </c>
      <c r="I75" s="10" t="s">
        <v>215</v>
      </c>
      <c r="J75" s="10" t="s">
        <v>89</v>
      </c>
      <c r="K75" s="10" t="s">
        <v>216</v>
      </c>
      <c r="L75" s="10"/>
      <c r="M75">
        <f t="shared" si="2"/>
        <v>1</v>
      </c>
      <c r="N75">
        <f t="shared" si="3"/>
        <v>1</v>
      </c>
      <c r="AT75" t="str">
        <f t="shared" si="0"/>
        <v>10301FA003</v>
      </c>
      <c r="AU75" t="str">
        <f t="shared" si="1"/>
        <v>FA003</v>
      </c>
      <c r="AX75" t="s">
        <v>117</v>
      </c>
    </row>
    <row r="76" spans="2:50" outlineLevel="1" x14ac:dyDescent="0.25">
      <c r="B76" s="10">
        <v>103010</v>
      </c>
      <c r="C76" s="10" t="s">
        <v>179</v>
      </c>
      <c r="D76" s="10" t="s">
        <v>226</v>
      </c>
      <c r="E76" s="10"/>
      <c r="F76" s="10" t="s">
        <v>213</v>
      </c>
      <c r="G76" s="10" t="s">
        <v>214</v>
      </c>
      <c r="H76" s="10" t="s">
        <v>223</v>
      </c>
      <c r="I76" s="10" t="s">
        <v>215</v>
      </c>
      <c r="J76" s="10" t="s">
        <v>89</v>
      </c>
      <c r="K76" s="10" t="s">
        <v>216</v>
      </c>
      <c r="L76" s="10"/>
      <c r="M76">
        <f t="shared" si="2"/>
        <v>1</v>
      </c>
      <c r="N76">
        <f t="shared" si="3"/>
        <v>1</v>
      </c>
      <c r="AT76" t="str">
        <f t="shared" si="0"/>
        <v>10301FA004</v>
      </c>
      <c r="AU76" t="str">
        <f t="shared" si="1"/>
        <v>FA004</v>
      </c>
      <c r="AX76" t="s">
        <v>112</v>
      </c>
    </row>
    <row r="77" spans="2:50" outlineLevel="1" x14ac:dyDescent="0.25">
      <c r="B77" s="10">
        <v>103010</v>
      </c>
      <c r="C77" s="10" t="s">
        <v>183</v>
      </c>
      <c r="D77" s="10" t="s">
        <v>51</v>
      </c>
      <c r="E77" s="10"/>
      <c r="F77" s="10" t="s">
        <v>213</v>
      </c>
      <c r="G77" s="10" t="s">
        <v>214</v>
      </c>
      <c r="H77" s="10" t="s">
        <v>223</v>
      </c>
      <c r="I77" s="10" t="s">
        <v>215</v>
      </c>
      <c r="J77" s="10" t="s">
        <v>89</v>
      </c>
      <c r="K77" s="10" t="s">
        <v>216</v>
      </c>
      <c r="L77" s="10"/>
      <c r="M77">
        <f t="shared" si="2"/>
        <v>1</v>
      </c>
      <c r="N77">
        <f t="shared" si="3"/>
        <v>1</v>
      </c>
      <c r="AT77" t="str">
        <f t="shared" si="0"/>
        <v>10301FA005</v>
      </c>
      <c r="AU77" t="str">
        <f t="shared" si="1"/>
        <v>FA005</v>
      </c>
    </row>
    <row r="78" spans="2:50" outlineLevel="1" x14ac:dyDescent="0.25">
      <c r="B78" s="10">
        <v>103010</v>
      </c>
      <c r="C78" s="10" t="s">
        <v>163</v>
      </c>
      <c r="D78" s="10" t="s">
        <v>227</v>
      </c>
      <c r="E78" s="10"/>
      <c r="F78" s="10" t="s">
        <v>213</v>
      </c>
      <c r="G78" s="10" t="s">
        <v>214</v>
      </c>
      <c r="H78" s="10" t="s">
        <v>223</v>
      </c>
      <c r="I78" s="10" t="s">
        <v>215</v>
      </c>
      <c r="J78" s="10" t="s">
        <v>89</v>
      </c>
      <c r="K78" s="10" t="s">
        <v>216</v>
      </c>
      <c r="L78" s="10"/>
      <c r="M78">
        <f t="shared" si="2"/>
        <v>1</v>
      </c>
      <c r="N78">
        <f t="shared" si="3"/>
        <v>1</v>
      </c>
      <c r="AT78" t="str">
        <f t="shared" si="0"/>
        <v>10301FA006</v>
      </c>
      <c r="AU78" t="str">
        <f t="shared" si="1"/>
        <v>FA006</v>
      </c>
      <c r="AX78" t="s">
        <v>104</v>
      </c>
    </row>
    <row r="79" spans="2:50" outlineLevel="1" x14ac:dyDescent="0.25">
      <c r="B79" s="10">
        <v>103010</v>
      </c>
      <c r="C79" s="10" t="s">
        <v>194</v>
      </c>
      <c r="D79" s="10" t="s">
        <v>228</v>
      </c>
      <c r="E79" s="10"/>
      <c r="F79" s="10" t="s">
        <v>229</v>
      </c>
      <c r="G79" s="10" t="s">
        <v>214</v>
      </c>
      <c r="H79" s="10" t="s">
        <v>223</v>
      </c>
      <c r="I79" s="10" t="s">
        <v>215</v>
      </c>
      <c r="J79" s="10" t="s">
        <v>89</v>
      </c>
      <c r="K79" s="10" t="s">
        <v>216</v>
      </c>
      <c r="L79" s="10"/>
      <c r="M79">
        <f t="shared" si="2"/>
        <v>1</v>
      </c>
      <c r="N79">
        <f t="shared" si="3"/>
        <v>1</v>
      </c>
      <c r="AT79" t="str">
        <f t="shared" si="0"/>
        <v>10301FA007</v>
      </c>
      <c r="AU79" t="str">
        <f t="shared" si="1"/>
        <v>FA007</v>
      </c>
      <c r="AX79" t="s">
        <v>115</v>
      </c>
    </row>
    <row r="80" spans="2:50" outlineLevel="1" x14ac:dyDescent="0.25">
      <c r="B80" s="10">
        <v>103010</v>
      </c>
      <c r="C80" s="10" t="s">
        <v>1666</v>
      </c>
      <c r="D80" s="10" t="s">
        <v>1667</v>
      </c>
      <c r="E80" s="10"/>
      <c r="F80" s="10" t="s">
        <v>1668</v>
      </c>
      <c r="G80" s="10" t="s">
        <v>214</v>
      </c>
      <c r="H80" s="10" t="s">
        <v>223</v>
      </c>
      <c r="I80" s="10" t="s">
        <v>215</v>
      </c>
      <c r="J80" s="10" t="s">
        <v>89</v>
      </c>
      <c r="K80" s="10" t="s">
        <v>216</v>
      </c>
      <c r="L80" s="10"/>
      <c r="AT80" t="str">
        <f t="shared" si="0"/>
        <v>10301FA008</v>
      </c>
      <c r="AU80" t="str">
        <f t="shared" si="1"/>
        <v>FA008</v>
      </c>
      <c r="AX80" t="s">
        <v>109</v>
      </c>
    </row>
    <row r="81" spans="2:50" outlineLevel="1" x14ac:dyDescent="0.25">
      <c r="B81" s="10">
        <v>103010</v>
      </c>
      <c r="C81" s="10" t="s">
        <v>230</v>
      </c>
      <c r="D81" s="10" t="s">
        <v>231</v>
      </c>
      <c r="E81" s="10"/>
      <c r="F81" s="10" t="s">
        <v>213</v>
      </c>
      <c r="G81" s="10" t="s">
        <v>214</v>
      </c>
      <c r="H81" s="10" t="s">
        <v>223</v>
      </c>
      <c r="I81" s="10" t="s">
        <v>215</v>
      </c>
      <c r="J81" s="10" t="s">
        <v>89</v>
      </c>
      <c r="K81" s="10" t="s">
        <v>216</v>
      </c>
      <c r="L81" s="14" t="s">
        <v>232</v>
      </c>
      <c r="M81">
        <f t="shared" ref="M81:M87" si="4">COUNTIFS($F$22:$Q$44,C81)</f>
        <v>0</v>
      </c>
      <c r="N81">
        <f>+COUNTIFS( $L$21:$L$40,C81)</f>
        <v>0</v>
      </c>
      <c r="AT81" t="str">
        <f t="shared" si="0"/>
        <v>10301FA999</v>
      </c>
      <c r="AU81" t="str">
        <f t="shared" si="1"/>
        <v>FA999</v>
      </c>
    </row>
    <row r="82" spans="2:50" outlineLevel="1" x14ac:dyDescent="0.25">
      <c r="B82" s="10">
        <v>103010</v>
      </c>
      <c r="C82" s="10" t="s">
        <v>131</v>
      </c>
      <c r="D82" s="10" t="s">
        <v>233</v>
      </c>
      <c r="E82" s="10"/>
      <c r="F82" s="10" t="s">
        <v>213</v>
      </c>
      <c r="G82" s="10" t="s">
        <v>214</v>
      </c>
      <c r="H82" s="10" t="s">
        <v>1691</v>
      </c>
      <c r="I82" s="10" t="s">
        <v>215</v>
      </c>
      <c r="J82" s="10" t="s">
        <v>89</v>
      </c>
      <c r="K82" s="10" t="s">
        <v>216</v>
      </c>
      <c r="L82" s="10"/>
      <c r="M82">
        <f t="shared" si="4"/>
        <v>1</v>
      </c>
      <c r="N82">
        <f t="shared" ref="N82:N87" si="5">COUNTIFS($H$20:$H$59,C82)</f>
        <v>1</v>
      </c>
      <c r="AT82" t="str">
        <f t="shared" si="0"/>
        <v>10301GA001</v>
      </c>
      <c r="AU82" t="str">
        <f t="shared" si="1"/>
        <v>GA001</v>
      </c>
      <c r="AX82" t="s">
        <v>98</v>
      </c>
    </row>
    <row r="83" spans="2:50" outlineLevel="1" x14ac:dyDescent="0.25">
      <c r="B83" s="10">
        <v>103010</v>
      </c>
      <c r="C83" s="10" t="s">
        <v>140</v>
      </c>
      <c r="D83" s="10" t="s">
        <v>234</v>
      </c>
      <c r="E83" s="10"/>
      <c r="F83" s="10" t="s">
        <v>213</v>
      </c>
      <c r="G83" s="10" t="s">
        <v>214</v>
      </c>
      <c r="H83" s="10" t="s">
        <v>1691</v>
      </c>
      <c r="I83" s="10" t="s">
        <v>215</v>
      </c>
      <c r="J83" s="10" t="s">
        <v>89</v>
      </c>
      <c r="K83" s="10" t="s">
        <v>216</v>
      </c>
      <c r="L83" s="10"/>
      <c r="M83">
        <f t="shared" si="4"/>
        <v>1</v>
      </c>
      <c r="N83">
        <f t="shared" si="5"/>
        <v>1</v>
      </c>
      <c r="AT83" t="str">
        <f t="shared" si="0"/>
        <v>10301GA002</v>
      </c>
      <c r="AU83" t="str">
        <f t="shared" si="1"/>
        <v>GA002</v>
      </c>
      <c r="AX83" t="s">
        <v>98</v>
      </c>
    </row>
    <row r="84" spans="2:50" outlineLevel="1" x14ac:dyDescent="0.25">
      <c r="B84" s="10">
        <v>103010</v>
      </c>
      <c r="C84" s="10" t="s">
        <v>146</v>
      </c>
      <c r="D84" s="10" t="s">
        <v>235</v>
      </c>
      <c r="E84" s="10"/>
      <c r="F84" s="10" t="s">
        <v>213</v>
      </c>
      <c r="G84" s="10" t="s">
        <v>214</v>
      </c>
      <c r="H84" s="10" t="s">
        <v>1691</v>
      </c>
      <c r="I84" s="10" t="s">
        <v>215</v>
      </c>
      <c r="J84" s="10" t="s">
        <v>89</v>
      </c>
      <c r="K84" s="10" t="s">
        <v>216</v>
      </c>
      <c r="L84" s="10"/>
      <c r="M84">
        <f t="shared" si="4"/>
        <v>1</v>
      </c>
      <c r="N84">
        <f t="shared" si="5"/>
        <v>1</v>
      </c>
      <c r="AT84" t="str">
        <f t="shared" si="0"/>
        <v>10301GA003</v>
      </c>
      <c r="AU84" t="str">
        <f t="shared" si="1"/>
        <v>GA003</v>
      </c>
      <c r="AX84" t="s">
        <v>98</v>
      </c>
    </row>
    <row r="85" spans="2:50" outlineLevel="1" x14ac:dyDescent="0.25">
      <c r="B85" s="10">
        <v>103010</v>
      </c>
      <c r="C85" s="10" t="s">
        <v>151</v>
      </c>
      <c r="D85" s="10" t="s">
        <v>236</v>
      </c>
      <c r="E85" s="10"/>
      <c r="F85" s="10" t="s">
        <v>213</v>
      </c>
      <c r="G85" s="10" t="s">
        <v>214</v>
      </c>
      <c r="H85" s="10" t="s">
        <v>1691</v>
      </c>
      <c r="I85" s="10" t="s">
        <v>215</v>
      </c>
      <c r="J85" s="10" t="s">
        <v>89</v>
      </c>
      <c r="K85" s="10" t="s">
        <v>216</v>
      </c>
      <c r="L85" s="10"/>
      <c r="M85">
        <f t="shared" si="4"/>
        <v>1</v>
      </c>
      <c r="N85">
        <f t="shared" si="5"/>
        <v>1</v>
      </c>
      <c r="AT85" t="str">
        <f t="shared" si="0"/>
        <v>10301GA004</v>
      </c>
      <c r="AU85" t="str">
        <f t="shared" si="1"/>
        <v>GA004</v>
      </c>
      <c r="AX85" t="s">
        <v>98</v>
      </c>
    </row>
    <row r="86" spans="2:50" outlineLevel="1" x14ac:dyDescent="0.25">
      <c r="B86" s="10">
        <v>103010</v>
      </c>
      <c r="C86" s="10" t="s">
        <v>156</v>
      </c>
      <c r="D86" s="10" t="s">
        <v>237</v>
      </c>
      <c r="E86" s="10"/>
      <c r="F86" s="10" t="s">
        <v>213</v>
      </c>
      <c r="G86" s="10" t="s">
        <v>214</v>
      </c>
      <c r="H86" s="10" t="s">
        <v>1691</v>
      </c>
      <c r="I86" s="10" t="s">
        <v>215</v>
      </c>
      <c r="J86" s="10" t="s">
        <v>89</v>
      </c>
      <c r="K86" s="10" t="s">
        <v>216</v>
      </c>
      <c r="L86" s="10"/>
      <c r="M86">
        <f t="shared" si="4"/>
        <v>1</v>
      </c>
      <c r="N86">
        <f t="shared" si="5"/>
        <v>1</v>
      </c>
      <c r="AT86" t="str">
        <f t="shared" si="0"/>
        <v>10301GA005</v>
      </c>
      <c r="AU86" t="str">
        <f t="shared" si="1"/>
        <v>GA005</v>
      </c>
      <c r="AX86" t="s">
        <v>98</v>
      </c>
    </row>
    <row r="87" spans="2:50" outlineLevel="1" x14ac:dyDescent="0.25">
      <c r="B87" s="10">
        <v>103010</v>
      </c>
      <c r="C87" s="10" t="s">
        <v>162</v>
      </c>
      <c r="D87" s="10" t="s">
        <v>238</v>
      </c>
      <c r="E87" s="10"/>
      <c r="F87" s="10" t="s">
        <v>213</v>
      </c>
      <c r="G87" s="10" t="s">
        <v>214</v>
      </c>
      <c r="H87" s="10" t="s">
        <v>1691</v>
      </c>
      <c r="I87" s="10" t="s">
        <v>215</v>
      </c>
      <c r="J87" s="10" t="s">
        <v>89</v>
      </c>
      <c r="K87" s="10" t="s">
        <v>216</v>
      </c>
      <c r="L87" s="10"/>
      <c r="M87">
        <f t="shared" si="4"/>
        <v>1</v>
      </c>
      <c r="N87">
        <f t="shared" si="5"/>
        <v>1</v>
      </c>
      <c r="AT87" t="str">
        <f t="shared" si="0"/>
        <v>10301GA008</v>
      </c>
      <c r="AU87" t="str">
        <f t="shared" si="1"/>
        <v>GA008</v>
      </c>
      <c r="AX87" t="s">
        <v>98</v>
      </c>
    </row>
    <row r="88" spans="2:50" outlineLevel="1" x14ac:dyDescent="0.25">
      <c r="B88" s="10">
        <v>103010</v>
      </c>
      <c r="C88" s="10" t="s">
        <v>239</v>
      </c>
      <c r="D88" s="10" t="s">
        <v>1669</v>
      </c>
      <c r="E88" s="10"/>
      <c r="F88" s="10" t="s">
        <v>1668</v>
      </c>
      <c r="G88" s="10" t="s">
        <v>214</v>
      </c>
      <c r="H88" s="10" t="s">
        <v>123</v>
      </c>
      <c r="I88" s="10"/>
      <c r="J88" s="10"/>
      <c r="K88" s="10"/>
      <c r="L88" s="10"/>
      <c r="AT88" t="str">
        <f t="shared" si="0"/>
        <v>10301GA009</v>
      </c>
      <c r="AU88" t="str">
        <f t="shared" si="1"/>
        <v>GA009</v>
      </c>
      <c r="AX88" t="s">
        <v>98</v>
      </c>
    </row>
    <row r="89" spans="2:50" outlineLevel="1" x14ac:dyDescent="0.25">
      <c r="B89" s="10">
        <v>103010</v>
      </c>
      <c r="C89" s="10" t="s">
        <v>165</v>
      </c>
      <c r="D89" s="10" t="s">
        <v>252</v>
      </c>
      <c r="E89" s="10"/>
      <c r="F89" s="10" t="s">
        <v>213</v>
      </c>
      <c r="G89" s="10" t="s">
        <v>214</v>
      </c>
      <c r="H89" s="10" t="s">
        <v>123</v>
      </c>
      <c r="I89" s="10" t="s">
        <v>215</v>
      </c>
      <c r="J89" s="10" t="s">
        <v>89</v>
      </c>
      <c r="K89" s="10" t="s">
        <v>216</v>
      </c>
      <c r="L89" s="10"/>
      <c r="M89">
        <f t="shared" ref="M89:M100" si="6">COUNTIFS($F$22:$Q$44,C89)</f>
        <v>1</v>
      </c>
      <c r="N89">
        <f>COUNTIFS($H$20:$H$59,C89)</f>
        <v>1</v>
      </c>
      <c r="AT89" t="str">
        <f t="shared" si="0"/>
        <v>10301MS001</v>
      </c>
      <c r="AU89" t="str">
        <f t="shared" si="1"/>
        <v>MS001</v>
      </c>
      <c r="AX89" t="s">
        <v>98</v>
      </c>
    </row>
    <row r="90" spans="2:50" outlineLevel="1" x14ac:dyDescent="0.25">
      <c r="B90" s="10">
        <v>103010</v>
      </c>
      <c r="C90" s="10" t="s">
        <v>130</v>
      </c>
      <c r="D90" s="10" t="s">
        <v>240</v>
      </c>
      <c r="E90" s="10"/>
      <c r="F90" s="10" t="s">
        <v>213</v>
      </c>
      <c r="G90" s="10" t="s">
        <v>214</v>
      </c>
      <c r="H90" s="10" t="s">
        <v>1691</v>
      </c>
      <c r="I90" s="10" t="s">
        <v>215</v>
      </c>
      <c r="J90" s="10" t="s">
        <v>89</v>
      </c>
      <c r="K90" s="10" t="s">
        <v>216</v>
      </c>
      <c r="L90" s="10"/>
      <c r="M90">
        <f t="shared" si="6"/>
        <v>1</v>
      </c>
      <c r="N90">
        <f t="shared" ref="N90:N95" si="7">COUNTIFS($G$20:$G$59,C90)</f>
        <v>1</v>
      </c>
      <c r="AT90" t="str">
        <f t="shared" si="0"/>
        <v>10301HR001</v>
      </c>
      <c r="AU90" t="str">
        <f t="shared" si="1"/>
        <v>HR001</v>
      </c>
      <c r="AX90" t="s">
        <v>97</v>
      </c>
    </row>
    <row r="91" spans="2:50" outlineLevel="1" x14ac:dyDescent="0.25">
      <c r="B91" s="10">
        <v>103010</v>
      </c>
      <c r="C91" s="10" t="s">
        <v>139</v>
      </c>
      <c r="D91" s="10" t="s">
        <v>241</v>
      </c>
      <c r="E91" s="10"/>
      <c r="F91" s="10" t="s">
        <v>213</v>
      </c>
      <c r="G91" s="10" t="s">
        <v>214</v>
      </c>
      <c r="H91" s="10" t="s">
        <v>1691</v>
      </c>
      <c r="I91" s="10" t="s">
        <v>215</v>
      </c>
      <c r="J91" s="10" t="s">
        <v>89</v>
      </c>
      <c r="K91" s="10" t="s">
        <v>216</v>
      </c>
      <c r="L91" s="10"/>
      <c r="M91">
        <f t="shared" si="6"/>
        <v>1</v>
      </c>
      <c r="N91">
        <f t="shared" si="7"/>
        <v>1</v>
      </c>
      <c r="AT91" t="str">
        <f t="shared" si="0"/>
        <v>10301HR002</v>
      </c>
      <c r="AU91" t="str">
        <f t="shared" si="1"/>
        <v>HR002</v>
      </c>
      <c r="AX91" t="s">
        <v>97</v>
      </c>
    </row>
    <row r="92" spans="2:50" outlineLevel="1" x14ac:dyDescent="0.25">
      <c r="B92" s="10">
        <v>103010</v>
      </c>
      <c r="C92" s="10" t="s">
        <v>145</v>
      </c>
      <c r="D92" s="10" t="s">
        <v>242</v>
      </c>
      <c r="E92" s="10"/>
      <c r="F92" s="10" t="s">
        <v>213</v>
      </c>
      <c r="G92" s="10" t="s">
        <v>214</v>
      </c>
      <c r="H92" s="10" t="s">
        <v>1691</v>
      </c>
      <c r="I92" s="10" t="s">
        <v>215</v>
      </c>
      <c r="J92" s="10" t="s">
        <v>89</v>
      </c>
      <c r="K92" s="10" t="s">
        <v>216</v>
      </c>
      <c r="L92" s="10"/>
      <c r="M92">
        <f t="shared" si="6"/>
        <v>1</v>
      </c>
      <c r="N92">
        <f t="shared" si="7"/>
        <v>1</v>
      </c>
      <c r="AT92" t="str">
        <f t="shared" si="0"/>
        <v>10301HR003</v>
      </c>
      <c r="AU92" t="str">
        <f t="shared" si="1"/>
        <v>HR003</v>
      </c>
      <c r="AX92" t="s">
        <v>97</v>
      </c>
    </row>
    <row r="93" spans="2:50" outlineLevel="1" x14ac:dyDescent="0.25">
      <c r="B93" s="10">
        <v>103010</v>
      </c>
      <c r="C93" s="10" t="s">
        <v>150</v>
      </c>
      <c r="D93" s="10" t="s">
        <v>243</v>
      </c>
      <c r="E93" s="10"/>
      <c r="F93" s="10" t="s">
        <v>213</v>
      </c>
      <c r="G93" s="10" t="s">
        <v>214</v>
      </c>
      <c r="H93" s="10" t="s">
        <v>1691</v>
      </c>
      <c r="I93" s="10" t="s">
        <v>215</v>
      </c>
      <c r="J93" s="10" t="s">
        <v>89</v>
      </c>
      <c r="K93" s="10" t="s">
        <v>216</v>
      </c>
      <c r="L93" s="10"/>
      <c r="M93">
        <f t="shared" si="6"/>
        <v>1</v>
      </c>
      <c r="N93">
        <f t="shared" si="7"/>
        <v>1</v>
      </c>
      <c r="AT93" t="str">
        <f t="shared" si="0"/>
        <v>10301HR004</v>
      </c>
      <c r="AU93" t="str">
        <f t="shared" si="1"/>
        <v>HR004</v>
      </c>
      <c r="AX93" t="s">
        <v>97</v>
      </c>
    </row>
    <row r="94" spans="2:50" outlineLevel="1" x14ac:dyDescent="0.25">
      <c r="B94" s="10">
        <v>103010</v>
      </c>
      <c r="C94" s="10" t="s">
        <v>155</v>
      </c>
      <c r="D94" s="10" t="s">
        <v>244</v>
      </c>
      <c r="E94" s="10"/>
      <c r="F94" s="10" t="s">
        <v>213</v>
      </c>
      <c r="G94" s="10" t="s">
        <v>214</v>
      </c>
      <c r="H94" s="10" t="s">
        <v>1691</v>
      </c>
      <c r="I94" s="10" t="s">
        <v>215</v>
      </c>
      <c r="J94" s="10" t="s">
        <v>89</v>
      </c>
      <c r="K94" s="10" t="s">
        <v>216</v>
      </c>
      <c r="L94" s="10"/>
      <c r="M94">
        <f t="shared" si="6"/>
        <v>1</v>
      </c>
      <c r="N94">
        <f t="shared" si="7"/>
        <v>1</v>
      </c>
      <c r="AT94" t="str">
        <f t="shared" si="0"/>
        <v>10301HR005</v>
      </c>
      <c r="AU94" t="str">
        <f t="shared" si="1"/>
        <v>HR005</v>
      </c>
      <c r="AX94" t="s">
        <v>97</v>
      </c>
    </row>
    <row r="95" spans="2:50" outlineLevel="1" x14ac:dyDescent="0.25">
      <c r="B95" s="10">
        <v>103010</v>
      </c>
      <c r="C95" s="10" t="s">
        <v>161</v>
      </c>
      <c r="D95" s="10" t="s">
        <v>245</v>
      </c>
      <c r="E95" s="10"/>
      <c r="F95" s="10" t="s">
        <v>213</v>
      </c>
      <c r="G95" s="10" t="s">
        <v>214</v>
      </c>
      <c r="H95" s="10" t="s">
        <v>1691</v>
      </c>
      <c r="I95" s="10" t="s">
        <v>215</v>
      </c>
      <c r="J95" s="10" t="s">
        <v>89</v>
      </c>
      <c r="K95" s="10" t="s">
        <v>216</v>
      </c>
      <c r="L95" s="10"/>
      <c r="M95">
        <f t="shared" si="6"/>
        <v>1</v>
      </c>
      <c r="N95">
        <f t="shared" si="7"/>
        <v>1</v>
      </c>
      <c r="AT95" t="str">
        <f t="shared" ref="AT95:AT126" si="8">C95</f>
        <v>10301HR007</v>
      </c>
      <c r="AU95" t="str">
        <f t="shared" ref="AU95:AU126" si="9">RIGHT(C95,5)</f>
        <v>HR007</v>
      </c>
      <c r="AX95" t="s">
        <v>97</v>
      </c>
    </row>
    <row r="96" spans="2:50" outlineLevel="1" x14ac:dyDescent="0.25">
      <c r="B96" s="10">
        <v>103010</v>
      </c>
      <c r="C96" s="10" t="s">
        <v>188</v>
      </c>
      <c r="D96" s="10" t="s">
        <v>246</v>
      </c>
      <c r="E96" s="10"/>
      <c r="F96" s="10" t="s">
        <v>213</v>
      </c>
      <c r="G96" s="10" t="s">
        <v>214</v>
      </c>
      <c r="H96" s="10" t="s">
        <v>1692</v>
      </c>
      <c r="I96" s="10" t="s">
        <v>215</v>
      </c>
      <c r="J96" s="10" t="s">
        <v>89</v>
      </c>
      <c r="K96" s="10" t="s">
        <v>216</v>
      </c>
      <c r="L96" s="10"/>
      <c r="M96">
        <f t="shared" si="6"/>
        <v>1</v>
      </c>
      <c r="N96">
        <f>COUNTIFS($J$20:$J$36,C96)</f>
        <v>1</v>
      </c>
      <c r="AT96" t="str">
        <f t="shared" si="8"/>
        <v>10301HS001</v>
      </c>
      <c r="AU96" t="str">
        <f t="shared" si="9"/>
        <v>HS001</v>
      </c>
      <c r="AX96" t="s">
        <v>121</v>
      </c>
    </row>
    <row r="97" spans="2:53" outlineLevel="1" x14ac:dyDescent="0.25">
      <c r="B97" s="10">
        <v>103010</v>
      </c>
      <c r="C97" s="10" t="s">
        <v>197</v>
      </c>
      <c r="D97" s="10" t="s">
        <v>248</v>
      </c>
      <c r="E97" s="10"/>
      <c r="F97" s="10" t="s">
        <v>213</v>
      </c>
      <c r="G97" s="10" t="s">
        <v>214</v>
      </c>
      <c r="H97" s="10" t="s">
        <v>1692</v>
      </c>
      <c r="I97" s="10" t="s">
        <v>215</v>
      </c>
      <c r="J97" s="10" t="s">
        <v>89</v>
      </c>
      <c r="K97" s="10" t="s">
        <v>216</v>
      </c>
      <c r="L97" s="10"/>
      <c r="M97">
        <f t="shared" si="6"/>
        <v>1</v>
      </c>
      <c r="N97">
        <f>COUNTIFS($K$20:$K$59,C97)</f>
        <v>1</v>
      </c>
      <c r="AT97" t="str">
        <f t="shared" si="8"/>
        <v>10301HS002</v>
      </c>
      <c r="AU97" t="str">
        <f t="shared" si="9"/>
        <v>HS002</v>
      </c>
      <c r="AX97" t="s">
        <v>114</v>
      </c>
    </row>
    <row r="98" spans="2:53" outlineLevel="1" x14ac:dyDescent="0.25">
      <c r="B98" s="10">
        <v>103010</v>
      </c>
      <c r="C98" s="10" t="s">
        <v>137</v>
      </c>
      <c r="D98" s="10" t="s">
        <v>250</v>
      </c>
      <c r="E98" s="10"/>
      <c r="F98" s="10" t="s">
        <v>213</v>
      </c>
      <c r="G98" s="10" t="s">
        <v>214</v>
      </c>
      <c r="H98" s="10" t="s">
        <v>91</v>
      </c>
      <c r="I98" s="10" t="s">
        <v>215</v>
      </c>
      <c r="J98" s="10" t="s">
        <v>89</v>
      </c>
      <c r="K98" s="10" t="s">
        <v>216</v>
      </c>
      <c r="L98" s="10"/>
      <c r="M98">
        <f t="shared" si="6"/>
        <v>1</v>
      </c>
      <c r="N98">
        <f>COUNTIFS($N$21:$N$58,C98)</f>
        <v>1</v>
      </c>
      <c r="AT98" t="str">
        <f t="shared" si="8"/>
        <v>10301IT001</v>
      </c>
      <c r="AU98" t="str">
        <f t="shared" si="9"/>
        <v>IT001</v>
      </c>
      <c r="AX98" t="s">
        <v>102</v>
      </c>
    </row>
    <row r="99" spans="2:53" outlineLevel="1" x14ac:dyDescent="0.25">
      <c r="B99" s="10">
        <v>103010</v>
      </c>
      <c r="C99" s="10" t="s">
        <v>271</v>
      </c>
      <c r="D99" s="10" t="s">
        <v>1653</v>
      </c>
      <c r="E99" s="10"/>
      <c r="F99" s="10" t="s">
        <v>213</v>
      </c>
      <c r="G99" s="10" t="s">
        <v>214</v>
      </c>
      <c r="H99" s="10" t="s">
        <v>91</v>
      </c>
      <c r="I99" s="10" t="s">
        <v>215</v>
      </c>
      <c r="J99" s="10" t="s">
        <v>89</v>
      </c>
      <c r="K99" s="10" t="s">
        <v>216</v>
      </c>
      <c r="L99" s="10"/>
      <c r="M99">
        <f t="shared" si="6"/>
        <v>1</v>
      </c>
      <c r="N99">
        <f>COUNTIFS($N$21:$N$58,C99)</f>
        <v>1</v>
      </c>
      <c r="AT99" t="str">
        <f t="shared" si="8"/>
        <v>10301IT002</v>
      </c>
      <c r="AU99" t="str">
        <f t="shared" si="9"/>
        <v>IT002</v>
      </c>
      <c r="AX99" t="s">
        <v>102</v>
      </c>
    </row>
    <row r="100" spans="2:53" outlineLevel="1" x14ac:dyDescent="0.25">
      <c r="B100" s="10">
        <v>103010</v>
      </c>
      <c r="C100" s="10" t="s">
        <v>143</v>
      </c>
      <c r="D100" s="10" t="s">
        <v>2599</v>
      </c>
      <c r="E100" s="10"/>
      <c r="F100" s="10" t="s">
        <v>213</v>
      </c>
      <c r="G100" s="10" t="s">
        <v>214</v>
      </c>
      <c r="H100" s="10" t="s">
        <v>91</v>
      </c>
      <c r="I100" s="10" t="s">
        <v>215</v>
      </c>
      <c r="J100" s="10" t="s">
        <v>89</v>
      </c>
      <c r="K100" s="10" t="s">
        <v>216</v>
      </c>
      <c r="L100" s="10"/>
      <c r="M100">
        <f t="shared" si="6"/>
        <v>1</v>
      </c>
      <c r="N100">
        <f>COUNTIFS($N$21:$N$58,C100)</f>
        <v>1</v>
      </c>
      <c r="AT100" t="str">
        <f t="shared" si="8"/>
        <v>10301IT003</v>
      </c>
      <c r="AU100" t="str">
        <f t="shared" si="9"/>
        <v>IT003</v>
      </c>
      <c r="AX100" t="s">
        <v>102</v>
      </c>
    </row>
    <row r="101" spans="2:53" outlineLevel="1" x14ac:dyDescent="0.25">
      <c r="B101" s="10">
        <v>103010</v>
      </c>
      <c r="C101" s="10" t="s">
        <v>1670</v>
      </c>
      <c r="D101" s="10" t="s">
        <v>1671</v>
      </c>
      <c r="E101" s="10"/>
      <c r="F101" s="10" t="s">
        <v>1668</v>
      </c>
      <c r="G101" s="10" t="s">
        <v>214</v>
      </c>
      <c r="H101" s="10" t="s">
        <v>91</v>
      </c>
      <c r="I101" s="10"/>
      <c r="J101" s="10"/>
      <c r="K101" s="10"/>
      <c r="L101" s="10"/>
      <c r="AT101" t="str">
        <f t="shared" si="8"/>
        <v>10301IT004</v>
      </c>
      <c r="AU101" t="str">
        <f t="shared" si="9"/>
        <v>IT004</v>
      </c>
      <c r="AX101" t="s">
        <v>102</v>
      </c>
    </row>
    <row r="102" spans="2:53" outlineLevel="1" x14ac:dyDescent="0.25">
      <c r="B102" s="10">
        <v>103010</v>
      </c>
      <c r="C102" s="10" t="s">
        <v>174</v>
      </c>
      <c r="D102" s="92" t="s">
        <v>253</v>
      </c>
      <c r="E102" s="10"/>
      <c r="F102" s="10" t="s">
        <v>213</v>
      </c>
      <c r="G102" s="10" t="s">
        <v>214</v>
      </c>
      <c r="H102" s="10" t="s">
        <v>2600</v>
      </c>
      <c r="I102" s="10" t="s">
        <v>215</v>
      </c>
      <c r="J102" s="10" t="s">
        <v>89</v>
      </c>
      <c r="K102" s="10" t="s">
        <v>216</v>
      </c>
      <c r="L102" s="10"/>
      <c r="M102">
        <f>COUNTIFS($F$22:$Q$44,C102)</f>
        <v>1</v>
      </c>
      <c r="N102">
        <f>COUNTIFS($K$20:$K$59,C102)</f>
        <v>1</v>
      </c>
      <c r="AT102" t="str">
        <f t="shared" si="8"/>
        <v>10301MS002</v>
      </c>
      <c r="AU102" s="51" t="str">
        <f t="shared" si="9"/>
        <v>MS002</v>
      </c>
      <c r="AX102" s="93" t="s">
        <v>2571</v>
      </c>
      <c r="AY102" s="93"/>
      <c r="AZ102" s="93"/>
      <c r="BA102" s="93" t="s">
        <v>2601</v>
      </c>
    </row>
    <row r="103" spans="2:53" outlineLevel="1" x14ac:dyDescent="0.25">
      <c r="B103" s="10">
        <v>103010</v>
      </c>
      <c r="C103" s="10" t="s">
        <v>178</v>
      </c>
      <c r="D103" s="10" t="s">
        <v>255</v>
      </c>
      <c r="E103" s="10"/>
      <c r="F103" s="10" t="s">
        <v>213</v>
      </c>
      <c r="G103" s="10" t="s">
        <v>214</v>
      </c>
      <c r="H103" s="10" t="s">
        <v>2600</v>
      </c>
      <c r="I103" s="10" t="s">
        <v>215</v>
      </c>
      <c r="J103" s="10" t="s">
        <v>89</v>
      </c>
      <c r="K103" s="10" t="s">
        <v>216</v>
      </c>
      <c r="L103" s="10"/>
      <c r="M103">
        <f>COUNTIFS($F$22:$Q$44,C103)</f>
        <v>1</v>
      </c>
      <c r="N103">
        <f>COUNTIFS($K$20:$K$59,C103)</f>
        <v>1</v>
      </c>
      <c r="AT103" t="str">
        <f t="shared" si="8"/>
        <v>10301MS006</v>
      </c>
      <c r="AU103" s="51" t="str">
        <f t="shared" si="9"/>
        <v>MS006</v>
      </c>
      <c r="AX103" t="s">
        <v>2571</v>
      </c>
    </row>
    <row r="104" spans="2:53" outlineLevel="1" x14ac:dyDescent="0.25">
      <c r="B104" s="10">
        <v>103010</v>
      </c>
      <c r="C104" s="10" t="s">
        <v>182</v>
      </c>
      <c r="D104" s="10" t="s">
        <v>256</v>
      </c>
      <c r="E104" s="10"/>
      <c r="F104" s="10" t="s">
        <v>213</v>
      </c>
      <c r="G104" s="10" t="s">
        <v>214</v>
      </c>
      <c r="H104" s="10" t="s">
        <v>2600</v>
      </c>
      <c r="I104" s="10" t="s">
        <v>215</v>
      </c>
      <c r="J104" s="10" t="s">
        <v>89</v>
      </c>
      <c r="K104" s="10" t="s">
        <v>216</v>
      </c>
      <c r="L104" s="10"/>
      <c r="M104">
        <f>COUNTIFS($F$22:$Q$44,C104)</f>
        <v>1</v>
      </c>
      <c r="N104">
        <f>COUNTIFS($K$20:$K$59,C104)</f>
        <v>1</v>
      </c>
      <c r="AT104" t="str">
        <f t="shared" si="8"/>
        <v>10301MS007</v>
      </c>
      <c r="AU104" s="51" t="str">
        <f t="shared" si="9"/>
        <v>MS007</v>
      </c>
      <c r="AX104" t="s">
        <v>2571</v>
      </c>
    </row>
    <row r="105" spans="2:53" outlineLevel="1" x14ac:dyDescent="0.25">
      <c r="B105" s="10">
        <v>103010</v>
      </c>
      <c r="C105" s="10" t="s">
        <v>1656</v>
      </c>
      <c r="D105" s="10" t="s">
        <v>1657</v>
      </c>
      <c r="E105" s="10"/>
      <c r="F105" s="10" t="s">
        <v>213</v>
      </c>
      <c r="G105" s="10" t="s">
        <v>214</v>
      </c>
      <c r="H105" s="10" t="s">
        <v>2600</v>
      </c>
      <c r="I105" s="10"/>
      <c r="J105" s="10"/>
      <c r="K105" s="10"/>
      <c r="L105" s="13"/>
      <c r="AT105" t="str">
        <f t="shared" si="8"/>
        <v>10301MS010</v>
      </c>
      <c r="AU105" s="51" t="str">
        <f t="shared" si="9"/>
        <v>MS010</v>
      </c>
      <c r="AX105" t="s">
        <v>2571</v>
      </c>
    </row>
    <row r="106" spans="2:53" outlineLevel="1" x14ac:dyDescent="0.25">
      <c r="B106" s="10">
        <v>103010</v>
      </c>
      <c r="C106" s="10" t="s">
        <v>172</v>
      </c>
      <c r="D106" s="10" t="s">
        <v>1705</v>
      </c>
      <c r="E106" s="10"/>
      <c r="F106" s="10" t="s">
        <v>213</v>
      </c>
      <c r="G106" s="10" t="s">
        <v>214</v>
      </c>
      <c r="H106" s="10" t="s">
        <v>120</v>
      </c>
      <c r="I106" s="10" t="s">
        <v>215</v>
      </c>
      <c r="J106" s="10" t="s">
        <v>89</v>
      </c>
      <c r="K106" s="10" t="s">
        <v>216</v>
      </c>
      <c r="L106" s="10"/>
      <c r="M106">
        <f>COUNTIFS($F$22:$Q$44,C106)</f>
        <v>1</v>
      </c>
      <c r="N106">
        <f>COUNTIF($M$20:$M$59,C106)</f>
        <v>1</v>
      </c>
      <c r="AT106" t="str">
        <f t="shared" si="8"/>
        <v>10301SC002</v>
      </c>
      <c r="AU106" t="str">
        <f t="shared" si="9"/>
        <v>SC002</v>
      </c>
      <c r="AX106" t="s">
        <v>1658</v>
      </c>
    </row>
    <row r="107" spans="2:53" outlineLevel="1" x14ac:dyDescent="0.25">
      <c r="B107" s="10">
        <v>103010</v>
      </c>
      <c r="C107" s="10" t="s">
        <v>159</v>
      </c>
      <c r="D107" s="10" t="s">
        <v>1706</v>
      </c>
      <c r="E107" s="10"/>
      <c r="F107" s="10" t="s">
        <v>213</v>
      </c>
      <c r="G107" s="10" t="s">
        <v>214</v>
      </c>
      <c r="H107" s="10" t="s">
        <v>120</v>
      </c>
      <c r="I107" s="10" t="s">
        <v>215</v>
      </c>
      <c r="J107" s="10" t="s">
        <v>89</v>
      </c>
      <c r="K107" s="10" t="s">
        <v>216</v>
      </c>
      <c r="L107" s="10"/>
      <c r="M107">
        <f>COUNTIFS($F$22:$Q$44,C107)</f>
        <v>1</v>
      </c>
      <c r="N107">
        <f>COUNTIF($M$20:$M$59,C107)</f>
        <v>1</v>
      </c>
      <c r="AT107" t="str">
        <f t="shared" si="8"/>
        <v>10301SC004</v>
      </c>
      <c r="AU107" t="str">
        <f t="shared" si="9"/>
        <v>SC004</v>
      </c>
      <c r="AX107" t="s">
        <v>1659</v>
      </c>
    </row>
    <row r="108" spans="2:53" outlineLevel="1" x14ac:dyDescent="0.25">
      <c r="B108" s="10">
        <v>103010</v>
      </c>
      <c r="C108" s="10" t="s">
        <v>167</v>
      </c>
      <c r="D108" s="10" t="s">
        <v>1660</v>
      </c>
      <c r="E108" s="10"/>
      <c r="F108" s="10" t="s">
        <v>213</v>
      </c>
      <c r="G108" s="10" t="s">
        <v>214</v>
      </c>
      <c r="H108" s="10" t="s">
        <v>120</v>
      </c>
      <c r="I108" s="10" t="s">
        <v>215</v>
      </c>
      <c r="J108" s="10" t="s">
        <v>89</v>
      </c>
      <c r="K108" s="10" t="s">
        <v>216</v>
      </c>
      <c r="L108" s="10"/>
      <c r="M108">
        <f>COUNTIFS($F$22:$Q$44,C108)</f>
        <v>1</v>
      </c>
      <c r="N108">
        <f>COUNTIF($M$20:$M$59,C108)</f>
        <v>1</v>
      </c>
      <c r="AT108" t="str">
        <f t="shared" si="8"/>
        <v>10301SC005</v>
      </c>
      <c r="AU108" t="str">
        <f t="shared" si="9"/>
        <v>SC005</v>
      </c>
      <c r="AX108" t="s">
        <v>1661</v>
      </c>
    </row>
    <row r="109" spans="2:53" outlineLevel="1" x14ac:dyDescent="0.25">
      <c r="B109" s="10">
        <v>103010</v>
      </c>
      <c r="C109" s="10" t="s">
        <v>176</v>
      </c>
      <c r="D109" s="10" t="s">
        <v>262</v>
      </c>
      <c r="E109" s="10"/>
      <c r="F109" s="10" t="s">
        <v>263</v>
      </c>
      <c r="G109" s="10" t="s">
        <v>214</v>
      </c>
      <c r="H109" s="10" t="s">
        <v>120</v>
      </c>
      <c r="I109" s="10" t="s">
        <v>215</v>
      </c>
      <c r="J109" s="10" t="s">
        <v>89</v>
      </c>
      <c r="K109" s="10" t="s">
        <v>216</v>
      </c>
      <c r="L109" s="10"/>
      <c r="M109">
        <f>COUNTIFS($F$22:$Q$44,C109)</f>
        <v>1</v>
      </c>
      <c r="N109">
        <f>COUNTIF($M$20:$M$59,C109)</f>
        <v>1</v>
      </c>
      <c r="AT109" t="str">
        <f t="shared" si="8"/>
        <v>10301SC006</v>
      </c>
      <c r="AU109" t="str">
        <f t="shared" si="9"/>
        <v>SC006</v>
      </c>
      <c r="AX109" t="s">
        <v>1659</v>
      </c>
    </row>
    <row r="110" spans="2:53" outlineLevel="1" x14ac:dyDescent="0.25">
      <c r="B110" s="10">
        <v>103010</v>
      </c>
      <c r="C110" s="10" t="s">
        <v>180</v>
      </c>
      <c r="D110" s="10" t="s">
        <v>264</v>
      </c>
      <c r="E110" s="10"/>
      <c r="F110" s="10" t="s">
        <v>265</v>
      </c>
      <c r="G110" s="10" t="s">
        <v>214</v>
      </c>
      <c r="H110" s="10" t="s">
        <v>120</v>
      </c>
      <c r="I110" s="10" t="s">
        <v>215</v>
      </c>
      <c r="J110" s="10" t="s">
        <v>89</v>
      </c>
      <c r="K110" s="10" t="s">
        <v>216</v>
      </c>
      <c r="L110" s="10"/>
      <c r="M110">
        <f>COUNTIFS($F$22:$Q$44,C110)</f>
        <v>1</v>
      </c>
      <c r="N110">
        <f>COUNTIF($M$20:$M$59,C110)</f>
        <v>1</v>
      </c>
      <c r="AT110" t="str">
        <f t="shared" si="8"/>
        <v>10301SC007</v>
      </c>
      <c r="AU110" t="str">
        <f t="shared" si="9"/>
        <v>SC007</v>
      </c>
      <c r="AX110" t="s">
        <v>1659</v>
      </c>
    </row>
    <row r="111" spans="2:53" outlineLevel="1" x14ac:dyDescent="0.25">
      <c r="B111" s="10">
        <v>103010</v>
      </c>
      <c r="C111" s="10" t="s">
        <v>1674</v>
      </c>
      <c r="D111" s="10" t="s">
        <v>1675</v>
      </c>
      <c r="E111" s="10"/>
      <c r="F111" s="10" t="s">
        <v>1664</v>
      </c>
      <c r="G111" s="10" t="s">
        <v>214</v>
      </c>
      <c r="H111" s="10" t="s">
        <v>120</v>
      </c>
      <c r="I111" s="10"/>
      <c r="J111" s="10"/>
      <c r="K111" s="10"/>
      <c r="L111" s="10"/>
      <c r="AT111" t="str">
        <f t="shared" si="8"/>
        <v>10301SC009</v>
      </c>
      <c r="AU111" t="str">
        <f t="shared" si="9"/>
        <v>SC009</v>
      </c>
      <c r="AX111" t="s">
        <v>1659</v>
      </c>
    </row>
    <row r="112" spans="2:53" outlineLevel="1" x14ac:dyDescent="0.25">
      <c r="B112" s="10">
        <v>103010</v>
      </c>
      <c r="C112" s="10" t="s">
        <v>132</v>
      </c>
      <c r="D112" s="10" t="s">
        <v>266</v>
      </c>
      <c r="E112" s="10"/>
      <c r="F112" s="10" t="s">
        <v>213</v>
      </c>
      <c r="G112" s="10" t="s">
        <v>214</v>
      </c>
      <c r="H112" s="10" t="s">
        <v>2602</v>
      </c>
      <c r="I112" s="10" t="s">
        <v>268</v>
      </c>
      <c r="J112" s="10" t="s">
        <v>89</v>
      </c>
      <c r="K112" s="10" t="s">
        <v>216</v>
      </c>
      <c r="L112" s="10"/>
      <c r="M112">
        <f>COUNTIFS($F$22:$Q$44,C112)</f>
        <v>1</v>
      </c>
      <c r="N112">
        <f>COUNTIFS($I$20:$I$59,C112)</f>
        <v>1</v>
      </c>
      <c r="AT112" t="str">
        <f t="shared" si="8"/>
        <v>10301SM001</v>
      </c>
      <c r="AU112" t="str">
        <f t="shared" si="9"/>
        <v>SM001</v>
      </c>
      <c r="AX112" t="s">
        <v>99</v>
      </c>
    </row>
    <row r="113" spans="2:50" outlineLevel="1" x14ac:dyDescent="0.25">
      <c r="B113" s="10">
        <v>103010</v>
      </c>
      <c r="C113" s="10" t="s">
        <v>147</v>
      </c>
      <c r="D113" s="10" t="s">
        <v>269</v>
      </c>
      <c r="E113" s="10"/>
      <c r="F113" s="10" t="s">
        <v>213</v>
      </c>
      <c r="G113" s="10" t="s">
        <v>214</v>
      </c>
      <c r="H113" s="10" t="s">
        <v>2602</v>
      </c>
      <c r="I113" s="10" t="s">
        <v>268</v>
      </c>
      <c r="J113" s="10" t="s">
        <v>89</v>
      </c>
      <c r="K113" s="10" t="s">
        <v>216</v>
      </c>
      <c r="L113" s="10"/>
      <c r="M113">
        <f>COUNTIFS($F$22:$Q$44,C113)</f>
        <v>1</v>
      </c>
      <c r="N113">
        <f>COUNTIFS($I$20:$I$59,C113)</f>
        <v>1</v>
      </c>
      <c r="AT113" t="str">
        <f t="shared" si="8"/>
        <v>10301SM002</v>
      </c>
      <c r="AU113" t="str">
        <f t="shared" si="9"/>
        <v>SM002</v>
      </c>
      <c r="AX113" t="s">
        <v>99</v>
      </c>
    </row>
    <row r="114" spans="2:50" outlineLevel="1" x14ac:dyDescent="0.25">
      <c r="B114" s="10">
        <v>103010</v>
      </c>
      <c r="C114" s="10" t="s">
        <v>141</v>
      </c>
      <c r="D114" s="10" t="s">
        <v>270</v>
      </c>
      <c r="E114" s="10"/>
      <c r="F114" s="10" t="s">
        <v>213</v>
      </c>
      <c r="G114" s="10" t="s">
        <v>214</v>
      </c>
      <c r="H114" s="10" t="s">
        <v>2602</v>
      </c>
      <c r="I114" s="10" t="s">
        <v>268</v>
      </c>
      <c r="J114" s="10" t="s">
        <v>89</v>
      </c>
      <c r="K114" s="10" t="s">
        <v>216</v>
      </c>
      <c r="L114" s="10"/>
      <c r="M114">
        <f>COUNTIFS($F$22:$Q$44,C114)</f>
        <v>1</v>
      </c>
      <c r="N114">
        <f>COUNTIFS($I$20:$I$59,C114)</f>
        <v>1</v>
      </c>
      <c r="AT114" t="str">
        <f t="shared" si="8"/>
        <v>10301SM003</v>
      </c>
      <c r="AU114" t="str">
        <f t="shared" si="9"/>
        <v>SM003</v>
      </c>
      <c r="AX114" t="s">
        <v>99</v>
      </c>
    </row>
    <row r="115" spans="2:50" outlineLevel="1" x14ac:dyDescent="0.25">
      <c r="B115" s="10">
        <v>103010</v>
      </c>
      <c r="C115" s="10" t="s">
        <v>1676</v>
      </c>
      <c r="D115" s="10" t="s">
        <v>1677</v>
      </c>
      <c r="E115" s="10"/>
      <c r="F115" s="10" t="s">
        <v>1668</v>
      </c>
      <c r="G115" s="10" t="s">
        <v>214</v>
      </c>
      <c r="H115" s="10" t="s">
        <v>267</v>
      </c>
      <c r="I115" s="10"/>
      <c r="J115" s="10"/>
      <c r="K115" s="10"/>
      <c r="L115" s="10"/>
      <c r="AT115" t="str">
        <f t="shared" si="8"/>
        <v>10301SM004</v>
      </c>
      <c r="AU115" t="str">
        <f t="shared" si="9"/>
        <v>SM004</v>
      </c>
      <c r="AX115" t="s">
        <v>99</v>
      </c>
    </row>
    <row r="116" spans="2:50" outlineLevel="1" x14ac:dyDescent="0.25">
      <c r="B116" s="10">
        <v>103010</v>
      </c>
      <c r="C116" s="10" t="s">
        <v>136</v>
      </c>
      <c r="D116" s="10" t="s">
        <v>261</v>
      </c>
      <c r="E116" s="10"/>
      <c r="F116" s="10" t="s">
        <v>213</v>
      </c>
      <c r="G116" s="10" t="s">
        <v>214</v>
      </c>
      <c r="H116" s="10" t="s">
        <v>2602</v>
      </c>
      <c r="I116" s="10" t="s">
        <v>215</v>
      </c>
      <c r="J116" s="10" t="s">
        <v>89</v>
      </c>
      <c r="K116" s="10" t="s">
        <v>216</v>
      </c>
      <c r="L116" s="10"/>
      <c r="M116">
        <f>COUNTIFS($F$22:$Q$44,C116)</f>
        <v>1</v>
      </c>
      <c r="N116">
        <f>COUNTIF($M$20:$M$59,C116)</f>
        <v>1</v>
      </c>
      <c r="AT116" t="str">
        <f t="shared" si="8"/>
        <v>10301SC001</v>
      </c>
      <c r="AU116" t="str">
        <f t="shared" si="9"/>
        <v>SC001</v>
      </c>
      <c r="AX116" t="s">
        <v>105</v>
      </c>
    </row>
    <row r="117" spans="2:50" outlineLevel="1" x14ac:dyDescent="0.25">
      <c r="B117" s="10">
        <v>103010</v>
      </c>
      <c r="C117" s="10" t="s">
        <v>1672</v>
      </c>
      <c r="D117" s="10" t="s">
        <v>1673</v>
      </c>
      <c r="E117" s="10"/>
      <c r="F117" s="10" t="s">
        <v>213</v>
      </c>
      <c r="G117" s="10" t="s">
        <v>214</v>
      </c>
      <c r="H117" s="10" t="s">
        <v>2602</v>
      </c>
      <c r="I117" s="10"/>
      <c r="J117" s="10"/>
      <c r="K117" s="10"/>
      <c r="L117" s="10"/>
      <c r="AT117" t="str">
        <f t="shared" si="8"/>
        <v>10301SC008</v>
      </c>
      <c r="AU117" t="str">
        <f t="shared" si="9"/>
        <v>SC008</v>
      </c>
      <c r="AX117" t="s">
        <v>105</v>
      </c>
    </row>
    <row r="118" spans="2:50" outlineLevel="1" x14ac:dyDescent="0.25">
      <c r="B118" s="10">
        <v>103020</v>
      </c>
      <c r="C118" s="10" t="s">
        <v>272</v>
      </c>
      <c r="D118" s="10" t="s">
        <v>273</v>
      </c>
      <c r="E118" s="10"/>
      <c r="F118" s="10" t="s">
        <v>213</v>
      </c>
      <c r="G118" s="10" t="s">
        <v>214</v>
      </c>
      <c r="H118" s="10" t="s">
        <v>128</v>
      </c>
      <c r="I118" s="10" t="s">
        <v>215</v>
      </c>
      <c r="J118" s="10" t="s">
        <v>89</v>
      </c>
      <c r="K118" s="10" t="s">
        <v>216</v>
      </c>
      <c r="L118" s="10"/>
      <c r="M118">
        <f>COUNTIFS($F$22:$Q$44,C118)</f>
        <v>0</v>
      </c>
      <c r="N118">
        <f>COUNTIFS($P$23:$P$27,C118)</f>
        <v>0</v>
      </c>
      <c r="AT118" t="str">
        <f t="shared" si="8"/>
        <v>10131PP001</v>
      </c>
      <c r="AU118" t="str">
        <f t="shared" si="9"/>
        <v>PP001</v>
      </c>
      <c r="AX118" t="s">
        <v>17</v>
      </c>
    </row>
    <row r="119" spans="2:50" outlineLevel="1" x14ac:dyDescent="0.25">
      <c r="B119" s="10">
        <v>101310</v>
      </c>
      <c r="C119" s="10" t="s">
        <v>274</v>
      </c>
      <c r="D119" s="10" t="s">
        <v>275</v>
      </c>
      <c r="E119" s="10"/>
      <c r="F119" s="10" t="s">
        <v>213</v>
      </c>
      <c r="G119" s="10" t="s">
        <v>214</v>
      </c>
      <c r="H119" s="10" t="s">
        <v>17</v>
      </c>
      <c r="I119" s="10"/>
      <c r="J119" s="10"/>
      <c r="K119" s="10"/>
      <c r="L119" s="10"/>
      <c r="AT119" t="str">
        <f t="shared" si="8"/>
        <v>10131PP009</v>
      </c>
      <c r="AU119" t="str">
        <f t="shared" si="9"/>
        <v>PP009</v>
      </c>
      <c r="AX119" t="s">
        <v>17</v>
      </c>
    </row>
    <row r="120" spans="2:50" outlineLevel="1" x14ac:dyDescent="0.25">
      <c r="B120" s="10">
        <v>101310</v>
      </c>
      <c r="C120" s="10" t="s">
        <v>276</v>
      </c>
      <c r="D120" s="10" t="s">
        <v>277</v>
      </c>
      <c r="E120" s="10"/>
      <c r="F120" s="10" t="s">
        <v>213</v>
      </c>
      <c r="G120" s="10" t="s">
        <v>214</v>
      </c>
      <c r="H120" s="10" t="s">
        <v>17</v>
      </c>
      <c r="I120" s="10"/>
      <c r="J120" s="10"/>
      <c r="K120" s="10"/>
      <c r="L120" s="10"/>
      <c r="AT120" t="str">
        <f t="shared" si="8"/>
        <v>10131PP010</v>
      </c>
      <c r="AU120" t="str">
        <f t="shared" si="9"/>
        <v>PP010</v>
      </c>
      <c r="AX120" t="s">
        <v>17</v>
      </c>
    </row>
    <row r="121" spans="2:50" outlineLevel="1" x14ac:dyDescent="0.25">
      <c r="B121" s="10">
        <v>101310</v>
      </c>
      <c r="C121" s="10" t="s">
        <v>286</v>
      </c>
      <c r="D121" s="10" t="s">
        <v>287</v>
      </c>
      <c r="E121" s="10"/>
      <c r="F121" s="10" t="s">
        <v>213</v>
      </c>
      <c r="G121" s="10" t="s">
        <v>214</v>
      </c>
      <c r="H121" s="10" t="s">
        <v>17</v>
      </c>
      <c r="I121" s="10"/>
      <c r="J121" s="10"/>
      <c r="K121" s="10"/>
      <c r="L121" s="10"/>
      <c r="AT121" t="str">
        <f t="shared" si="8"/>
        <v>10131PS006</v>
      </c>
      <c r="AU121" t="str">
        <f t="shared" si="9"/>
        <v>PS006</v>
      </c>
      <c r="AX121" t="s">
        <v>17</v>
      </c>
    </row>
    <row r="122" spans="2:50" outlineLevel="1" x14ac:dyDescent="0.25">
      <c r="B122" s="10">
        <v>101010</v>
      </c>
      <c r="C122" s="10" t="s">
        <v>288</v>
      </c>
      <c r="D122" s="10" t="s">
        <v>289</v>
      </c>
      <c r="E122" s="10"/>
      <c r="F122" s="10" t="s">
        <v>213</v>
      </c>
      <c r="G122" s="10" t="s">
        <v>214</v>
      </c>
      <c r="H122" s="10" t="s">
        <v>18</v>
      </c>
      <c r="I122" s="10"/>
      <c r="J122" s="10"/>
      <c r="K122" s="10"/>
      <c r="L122" s="10"/>
      <c r="AT122" t="str">
        <f t="shared" si="8"/>
        <v>10101PP001</v>
      </c>
      <c r="AU122" t="str">
        <f t="shared" si="9"/>
        <v>PP001</v>
      </c>
      <c r="AX122" t="s">
        <v>1678</v>
      </c>
    </row>
    <row r="123" spans="2:50" outlineLevel="1" x14ac:dyDescent="0.25">
      <c r="B123" s="10">
        <v>101010</v>
      </c>
      <c r="C123" s="10" t="s">
        <v>290</v>
      </c>
      <c r="D123" s="10" t="s">
        <v>291</v>
      </c>
      <c r="E123" s="10"/>
      <c r="F123" s="10" t="s">
        <v>213</v>
      </c>
      <c r="G123" s="10" t="s">
        <v>214</v>
      </c>
      <c r="H123" s="10" t="s">
        <v>18</v>
      </c>
      <c r="I123" s="10"/>
      <c r="J123" s="10"/>
      <c r="K123" s="10"/>
      <c r="L123" s="10"/>
      <c r="AT123" t="str">
        <f t="shared" si="8"/>
        <v>10101PP002</v>
      </c>
      <c r="AU123" t="str">
        <f t="shared" si="9"/>
        <v>PP002</v>
      </c>
      <c r="AX123" t="s">
        <v>1678</v>
      </c>
    </row>
    <row r="124" spans="2:50" outlineLevel="1" x14ac:dyDescent="0.25">
      <c r="B124" s="10">
        <v>101010</v>
      </c>
      <c r="C124" s="10" t="s">
        <v>292</v>
      </c>
      <c r="D124" s="10" t="s">
        <v>293</v>
      </c>
      <c r="E124" s="10"/>
      <c r="F124" s="10" t="s">
        <v>213</v>
      </c>
      <c r="G124" s="10" t="s">
        <v>214</v>
      </c>
      <c r="H124" s="10" t="s">
        <v>18</v>
      </c>
      <c r="I124" s="10"/>
      <c r="J124" s="10"/>
      <c r="K124" s="10"/>
      <c r="L124" s="10"/>
      <c r="AT124" t="str">
        <f t="shared" si="8"/>
        <v>10101PP003</v>
      </c>
      <c r="AU124" t="str">
        <f t="shared" si="9"/>
        <v>PP003</v>
      </c>
      <c r="AX124" t="s">
        <v>1678</v>
      </c>
    </row>
    <row r="125" spans="2:50" outlineLevel="1" x14ac:dyDescent="0.25">
      <c r="B125" s="10">
        <v>101010</v>
      </c>
      <c r="C125" s="10" t="s">
        <v>294</v>
      </c>
      <c r="D125" s="10" t="s">
        <v>295</v>
      </c>
      <c r="E125" s="10"/>
      <c r="F125" s="10" t="s">
        <v>213</v>
      </c>
      <c r="G125" s="10" t="s">
        <v>214</v>
      </c>
      <c r="H125" s="10" t="s">
        <v>18</v>
      </c>
      <c r="I125" s="10"/>
      <c r="J125" s="10"/>
      <c r="K125" s="10"/>
      <c r="L125" s="10"/>
      <c r="AT125" t="str">
        <f t="shared" si="8"/>
        <v>10101PP004</v>
      </c>
      <c r="AU125" t="str">
        <f t="shared" si="9"/>
        <v>PP004</v>
      </c>
      <c r="AX125" t="s">
        <v>1678</v>
      </c>
    </row>
    <row r="126" spans="2:50" outlineLevel="1" x14ac:dyDescent="0.25">
      <c r="B126" s="10">
        <v>101010</v>
      </c>
      <c r="C126" s="10" t="s">
        <v>296</v>
      </c>
      <c r="D126" s="10" t="s">
        <v>297</v>
      </c>
      <c r="E126" s="10"/>
      <c r="F126" s="10" t="s">
        <v>213</v>
      </c>
      <c r="G126" s="10" t="s">
        <v>214</v>
      </c>
      <c r="H126" s="10" t="s">
        <v>18</v>
      </c>
      <c r="I126" s="10"/>
      <c r="J126" s="10"/>
      <c r="K126" s="10"/>
      <c r="L126" s="10"/>
      <c r="AT126" t="str">
        <f t="shared" si="8"/>
        <v>10101PP005</v>
      </c>
      <c r="AU126" t="str">
        <f t="shared" si="9"/>
        <v>PP005</v>
      </c>
      <c r="AX126" t="s">
        <v>1678</v>
      </c>
    </row>
    <row r="127" spans="2:50" outlineLevel="1" x14ac:dyDescent="0.25">
      <c r="B127" s="10">
        <v>101010</v>
      </c>
      <c r="C127" s="10" t="s">
        <v>298</v>
      </c>
      <c r="D127" s="10" t="s">
        <v>299</v>
      </c>
      <c r="E127" s="10"/>
      <c r="F127" s="10" t="s">
        <v>213</v>
      </c>
      <c r="G127" s="10" t="s">
        <v>214</v>
      </c>
      <c r="H127" s="10" t="s">
        <v>18</v>
      </c>
      <c r="I127" s="10"/>
      <c r="J127" s="10"/>
      <c r="K127" s="10"/>
      <c r="L127" s="10"/>
      <c r="AT127" t="str">
        <f t="shared" ref="AT127:AT159" si="10">C127</f>
        <v>10101PP006</v>
      </c>
      <c r="AU127" t="str">
        <f t="shared" ref="AU127:AU160" si="11">RIGHT(C127,5)</f>
        <v>PP006</v>
      </c>
      <c r="AX127" t="s">
        <v>1678</v>
      </c>
    </row>
    <row r="128" spans="2:50" outlineLevel="1" x14ac:dyDescent="0.25">
      <c r="B128" s="10">
        <v>101010</v>
      </c>
      <c r="C128" s="10" t="s">
        <v>300</v>
      </c>
      <c r="D128" s="10" t="s">
        <v>301</v>
      </c>
      <c r="E128" s="10"/>
      <c r="F128" s="10" t="s">
        <v>213</v>
      </c>
      <c r="G128" s="10" t="s">
        <v>214</v>
      </c>
      <c r="H128" s="10" t="s">
        <v>18</v>
      </c>
      <c r="I128" s="10"/>
      <c r="J128" s="10"/>
      <c r="K128" s="10"/>
      <c r="L128" s="10"/>
      <c r="AT128" t="str">
        <f t="shared" si="10"/>
        <v>10101PP007</v>
      </c>
      <c r="AU128" t="str">
        <f t="shared" si="11"/>
        <v>PP007</v>
      </c>
      <c r="AX128" t="s">
        <v>1678</v>
      </c>
    </row>
    <row r="129" spans="2:50" outlineLevel="1" x14ac:dyDescent="0.25">
      <c r="B129" s="10">
        <v>101010</v>
      </c>
      <c r="C129" s="10" t="s">
        <v>310</v>
      </c>
      <c r="D129" s="10" t="s">
        <v>311</v>
      </c>
      <c r="E129" s="10"/>
      <c r="F129" s="10" t="s">
        <v>213</v>
      </c>
      <c r="G129" s="10" t="s">
        <v>214</v>
      </c>
      <c r="H129" s="10" t="s">
        <v>18</v>
      </c>
      <c r="I129" s="10"/>
      <c r="J129" s="10"/>
      <c r="K129" s="10"/>
      <c r="L129" s="10"/>
      <c r="AT129" t="str">
        <f t="shared" si="10"/>
        <v>10101PS005</v>
      </c>
      <c r="AU129" t="str">
        <f t="shared" si="11"/>
        <v>PS005</v>
      </c>
      <c r="AX129" t="s">
        <v>1678</v>
      </c>
    </row>
    <row r="130" spans="2:50" outlineLevel="1" x14ac:dyDescent="0.25">
      <c r="B130" s="10">
        <v>101010</v>
      </c>
      <c r="C130" s="10" t="s">
        <v>312</v>
      </c>
      <c r="D130" s="10" t="s">
        <v>313</v>
      </c>
      <c r="E130" s="10"/>
      <c r="F130" s="10" t="s">
        <v>213</v>
      </c>
      <c r="G130" s="10" t="s">
        <v>214</v>
      </c>
      <c r="H130" s="10" t="s">
        <v>18</v>
      </c>
      <c r="I130" s="10"/>
      <c r="J130" s="10"/>
      <c r="K130" s="10"/>
      <c r="L130" s="10"/>
      <c r="AT130" t="str">
        <f t="shared" si="10"/>
        <v>10101PS006</v>
      </c>
      <c r="AU130" t="str">
        <f t="shared" si="11"/>
        <v>PS006</v>
      </c>
      <c r="AX130" t="s">
        <v>1678</v>
      </c>
    </row>
    <row r="131" spans="2:50" outlineLevel="1" x14ac:dyDescent="0.25">
      <c r="B131" s="10">
        <v>101010</v>
      </c>
      <c r="C131" s="10" t="s">
        <v>314</v>
      </c>
      <c r="D131" s="10" t="s">
        <v>315</v>
      </c>
      <c r="E131" s="10"/>
      <c r="F131" s="10" t="s">
        <v>213</v>
      </c>
      <c r="G131" s="10" t="s">
        <v>214</v>
      </c>
      <c r="H131" s="10" t="s">
        <v>18</v>
      </c>
      <c r="I131" s="10"/>
      <c r="J131" s="10"/>
      <c r="K131" s="10"/>
      <c r="L131" s="10"/>
      <c r="AT131" t="str">
        <f t="shared" si="10"/>
        <v>10101PS007</v>
      </c>
      <c r="AU131" t="str">
        <f t="shared" si="11"/>
        <v>PS007</v>
      </c>
      <c r="AX131" t="s">
        <v>1678</v>
      </c>
    </row>
    <row r="132" spans="2:50" outlineLevel="1" x14ac:dyDescent="0.25">
      <c r="B132" s="10">
        <v>101010</v>
      </c>
      <c r="C132" s="10" t="s">
        <v>316</v>
      </c>
      <c r="D132" s="10" t="s">
        <v>317</v>
      </c>
      <c r="E132" s="10"/>
      <c r="F132" s="10" t="s">
        <v>213</v>
      </c>
      <c r="G132" s="10" t="s">
        <v>214</v>
      </c>
      <c r="H132" s="10" t="s">
        <v>18</v>
      </c>
      <c r="I132" s="10"/>
      <c r="J132" s="10"/>
      <c r="K132" s="10"/>
      <c r="L132" s="10"/>
      <c r="AT132" t="str">
        <f t="shared" si="10"/>
        <v>10101PS008</v>
      </c>
      <c r="AU132" t="str">
        <f t="shared" si="11"/>
        <v>PS008</v>
      </c>
      <c r="AX132" t="s">
        <v>1678</v>
      </c>
    </row>
    <row r="133" spans="2:50" outlineLevel="1" x14ac:dyDescent="0.25">
      <c r="B133" s="10">
        <v>101030</v>
      </c>
      <c r="C133" s="10" t="s">
        <v>318</v>
      </c>
      <c r="D133" s="10" t="s">
        <v>2603</v>
      </c>
      <c r="E133" s="10"/>
      <c r="F133" s="10" t="s">
        <v>213</v>
      </c>
      <c r="G133" s="10" t="s">
        <v>214</v>
      </c>
      <c r="H133" s="10" t="s">
        <v>16</v>
      </c>
      <c r="I133" s="10"/>
      <c r="J133" s="10"/>
      <c r="K133" s="10"/>
      <c r="L133" s="10"/>
      <c r="AT133" t="str">
        <f t="shared" si="10"/>
        <v>10103PP001</v>
      </c>
      <c r="AU133" t="str">
        <f t="shared" si="11"/>
        <v>PP001</v>
      </c>
      <c r="AX133" t="s">
        <v>16</v>
      </c>
    </row>
    <row r="134" spans="2:50" outlineLevel="1" x14ac:dyDescent="0.25">
      <c r="B134" s="10">
        <v>101030</v>
      </c>
      <c r="C134" s="10" t="s">
        <v>321</v>
      </c>
      <c r="D134" s="10" t="s">
        <v>2604</v>
      </c>
      <c r="E134" s="10"/>
      <c r="F134" s="10" t="s">
        <v>213</v>
      </c>
      <c r="G134" s="10" t="s">
        <v>214</v>
      </c>
      <c r="H134" s="10" t="s">
        <v>16</v>
      </c>
      <c r="I134" s="10"/>
      <c r="J134" s="10"/>
      <c r="K134" s="10"/>
      <c r="L134" s="10"/>
      <c r="AT134" t="str">
        <f t="shared" si="10"/>
        <v>10103PP009</v>
      </c>
      <c r="AU134" t="str">
        <f t="shared" si="11"/>
        <v>PP009</v>
      </c>
      <c r="AX134" t="s">
        <v>16</v>
      </c>
    </row>
    <row r="135" spans="2:50" outlineLevel="1" x14ac:dyDescent="0.25">
      <c r="B135" s="10">
        <v>101030</v>
      </c>
      <c r="C135" s="10" t="s">
        <v>323</v>
      </c>
      <c r="D135" s="10" t="s">
        <v>2605</v>
      </c>
      <c r="E135" s="10"/>
      <c r="F135" s="10" t="s">
        <v>213</v>
      </c>
      <c r="G135" s="10" t="s">
        <v>214</v>
      </c>
      <c r="H135" s="10" t="s">
        <v>16</v>
      </c>
      <c r="I135" s="10"/>
      <c r="J135" s="10"/>
      <c r="K135" s="10"/>
      <c r="L135" s="10"/>
      <c r="AT135" t="str">
        <f t="shared" si="10"/>
        <v>10103PP010</v>
      </c>
      <c r="AU135" t="str">
        <f t="shared" si="11"/>
        <v>PP010</v>
      </c>
      <c r="AX135" t="s">
        <v>16</v>
      </c>
    </row>
    <row r="136" spans="2:50" outlineLevel="1" x14ac:dyDescent="0.25">
      <c r="B136" s="10">
        <v>101030</v>
      </c>
      <c r="C136" s="10" t="s">
        <v>330</v>
      </c>
      <c r="D136" s="10" t="s">
        <v>2606</v>
      </c>
      <c r="E136" s="10"/>
      <c r="F136" s="10" t="s">
        <v>213</v>
      </c>
      <c r="G136" s="10" t="s">
        <v>214</v>
      </c>
      <c r="H136" s="10" t="s">
        <v>16</v>
      </c>
      <c r="I136" s="10"/>
      <c r="J136" s="10"/>
      <c r="K136" s="10"/>
      <c r="L136" s="10"/>
      <c r="AT136" t="str">
        <f t="shared" si="10"/>
        <v>10103PS006</v>
      </c>
      <c r="AU136" t="str">
        <f t="shared" si="11"/>
        <v>PS006</v>
      </c>
      <c r="AX136" t="s">
        <v>16</v>
      </c>
    </row>
    <row r="137" spans="2:50" outlineLevel="1" x14ac:dyDescent="0.25">
      <c r="B137" s="10">
        <v>101030</v>
      </c>
      <c r="C137" s="10" t="s">
        <v>332</v>
      </c>
      <c r="D137" s="10" t="s">
        <v>2607</v>
      </c>
      <c r="E137" s="10"/>
      <c r="F137" s="10" t="s">
        <v>213</v>
      </c>
      <c r="G137" s="10" t="s">
        <v>214</v>
      </c>
      <c r="H137" s="10" t="s">
        <v>16</v>
      </c>
      <c r="I137" s="10"/>
      <c r="J137" s="10"/>
      <c r="K137" s="10"/>
      <c r="L137" s="10"/>
      <c r="AT137" t="str">
        <f t="shared" si="10"/>
        <v>10103PS007</v>
      </c>
      <c r="AU137" t="str">
        <f t="shared" si="11"/>
        <v>PS007</v>
      </c>
      <c r="AX137" t="s">
        <v>16</v>
      </c>
    </row>
    <row r="138" spans="2:50" outlineLevel="1" x14ac:dyDescent="0.25">
      <c r="B138" s="10">
        <v>101030</v>
      </c>
      <c r="C138" s="10" t="s">
        <v>333</v>
      </c>
      <c r="D138" s="10" t="s">
        <v>2608</v>
      </c>
      <c r="E138" s="10"/>
      <c r="F138" s="10" t="s">
        <v>213</v>
      </c>
      <c r="G138" s="10" t="s">
        <v>214</v>
      </c>
      <c r="H138" s="10" t="s">
        <v>16</v>
      </c>
      <c r="I138" s="10"/>
      <c r="J138" s="10"/>
      <c r="K138" s="10"/>
      <c r="L138" s="10"/>
      <c r="AT138" t="str">
        <f t="shared" si="10"/>
        <v>10103PS008</v>
      </c>
      <c r="AU138" t="str">
        <f t="shared" si="11"/>
        <v>PS008</v>
      </c>
      <c r="AX138" t="s">
        <v>16</v>
      </c>
    </row>
    <row r="139" spans="2:50" outlineLevel="1" x14ac:dyDescent="0.25">
      <c r="B139" s="10" t="s">
        <v>2609</v>
      </c>
      <c r="C139" s="10" t="s">
        <v>2610</v>
      </c>
      <c r="D139" s="10" t="s">
        <v>2611</v>
      </c>
      <c r="E139" s="10"/>
      <c r="F139" s="10" t="s">
        <v>213</v>
      </c>
      <c r="G139" s="10" t="s">
        <v>214</v>
      </c>
      <c r="H139" s="10" t="s">
        <v>23</v>
      </c>
      <c r="I139" s="10"/>
      <c r="J139" s="10"/>
      <c r="K139" s="10"/>
      <c r="L139" s="10"/>
      <c r="AT139" t="str">
        <f t="shared" si="10"/>
        <v>10202SU001</v>
      </c>
      <c r="AU139" t="str">
        <f t="shared" si="11"/>
        <v>SU001</v>
      </c>
      <c r="AX139" t="s">
        <v>23</v>
      </c>
    </row>
    <row r="140" spans="2:50" outlineLevel="1" x14ac:dyDescent="0.25">
      <c r="B140" s="10">
        <v>101030</v>
      </c>
      <c r="C140" s="10" t="s">
        <v>324</v>
      </c>
      <c r="D140" s="10" t="s">
        <v>93</v>
      </c>
      <c r="E140" s="10"/>
      <c r="F140" s="10" t="s">
        <v>213</v>
      </c>
      <c r="G140" s="10" t="s">
        <v>214</v>
      </c>
      <c r="H140" s="10" t="s">
        <v>2572</v>
      </c>
      <c r="I140" s="10"/>
      <c r="J140" s="10"/>
      <c r="K140" s="10"/>
      <c r="L140" s="10"/>
      <c r="AT140" t="str">
        <f t="shared" si="10"/>
        <v>10103PS001</v>
      </c>
      <c r="AU140" t="str">
        <f t="shared" si="11"/>
        <v>PS001</v>
      </c>
      <c r="AX140" t="s">
        <v>2572</v>
      </c>
    </row>
    <row r="141" spans="2:50" outlineLevel="1" x14ac:dyDescent="0.25">
      <c r="B141" s="10">
        <v>101310</v>
      </c>
      <c r="C141" s="10" t="s">
        <v>278</v>
      </c>
      <c r="D141" s="10" t="s">
        <v>279</v>
      </c>
      <c r="E141" s="10"/>
      <c r="F141" s="10" t="s">
        <v>213</v>
      </c>
      <c r="G141" s="10" t="s">
        <v>214</v>
      </c>
      <c r="H141" s="10" t="s">
        <v>2572</v>
      </c>
      <c r="I141" s="10"/>
      <c r="J141" s="10"/>
      <c r="K141" s="10"/>
      <c r="L141" s="10"/>
      <c r="AT141" t="str">
        <f t="shared" si="10"/>
        <v>10131PS001</v>
      </c>
      <c r="AU141" t="str">
        <f t="shared" si="11"/>
        <v>PS001</v>
      </c>
      <c r="AX141" t="s">
        <v>2572</v>
      </c>
    </row>
    <row r="142" spans="2:50" outlineLevel="1" x14ac:dyDescent="0.25">
      <c r="B142" s="10">
        <v>101010</v>
      </c>
      <c r="C142" s="10" t="s">
        <v>302</v>
      </c>
      <c r="D142" s="10" t="s">
        <v>303</v>
      </c>
      <c r="E142" s="10"/>
      <c r="F142" s="10" t="s">
        <v>213</v>
      </c>
      <c r="G142" s="10" t="s">
        <v>214</v>
      </c>
      <c r="H142" s="10" t="s">
        <v>2572</v>
      </c>
      <c r="I142" s="10"/>
      <c r="J142" s="10"/>
      <c r="K142" s="10"/>
      <c r="L142" s="10"/>
      <c r="AT142" t="str">
        <f t="shared" si="10"/>
        <v>10101PS001</v>
      </c>
      <c r="AU142" t="str">
        <f t="shared" si="11"/>
        <v>PS001</v>
      </c>
      <c r="AX142" t="s">
        <v>2572</v>
      </c>
    </row>
    <row r="143" spans="2:50" outlineLevel="1" x14ac:dyDescent="0.25">
      <c r="B143" s="10">
        <v>102010</v>
      </c>
      <c r="C143" s="94" t="s">
        <v>334</v>
      </c>
      <c r="D143" s="10" t="s">
        <v>335</v>
      </c>
      <c r="E143" s="10"/>
      <c r="F143" s="10" t="s">
        <v>213</v>
      </c>
      <c r="G143" s="10" t="s">
        <v>214</v>
      </c>
      <c r="H143" s="10" t="s">
        <v>2572</v>
      </c>
      <c r="I143" s="10"/>
      <c r="J143" s="10"/>
      <c r="K143" s="10"/>
      <c r="L143" s="10"/>
      <c r="AT143" t="str">
        <f t="shared" si="10"/>
        <v>10201PS001</v>
      </c>
      <c r="AU143" t="str">
        <f t="shared" si="11"/>
        <v>PS001</v>
      </c>
      <c r="AX143" t="s">
        <v>2572</v>
      </c>
    </row>
    <row r="144" spans="2:50" outlineLevel="1" x14ac:dyDescent="0.25">
      <c r="B144" s="10">
        <v>102020</v>
      </c>
      <c r="C144" s="94" t="s">
        <v>373</v>
      </c>
      <c r="D144" s="10" t="s">
        <v>374</v>
      </c>
      <c r="E144" s="10"/>
      <c r="F144" s="10" t="s">
        <v>213</v>
      </c>
      <c r="G144" s="10" t="s">
        <v>214</v>
      </c>
      <c r="H144" s="10" t="s">
        <v>2572</v>
      </c>
      <c r="I144" s="10"/>
      <c r="J144" s="10"/>
      <c r="K144" s="10"/>
      <c r="L144" s="10"/>
      <c r="AT144" t="str">
        <f t="shared" si="10"/>
        <v>10202SU009</v>
      </c>
      <c r="AU144" t="str">
        <f t="shared" si="11"/>
        <v>SU009</v>
      </c>
      <c r="AX144" t="s">
        <v>2572</v>
      </c>
    </row>
    <row r="145" spans="2:50" outlineLevel="1" x14ac:dyDescent="0.25">
      <c r="B145" s="10">
        <v>101030</v>
      </c>
      <c r="C145" s="10" t="s">
        <v>325</v>
      </c>
      <c r="D145" s="10" t="s">
        <v>94</v>
      </c>
      <c r="E145" s="10"/>
      <c r="F145" s="10" t="s">
        <v>213</v>
      </c>
      <c r="G145" s="10" t="s">
        <v>214</v>
      </c>
      <c r="H145" s="10" t="s">
        <v>2574</v>
      </c>
      <c r="I145" s="10"/>
      <c r="J145" s="10"/>
      <c r="K145" s="10"/>
      <c r="L145" s="10"/>
      <c r="AT145" t="str">
        <f t="shared" si="10"/>
        <v>10103PS002</v>
      </c>
      <c r="AU145" t="str">
        <f t="shared" si="11"/>
        <v>PS002</v>
      </c>
      <c r="AX145" t="s">
        <v>2574</v>
      </c>
    </row>
    <row r="146" spans="2:50" outlineLevel="1" x14ac:dyDescent="0.25">
      <c r="B146" s="10">
        <v>101310</v>
      </c>
      <c r="C146" s="10" t="s">
        <v>280</v>
      </c>
      <c r="D146" s="10" t="s">
        <v>281</v>
      </c>
      <c r="E146" s="10"/>
      <c r="F146" s="10" t="s">
        <v>213</v>
      </c>
      <c r="G146" s="10" t="s">
        <v>214</v>
      </c>
      <c r="H146" s="10" t="s">
        <v>2574</v>
      </c>
      <c r="I146" s="10"/>
      <c r="J146" s="10"/>
      <c r="K146" s="10"/>
      <c r="L146" s="10"/>
      <c r="AT146" t="str">
        <f t="shared" si="10"/>
        <v>10131PS002</v>
      </c>
      <c r="AU146" t="str">
        <f t="shared" si="11"/>
        <v>PS002</v>
      </c>
      <c r="AX146" t="s">
        <v>2574</v>
      </c>
    </row>
    <row r="147" spans="2:50" outlineLevel="1" x14ac:dyDescent="0.25">
      <c r="B147" s="10">
        <v>101010</v>
      </c>
      <c r="C147" s="10" t="s">
        <v>304</v>
      </c>
      <c r="D147" s="10" t="s">
        <v>305</v>
      </c>
      <c r="E147" s="10"/>
      <c r="F147" s="10" t="s">
        <v>213</v>
      </c>
      <c r="G147" s="10" t="s">
        <v>214</v>
      </c>
      <c r="H147" s="10" t="s">
        <v>2574</v>
      </c>
      <c r="I147" s="10"/>
      <c r="J147" s="10"/>
      <c r="K147" s="10"/>
      <c r="L147" s="10"/>
      <c r="AT147" t="str">
        <f t="shared" si="10"/>
        <v>10101PS002</v>
      </c>
      <c r="AU147" t="str">
        <f t="shared" si="11"/>
        <v>PS002</v>
      </c>
      <c r="AX147" t="s">
        <v>2574</v>
      </c>
    </row>
    <row r="148" spans="2:50" outlineLevel="1" x14ac:dyDescent="0.25">
      <c r="B148" s="10">
        <v>102010</v>
      </c>
      <c r="C148" s="10" t="s">
        <v>336</v>
      </c>
      <c r="D148" s="10" t="s">
        <v>337</v>
      </c>
      <c r="E148" s="10"/>
      <c r="F148" s="10" t="s">
        <v>213</v>
      </c>
      <c r="G148" s="10" t="s">
        <v>214</v>
      </c>
      <c r="H148" s="10" t="s">
        <v>2574</v>
      </c>
      <c r="I148" s="10"/>
      <c r="J148" s="10"/>
      <c r="K148" s="10"/>
      <c r="L148" s="10"/>
      <c r="AT148" t="str">
        <f t="shared" si="10"/>
        <v>10201PS002</v>
      </c>
      <c r="AU148" t="str">
        <f t="shared" si="11"/>
        <v>PS002</v>
      </c>
      <c r="AX148" t="s">
        <v>2574</v>
      </c>
    </row>
    <row r="149" spans="2:50" outlineLevel="1" x14ac:dyDescent="0.25">
      <c r="B149" s="10">
        <v>101030</v>
      </c>
      <c r="C149" s="10" t="s">
        <v>326</v>
      </c>
      <c r="D149" s="10" t="s">
        <v>327</v>
      </c>
      <c r="E149" s="10"/>
      <c r="F149" s="10" t="s">
        <v>213</v>
      </c>
      <c r="G149" s="10" t="s">
        <v>214</v>
      </c>
      <c r="H149" s="10" t="s">
        <v>21</v>
      </c>
      <c r="I149" s="10"/>
      <c r="J149" s="10"/>
      <c r="K149" s="10"/>
      <c r="L149" s="10"/>
      <c r="AT149" t="str">
        <f t="shared" si="10"/>
        <v>10103PS003</v>
      </c>
      <c r="AU149" t="str">
        <f t="shared" si="11"/>
        <v>PS003</v>
      </c>
      <c r="AX149" t="s">
        <v>21</v>
      </c>
    </row>
    <row r="150" spans="2:50" outlineLevel="1" x14ac:dyDescent="0.25">
      <c r="B150" s="10">
        <v>101310</v>
      </c>
      <c r="C150" s="10" t="s">
        <v>282</v>
      </c>
      <c r="D150" s="10" t="s">
        <v>283</v>
      </c>
      <c r="E150" s="10"/>
      <c r="F150" s="10" t="s">
        <v>213</v>
      </c>
      <c r="G150" s="10" t="s">
        <v>214</v>
      </c>
      <c r="H150" s="10" t="s">
        <v>21</v>
      </c>
      <c r="I150" s="10"/>
      <c r="J150" s="10"/>
      <c r="K150" s="10"/>
      <c r="L150" s="10"/>
      <c r="AT150" t="str">
        <f t="shared" si="10"/>
        <v>10131PS003</v>
      </c>
      <c r="AU150" t="str">
        <f t="shared" si="11"/>
        <v>PS003</v>
      </c>
      <c r="AX150" t="s">
        <v>21</v>
      </c>
    </row>
    <row r="151" spans="2:50" outlineLevel="1" x14ac:dyDescent="0.25">
      <c r="B151" s="10">
        <v>101010</v>
      </c>
      <c r="C151" s="10" t="s">
        <v>306</v>
      </c>
      <c r="D151" s="10" t="s">
        <v>307</v>
      </c>
      <c r="E151" s="10"/>
      <c r="F151" s="10" t="s">
        <v>213</v>
      </c>
      <c r="G151" s="10" t="s">
        <v>214</v>
      </c>
      <c r="H151" s="10" t="s">
        <v>21</v>
      </c>
      <c r="I151" s="10"/>
      <c r="J151" s="10"/>
      <c r="K151" s="10"/>
      <c r="L151" s="10"/>
      <c r="AT151" t="str">
        <f t="shared" si="10"/>
        <v>10101PS003</v>
      </c>
      <c r="AU151" t="str">
        <f t="shared" si="11"/>
        <v>PS003</v>
      </c>
      <c r="AX151" t="s">
        <v>21</v>
      </c>
    </row>
    <row r="152" spans="2:50" outlineLevel="1" x14ac:dyDescent="0.25">
      <c r="B152" s="10">
        <v>102010</v>
      </c>
      <c r="C152" s="10" t="s">
        <v>338</v>
      </c>
      <c r="D152" s="10" t="s">
        <v>339</v>
      </c>
      <c r="E152" s="10"/>
      <c r="F152" s="10" t="s">
        <v>213</v>
      </c>
      <c r="G152" s="10" t="s">
        <v>214</v>
      </c>
      <c r="H152" s="10" t="s">
        <v>21</v>
      </c>
      <c r="I152" s="10"/>
      <c r="J152" s="10"/>
      <c r="K152" s="10"/>
      <c r="L152" s="10"/>
      <c r="AT152" t="str">
        <f t="shared" si="10"/>
        <v>10201PS003</v>
      </c>
      <c r="AU152" t="str">
        <f t="shared" si="11"/>
        <v>PS003</v>
      </c>
      <c r="AX152" t="s">
        <v>21</v>
      </c>
    </row>
    <row r="153" spans="2:50" outlineLevel="1" x14ac:dyDescent="0.25">
      <c r="B153" s="10">
        <v>102020</v>
      </c>
      <c r="C153" s="10" t="s">
        <v>369</v>
      </c>
      <c r="D153" s="10" t="s">
        <v>370</v>
      </c>
      <c r="E153" s="10"/>
      <c r="F153" s="10" t="s">
        <v>213</v>
      </c>
      <c r="G153" s="10" t="s">
        <v>214</v>
      </c>
      <c r="H153" s="10" t="s">
        <v>21</v>
      </c>
      <c r="I153" s="10"/>
      <c r="J153" s="10"/>
      <c r="K153" s="10"/>
      <c r="L153" s="10"/>
      <c r="AT153" t="str">
        <f t="shared" si="10"/>
        <v>10202SU006</v>
      </c>
      <c r="AU153" t="str">
        <f t="shared" si="11"/>
        <v>SU006</v>
      </c>
      <c r="AX153" t="s">
        <v>21</v>
      </c>
    </row>
    <row r="154" spans="2:50" outlineLevel="1" x14ac:dyDescent="0.25">
      <c r="B154" s="10">
        <v>101030</v>
      </c>
      <c r="C154" s="10" t="s">
        <v>328</v>
      </c>
      <c r="D154" s="10" t="s">
        <v>329</v>
      </c>
      <c r="E154" s="10"/>
      <c r="F154" s="10" t="s">
        <v>213</v>
      </c>
      <c r="G154" s="10" t="s">
        <v>214</v>
      </c>
      <c r="H154" s="10" t="s">
        <v>22</v>
      </c>
      <c r="I154" s="10"/>
      <c r="J154" s="10"/>
      <c r="K154" s="10"/>
      <c r="L154" s="10"/>
      <c r="AT154" t="str">
        <f t="shared" si="10"/>
        <v>10103PS004</v>
      </c>
      <c r="AU154" t="str">
        <f t="shared" si="11"/>
        <v>PS004</v>
      </c>
      <c r="AX154" t="s">
        <v>22</v>
      </c>
    </row>
    <row r="155" spans="2:50" outlineLevel="1" x14ac:dyDescent="0.25">
      <c r="B155" s="10">
        <v>101310</v>
      </c>
      <c r="C155" s="10" t="s">
        <v>284</v>
      </c>
      <c r="D155" s="10" t="s">
        <v>285</v>
      </c>
      <c r="E155" s="10"/>
      <c r="F155" s="10" t="s">
        <v>213</v>
      </c>
      <c r="G155" s="10" t="s">
        <v>214</v>
      </c>
      <c r="H155" s="10" t="s">
        <v>22</v>
      </c>
      <c r="I155" s="10"/>
      <c r="J155" s="10"/>
      <c r="K155" s="10"/>
      <c r="L155" s="10"/>
      <c r="AT155" t="str">
        <f t="shared" si="10"/>
        <v>10131PS004</v>
      </c>
      <c r="AU155" t="str">
        <f t="shared" si="11"/>
        <v>PS004</v>
      </c>
      <c r="AX155" t="s">
        <v>22</v>
      </c>
    </row>
    <row r="156" spans="2:50" outlineLevel="1" x14ac:dyDescent="0.25">
      <c r="B156" s="10">
        <v>101010</v>
      </c>
      <c r="C156" s="10" t="s">
        <v>308</v>
      </c>
      <c r="D156" s="10" t="s">
        <v>309</v>
      </c>
      <c r="E156" s="10"/>
      <c r="F156" s="10" t="s">
        <v>213</v>
      </c>
      <c r="G156" s="10" t="s">
        <v>214</v>
      </c>
      <c r="H156" s="10" t="s">
        <v>22</v>
      </c>
      <c r="I156" s="10"/>
      <c r="J156" s="10"/>
      <c r="K156" s="10"/>
      <c r="L156" s="10"/>
      <c r="AT156" t="str">
        <f t="shared" si="10"/>
        <v>10101PS004</v>
      </c>
      <c r="AU156" t="str">
        <f t="shared" si="11"/>
        <v>PS004</v>
      </c>
      <c r="AX156" t="s">
        <v>22</v>
      </c>
    </row>
    <row r="157" spans="2:50" outlineLevel="1" x14ac:dyDescent="0.25">
      <c r="B157" s="10">
        <v>102010</v>
      </c>
      <c r="C157" s="10" t="s">
        <v>340</v>
      </c>
      <c r="D157" s="10" t="s">
        <v>341</v>
      </c>
      <c r="E157" s="10"/>
      <c r="F157" s="10" t="s">
        <v>213</v>
      </c>
      <c r="G157" s="10" t="s">
        <v>214</v>
      </c>
      <c r="H157" s="10" t="s">
        <v>22</v>
      </c>
      <c r="I157" s="10"/>
      <c r="J157" s="10"/>
      <c r="K157" s="10"/>
      <c r="L157" s="10"/>
      <c r="AT157" t="str">
        <f t="shared" si="10"/>
        <v>10201PS004</v>
      </c>
      <c r="AU157" t="str">
        <f t="shared" si="11"/>
        <v>PS004</v>
      </c>
      <c r="AX157" t="s">
        <v>22</v>
      </c>
    </row>
    <row r="158" spans="2:50" outlineLevel="1" x14ac:dyDescent="0.25">
      <c r="B158" s="10">
        <v>102020</v>
      </c>
      <c r="C158" s="10" t="s">
        <v>371</v>
      </c>
      <c r="D158" s="10" t="s">
        <v>372</v>
      </c>
      <c r="E158" s="10"/>
      <c r="F158" s="10" t="s">
        <v>213</v>
      </c>
      <c r="G158" s="10" t="s">
        <v>214</v>
      </c>
      <c r="H158" s="10" t="s">
        <v>22</v>
      </c>
      <c r="I158" s="10"/>
      <c r="J158" s="10"/>
      <c r="K158" s="10"/>
      <c r="L158" s="10"/>
      <c r="AT158" t="str">
        <f t="shared" si="10"/>
        <v>10202SU007</v>
      </c>
      <c r="AU158" t="str">
        <f t="shared" si="11"/>
        <v>SU007</v>
      </c>
      <c r="AX158" t="s">
        <v>22</v>
      </c>
    </row>
    <row r="159" spans="2:50" outlineLevel="1" x14ac:dyDescent="0.25">
      <c r="B159" s="10">
        <v>102020</v>
      </c>
      <c r="C159" s="10" t="s">
        <v>375</v>
      </c>
      <c r="D159" s="10" t="s">
        <v>376</v>
      </c>
      <c r="E159" s="10"/>
      <c r="F159" s="10" t="s">
        <v>213</v>
      </c>
      <c r="G159" s="10" t="s">
        <v>214</v>
      </c>
      <c r="H159" s="10" t="s">
        <v>1689</v>
      </c>
      <c r="I159" s="10"/>
      <c r="J159" s="10"/>
      <c r="K159" s="10"/>
      <c r="L159" s="10"/>
      <c r="AT159" t="str">
        <f t="shared" si="10"/>
        <v>10202SU017</v>
      </c>
      <c r="AU159" t="str">
        <f t="shared" si="11"/>
        <v>SU017</v>
      </c>
      <c r="AX159" t="s">
        <v>1689</v>
      </c>
    </row>
    <row r="160" spans="2:50" outlineLevel="1" x14ac:dyDescent="0.25">
      <c r="B160" s="10"/>
      <c r="C160" s="10"/>
      <c r="D160" s="10"/>
      <c r="E160" s="10"/>
      <c r="F160" s="10"/>
      <c r="G160" s="10"/>
      <c r="H160" s="10"/>
      <c r="I160" s="10"/>
      <c r="J160" s="10"/>
      <c r="K160" s="10"/>
      <c r="L160" s="10"/>
      <c r="AU160" t="str">
        <f t="shared" si="11"/>
        <v/>
      </c>
    </row>
    <row r="161" spans="2:12" outlineLevel="1" x14ac:dyDescent="0.25">
      <c r="B161" s="10"/>
      <c r="C161" s="10"/>
      <c r="D161" s="10"/>
      <c r="E161" s="10"/>
      <c r="F161" s="10"/>
      <c r="G161" s="10"/>
      <c r="H161" s="10"/>
      <c r="I161" s="10"/>
      <c r="J161" s="10"/>
      <c r="K161" s="10"/>
      <c r="L161" s="10"/>
    </row>
    <row r="162" spans="2:12" outlineLevel="1" x14ac:dyDescent="0.25"/>
    <row r="163" spans="2:12" outlineLevel="1" x14ac:dyDescent="0.25"/>
    <row r="164" spans="2:12" s="3" customFormat="1" ht="27.75" customHeight="1" x14ac:dyDescent="0.25">
      <c r="B164" s="2" t="s">
        <v>377</v>
      </c>
      <c r="E164" s="1"/>
    </row>
    <row r="166" spans="2:12" outlineLevel="1" x14ac:dyDescent="0.25">
      <c r="B166" s="26" t="s">
        <v>378</v>
      </c>
      <c r="C166" s="15" t="s">
        <v>379</v>
      </c>
    </row>
    <row r="167" spans="2:12" outlineLevel="1" x14ac:dyDescent="0.25">
      <c r="B167" s="33" t="s">
        <v>380</v>
      </c>
      <c r="C167" s="34" t="s">
        <v>39</v>
      </c>
      <c r="D167">
        <f>COUNTIFS(GLLIST6765[G/L account],B167)</f>
        <v>1</v>
      </c>
      <c r="F167" t="s">
        <v>381</v>
      </c>
      <c r="G167" s="39" t="s">
        <v>380</v>
      </c>
    </row>
    <row r="168" spans="2:12" outlineLevel="1" x14ac:dyDescent="0.25">
      <c r="B168" s="33" t="s">
        <v>382</v>
      </c>
      <c r="C168" s="34" t="s">
        <v>40</v>
      </c>
      <c r="D168">
        <f>COUNTIFS(GLLIST6765[G/L account],B168)</f>
        <v>1</v>
      </c>
      <c r="F168" t="s">
        <v>381</v>
      </c>
      <c r="G168" s="39" t="s">
        <v>382</v>
      </c>
    </row>
    <row r="169" spans="2:12" outlineLevel="1" x14ac:dyDescent="0.25">
      <c r="B169" s="33" t="s">
        <v>383</v>
      </c>
      <c r="C169" s="34" t="s">
        <v>41</v>
      </c>
      <c r="D169">
        <f>COUNTIFS(GLLIST6765[G/L account],B169)</f>
        <v>1</v>
      </c>
      <c r="F169" t="s">
        <v>381</v>
      </c>
      <c r="G169" s="39" t="s">
        <v>383</v>
      </c>
    </row>
    <row r="170" spans="2:12" outlineLevel="1" x14ac:dyDescent="0.25">
      <c r="B170" s="33" t="s">
        <v>384</v>
      </c>
      <c r="C170" s="34" t="s">
        <v>42</v>
      </c>
      <c r="D170">
        <f>COUNTIFS(GLLIST6765[G/L account],B170)</f>
        <v>1</v>
      </c>
      <c r="F170" t="s">
        <v>381</v>
      </c>
      <c r="G170" s="39" t="s">
        <v>384</v>
      </c>
    </row>
    <row r="171" spans="2:12" outlineLevel="1" x14ac:dyDescent="0.25">
      <c r="B171" s="33" t="s">
        <v>385</v>
      </c>
      <c r="C171" s="34" t="s">
        <v>43</v>
      </c>
      <c r="D171">
        <f>COUNTIFS(GLLIST6765[G/L account],B171)</f>
        <v>1</v>
      </c>
      <c r="F171" t="s">
        <v>381</v>
      </c>
      <c r="G171" s="39" t="s">
        <v>385</v>
      </c>
    </row>
    <row r="172" spans="2:12" outlineLevel="1" x14ac:dyDescent="0.25">
      <c r="B172" s="33" t="s">
        <v>386</v>
      </c>
      <c r="C172" s="34" t="s">
        <v>44</v>
      </c>
      <c r="D172">
        <f>COUNTIFS(GLLIST6765[G/L account],B172)</f>
        <v>1</v>
      </c>
      <c r="F172" t="s">
        <v>381</v>
      </c>
      <c r="G172" s="39" t="s">
        <v>386</v>
      </c>
    </row>
    <row r="173" spans="2:12" outlineLevel="1" x14ac:dyDescent="0.25">
      <c r="B173" s="33" t="s">
        <v>387</v>
      </c>
      <c r="C173" s="34" t="s">
        <v>45</v>
      </c>
      <c r="D173">
        <f>COUNTIFS(GLLIST6765[G/L account],B173)</f>
        <v>1</v>
      </c>
      <c r="F173" t="s">
        <v>381</v>
      </c>
      <c r="G173" s="39" t="s">
        <v>387</v>
      </c>
    </row>
    <row r="174" spans="2:12" outlineLevel="1" x14ac:dyDescent="0.25">
      <c r="B174" s="33" t="s">
        <v>388</v>
      </c>
      <c r="C174" s="34" t="s">
        <v>46</v>
      </c>
      <c r="D174">
        <f>COUNTIFS(GLLIST6765[G/L account],B174)</f>
        <v>1</v>
      </c>
      <c r="F174" t="s">
        <v>381</v>
      </c>
      <c r="G174" s="39" t="s">
        <v>388</v>
      </c>
    </row>
    <row r="175" spans="2:12" outlineLevel="1" x14ac:dyDescent="0.25">
      <c r="B175" s="33" t="s">
        <v>389</v>
      </c>
      <c r="C175" s="34" t="s">
        <v>47</v>
      </c>
      <c r="D175">
        <f>COUNTIFS(GLLIST6765[G/L account],B175)</f>
        <v>1</v>
      </c>
      <c r="F175" t="s">
        <v>381</v>
      </c>
      <c r="G175" s="39" t="s">
        <v>389</v>
      </c>
    </row>
    <row r="176" spans="2:12" outlineLevel="1" x14ac:dyDescent="0.25">
      <c r="B176" s="33" t="s">
        <v>390</v>
      </c>
      <c r="C176" s="34" t="s">
        <v>48</v>
      </c>
      <c r="D176">
        <f>COUNTIFS(GLLIST6765[G/L account],B176)</f>
        <v>1</v>
      </c>
      <c r="F176" t="s">
        <v>381</v>
      </c>
      <c r="G176" s="39" t="s">
        <v>390</v>
      </c>
    </row>
    <row r="177" spans="2:7" outlineLevel="1" x14ac:dyDescent="0.25">
      <c r="B177" s="33" t="s">
        <v>391</v>
      </c>
      <c r="C177" s="34" t="s">
        <v>49</v>
      </c>
      <c r="D177">
        <f>COUNTIFS(GLLIST6765[G/L account],B177)</f>
        <v>1</v>
      </c>
      <c r="F177" t="s">
        <v>381</v>
      </c>
      <c r="G177" s="39" t="s">
        <v>391</v>
      </c>
    </row>
    <row r="178" spans="2:7" outlineLevel="1" x14ac:dyDescent="0.25">
      <c r="B178" s="35">
        <v>15000250</v>
      </c>
      <c r="C178" s="34" t="s">
        <v>50</v>
      </c>
      <c r="D178">
        <f>COUNTIFS(GLLIST6765[G/L account],B178)</f>
        <v>1</v>
      </c>
      <c r="F178" t="s">
        <v>381</v>
      </c>
      <c r="G178" s="39">
        <v>15000250</v>
      </c>
    </row>
    <row r="179" spans="2:7" outlineLevel="1" x14ac:dyDescent="0.25">
      <c r="B179" s="33" t="s">
        <v>392</v>
      </c>
      <c r="C179" s="34" t="s">
        <v>52</v>
      </c>
      <c r="D179">
        <f>COUNTIFS(GLLIST6765[G/L account],B179)</f>
        <v>1</v>
      </c>
      <c r="F179" t="s">
        <v>51</v>
      </c>
      <c r="G179" s="39" t="s">
        <v>392</v>
      </c>
    </row>
    <row r="180" spans="2:7" outlineLevel="1" x14ac:dyDescent="0.25">
      <c r="B180" s="33" t="s">
        <v>393</v>
      </c>
      <c r="C180" s="34" t="s">
        <v>53</v>
      </c>
      <c r="D180">
        <f>COUNTIFS(GLLIST6765[G/L account],B180)</f>
        <v>1</v>
      </c>
      <c r="F180" t="s">
        <v>51</v>
      </c>
      <c r="G180" s="39" t="s">
        <v>393</v>
      </c>
    </row>
    <row r="181" spans="2:7" outlineLevel="1" x14ac:dyDescent="0.25">
      <c r="B181" s="33" t="s">
        <v>394</v>
      </c>
      <c r="C181" s="34" t="s">
        <v>54</v>
      </c>
      <c r="D181">
        <f>COUNTIFS(GLLIST6765[G/L account],B181)</f>
        <v>1</v>
      </c>
      <c r="F181" t="s">
        <v>51</v>
      </c>
      <c r="G181" s="39" t="s">
        <v>394</v>
      </c>
    </row>
    <row r="182" spans="2:7" outlineLevel="1" x14ac:dyDescent="0.25">
      <c r="B182" s="33" t="s">
        <v>395</v>
      </c>
      <c r="C182" s="34" t="s">
        <v>55</v>
      </c>
      <c r="D182">
        <f>COUNTIFS(GLLIST6765[G/L account],B182)</f>
        <v>1</v>
      </c>
      <c r="F182" t="s">
        <v>51</v>
      </c>
      <c r="G182" s="39" t="s">
        <v>395</v>
      </c>
    </row>
    <row r="183" spans="2:7" outlineLevel="1" x14ac:dyDescent="0.25">
      <c r="B183" s="33" t="s">
        <v>396</v>
      </c>
      <c r="C183" s="34" t="s">
        <v>56</v>
      </c>
      <c r="D183">
        <f>COUNTIFS(GLLIST6765[G/L account],B183)</f>
        <v>1</v>
      </c>
      <c r="F183" t="s">
        <v>51</v>
      </c>
      <c r="G183" s="39" t="s">
        <v>396</v>
      </c>
    </row>
    <row r="184" spans="2:7" outlineLevel="1" x14ac:dyDescent="0.25">
      <c r="B184" s="33"/>
      <c r="C184" s="34"/>
    </row>
    <row r="185" spans="2:7" outlineLevel="1" x14ac:dyDescent="0.25">
      <c r="B185" s="25" t="s">
        <v>397</v>
      </c>
      <c r="C185" s="16" t="s">
        <v>398</v>
      </c>
      <c r="D185">
        <f>COUNTIFS(GLLIST6765[G/L account],B185)</f>
        <v>1</v>
      </c>
    </row>
    <row r="186" spans="2:7" outlineLevel="1" x14ac:dyDescent="0.25">
      <c r="B186" s="25" t="s">
        <v>399</v>
      </c>
      <c r="C186" s="16" t="s">
        <v>400</v>
      </c>
      <c r="D186">
        <f>COUNTIFS(GLLIST6765[G/L account],B186)</f>
        <v>1</v>
      </c>
    </row>
    <row r="187" spans="2:7" outlineLevel="1" x14ac:dyDescent="0.25">
      <c r="B187" s="25" t="s">
        <v>401</v>
      </c>
      <c r="C187" s="16" t="s">
        <v>402</v>
      </c>
      <c r="D187">
        <f>COUNTIFS(GLLIST6765[G/L account],B187)</f>
        <v>1</v>
      </c>
    </row>
    <row r="188" spans="2:7" outlineLevel="1" x14ac:dyDescent="0.25">
      <c r="B188" s="25" t="s">
        <v>403</v>
      </c>
      <c r="C188" s="16" t="s">
        <v>404</v>
      </c>
      <c r="D188">
        <f>COUNTIFS(GLLIST6765[G/L account],B188)</f>
        <v>1</v>
      </c>
    </row>
    <row r="189" spans="2:7" outlineLevel="1" x14ac:dyDescent="0.25">
      <c r="B189" s="25" t="s">
        <v>405</v>
      </c>
      <c r="C189" s="16" t="s">
        <v>406</v>
      </c>
      <c r="D189">
        <f>COUNTIFS(GLLIST6765[G/L account],B189)</f>
        <v>1</v>
      </c>
    </row>
    <row r="190" spans="2:7" outlineLevel="1" x14ac:dyDescent="0.25">
      <c r="B190" s="25" t="s">
        <v>407</v>
      </c>
      <c r="C190" s="16" t="s">
        <v>408</v>
      </c>
      <c r="D190">
        <f>COUNTIFS(GLLIST6765[G/L account],B190)</f>
        <v>1</v>
      </c>
    </row>
    <row r="191" spans="2:7" outlineLevel="1" x14ac:dyDescent="0.25">
      <c r="B191" s="25" t="s">
        <v>409</v>
      </c>
      <c r="C191" s="16" t="s">
        <v>410</v>
      </c>
      <c r="D191">
        <f>COUNTIFS(GLLIST6765[G/L account],B191)</f>
        <v>1</v>
      </c>
    </row>
    <row r="192" spans="2:7" outlineLevel="1" x14ac:dyDescent="0.25">
      <c r="B192" s="25" t="s">
        <v>411</v>
      </c>
      <c r="C192" s="16" t="s">
        <v>412</v>
      </c>
      <c r="D192">
        <f>COUNTIFS(GLLIST6765[G/L account],B192)</f>
        <v>1</v>
      </c>
    </row>
    <row r="193" spans="2:4" outlineLevel="1" x14ac:dyDescent="0.25">
      <c r="B193" s="25" t="s">
        <v>413</v>
      </c>
      <c r="C193" s="16" t="s">
        <v>414</v>
      </c>
      <c r="D193">
        <f>COUNTIFS(GLLIST6765[G/L account],B193)</f>
        <v>1</v>
      </c>
    </row>
    <row r="194" spans="2:4" outlineLevel="1" x14ac:dyDescent="0.25">
      <c r="B194" s="25" t="s">
        <v>415</v>
      </c>
      <c r="C194" s="16" t="s">
        <v>416</v>
      </c>
      <c r="D194">
        <f>COUNTIFS(GLLIST6765[G/L account],B194)</f>
        <v>1</v>
      </c>
    </row>
    <row r="195" spans="2:4" outlineLevel="1" x14ac:dyDescent="0.25">
      <c r="B195" s="25" t="s">
        <v>417</v>
      </c>
      <c r="C195" s="16" t="s">
        <v>418</v>
      </c>
      <c r="D195">
        <f>COUNTIFS(GLLIST6765[G/L account],B195)</f>
        <v>1</v>
      </c>
    </row>
    <row r="196" spans="2:4" outlineLevel="1" x14ac:dyDescent="0.25">
      <c r="B196" s="25" t="s">
        <v>419</v>
      </c>
      <c r="C196" s="16" t="s">
        <v>420</v>
      </c>
      <c r="D196">
        <f>COUNTIFS(GLLIST6765[G/L account],B196)</f>
        <v>1</v>
      </c>
    </row>
    <row r="197" spans="2:4" outlineLevel="1" x14ac:dyDescent="0.25">
      <c r="B197" s="25" t="s">
        <v>421</v>
      </c>
      <c r="C197" s="16" t="s">
        <v>422</v>
      </c>
      <c r="D197">
        <f>COUNTIFS(GLLIST6765[G/L account],B197)</f>
        <v>1</v>
      </c>
    </row>
    <row r="198" spans="2:4" outlineLevel="1" x14ac:dyDescent="0.25">
      <c r="B198" s="25" t="s">
        <v>423</v>
      </c>
      <c r="C198" s="16" t="s">
        <v>424</v>
      </c>
      <c r="D198">
        <f>COUNTIFS(GLLIST6765[G/L account],B198)</f>
        <v>1</v>
      </c>
    </row>
    <row r="199" spans="2:4" outlineLevel="1" x14ac:dyDescent="0.25">
      <c r="B199" s="25" t="s">
        <v>425</v>
      </c>
      <c r="C199" s="16" t="s">
        <v>426</v>
      </c>
      <c r="D199">
        <f>COUNTIFS(GLLIST6765[G/L account],B199)</f>
        <v>1</v>
      </c>
    </row>
    <row r="200" spans="2:4" outlineLevel="1" x14ac:dyDescent="0.25">
      <c r="B200" s="25" t="s">
        <v>427</v>
      </c>
      <c r="C200" s="16" t="s">
        <v>428</v>
      </c>
      <c r="D200">
        <f>COUNTIFS(GLLIST6765[G/L account],B200)</f>
        <v>1</v>
      </c>
    </row>
    <row r="201" spans="2:4" outlineLevel="1" x14ac:dyDescent="0.25">
      <c r="B201" s="25" t="s">
        <v>429</v>
      </c>
      <c r="C201" s="16" t="s">
        <v>430</v>
      </c>
      <c r="D201">
        <f>COUNTIFS(GLLIST6765[G/L account],B201)</f>
        <v>1</v>
      </c>
    </row>
    <row r="202" spans="2:4" outlineLevel="1" x14ac:dyDescent="0.25">
      <c r="B202" s="25" t="s">
        <v>431</v>
      </c>
      <c r="C202" s="16" t="s">
        <v>432</v>
      </c>
      <c r="D202">
        <f>COUNTIFS(GLLIST6765[G/L account],B202)</f>
        <v>1</v>
      </c>
    </row>
    <row r="203" spans="2:4" outlineLevel="1" x14ac:dyDescent="0.25">
      <c r="B203" s="25" t="s">
        <v>433</v>
      </c>
      <c r="C203" s="16" t="s">
        <v>434</v>
      </c>
      <c r="D203">
        <f>COUNTIFS(GLLIST6765[G/L account],B203)</f>
        <v>1</v>
      </c>
    </row>
    <row r="204" spans="2:4" outlineLevel="1" x14ac:dyDescent="0.25">
      <c r="B204" s="27" t="s">
        <v>435</v>
      </c>
      <c r="C204" s="28" t="s">
        <v>436</v>
      </c>
      <c r="D204">
        <f>COUNTIFS(GLLIST6765[G/L account],B204)</f>
        <v>1</v>
      </c>
    </row>
    <row r="205" spans="2:4" outlineLevel="1" x14ac:dyDescent="0.25">
      <c r="B205" s="27" t="s">
        <v>437</v>
      </c>
      <c r="C205" s="28" t="s">
        <v>438</v>
      </c>
      <c r="D205">
        <f>COUNTIFS(GLLIST6765[G/L account],B205)</f>
        <v>1</v>
      </c>
    </row>
    <row r="206" spans="2:4" outlineLevel="1" x14ac:dyDescent="0.25">
      <c r="B206" s="27" t="s">
        <v>439</v>
      </c>
      <c r="C206" s="28" t="s">
        <v>440</v>
      </c>
      <c r="D206">
        <f>COUNTIFS(GLLIST6765[G/L account],B206)</f>
        <v>1</v>
      </c>
    </row>
    <row r="207" spans="2:4" outlineLevel="1" x14ac:dyDescent="0.25">
      <c r="B207" s="27" t="s">
        <v>441</v>
      </c>
      <c r="C207" s="28" t="s">
        <v>442</v>
      </c>
      <c r="D207">
        <f>COUNTIFS(GLLIST6765[G/L account],B207)</f>
        <v>1</v>
      </c>
    </row>
    <row r="208" spans="2:4" outlineLevel="1" x14ac:dyDescent="0.25">
      <c r="B208" s="25" t="s">
        <v>443</v>
      </c>
      <c r="C208" s="16" t="s">
        <v>444</v>
      </c>
      <c r="D208">
        <f>COUNTIFS(GLLIST6765[G/L account],B208)</f>
        <v>1</v>
      </c>
    </row>
    <row r="209" spans="2:4" outlineLevel="1" x14ac:dyDescent="0.25">
      <c r="B209" s="25" t="s">
        <v>445</v>
      </c>
      <c r="C209" s="16" t="s">
        <v>446</v>
      </c>
      <c r="D209">
        <f>COUNTIFS(GLLIST6765[G/L account],B209)</f>
        <v>1</v>
      </c>
    </row>
    <row r="210" spans="2:4" outlineLevel="1" x14ac:dyDescent="0.25">
      <c r="B210" s="25" t="s">
        <v>447</v>
      </c>
      <c r="C210" s="16" t="s">
        <v>448</v>
      </c>
      <c r="D210">
        <f>COUNTIFS(GLLIST6765[G/L account],B210)</f>
        <v>1</v>
      </c>
    </row>
    <row r="211" spans="2:4" outlineLevel="1" x14ac:dyDescent="0.25">
      <c r="B211" s="25" t="s">
        <v>449</v>
      </c>
      <c r="C211" s="16" t="s">
        <v>450</v>
      </c>
      <c r="D211">
        <f>COUNTIFS(GLLIST6765[G/L account],B211)</f>
        <v>1</v>
      </c>
    </row>
    <row r="212" spans="2:4" outlineLevel="1" x14ac:dyDescent="0.25">
      <c r="B212" s="25" t="s">
        <v>451</v>
      </c>
      <c r="C212" s="16" t="s">
        <v>452</v>
      </c>
      <c r="D212">
        <f>COUNTIFS(GLLIST6765[G/L account],B212)</f>
        <v>1</v>
      </c>
    </row>
    <row r="213" spans="2:4" outlineLevel="1" x14ac:dyDescent="0.25">
      <c r="B213" s="25" t="s">
        <v>453</v>
      </c>
      <c r="C213" s="16" t="s">
        <v>454</v>
      </c>
      <c r="D213">
        <f>COUNTIFS(GLLIST6765[G/L account],B213)</f>
        <v>1</v>
      </c>
    </row>
    <row r="214" spans="2:4" outlineLevel="1" x14ac:dyDescent="0.25">
      <c r="B214" s="25" t="s">
        <v>455</v>
      </c>
      <c r="C214" s="16" t="s">
        <v>456</v>
      </c>
      <c r="D214">
        <f>COUNTIFS(GLLIST6765[G/L account],B214)</f>
        <v>1</v>
      </c>
    </row>
    <row r="215" spans="2:4" outlineLevel="1" x14ac:dyDescent="0.25">
      <c r="B215" s="25" t="s">
        <v>457</v>
      </c>
      <c r="C215" s="16" t="s">
        <v>458</v>
      </c>
      <c r="D215">
        <f>COUNTIFS(GLLIST6765[G/L account],B215)</f>
        <v>1</v>
      </c>
    </row>
    <row r="216" spans="2:4" outlineLevel="1" x14ac:dyDescent="0.25">
      <c r="B216" s="25" t="s">
        <v>459</v>
      </c>
      <c r="C216" s="16" t="s">
        <v>460</v>
      </c>
      <c r="D216">
        <f>COUNTIFS(GLLIST6765[G/L account],B216)</f>
        <v>1</v>
      </c>
    </row>
    <row r="217" spans="2:4" outlineLevel="1" x14ac:dyDescent="0.25">
      <c r="B217" s="29" t="s">
        <v>461</v>
      </c>
      <c r="C217" s="30" t="s">
        <v>462</v>
      </c>
      <c r="D217">
        <f>COUNTIFS(GLLIST6765[G/L account],B217)</f>
        <v>1</v>
      </c>
    </row>
    <row r="218" spans="2:4" outlineLevel="1" x14ac:dyDescent="0.25">
      <c r="B218" s="29" t="s">
        <v>463</v>
      </c>
      <c r="C218" s="30" t="s">
        <v>464</v>
      </c>
      <c r="D218">
        <f>COUNTIFS(GLLIST6765[G/L account],B218)</f>
        <v>1</v>
      </c>
    </row>
    <row r="219" spans="2:4" outlineLevel="1" x14ac:dyDescent="0.25">
      <c r="B219" s="29" t="s">
        <v>465</v>
      </c>
      <c r="C219" s="30" t="s">
        <v>466</v>
      </c>
      <c r="D219">
        <f>COUNTIFS(GLLIST6765[G/L account],B219)</f>
        <v>1</v>
      </c>
    </row>
    <row r="220" spans="2:4" outlineLevel="1" x14ac:dyDescent="0.25">
      <c r="B220" s="29" t="s">
        <v>467</v>
      </c>
      <c r="C220" s="30" t="s">
        <v>468</v>
      </c>
      <c r="D220">
        <f>COUNTIFS(GLLIST6765[G/L account],B220)</f>
        <v>1</v>
      </c>
    </row>
    <row r="221" spans="2:4" outlineLevel="1" x14ac:dyDescent="0.25">
      <c r="B221" s="29" t="s">
        <v>469</v>
      </c>
      <c r="C221" s="30" t="s">
        <v>470</v>
      </c>
      <c r="D221">
        <f>COUNTIFS(GLLIST6765[G/L account],B221)</f>
        <v>1</v>
      </c>
    </row>
    <row r="222" spans="2:4" outlineLevel="1" x14ac:dyDescent="0.25">
      <c r="B222" s="29" t="s">
        <v>471</v>
      </c>
      <c r="C222" s="30" t="s">
        <v>472</v>
      </c>
      <c r="D222">
        <f>COUNTIFS(GLLIST6765[G/L account],B222)</f>
        <v>1</v>
      </c>
    </row>
    <row r="223" spans="2:4" outlineLevel="1" x14ac:dyDescent="0.25">
      <c r="B223" s="29" t="s">
        <v>473</v>
      </c>
      <c r="C223" s="30" t="s">
        <v>474</v>
      </c>
      <c r="D223">
        <f>COUNTIFS(GLLIST6765[G/L account],B223)</f>
        <v>1</v>
      </c>
    </row>
    <row r="224" spans="2:4" outlineLevel="1" x14ac:dyDescent="0.25">
      <c r="B224" s="29" t="s">
        <v>475</v>
      </c>
      <c r="C224" s="30" t="s">
        <v>476</v>
      </c>
      <c r="D224">
        <f>COUNTIFS(GLLIST6765[G/L account],B224)</f>
        <v>1</v>
      </c>
    </row>
    <row r="225" spans="2:4" outlineLevel="1" x14ac:dyDescent="0.25">
      <c r="B225" s="29" t="s">
        <v>477</v>
      </c>
      <c r="C225" s="30" t="s">
        <v>478</v>
      </c>
      <c r="D225">
        <f>COUNTIFS(GLLIST6765[G/L account],B225)</f>
        <v>1</v>
      </c>
    </row>
    <row r="226" spans="2:4" outlineLevel="1" x14ac:dyDescent="0.25">
      <c r="B226" s="29" t="s">
        <v>479</v>
      </c>
      <c r="C226" s="30" t="s">
        <v>480</v>
      </c>
      <c r="D226">
        <f>COUNTIFS(GLLIST6765[G/L account],B226)</f>
        <v>1</v>
      </c>
    </row>
    <row r="227" spans="2:4" outlineLevel="1" x14ac:dyDescent="0.25">
      <c r="B227" s="29" t="s">
        <v>481</v>
      </c>
      <c r="C227" s="30" t="s">
        <v>482</v>
      </c>
      <c r="D227">
        <f>COUNTIFS(GLLIST6765[G/L account],B227)</f>
        <v>1</v>
      </c>
    </row>
    <row r="228" spans="2:4" outlineLevel="1" x14ac:dyDescent="0.25">
      <c r="B228" s="29" t="s">
        <v>483</v>
      </c>
      <c r="C228" s="30" t="s">
        <v>484</v>
      </c>
      <c r="D228">
        <f>COUNTIFS(GLLIST6765[G/L account],B228)</f>
        <v>1</v>
      </c>
    </row>
    <row r="229" spans="2:4" outlineLevel="1" x14ac:dyDescent="0.25">
      <c r="B229" s="29" t="s">
        <v>485</v>
      </c>
      <c r="C229" s="30" t="s">
        <v>486</v>
      </c>
      <c r="D229">
        <f>COUNTIFS(GLLIST6765[G/L account],B229)</f>
        <v>1</v>
      </c>
    </row>
    <row r="230" spans="2:4" outlineLevel="1" x14ac:dyDescent="0.25">
      <c r="B230" s="29" t="s">
        <v>487</v>
      </c>
      <c r="C230" s="30" t="s">
        <v>488</v>
      </c>
      <c r="D230">
        <f>COUNTIFS(GLLIST6765[G/L account],B230)</f>
        <v>1</v>
      </c>
    </row>
    <row r="231" spans="2:4" outlineLevel="1" x14ac:dyDescent="0.25">
      <c r="B231" s="29" t="s">
        <v>489</v>
      </c>
      <c r="C231" s="30" t="s">
        <v>490</v>
      </c>
      <c r="D231">
        <f>COUNTIFS(GLLIST6765[G/L account],B231)</f>
        <v>1</v>
      </c>
    </row>
    <row r="232" spans="2:4" outlineLevel="1" x14ac:dyDescent="0.25">
      <c r="B232" s="29" t="s">
        <v>491</v>
      </c>
      <c r="C232" s="30" t="s">
        <v>492</v>
      </c>
      <c r="D232">
        <f>COUNTIFS(GLLIST6765[G/L account],B232)</f>
        <v>1</v>
      </c>
    </row>
    <row r="233" spans="2:4" outlineLevel="1" x14ac:dyDescent="0.25">
      <c r="B233" s="27" t="s">
        <v>493</v>
      </c>
      <c r="C233" s="28" t="s">
        <v>494</v>
      </c>
      <c r="D233">
        <f>COUNTIFS(GLLIST6765[G/L account],B233)</f>
        <v>1</v>
      </c>
    </row>
    <row r="234" spans="2:4" outlineLevel="1" x14ac:dyDescent="0.25">
      <c r="B234" s="27" t="s">
        <v>495</v>
      </c>
      <c r="C234" s="28" t="s">
        <v>496</v>
      </c>
      <c r="D234">
        <f>COUNTIFS(GLLIST6765[G/L account],B234)</f>
        <v>1</v>
      </c>
    </row>
    <row r="235" spans="2:4" outlineLevel="1" x14ac:dyDescent="0.25">
      <c r="B235" s="27" t="s">
        <v>497</v>
      </c>
      <c r="C235" s="28" t="s">
        <v>498</v>
      </c>
      <c r="D235">
        <f>COUNTIFS(GLLIST6765[G/L account],B235)</f>
        <v>1</v>
      </c>
    </row>
    <row r="236" spans="2:4" outlineLevel="1" x14ac:dyDescent="0.25">
      <c r="B236" s="27" t="s">
        <v>499</v>
      </c>
      <c r="C236" s="28" t="s">
        <v>500</v>
      </c>
      <c r="D236">
        <f>COUNTIFS(GLLIST6765[G/L account],B236)</f>
        <v>1</v>
      </c>
    </row>
    <row r="237" spans="2:4" outlineLevel="1" x14ac:dyDescent="0.25">
      <c r="B237" s="27" t="s">
        <v>501</v>
      </c>
      <c r="C237" s="28" t="s">
        <v>502</v>
      </c>
      <c r="D237">
        <f>COUNTIFS(GLLIST6765[G/L account],B237)</f>
        <v>1</v>
      </c>
    </row>
    <row r="238" spans="2:4" outlineLevel="1" x14ac:dyDescent="0.25">
      <c r="B238" s="27" t="s">
        <v>503</v>
      </c>
      <c r="C238" s="28" t="s">
        <v>504</v>
      </c>
      <c r="D238">
        <f>COUNTIFS(GLLIST6765[G/L account],B238)</f>
        <v>1</v>
      </c>
    </row>
    <row r="239" spans="2:4" outlineLevel="1" x14ac:dyDescent="0.25">
      <c r="B239" s="27" t="s">
        <v>505</v>
      </c>
      <c r="C239" s="28" t="s">
        <v>506</v>
      </c>
      <c r="D239">
        <f>COUNTIFS(GLLIST6765[G/L account],B239)</f>
        <v>1</v>
      </c>
    </row>
    <row r="240" spans="2:4" outlineLevel="1" x14ac:dyDescent="0.25">
      <c r="B240" s="27" t="s">
        <v>507</v>
      </c>
      <c r="C240" s="28" t="s">
        <v>508</v>
      </c>
      <c r="D240">
        <f>COUNTIFS(GLLIST6765[G/L account],B240)</f>
        <v>1</v>
      </c>
    </row>
    <row r="241" spans="2:5" outlineLevel="1" x14ac:dyDescent="0.25">
      <c r="B241" s="27" t="s">
        <v>509</v>
      </c>
      <c r="C241" s="28" t="s">
        <v>510</v>
      </c>
      <c r="D241">
        <f>COUNTIFS(GLLIST6765[G/L account],B241)</f>
        <v>1</v>
      </c>
    </row>
    <row r="242" spans="2:5" outlineLevel="1" x14ac:dyDescent="0.25">
      <c r="B242" s="27" t="s">
        <v>511</v>
      </c>
      <c r="C242" s="28" t="s">
        <v>512</v>
      </c>
      <c r="D242">
        <f>COUNTIFS(GLLIST6765[G/L account],B242)</f>
        <v>1</v>
      </c>
    </row>
    <row r="243" spans="2:5" outlineLevel="1" x14ac:dyDescent="0.25">
      <c r="B243" s="27" t="s">
        <v>513</v>
      </c>
      <c r="C243" s="28" t="s">
        <v>514</v>
      </c>
      <c r="D243">
        <f>COUNTIFS(GLLIST6765[G/L account],B243)</f>
        <v>1</v>
      </c>
      <c r="E243" t="s">
        <v>515</v>
      </c>
    </row>
    <row r="244" spans="2:5" outlineLevel="1" x14ac:dyDescent="0.25">
      <c r="B244" s="27" t="s">
        <v>516</v>
      </c>
      <c r="C244" s="28" t="s">
        <v>517</v>
      </c>
      <c r="D244">
        <f>COUNTIFS(GLLIST6765[G/L account],B244)</f>
        <v>1</v>
      </c>
    </row>
    <row r="245" spans="2:5" outlineLevel="1" x14ac:dyDescent="0.25">
      <c r="B245" s="27" t="s">
        <v>518</v>
      </c>
      <c r="C245" s="28" t="s">
        <v>519</v>
      </c>
      <c r="D245">
        <f>COUNTIFS(GLLIST6765[G/L account],B245)</f>
        <v>1</v>
      </c>
    </row>
    <row r="246" spans="2:5" outlineLevel="1" x14ac:dyDescent="0.25">
      <c r="B246" s="27" t="s">
        <v>520</v>
      </c>
      <c r="C246" s="28" t="s">
        <v>521</v>
      </c>
      <c r="D246">
        <f>COUNTIFS(GLLIST6765[G/L account],B246)</f>
        <v>1</v>
      </c>
      <c r="E246" t="s">
        <v>515</v>
      </c>
    </row>
    <row r="247" spans="2:5" outlineLevel="1" x14ac:dyDescent="0.25">
      <c r="B247" s="27" t="s">
        <v>522</v>
      </c>
      <c r="C247" s="28" t="s">
        <v>523</v>
      </c>
      <c r="D247">
        <f>COUNTIFS(GLLIST6765[G/L account],B247)</f>
        <v>1</v>
      </c>
      <c r="E247" t="s">
        <v>515</v>
      </c>
    </row>
    <row r="248" spans="2:5" outlineLevel="1" x14ac:dyDescent="0.25">
      <c r="B248" s="27" t="s">
        <v>524</v>
      </c>
      <c r="C248" s="28" t="s">
        <v>525</v>
      </c>
      <c r="D248">
        <f>COUNTIFS(GLLIST6765[G/L account],B248)</f>
        <v>1</v>
      </c>
      <c r="E248" t="s">
        <v>515</v>
      </c>
    </row>
    <row r="249" spans="2:5" outlineLevel="1" x14ac:dyDescent="0.25">
      <c r="B249" s="27" t="s">
        <v>526</v>
      </c>
      <c r="C249" s="28" t="s">
        <v>527</v>
      </c>
      <c r="D249">
        <f>COUNTIFS(GLLIST6765[G/L account],B249)</f>
        <v>1</v>
      </c>
    </row>
    <row r="250" spans="2:5" outlineLevel="1" x14ac:dyDescent="0.25">
      <c r="B250" s="27" t="s">
        <v>528</v>
      </c>
      <c r="C250" s="28" t="s">
        <v>529</v>
      </c>
      <c r="D250">
        <f>COUNTIFS(GLLIST6765[G/L account],B250)</f>
        <v>1</v>
      </c>
    </row>
    <row r="251" spans="2:5" outlineLevel="1" x14ac:dyDescent="0.25">
      <c r="B251" s="27" t="s">
        <v>530</v>
      </c>
      <c r="C251" s="28" t="s">
        <v>531</v>
      </c>
      <c r="D251">
        <f>COUNTIFS(GLLIST6765[G/L account],B251)</f>
        <v>1</v>
      </c>
      <c r="E251" t="s">
        <v>515</v>
      </c>
    </row>
    <row r="252" spans="2:5" outlineLevel="1" x14ac:dyDescent="0.25">
      <c r="B252" s="25" t="s">
        <v>532</v>
      </c>
      <c r="C252" s="16" t="s">
        <v>533</v>
      </c>
      <c r="D252">
        <f>COUNTIFS(GLLIST6765[G/L account],B252)</f>
        <v>1</v>
      </c>
    </row>
    <row r="253" spans="2:5" outlineLevel="1" x14ac:dyDescent="0.25">
      <c r="B253" s="25" t="s">
        <v>534</v>
      </c>
      <c r="C253" s="16" t="s">
        <v>535</v>
      </c>
      <c r="D253">
        <f>COUNTIFS(GLLIST6765[G/L account],B253)</f>
        <v>1</v>
      </c>
    </row>
    <row r="254" spans="2:5" outlineLevel="1" x14ac:dyDescent="0.25">
      <c r="B254" s="25" t="s">
        <v>536</v>
      </c>
      <c r="C254" s="16" t="s">
        <v>537</v>
      </c>
      <c r="D254">
        <f>COUNTIFS(GLLIST6765[G/L account],B254)</f>
        <v>1</v>
      </c>
    </row>
    <row r="255" spans="2:5" outlineLevel="1" x14ac:dyDescent="0.25">
      <c r="B255" s="25" t="s">
        <v>538</v>
      </c>
      <c r="C255" s="16" t="s">
        <v>539</v>
      </c>
      <c r="D255">
        <f>COUNTIFS(GLLIST6765[G/L account],B255)</f>
        <v>1</v>
      </c>
    </row>
    <row r="256" spans="2:5" outlineLevel="1" x14ac:dyDescent="0.25">
      <c r="B256" s="25" t="s">
        <v>540</v>
      </c>
      <c r="C256" s="16" t="s">
        <v>541</v>
      </c>
      <c r="D256">
        <f>COUNTIFS(GLLIST6765[G/L account],B256)</f>
        <v>1</v>
      </c>
    </row>
    <row r="257" spans="2:4" outlineLevel="1" x14ac:dyDescent="0.25">
      <c r="B257" s="25" t="s">
        <v>542</v>
      </c>
      <c r="C257" s="16" t="s">
        <v>543</v>
      </c>
      <c r="D257">
        <f>COUNTIFS(GLLIST6765[G/L account],B257)</f>
        <v>1</v>
      </c>
    </row>
    <row r="258" spans="2:4" outlineLevel="1" x14ac:dyDescent="0.25">
      <c r="B258" s="25" t="s">
        <v>544</v>
      </c>
      <c r="C258" s="16" t="s">
        <v>545</v>
      </c>
      <c r="D258">
        <f>COUNTIFS(GLLIST6765[G/L account],B258)</f>
        <v>1</v>
      </c>
    </row>
    <row r="259" spans="2:4" outlineLevel="1" x14ac:dyDescent="0.25">
      <c r="B259" s="25" t="s">
        <v>546</v>
      </c>
      <c r="C259" s="16" t="s">
        <v>547</v>
      </c>
      <c r="D259">
        <f>COUNTIFS(GLLIST6765[G/L account],B259)</f>
        <v>1</v>
      </c>
    </row>
    <row r="260" spans="2:4" outlineLevel="1" x14ac:dyDescent="0.25">
      <c r="B260" s="25" t="s">
        <v>548</v>
      </c>
      <c r="C260" s="16" t="s">
        <v>549</v>
      </c>
      <c r="D260">
        <f>COUNTIFS(GLLIST6765[G/L account],B260)</f>
        <v>1</v>
      </c>
    </row>
    <row r="261" spans="2:4" outlineLevel="1" x14ac:dyDescent="0.25">
      <c r="B261" s="25" t="s">
        <v>550</v>
      </c>
      <c r="C261" s="16" t="s">
        <v>551</v>
      </c>
      <c r="D261">
        <f>COUNTIFS(GLLIST6765[G/L account],B261)</f>
        <v>1</v>
      </c>
    </row>
    <row r="262" spans="2:4" outlineLevel="1" x14ac:dyDescent="0.25">
      <c r="B262" s="25" t="s">
        <v>552</v>
      </c>
      <c r="C262" s="16" t="s">
        <v>553</v>
      </c>
      <c r="D262">
        <f>COUNTIFS(GLLIST6765[G/L account],B262)</f>
        <v>1</v>
      </c>
    </row>
    <row r="263" spans="2:4" outlineLevel="1" x14ac:dyDescent="0.25">
      <c r="B263" s="25" t="s">
        <v>554</v>
      </c>
      <c r="C263" s="16" t="s">
        <v>555</v>
      </c>
      <c r="D263">
        <f>COUNTIFS(GLLIST6765[G/L account],B263)</f>
        <v>1</v>
      </c>
    </row>
    <row r="264" spans="2:4" outlineLevel="1" x14ac:dyDescent="0.25">
      <c r="B264" s="25" t="s">
        <v>556</v>
      </c>
      <c r="C264" s="16" t="s">
        <v>557</v>
      </c>
      <c r="D264">
        <f>COUNTIFS(GLLIST6765[G/L account],B264)</f>
        <v>1</v>
      </c>
    </row>
    <row r="265" spans="2:4" outlineLevel="1" x14ac:dyDescent="0.25">
      <c r="B265" s="25" t="s">
        <v>558</v>
      </c>
      <c r="C265" s="16" t="s">
        <v>559</v>
      </c>
      <c r="D265">
        <f>COUNTIFS(GLLIST6765[G/L account],B265)</f>
        <v>1</v>
      </c>
    </row>
    <row r="266" spans="2:4" outlineLevel="1" x14ac:dyDescent="0.25">
      <c r="B266" s="25" t="s">
        <v>560</v>
      </c>
      <c r="C266" s="16" t="s">
        <v>561</v>
      </c>
      <c r="D266">
        <f>COUNTIFS(GLLIST6765[G/L account],B266)</f>
        <v>1</v>
      </c>
    </row>
    <row r="267" spans="2:4" outlineLevel="1" x14ac:dyDescent="0.25">
      <c r="B267" s="25" t="s">
        <v>562</v>
      </c>
      <c r="C267" s="16" t="s">
        <v>563</v>
      </c>
      <c r="D267">
        <f>COUNTIFS(GLLIST6765[G/L account],B267)</f>
        <v>1</v>
      </c>
    </row>
    <row r="268" spans="2:4" outlineLevel="1" x14ac:dyDescent="0.25">
      <c r="B268" s="25" t="s">
        <v>564</v>
      </c>
      <c r="C268" s="16" t="s">
        <v>565</v>
      </c>
      <c r="D268">
        <f>COUNTIFS(GLLIST6765[G/L account],B268)</f>
        <v>1</v>
      </c>
    </row>
    <row r="269" spans="2:4" outlineLevel="1" x14ac:dyDescent="0.25">
      <c r="B269" s="25" t="s">
        <v>566</v>
      </c>
      <c r="C269" s="16" t="s">
        <v>567</v>
      </c>
      <c r="D269">
        <f>COUNTIFS(GLLIST6765[G/L account],B269)</f>
        <v>1</v>
      </c>
    </row>
    <row r="270" spans="2:4" outlineLevel="1" x14ac:dyDescent="0.25">
      <c r="B270" s="25" t="s">
        <v>568</v>
      </c>
      <c r="C270" s="16" t="s">
        <v>569</v>
      </c>
      <c r="D270">
        <f>COUNTIFS(GLLIST6765[G/L account],B270)</f>
        <v>1</v>
      </c>
    </row>
    <row r="271" spans="2:4" outlineLevel="1" x14ac:dyDescent="0.25">
      <c r="B271" s="25" t="s">
        <v>570</v>
      </c>
      <c r="C271" s="16" t="s">
        <v>571</v>
      </c>
      <c r="D271">
        <f>COUNTIFS(GLLIST6765[G/L account],B271)</f>
        <v>1</v>
      </c>
    </row>
    <row r="272" spans="2:4" outlineLevel="1" x14ac:dyDescent="0.25">
      <c r="B272" s="25" t="s">
        <v>572</v>
      </c>
      <c r="C272" s="16" t="s">
        <v>573</v>
      </c>
      <c r="D272">
        <f>COUNTIFS(GLLIST6765[G/L account],B272)</f>
        <v>1</v>
      </c>
    </row>
    <row r="273" spans="2:4" outlineLevel="1" x14ac:dyDescent="0.25">
      <c r="B273" s="25" t="s">
        <v>574</v>
      </c>
      <c r="C273" s="16" t="s">
        <v>575</v>
      </c>
      <c r="D273">
        <f>COUNTIFS(GLLIST6765[G/L account],B273)</f>
        <v>1</v>
      </c>
    </row>
    <row r="274" spans="2:4" outlineLevel="1" x14ac:dyDescent="0.25">
      <c r="B274" s="25" t="s">
        <v>576</v>
      </c>
      <c r="C274" s="16" t="s">
        <v>577</v>
      </c>
      <c r="D274">
        <f>COUNTIFS(GLLIST6765[G/L account],B274)</f>
        <v>1</v>
      </c>
    </row>
    <row r="275" spans="2:4" outlineLevel="1" x14ac:dyDescent="0.25">
      <c r="B275" s="25" t="s">
        <v>578</v>
      </c>
      <c r="C275" s="16" t="s">
        <v>579</v>
      </c>
      <c r="D275">
        <f>COUNTIFS(GLLIST6765[G/L account],B275)</f>
        <v>1</v>
      </c>
    </row>
    <row r="276" spans="2:4" outlineLevel="1" x14ac:dyDescent="0.25">
      <c r="B276" s="25" t="s">
        <v>580</v>
      </c>
      <c r="C276" s="16" t="s">
        <v>581</v>
      </c>
      <c r="D276">
        <f>COUNTIFS(GLLIST6765[G/L account],B276)</f>
        <v>1</v>
      </c>
    </row>
    <row r="277" spans="2:4" outlineLevel="1" x14ac:dyDescent="0.25">
      <c r="B277" s="25" t="s">
        <v>582</v>
      </c>
      <c r="C277" s="16" t="s">
        <v>583</v>
      </c>
      <c r="D277">
        <f>COUNTIFS(GLLIST6765[G/L account],B277)</f>
        <v>1</v>
      </c>
    </row>
    <row r="278" spans="2:4" outlineLevel="1" x14ac:dyDescent="0.25">
      <c r="B278" s="25" t="s">
        <v>584</v>
      </c>
      <c r="C278" s="16" t="s">
        <v>585</v>
      </c>
      <c r="D278">
        <f>COUNTIFS(GLLIST6765[G/L account],B278)</f>
        <v>1</v>
      </c>
    </row>
    <row r="279" spans="2:4" outlineLevel="1" x14ac:dyDescent="0.25">
      <c r="B279" s="32">
        <v>61900050</v>
      </c>
      <c r="C279" s="16" t="s">
        <v>586</v>
      </c>
      <c r="D279">
        <f>COUNTIFS(GLLIST6765[G/L account],B279)</f>
        <v>1</v>
      </c>
    </row>
    <row r="280" spans="2:4" outlineLevel="1" x14ac:dyDescent="0.25">
      <c r="B280" s="25" t="s">
        <v>587</v>
      </c>
      <c r="C280" s="16" t="s">
        <v>588</v>
      </c>
      <c r="D280">
        <f>COUNTIFS(GLLIST6765[G/L account],B280)</f>
        <v>1</v>
      </c>
    </row>
    <row r="281" spans="2:4" outlineLevel="1" x14ac:dyDescent="0.25">
      <c r="B281" s="25" t="s">
        <v>589</v>
      </c>
      <c r="C281" s="16" t="s">
        <v>590</v>
      </c>
      <c r="D281">
        <f>COUNTIFS(GLLIST6765[G/L account],B281)</f>
        <v>1</v>
      </c>
    </row>
    <row r="282" spans="2:4" outlineLevel="1" x14ac:dyDescent="0.25">
      <c r="B282" s="25" t="s">
        <v>591</v>
      </c>
      <c r="C282" s="16" t="s">
        <v>592</v>
      </c>
      <c r="D282">
        <f>COUNTIFS(GLLIST6765[G/L account],B282)</f>
        <v>1</v>
      </c>
    </row>
    <row r="283" spans="2:4" outlineLevel="1" x14ac:dyDescent="0.25">
      <c r="B283" s="25" t="s">
        <v>593</v>
      </c>
      <c r="C283" s="16" t="s">
        <v>594</v>
      </c>
      <c r="D283">
        <f>COUNTIFS(GLLIST6765[G/L account],B283)</f>
        <v>1</v>
      </c>
    </row>
    <row r="284" spans="2:4" outlineLevel="1" x14ac:dyDescent="0.25">
      <c r="B284" s="25" t="s">
        <v>595</v>
      </c>
      <c r="C284" s="16" t="s">
        <v>596</v>
      </c>
      <c r="D284">
        <f>COUNTIFS(GLLIST6765[G/L account],B284)</f>
        <v>1</v>
      </c>
    </row>
    <row r="285" spans="2:4" outlineLevel="1" x14ac:dyDescent="0.25">
      <c r="B285" s="25" t="s">
        <v>597</v>
      </c>
      <c r="C285" s="16" t="s">
        <v>598</v>
      </c>
      <c r="D285">
        <f>COUNTIFS(GLLIST6765[G/L account],B285)</f>
        <v>1</v>
      </c>
    </row>
    <row r="286" spans="2:4" outlineLevel="1" x14ac:dyDescent="0.25">
      <c r="B286" s="25" t="s">
        <v>599</v>
      </c>
      <c r="C286" s="16" t="s">
        <v>600</v>
      </c>
      <c r="D286">
        <f>COUNTIFS(GLLIST6765[G/L account],B286)</f>
        <v>1</v>
      </c>
    </row>
    <row r="287" spans="2:4" outlineLevel="1" x14ac:dyDescent="0.25">
      <c r="B287" s="25" t="s">
        <v>601</v>
      </c>
      <c r="C287" s="16" t="s">
        <v>602</v>
      </c>
      <c r="D287">
        <f>COUNTIFS(GLLIST6765[G/L account],B287)</f>
        <v>1</v>
      </c>
    </row>
    <row r="288" spans="2:4" outlineLevel="1" x14ac:dyDescent="0.25">
      <c r="B288" s="25" t="s">
        <v>603</v>
      </c>
      <c r="C288" s="16" t="s">
        <v>604</v>
      </c>
      <c r="D288">
        <f>COUNTIFS(GLLIST6765[G/L account],B288)</f>
        <v>1</v>
      </c>
    </row>
    <row r="289" spans="2:4" outlineLevel="1" x14ac:dyDescent="0.25">
      <c r="B289" s="25" t="s">
        <v>605</v>
      </c>
      <c r="C289" s="16" t="s">
        <v>606</v>
      </c>
      <c r="D289">
        <f>COUNTIFS(GLLIST6765[G/L account],B289)</f>
        <v>1</v>
      </c>
    </row>
    <row r="290" spans="2:4" outlineLevel="1" x14ac:dyDescent="0.25">
      <c r="B290" s="25" t="s">
        <v>607</v>
      </c>
      <c r="C290" s="16" t="s">
        <v>608</v>
      </c>
      <c r="D290">
        <f>COUNTIFS(GLLIST6765[G/L account],B290)</f>
        <v>1</v>
      </c>
    </row>
    <row r="291" spans="2:4" outlineLevel="1" x14ac:dyDescent="0.25">
      <c r="B291" s="25" t="s">
        <v>609</v>
      </c>
      <c r="C291" s="16" t="s">
        <v>610</v>
      </c>
      <c r="D291">
        <f>COUNTIFS(GLLIST6765[G/L account],B291)</f>
        <v>1</v>
      </c>
    </row>
    <row r="292" spans="2:4" outlineLevel="1" x14ac:dyDescent="0.25">
      <c r="B292" s="25" t="s">
        <v>611</v>
      </c>
      <c r="C292" s="16" t="s">
        <v>612</v>
      </c>
      <c r="D292">
        <f>COUNTIFS(GLLIST6765[G/L account],B292)</f>
        <v>1</v>
      </c>
    </row>
    <row r="293" spans="2:4" outlineLevel="1" x14ac:dyDescent="0.25">
      <c r="B293" s="25" t="s">
        <v>613</v>
      </c>
      <c r="C293" s="16" t="s">
        <v>614</v>
      </c>
      <c r="D293">
        <f>COUNTIFS(GLLIST6765[G/L account],B293)</f>
        <v>1</v>
      </c>
    </row>
    <row r="294" spans="2:4" outlineLevel="1" x14ac:dyDescent="0.25">
      <c r="B294" s="25" t="s">
        <v>615</v>
      </c>
      <c r="C294" s="16" t="s">
        <v>616</v>
      </c>
      <c r="D294">
        <f>COUNTIFS(GLLIST6765[G/L account],B294)</f>
        <v>1</v>
      </c>
    </row>
    <row r="295" spans="2:4" outlineLevel="1" x14ac:dyDescent="0.25">
      <c r="B295" s="25" t="s">
        <v>617</v>
      </c>
      <c r="C295" s="16" t="s">
        <v>618</v>
      </c>
      <c r="D295">
        <f>COUNTIFS(GLLIST6765[G/L account],B295)</f>
        <v>1</v>
      </c>
    </row>
    <row r="296" spans="2:4" outlineLevel="1" x14ac:dyDescent="0.25">
      <c r="B296" s="25" t="s">
        <v>619</v>
      </c>
      <c r="C296" s="16" t="s">
        <v>620</v>
      </c>
      <c r="D296">
        <f>COUNTIFS(GLLIST6765[G/L account],B296)</f>
        <v>1</v>
      </c>
    </row>
    <row r="297" spans="2:4" outlineLevel="1" x14ac:dyDescent="0.25">
      <c r="B297" s="25" t="s">
        <v>621</v>
      </c>
      <c r="C297" s="16" t="s">
        <v>622</v>
      </c>
      <c r="D297">
        <f>COUNTIFS(GLLIST6765[G/L account],B297)</f>
        <v>1</v>
      </c>
    </row>
    <row r="298" spans="2:4" outlineLevel="1" x14ac:dyDescent="0.25">
      <c r="B298" s="25" t="s">
        <v>623</v>
      </c>
      <c r="C298" s="16" t="s">
        <v>624</v>
      </c>
      <c r="D298">
        <f>COUNTIFS(GLLIST6765[G/L account],B298)</f>
        <v>1</v>
      </c>
    </row>
    <row r="299" spans="2:4" outlineLevel="1" x14ac:dyDescent="0.25">
      <c r="B299" s="25" t="s">
        <v>625</v>
      </c>
      <c r="C299" s="16" t="s">
        <v>626</v>
      </c>
      <c r="D299">
        <f>COUNTIFS(GLLIST6765[G/L account],B299)</f>
        <v>1</v>
      </c>
    </row>
    <row r="300" spans="2:4" outlineLevel="1" x14ac:dyDescent="0.25">
      <c r="B300" s="27" t="s">
        <v>627</v>
      </c>
      <c r="C300" s="28" t="s">
        <v>628</v>
      </c>
      <c r="D300">
        <f>COUNTIFS(GLLIST6765[G/L account],B300)</f>
        <v>1</v>
      </c>
    </row>
    <row r="301" spans="2:4" outlineLevel="1" x14ac:dyDescent="0.25">
      <c r="B301" s="25" t="s">
        <v>629</v>
      </c>
      <c r="C301" s="16" t="s">
        <v>630</v>
      </c>
      <c r="D301">
        <f>COUNTIFS(GLLIST6765[G/L account],B301)</f>
        <v>1</v>
      </c>
    </row>
    <row r="302" spans="2:4" outlineLevel="1" x14ac:dyDescent="0.25">
      <c r="B302" s="25" t="s">
        <v>631</v>
      </c>
      <c r="C302" s="16" t="s">
        <v>632</v>
      </c>
      <c r="D302">
        <f>COUNTIFS(GLLIST6765[G/L account],B302)</f>
        <v>1</v>
      </c>
    </row>
    <row r="303" spans="2:4" outlineLevel="1" x14ac:dyDescent="0.25">
      <c r="B303" s="27" t="s">
        <v>633</v>
      </c>
      <c r="C303" s="28" t="s">
        <v>634</v>
      </c>
      <c r="D303">
        <f>COUNTIFS(GLLIST6765[G/L account],B303)</f>
        <v>1</v>
      </c>
    </row>
    <row r="304" spans="2:4" outlineLevel="1" x14ac:dyDescent="0.25">
      <c r="B304" s="27" t="s">
        <v>635</v>
      </c>
      <c r="C304" s="28" t="s">
        <v>636</v>
      </c>
      <c r="D304">
        <f>COUNTIFS(GLLIST6765[G/L account],B304)</f>
        <v>1</v>
      </c>
    </row>
    <row r="305" spans="2:18" outlineLevel="1" x14ac:dyDescent="0.25">
      <c r="B305" s="95">
        <v>63100020</v>
      </c>
      <c r="C305" s="28" t="s">
        <v>637</v>
      </c>
      <c r="D305">
        <f>COUNTIFS(GLLIST6765[G/L account],B305)</f>
        <v>1</v>
      </c>
    </row>
    <row r="306" spans="2:18" outlineLevel="1" x14ac:dyDescent="0.25">
      <c r="B306" s="27" t="s">
        <v>638</v>
      </c>
      <c r="C306" s="28" t="s">
        <v>639</v>
      </c>
      <c r="D306">
        <f>COUNTIFS(GLLIST6765[G/L account],B306)</f>
        <v>1</v>
      </c>
    </row>
    <row r="307" spans="2:18" outlineLevel="1" x14ac:dyDescent="0.25">
      <c r="B307" s="27" t="s">
        <v>640</v>
      </c>
      <c r="C307" s="28" t="s">
        <v>641</v>
      </c>
      <c r="D307">
        <f>COUNTIFS(GLLIST6765[G/L account],B307)</f>
        <v>1</v>
      </c>
    </row>
    <row r="308" spans="2:18" outlineLevel="1" x14ac:dyDescent="0.25">
      <c r="B308" s="25" t="s">
        <v>642</v>
      </c>
      <c r="C308" s="16" t="s">
        <v>643</v>
      </c>
      <c r="D308">
        <f>COUNTIFS(GLLIST6765[G/L account],B308)</f>
        <v>1</v>
      </c>
    </row>
    <row r="309" spans="2:18" outlineLevel="1" x14ac:dyDescent="0.25">
      <c r="B309" s="27" t="s">
        <v>644</v>
      </c>
      <c r="C309" s="28" t="s">
        <v>645</v>
      </c>
      <c r="D309">
        <f>COUNTIFS(GLLIST6765[G/L account],B309)</f>
        <v>1</v>
      </c>
    </row>
    <row r="310" spans="2:18" outlineLevel="1" x14ac:dyDescent="0.25">
      <c r="B310" s="27" t="s">
        <v>646</v>
      </c>
      <c r="C310" s="28" t="s">
        <v>647</v>
      </c>
      <c r="D310">
        <f>COUNTIFS(GLLIST6765[G/L account],B310)</f>
        <v>1</v>
      </c>
    </row>
    <row r="311" spans="2:18" outlineLevel="1" x14ac:dyDescent="0.25">
      <c r="B311" s="31" t="s">
        <v>648</v>
      </c>
      <c r="C311" s="28" t="s">
        <v>649</v>
      </c>
      <c r="D311">
        <f>COUNTIFS(GLLIST6765[G/L account],B311)</f>
        <v>1</v>
      </c>
    </row>
    <row r="313" spans="2:18" hidden="1" outlineLevel="1" x14ac:dyDescent="0.25">
      <c r="B313" s="27" t="s">
        <v>650</v>
      </c>
      <c r="C313" s="28" t="s">
        <v>651</v>
      </c>
      <c r="D313" s="8" t="e">
        <f>COUNTIFS(#REF!,B313)</f>
        <v>#REF!</v>
      </c>
      <c r="E313" t="s">
        <v>652</v>
      </c>
    </row>
    <row r="314" spans="2:18" collapsed="1" x14ac:dyDescent="0.25"/>
    <row r="315" spans="2:18" s="3" customFormat="1" ht="27.75" hidden="1" customHeight="1" outlineLevel="1" x14ac:dyDescent="0.25">
      <c r="B315" s="2" t="s">
        <v>653</v>
      </c>
      <c r="E315" s="1"/>
      <c r="O315"/>
      <c r="P315"/>
      <c r="Q315"/>
      <c r="R315"/>
    </row>
    <row r="316" spans="2:18" ht="21" hidden="1" outlineLevel="1" x14ac:dyDescent="0.25">
      <c r="O316" s="3"/>
    </row>
    <row r="317" spans="2:18" ht="21" hidden="1" outlineLevel="2" x14ac:dyDescent="0.25">
      <c r="B317" s="15" t="s">
        <v>654</v>
      </c>
      <c r="C317" s="15" t="s">
        <v>655</v>
      </c>
      <c r="D317" s="15" t="s">
        <v>656</v>
      </c>
      <c r="E317" s="15"/>
      <c r="F317" s="15" t="s">
        <v>657</v>
      </c>
      <c r="G317" s="15" t="s">
        <v>657</v>
      </c>
      <c r="R317" s="3"/>
    </row>
    <row r="318" spans="2:18" ht="21" hidden="1" outlineLevel="2" x14ac:dyDescent="0.25">
      <c r="B318" s="16" t="s">
        <v>658</v>
      </c>
      <c r="C318" s="16" t="s">
        <v>659</v>
      </c>
      <c r="D318" s="16" t="s">
        <v>660</v>
      </c>
      <c r="E318" s="16"/>
      <c r="F318" s="16" t="s">
        <v>661</v>
      </c>
      <c r="G318" s="16" t="s">
        <v>662</v>
      </c>
      <c r="P318" s="3"/>
      <c r="Q318" s="3"/>
    </row>
    <row r="319" spans="2:18" hidden="1" outlineLevel="2" x14ac:dyDescent="0.25">
      <c r="B319" s="16" t="s">
        <v>663</v>
      </c>
      <c r="C319" s="16" t="s">
        <v>664</v>
      </c>
      <c r="D319" s="16" t="s">
        <v>665</v>
      </c>
      <c r="E319" s="16"/>
      <c r="F319" s="16" t="s">
        <v>666</v>
      </c>
      <c r="G319" s="16" t="s">
        <v>667</v>
      </c>
    </row>
    <row r="320" spans="2:18" hidden="1" outlineLevel="2" x14ac:dyDescent="0.25">
      <c r="B320" s="16" t="s">
        <v>668</v>
      </c>
      <c r="C320" s="16" t="s">
        <v>669</v>
      </c>
      <c r="D320" s="16" t="s">
        <v>670</v>
      </c>
      <c r="E320" s="16"/>
      <c r="F320" s="16" t="s">
        <v>671</v>
      </c>
      <c r="G320" s="16" t="s">
        <v>672</v>
      </c>
    </row>
    <row r="321" spans="2:7" hidden="1" outlineLevel="2" x14ac:dyDescent="0.25">
      <c r="B321" s="16" t="s">
        <v>673</v>
      </c>
      <c r="C321" s="16" t="s">
        <v>674</v>
      </c>
      <c r="D321" s="16" t="s">
        <v>675</v>
      </c>
      <c r="E321" s="16"/>
      <c r="F321" s="16" t="s">
        <v>676</v>
      </c>
      <c r="G321" s="16" t="s">
        <v>677</v>
      </c>
    </row>
    <row r="322" spans="2:7" hidden="1" outlineLevel="2" x14ac:dyDescent="0.25">
      <c r="B322" s="16" t="s">
        <v>678</v>
      </c>
      <c r="C322" s="16" t="s">
        <v>679</v>
      </c>
      <c r="D322" s="16" t="s">
        <v>680</v>
      </c>
      <c r="E322" s="16"/>
      <c r="F322" s="16" t="s">
        <v>681</v>
      </c>
      <c r="G322" s="16" t="s">
        <v>682</v>
      </c>
    </row>
    <row r="323" spans="2:7" hidden="1" outlineLevel="2" x14ac:dyDescent="0.25">
      <c r="B323" s="16" t="s">
        <v>683</v>
      </c>
      <c r="C323" s="16" t="s">
        <v>684</v>
      </c>
      <c r="D323" s="16" t="s">
        <v>685</v>
      </c>
      <c r="E323" s="16"/>
      <c r="F323" s="16" t="s">
        <v>686</v>
      </c>
      <c r="G323" s="16" t="s">
        <v>687</v>
      </c>
    </row>
    <row r="324" spans="2:7" hidden="1" outlineLevel="2" x14ac:dyDescent="0.25">
      <c r="B324" s="16" t="s">
        <v>688</v>
      </c>
      <c r="C324" s="16" t="s">
        <v>689</v>
      </c>
      <c r="D324" s="16" t="s">
        <v>690</v>
      </c>
      <c r="E324" s="16"/>
      <c r="F324" s="16" t="s">
        <v>691</v>
      </c>
      <c r="G324" s="16" t="s">
        <v>692</v>
      </c>
    </row>
    <row r="325" spans="2:7" hidden="1" outlineLevel="2" x14ac:dyDescent="0.25">
      <c r="B325" s="16" t="s">
        <v>693</v>
      </c>
      <c r="C325" s="16" t="s">
        <v>694</v>
      </c>
      <c r="D325" s="16" t="s">
        <v>695</v>
      </c>
      <c r="E325" s="16"/>
      <c r="F325" s="16" t="s">
        <v>696</v>
      </c>
      <c r="G325" s="16" t="s">
        <v>697</v>
      </c>
    </row>
    <row r="326" spans="2:7" hidden="1" outlineLevel="2" x14ac:dyDescent="0.25">
      <c r="B326" s="16" t="s">
        <v>698</v>
      </c>
      <c r="C326" s="16" t="s">
        <v>699</v>
      </c>
      <c r="D326" s="16" t="s">
        <v>700</v>
      </c>
      <c r="E326" s="16"/>
      <c r="F326" s="16" t="s">
        <v>701</v>
      </c>
      <c r="G326" s="16" t="s">
        <v>702</v>
      </c>
    </row>
    <row r="327" spans="2:7" hidden="1" outlineLevel="2" x14ac:dyDescent="0.25">
      <c r="B327" s="16" t="s">
        <v>703</v>
      </c>
      <c r="C327" s="16" t="s">
        <v>704</v>
      </c>
      <c r="D327" s="16" t="s">
        <v>705</v>
      </c>
      <c r="E327" s="16"/>
      <c r="F327" s="16" t="s">
        <v>706</v>
      </c>
      <c r="G327" s="16" t="s">
        <v>707</v>
      </c>
    </row>
    <row r="328" spans="2:7" hidden="1" outlineLevel="2" x14ac:dyDescent="0.25">
      <c r="B328" s="16" t="s">
        <v>708</v>
      </c>
      <c r="C328" s="16" t="s">
        <v>709</v>
      </c>
      <c r="D328" s="16" t="s">
        <v>710</v>
      </c>
      <c r="E328" s="16"/>
      <c r="F328" s="16" t="s">
        <v>711</v>
      </c>
      <c r="G328" s="16" t="s">
        <v>712</v>
      </c>
    </row>
    <row r="329" spans="2:7" hidden="1" outlineLevel="2" x14ac:dyDescent="0.25">
      <c r="B329" s="16" t="s">
        <v>713</v>
      </c>
      <c r="C329" s="16" t="s">
        <v>380</v>
      </c>
      <c r="D329" s="16" t="s">
        <v>714</v>
      </c>
      <c r="E329" s="16"/>
      <c r="F329" s="16" t="s">
        <v>715</v>
      </c>
      <c r="G329" s="16" t="s">
        <v>716</v>
      </c>
    </row>
    <row r="330" spans="2:7" hidden="1" outlineLevel="2" x14ac:dyDescent="0.25">
      <c r="B330" s="16" t="s">
        <v>717</v>
      </c>
      <c r="C330" s="16" t="s">
        <v>718</v>
      </c>
      <c r="D330" s="16" t="s">
        <v>719</v>
      </c>
      <c r="E330" s="16"/>
      <c r="F330" s="16" t="s">
        <v>720</v>
      </c>
      <c r="G330" s="16" t="s">
        <v>721</v>
      </c>
    </row>
    <row r="331" spans="2:7" hidden="1" outlineLevel="2" x14ac:dyDescent="0.25">
      <c r="B331" s="16" t="s">
        <v>722</v>
      </c>
      <c r="C331" s="16" t="s">
        <v>391</v>
      </c>
      <c r="D331" s="16" t="s">
        <v>723</v>
      </c>
      <c r="E331" s="16"/>
      <c r="F331" s="16" t="s">
        <v>724</v>
      </c>
      <c r="G331" s="16" t="s">
        <v>725</v>
      </c>
    </row>
    <row r="332" spans="2:7" hidden="1" outlineLevel="2" x14ac:dyDescent="0.25">
      <c r="B332" s="16" t="s">
        <v>726</v>
      </c>
      <c r="C332" s="16" t="s">
        <v>727</v>
      </c>
      <c r="D332" s="16" t="s">
        <v>728</v>
      </c>
      <c r="E332" s="16"/>
      <c r="F332" s="16" t="s">
        <v>729</v>
      </c>
      <c r="G332" s="16" t="s">
        <v>730</v>
      </c>
    </row>
    <row r="333" spans="2:7" hidden="1" outlineLevel="2" x14ac:dyDescent="0.25">
      <c r="B333" s="16" t="s">
        <v>731</v>
      </c>
      <c r="C333" s="16" t="s">
        <v>732</v>
      </c>
      <c r="D333" s="16" t="s">
        <v>733</v>
      </c>
      <c r="E333" s="16"/>
      <c r="F333" s="16" t="s">
        <v>734</v>
      </c>
      <c r="G333" s="16" t="s">
        <v>735</v>
      </c>
    </row>
    <row r="334" spans="2:7" hidden="1" outlineLevel="2" x14ac:dyDescent="0.25">
      <c r="B334" s="16" t="s">
        <v>736</v>
      </c>
      <c r="C334" s="16" t="s">
        <v>737</v>
      </c>
      <c r="D334" s="16" t="s">
        <v>738</v>
      </c>
      <c r="E334" s="16"/>
      <c r="F334" s="16" t="s">
        <v>739</v>
      </c>
      <c r="G334" s="16" t="s">
        <v>740</v>
      </c>
    </row>
    <row r="335" spans="2:7" hidden="1" outlineLevel="2" x14ac:dyDescent="0.25">
      <c r="B335" s="16" t="s">
        <v>741</v>
      </c>
      <c r="C335" s="16" t="s">
        <v>742</v>
      </c>
      <c r="D335" s="16" t="s">
        <v>743</v>
      </c>
      <c r="E335" s="16"/>
      <c r="F335" s="16" t="s">
        <v>744</v>
      </c>
      <c r="G335" s="16" t="s">
        <v>745</v>
      </c>
    </row>
    <row r="336" spans="2:7" hidden="1" outlineLevel="2" x14ac:dyDescent="0.25">
      <c r="B336" s="16" t="s">
        <v>746</v>
      </c>
      <c r="C336" s="16" t="s">
        <v>747</v>
      </c>
      <c r="D336" s="16" t="s">
        <v>748</v>
      </c>
      <c r="E336" s="16"/>
      <c r="F336" s="16" t="s">
        <v>749</v>
      </c>
      <c r="G336" s="16" t="s">
        <v>750</v>
      </c>
    </row>
    <row r="337" spans="2:7" hidden="1" outlineLevel="2" x14ac:dyDescent="0.25">
      <c r="B337" s="16" t="s">
        <v>751</v>
      </c>
      <c r="C337" s="16" t="s">
        <v>752</v>
      </c>
      <c r="D337" s="16" t="s">
        <v>753</v>
      </c>
      <c r="E337" s="16"/>
      <c r="F337" s="16" t="s">
        <v>754</v>
      </c>
      <c r="G337" s="16" t="s">
        <v>755</v>
      </c>
    </row>
    <row r="338" spans="2:7" hidden="1" outlineLevel="2" x14ac:dyDescent="0.25">
      <c r="B338" s="16" t="s">
        <v>756</v>
      </c>
      <c r="C338" s="16" t="s">
        <v>757</v>
      </c>
      <c r="D338" s="16" t="s">
        <v>758</v>
      </c>
      <c r="E338" s="16"/>
      <c r="F338" s="16" t="s">
        <v>759</v>
      </c>
      <c r="G338" s="16" t="s">
        <v>760</v>
      </c>
    </row>
    <row r="339" spans="2:7" hidden="1" outlineLevel="2" x14ac:dyDescent="0.25">
      <c r="B339" s="16" t="s">
        <v>761</v>
      </c>
      <c r="C339" s="16" t="s">
        <v>762</v>
      </c>
      <c r="D339" s="16" t="s">
        <v>763</v>
      </c>
      <c r="E339" s="16"/>
      <c r="F339" s="16" t="s">
        <v>764</v>
      </c>
      <c r="G339" s="16" t="s">
        <v>765</v>
      </c>
    </row>
    <row r="340" spans="2:7" hidden="1" outlineLevel="2" x14ac:dyDescent="0.25">
      <c r="B340" s="16" t="s">
        <v>766</v>
      </c>
      <c r="C340" s="16" t="s">
        <v>767</v>
      </c>
      <c r="D340" s="16" t="s">
        <v>768</v>
      </c>
      <c r="E340" s="16"/>
      <c r="F340" s="16" t="s">
        <v>769</v>
      </c>
      <c r="G340" s="16" t="s">
        <v>770</v>
      </c>
    </row>
    <row r="341" spans="2:7" hidden="1" outlineLevel="2" x14ac:dyDescent="0.25">
      <c r="B341" s="16" t="s">
        <v>771</v>
      </c>
      <c r="C341" s="16" t="s">
        <v>772</v>
      </c>
      <c r="D341" s="16" t="s">
        <v>773</v>
      </c>
      <c r="E341" s="16"/>
      <c r="F341" s="16" t="s">
        <v>774</v>
      </c>
      <c r="G341" s="16" t="s">
        <v>775</v>
      </c>
    </row>
    <row r="342" spans="2:7" hidden="1" outlineLevel="2" x14ac:dyDescent="0.25">
      <c r="B342" s="16" t="s">
        <v>776</v>
      </c>
      <c r="C342" s="16" t="s">
        <v>777</v>
      </c>
      <c r="D342" s="16" t="s">
        <v>778</v>
      </c>
      <c r="E342" s="16"/>
      <c r="F342" s="16" t="s">
        <v>779</v>
      </c>
      <c r="G342" s="16" t="s">
        <v>780</v>
      </c>
    </row>
    <row r="343" spans="2:7" hidden="1" outlineLevel="2" x14ac:dyDescent="0.25">
      <c r="B343" s="16" t="s">
        <v>781</v>
      </c>
      <c r="C343" s="16" t="s">
        <v>782</v>
      </c>
      <c r="D343" s="16" t="s">
        <v>783</v>
      </c>
      <c r="E343" s="16"/>
      <c r="F343" s="16" t="s">
        <v>784</v>
      </c>
      <c r="G343" s="16" t="s">
        <v>785</v>
      </c>
    </row>
    <row r="344" spans="2:7" hidden="1" outlineLevel="2" x14ac:dyDescent="0.25">
      <c r="B344" s="16" t="s">
        <v>786</v>
      </c>
      <c r="C344" s="16" t="s">
        <v>787</v>
      </c>
      <c r="D344" s="16" t="s">
        <v>788</v>
      </c>
      <c r="E344" s="16"/>
      <c r="F344" s="16" t="s">
        <v>789</v>
      </c>
      <c r="G344" s="16" t="s">
        <v>790</v>
      </c>
    </row>
    <row r="345" spans="2:7" hidden="1" outlineLevel="2" x14ac:dyDescent="0.25">
      <c r="B345" s="16" t="s">
        <v>791</v>
      </c>
      <c r="C345" s="16" t="s">
        <v>792</v>
      </c>
      <c r="D345" s="16" t="s">
        <v>793</v>
      </c>
      <c r="E345" s="16"/>
      <c r="F345" s="16" t="s">
        <v>794</v>
      </c>
      <c r="G345" s="16" t="s">
        <v>795</v>
      </c>
    </row>
    <row r="346" spans="2:7" hidden="1" outlineLevel="2" x14ac:dyDescent="0.25">
      <c r="B346" s="16" t="s">
        <v>796</v>
      </c>
      <c r="C346" s="16" t="s">
        <v>797</v>
      </c>
      <c r="D346" s="16" t="s">
        <v>798</v>
      </c>
      <c r="E346" s="16"/>
      <c r="F346" s="16" t="s">
        <v>799</v>
      </c>
      <c r="G346" s="16" t="s">
        <v>800</v>
      </c>
    </row>
    <row r="347" spans="2:7" hidden="1" outlineLevel="2" x14ac:dyDescent="0.25">
      <c r="B347" s="16" t="s">
        <v>801</v>
      </c>
      <c r="C347" s="16" t="s">
        <v>802</v>
      </c>
      <c r="D347" s="16" t="s">
        <v>803</v>
      </c>
      <c r="E347" s="16"/>
      <c r="F347" s="16" t="s">
        <v>804</v>
      </c>
      <c r="G347" s="16" t="s">
        <v>805</v>
      </c>
    </row>
    <row r="348" spans="2:7" hidden="1" outlineLevel="2" x14ac:dyDescent="0.25">
      <c r="B348" s="16" t="s">
        <v>806</v>
      </c>
      <c r="C348" s="16" t="s">
        <v>807</v>
      </c>
      <c r="D348" s="16" t="s">
        <v>808</v>
      </c>
      <c r="E348" s="16"/>
      <c r="F348" s="16" t="s">
        <v>809</v>
      </c>
      <c r="G348" s="16" t="s">
        <v>810</v>
      </c>
    </row>
    <row r="349" spans="2:7" hidden="1" outlineLevel="2" x14ac:dyDescent="0.25">
      <c r="B349" s="16" t="s">
        <v>811</v>
      </c>
      <c r="C349" s="16" t="s">
        <v>812</v>
      </c>
      <c r="D349" s="16" t="s">
        <v>813</v>
      </c>
      <c r="E349" s="16"/>
      <c r="F349" s="16" t="s">
        <v>814</v>
      </c>
      <c r="G349" s="16" t="s">
        <v>815</v>
      </c>
    </row>
    <row r="350" spans="2:7" hidden="1" outlineLevel="2" x14ac:dyDescent="0.25">
      <c r="B350" s="16" t="s">
        <v>816</v>
      </c>
      <c r="C350" s="16" t="s">
        <v>817</v>
      </c>
      <c r="D350" s="16" t="s">
        <v>818</v>
      </c>
      <c r="E350" s="16"/>
      <c r="F350" s="16" t="s">
        <v>819</v>
      </c>
      <c r="G350" s="16" t="s">
        <v>820</v>
      </c>
    </row>
    <row r="351" spans="2:7" hidden="1" outlineLevel="2" x14ac:dyDescent="0.25">
      <c r="B351" s="16" t="s">
        <v>821</v>
      </c>
      <c r="C351" s="16" t="s">
        <v>822</v>
      </c>
      <c r="D351" s="16" t="s">
        <v>823</v>
      </c>
      <c r="E351" s="16"/>
      <c r="F351" s="16" t="s">
        <v>824</v>
      </c>
      <c r="G351" s="16" t="s">
        <v>825</v>
      </c>
    </row>
    <row r="352" spans="2:7" hidden="1" outlineLevel="2" x14ac:dyDescent="0.25">
      <c r="B352" s="16" t="s">
        <v>826</v>
      </c>
      <c r="C352" s="16" t="s">
        <v>827</v>
      </c>
      <c r="D352" s="16" t="s">
        <v>818</v>
      </c>
      <c r="E352" s="16"/>
      <c r="F352" s="16" t="s">
        <v>828</v>
      </c>
      <c r="G352" s="16" t="s">
        <v>707</v>
      </c>
    </row>
    <row r="353" spans="2:7" hidden="1" outlineLevel="2" x14ac:dyDescent="0.25">
      <c r="B353" s="16" t="s">
        <v>829</v>
      </c>
      <c r="C353" s="16" t="s">
        <v>830</v>
      </c>
      <c r="D353" s="16" t="s">
        <v>831</v>
      </c>
      <c r="E353" s="16"/>
      <c r="F353" s="16" t="s">
        <v>832</v>
      </c>
      <c r="G353" s="16" t="s">
        <v>833</v>
      </c>
    </row>
    <row r="354" spans="2:7" hidden="1" outlineLevel="2" x14ac:dyDescent="0.25">
      <c r="B354" s="16" t="s">
        <v>834</v>
      </c>
      <c r="C354" s="16" t="s">
        <v>835</v>
      </c>
      <c r="D354" s="16" t="s">
        <v>836</v>
      </c>
      <c r="E354" s="16"/>
      <c r="F354" s="16" t="s">
        <v>837</v>
      </c>
      <c r="G354" s="16" t="s">
        <v>838</v>
      </c>
    </row>
    <row r="355" spans="2:7" hidden="1" outlineLevel="2" x14ac:dyDescent="0.25">
      <c r="B355" s="16" t="s">
        <v>839</v>
      </c>
      <c r="C355" s="16" t="s">
        <v>840</v>
      </c>
      <c r="D355" s="16" t="s">
        <v>841</v>
      </c>
      <c r="E355" s="16"/>
      <c r="F355" s="16" t="s">
        <v>842</v>
      </c>
      <c r="G355" s="16" t="s">
        <v>843</v>
      </c>
    </row>
    <row r="356" spans="2:7" hidden="1" outlineLevel="2" x14ac:dyDescent="0.25">
      <c r="B356" s="16" t="s">
        <v>844</v>
      </c>
      <c r="C356" s="16" t="s">
        <v>845</v>
      </c>
      <c r="D356" s="16" t="s">
        <v>846</v>
      </c>
      <c r="E356" s="16"/>
      <c r="F356" s="16" t="s">
        <v>847</v>
      </c>
      <c r="G356" s="16" t="s">
        <v>848</v>
      </c>
    </row>
    <row r="357" spans="2:7" hidden="1" outlineLevel="2" x14ac:dyDescent="0.25">
      <c r="B357" s="16" t="s">
        <v>849</v>
      </c>
      <c r="C357" s="16" t="s">
        <v>850</v>
      </c>
      <c r="D357" s="16" t="s">
        <v>851</v>
      </c>
      <c r="E357" s="16"/>
      <c r="F357" s="16" t="s">
        <v>852</v>
      </c>
      <c r="G357" s="16" t="s">
        <v>853</v>
      </c>
    </row>
    <row r="358" spans="2:7" hidden="1" outlineLevel="2" x14ac:dyDescent="0.25">
      <c r="B358" s="16" t="s">
        <v>854</v>
      </c>
      <c r="C358" s="16" t="s">
        <v>855</v>
      </c>
      <c r="D358" s="16" t="s">
        <v>856</v>
      </c>
      <c r="E358" s="16"/>
      <c r="F358" s="16" t="s">
        <v>857</v>
      </c>
      <c r="G358" s="16" t="s">
        <v>750</v>
      </c>
    </row>
    <row r="359" spans="2:7" hidden="1" outlineLevel="2" x14ac:dyDescent="0.25">
      <c r="B359" s="16" t="s">
        <v>858</v>
      </c>
      <c r="C359" s="16" t="s">
        <v>859</v>
      </c>
      <c r="D359" s="16" t="s">
        <v>860</v>
      </c>
      <c r="E359" s="16"/>
      <c r="F359" s="16" t="s">
        <v>861</v>
      </c>
      <c r="G359" s="16" t="s">
        <v>862</v>
      </c>
    </row>
    <row r="360" spans="2:7" hidden="1" outlineLevel="2" x14ac:dyDescent="0.25">
      <c r="B360" s="16" t="s">
        <v>863</v>
      </c>
      <c r="C360" s="16" t="s">
        <v>864</v>
      </c>
      <c r="D360" s="16" t="s">
        <v>865</v>
      </c>
      <c r="E360" s="16"/>
      <c r="F360" s="16" t="s">
        <v>866</v>
      </c>
      <c r="G360" s="16" t="s">
        <v>867</v>
      </c>
    </row>
    <row r="361" spans="2:7" hidden="1" outlineLevel="2" x14ac:dyDescent="0.25">
      <c r="B361" s="16" t="s">
        <v>868</v>
      </c>
      <c r="C361" s="16" t="s">
        <v>869</v>
      </c>
      <c r="D361" s="16" t="s">
        <v>870</v>
      </c>
      <c r="E361" s="16"/>
      <c r="F361" s="16" t="s">
        <v>871</v>
      </c>
      <c r="G361" s="16" t="s">
        <v>872</v>
      </c>
    </row>
    <row r="362" spans="2:7" hidden="1" outlineLevel="2" x14ac:dyDescent="0.25">
      <c r="B362" s="16" t="s">
        <v>873</v>
      </c>
      <c r="C362" s="16" t="s">
        <v>874</v>
      </c>
      <c r="D362" s="16" t="s">
        <v>875</v>
      </c>
      <c r="E362" s="16"/>
      <c r="F362" s="16" t="s">
        <v>876</v>
      </c>
      <c r="G362" s="16" t="s">
        <v>877</v>
      </c>
    </row>
    <row r="363" spans="2:7" hidden="1" outlineLevel="2" x14ac:dyDescent="0.25">
      <c r="B363" s="16" t="s">
        <v>878</v>
      </c>
      <c r="C363" s="16" t="s">
        <v>879</v>
      </c>
      <c r="D363" s="16" t="s">
        <v>880</v>
      </c>
      <c r="E363" s="16"/>
      <c r="F363" s="16" t="s">
        <v>881</v>
      </c>
      <c r="G363" s="16" t="s">
        <v>882</v>
      </c>
    </row>
    <row r="364" spans="2:7" hidden="1" outlineLevel="2" x14ac:dyDescent="0.25">
      <c r="B364" s="16" t="s">
        <v>883</v>
      </c>
      <c r="C364" s="16" t="s">
        <v>884</v>
      </c>
      <c r="D364" s="16" t="s">
        <v>885</v>
      </c>
      <c r="E364" s="16"/>
      <c r="F364" s="16" t="s">
        <v>886</v>
      </c>
      <c r="G364" s="16" t="s">
        <v>887</v>
      </c>
    </row>
    <row r="365" spans="2:7" hidden="1" outlineLevel="2" x14ac:dyDescent="0.25">
      <c r="B365" s="16" t="s">
        <v>888</v>
      </c>
      <c r="C365" s="16" t="s">
        <v>889</v>
      </c>
      <c r="D365" s="16" t="s">
        <v>890</v>
      </c>
      <c r="E365" s="16"/>
      <c r="F365" s="16" t="s">
        <v>891</v>
      </c>
      <c r="G365" s="16" t="s">
        <v>892</v>
      </c>
    </row>
    <row r="366" spans="2:7" hidden="1" outlineLevel="2" x14ac:dyDescent="0.25">
      <c r="B366" s="16" t="s">
        <v>893</v>
      </c>
      <c r="C366" s="16" t="s">
        <v>894</v>
      </c>
      <c r="D366" s="16" t="s">
        <v>895</v>
      </c>
      <c r="E366" s="16"/>
      <c r="F366" s="16" t="s">
        <v>896</v>
      </c>
      <c r="G366" s="16" t="s">
        <v>897</v>
      </c>
    </row>
    <row r="367" spans="2:7" hidden="1" outlineLevel="2" x14ac:dyDescent="0.25">
      <c r="B367" s="16" t="s">
        <v>898</v>
      </c>
      <c r="C367" s="16" t="s">
        <v>899</v>
      </c>
      <c r="D367" s="16" t="s">
        <v>900</v>
      </c>
      <c r="E367" s="16"/>
      <c r="F367" s="16" t="s">
        <v>901</v>
      </c>
      <c r="G367" s="16" t="s">
        <v>902</v>
      </c>
    </row>
    <row r="368" spans="2:7" hidden="1" outlineLevel="2" x14ac:dyDescent="0.25">
      <c r="B368" s="16" t="s">
        <v>903</v>
      </c>
      <c r="C368" s="16" t="s">
        <v>904</v>
      </c>
      <c r="D368" s="16" t="s">
        <v>905</v>
      </c>
      <c r="E368" s="16"/>
      <c r="F368" s="16" t="s">
        <v>906</v>
      </c>
      <c r="G368" s="16" t="s">
        <v>907</v>
      </c>
    </row>
    <row r="369" spans="2:7" hidden="1" outlineLevel="2" x14ac:dyDescent="0.25">
      <c r="B369" s="16" t="s">
        <v>908</v>
      </c>
      <c r="C369" s="16" t="s">
        <v>909</v>
      </c>
      <c r="D369" s="16" t="s">
        <v>910</v>
      </c>
      <c r="E369" s="16"/>
      <c r="F369" s="16" t="s">
        <v>911</v>
      </c>
      <c r="G369" s="16" t="s">
        <v>912</v>
      </c>
    </row>
    <row r="370" spans="2:7" hidden="1" outlineLevel="2" x14ac:dyDescent="0.25">
      <c r="B370" s="16" t="s">
        <v>913</v>
      </c>
      <c r="C370" s="16" t="s">
        <v>914</v>
      </c>
      <c r="D370" s="16" t="s">
        <v>915</v>
      </c>
      <c r="E370" s="16"/>
      <c r="F370" s="16" t="s">
        <v>916</v>
      </c>
      <c r="G370" s="16" t="s">
        <v>917</v>
      </c>
    </row>
    <row r="371" spans="2:7" hidden="1" outlineLevel="2" x14ac:dyDescent="0.25">
      <c r="B371" s="16" t="s">
        <v>918</v>
      </c>
      <c r="C371" s="16" t="s">
        <v>919</v>
      </c>
      <c r="D371" s="16" t="s">
        <v>920</v>
      </c>
      <c r="E371" s="16"/>
      <c r="F371" s="16" t="s">
        <v>921</v>
      </c>
      <c r="G371" s="16" t="s">
        <v>922</v>
      </c>
    </row>
    <row r="372" spans="2:7" hidden="1" outlineLevel="2" x14ac:dyDescent="0.25">
      <c r="B372" s="16" t="s">
        <v>923</v>
      </c>
      <c r="C372" s="16" t="s">
        <v>924</v>
      </c>
      <c r="D372" s="16" t="s">
        <v>925</v>
      </c>
      <c r="E372" s="16"/>
      <c r="F372" s="16" t="s">
        <v>926</v>
      </c>
      <c r="G372" s="16" t="s">
        <v>927</v>
      </c>
    </row>
    <row r="373" spans="2:7" hidden="1" outlineLevel="2" x14ac:dyDescent="0.25">
      <c r="B373" s="16" t="s">
        <v>928</v>
      </c>
      <c r="C373" s="16" t="s">
        <v>929</v>
      </c>
      <c r="D373" s="16" t="s">
        <v>930</v>
      </c>
      <c r="E373" s="16"/>
      <c r="F373" s="16" t="s">
        <v>931</v>
      </c>
      <c r="G373" s="16" t="s">
        <v>932</v>
      </c>
    </row>
    <row r="374" spans="2:7" hidden="1" outlineLevel="2" x14ac:dyDescent="0.25">
      <c r="B374" s="16" t="s">
        <v>933</v>
      </c>
      <c r="C374" s="16" t="s">
        <v>934</v>
      </c>
      <c r="D374" s="16" t="s">
        <v>935</v>
      </c>
      <c r="E374" s="16"/>
      <c r="F374" s="16" t="s">
        <v>936</v>
      </c>
      <c r="G374" s="16" t="s">
        <v>937</v>
      </c>
    </row>
    <row r="375" spans="2:7" hidden="1" outlineLevel="2" x14ac:dyDescent="0.25">
      <c r="B375" s="16" t="s">
        <v>938</v>
      </c>
      <c r="C375" s="16" t="s">
        <v>939</v>
      </c>
      <c r="D375" s="16" t="s">
        <v>940</v>
      </c>
      <c r="E375" s="16"/>
      <c r="F375" s="16" t="s">
        <v>941</v>
      </c>
      <c r="G375" s="16" t="s">
        <v>942</v>
      </c>
    </row>
    <row r="376" spans="2:7" hidden="1" outlineLevel="2" x14ac:dyDescent="0.25">
      <c r="B376" s="16" t="s">
        <v>943</v>
      </c>
      <c r="C376" s="16" t="s">
        <v>944</v>
      </c>
      <c r="D376" s="16" t="s">
        <v>945</v>
      </c>
      <c r="E376" s="16"/>
      <c r="F376" s="16" t="s">
        <v>946</v>
      </c>
      <c r="G376" s="16" t="s">
        <v>947</v>
      </c>
    </row>
    <row r="377" spans="2:7" hidden="1" outlineLevel="2" x14ac:dyDescent="0.25">
      <c r="B377" s="16" t="s">
        <v>948</v>
      </c>
      <c r="C377" s="16" t="s">
        <v>949</v>
      </c>
      <c r="D377" s="16" t="s">
        <v>950</v>
      </c>
      <c r="E377" s="16"/>
      <c r="F377" s="16" t="s">
        <v>951</v>
      </c>
      <c r="G377" s="16" t="s">
        <v>952</v>
      </c>
    </row>
    <row r="378" spans="2:7" hidden="1" outlineLevel="2" x14ac:dyDescent="0.25">
      <c r="B378" s="16" t="s">
        <v>953</v>
      </c>
      <c r="C378" s="16" t="s">
        <v>954</v>
      </c>
      <c r="D378" s="16" t="s">
        <v>955</v>
      </c>
      <c r="E378" s="16"/>
      <c r="F378" s="16" t="s">
        <v>956</v>
      </c>
      <c r="G378" s="16" t="s">
        <v>957</v>
      </c>
    </row>
    <row r="379" spans="2:7" hidden="1" outlineLevel="2" x14ac:dyDescent="0.25">
      <c r="B379" s="16" t="s">
        <v>958</v>
      </c>
      <c r="C379" s="16" t="s">
        <v>959</v>
      </c>
      <c r="D379" s="16" t="s">
        <v>960</v>
      </c>
      <c r="E379" s="16"/>
      <c r="F379" s="16" t="s">
        <v>961</v>
      </c>
      <c r="G379" s="16" t="s">
        <v>962</v>
      </c>
    </row>
    <row r="380" spans="2:7" hidden="1" outlineLevel="2" x14ac:dyDescent="0.25">
      <c r="B380" s="16" t="s">
        <v>963</v>
      </c>
      <c r="C380" s="16" t="s">
        <v>964</v>
      </c>
      <c r="D380" s="16" t="s">
        <v>965</v>
      </c>
      <c r="E380" s="16"/>
      <c r="F380" s="16" t="s">
        <v>966</v>
      </c>
      <c r="G380" s="16" t="s">
        <v>967</v>
      </c>
    </row>
    <row r="381" spans="2:7" hidden="1" outlineLevel="2" x14ac:dyDescent="0.25">
      <c r="B381" s="16" t="s">
        <v>968</v>
      </c>
      <c r="C381" s="16" t="s">
        <v>969</v>
      </c>
      <c r="D381" s="16" t="s">
        <v>970</v>
      </c>
      <c r="E381" s="16"/>
      <c r="F381" s="16" t="s">
        <v>971</v>
      </c>
      <c r="G381" s="16" t="s">
        <v>972</v>
      </c>
    </row>
    <row r="382" spans="2:7" hidden="1" outlineLevel="2" x14ac:dyDescent="0.25">
      <c r="B382" s="16" t="s">
        <v>973</v>
      </c>
      <c r="C382" s="16" t="s">
        <v>974</v>
      </c>
      <c r="D382" s="16" t="s">
        <v>975</v>
      </c>
      <c r="E382" s="16"/>
      <c r="F382" s="16" t="s">
        <v>976</v>
      </c>
      <c r="G382" s="16" t="s">
        <v>977</v>
      </c>
    </row>
    <row r="383" spans="2:7" hidden="1" outlineLevel="2" x14ac:dyDescent="0.25">
      <c r="B383" s="16" t="s">
        <v>978</v>
      </c>
      <c r="C383" s="16" t="s">
        <v>979</v>
      </c>
      <c r="D383" s="16" t="s">
        <v>980</v>
      </c>
      <c r="E383" s="16"/>
      <c r="F383" s="16" t="s">
        <v>981</v>
      </c>
      <c r="G383" s="16" t="s">
        <v>982</v>
      </c>
    </row>
    <row r="384" spans="2:7" hidden="1" outlineLevel="2" x14ac:dyDescent="0.25">
      <c r="B384" s="16" t="s">
        <v>983</v>
      </c>
      <c r="C384" s="16" t="s">
        <v>984</v>
      </c>
      <c r="D384" s="16" t="s">
        <v>985</v>
      </c>
      <c r="E384" s="16"/>
      <c r="F384" s="16" t="s">
        <v>986</v>
      </c>
      <c r="G384" s="16" t="s">
        <v>987</v>
      </c>
    </row>
    <row r="385" spans="2:7" hidden="1" outlineLevel="2" x14ac:dyDescent="0.25">
      <c r="B385" s="16" t="s">
        <v>988</v>
      </c>
      <c r="C385" s="16" t="s">
        <v>989</v>
      </c>
      <c r="D385" s="16" t="s">
        <v>990</v>
      </c>
      <c r="E385" s="16"/>
      <c r="F385" s="16" t="s">
        <v>991</v>
      </c>
      <c r="G385" s="16" t="s">
        <v>992</v>
      </c>
    </row>
    <row r="386" spans="2:7" hidden="1" outlineLevel="2" x14ac:dyDescent="0.25">
      <c r="B386" s="16" t="s">
        <v>993</v>
      </c>
      <c r="C386" s="16" t="s">
        <v>994</v>
      </c>
      <c r="D386" s="16" t="s">
        <v>995</v>
      </c>
      <c r="E386" s="16"/>
      <c r="F386" s="16" t="s">
        <v>996</v>
      </c>
      <c r="G386" s="16" t="s">
        <v>997</v>
      </c>
    </row>
    <row r="387" spans="2:7" hidden="1" outlineLevel="2" x14ac:dyDescent="0.25">
      <c r="B387" s="16" t="s">
        <v>998</v>
      </c>
      <c r="C387" s="16" t="s">
        <v>999</v>
      </c>
      <c r="D387" s="16" t="s">
        <v>1000</v>
      </c>
      <c r="E387" s="16"/>
      <c r="F387" s="16" t="s">
        <v>1001</v>
      </c>
      <c r="G387" s="16" t="s">
        <v>1002</v>
      </c>
    </row>
    <row r="388" spans="2:7" hidden="1" outlineLevel="2" x14ac:dyDescent="0.25">
      <c r="B388" s="16" t="s">
        <v>1003</v>
      </c>
      <c r="C388" s="16" t="s">
        <v>1004</v>
      </c>
      <c r="D388" s="16" t="s">
        <v>1005</v>
      </c>
      <c r="E388" s="16"/>
      <c r="F388" s="16" t="s">
        <v>1006</v>
      </c>
      <c r="G388" s="16" t="s">
        <v>1007</v>
      </c>
    </row>
    <row r="389" spans="2:7" hidden="1" outlineLevel="2" x14ac:dyDescent="0.25">
      <c r="B389" s="16" t="s">
        <v>1008</v>
      </c>
      <c r="C389" s="16" t="s">
        <v>1009</v>
      </c>
      <c r="D389" s="16" t="s">
        <v>1010</v>
      </c>
      <c r="E389" s="16"/>
      <c r="F389" s="16" t="s">
        <v>1011</v>
      </c>
      <c r="G389" s="16" t="s">
        <v>1012</v>
      </c>
    </row>
    <row r="390" spans="2:7" hidden="1" outlineLevel="2" x14ac:dyDescent="0.25">
      <c r="B390" s="16" t="s">
        <v>1013</v>
      </c>
      <c r="C390" s="16" t="s">
        <v>1014</v>
      </c>
      <c r="D390" s="16" t="s">
        <v>1015</v>
      </c>
      <c r="E390" s="16"/>
      <c r="F390" s="16" t="s">
        <v>1016</v>
      </c>
      <c r="G390" s="16" t="s">
        <v>1017</v>
      </c>
    </row>
    <row r="391" spans="2:7" hidden="1" outlineLevel="2" x14ac:dyDescent="0.25">
      <c r="B391" s="16" t="s">
        <v>1018</v>
      </c>
      <c r="C391" s="16" t="s">
        <v>1019</v>
      </c>
      <c r="D391" s="16" t="s">
        <v>1020</v>
      </c>
      <c r="E391" s="16"/>
      <c r="F391" s="16" t="s">
        <v>1021</v>
      </c>
      <c r="G391" s="16" t="s">
        <v>1022</v>
      </c>
    </row>
    <row r="392" spans="2:7" hidden="1" outlineLevel="2" x14ac:dyDescent="0.25">
      <c r="B392" s="16" t="s">
        <v>1023</v>
      </c>
      <c r="C392" s="16" t="s">
        <v>1024</v>
      </c>
      <c r="D392" s="16" t="s">
        <v>1025</v>
      </c>
      <c r="E392" s="16"/>
      <c r="F392" s="16" t="s">
        <v>1026</v>
      </c>
      <c r="G392" s="16" t="s">
        <v>1027</v>
      </c>
    </row>
    <row r="393" spans="2:7" hidden="1" outlineLevel="2" x14ac:dyDescent="0.25">
      <c r="B393" s="16" t="s">
        <v>1028</v>
      </c>
      <c r="C393" s="16" t="s">
        <v>1029</v>
      </c>
      <c r="D393" s="16" t="s">
        <v>1030</v>
      </c>
      <c r="E393" s="16"/>
      <c r="F393" s="16" t="s">
        <v>1031</v>
      </c>
      <c r="G393" s="16" t="s">
        <v>1032</v>
      </c>
    </row>
    <row r="394" spans="2:7" hidden="1" outlineLevel="2" x14ac:dyDescent="0.25">
      <c r="B394" s="16" t="s">
        <v>1033</v>
      </c>
      <c r="C394" s="16" t="s">
        <v>1034</v>
      </c>
      <c r="D394" s="16" t="s">
        <v>1035</v>
      </c>
      <c r="E394" s="16"/>
      <c r="F394" s="16" t="s">
        <v>1036</v>
      </c>
      <c r="G394" s="16" t="s">
        <v>1037</v>
      </c>
    </row>
    <row r="395" spans="2:7" hidden="1" outlineLevel="2" x14ac:dyDescent="0.25">
      <c r="B395" s="16" t="s">
        <v>1038</v>
      </c>
      <c r="C395" s="16" t="s">
        <v>1039</v>
      </c>
      <c r="D395" s="16" t="s">
        <v>1040</v>
      </c>
      <c r="E395" s="16"/>
      <c r="F395" s="16" t="s">
        <v>1041</v>
      </c>
      <c r="G395" s="16" t="s">
        <v>1042</v>
      </c>
    </row>
    <row r="396" spans="2:7" hidden="1" outlineLevel="2" x14ac:dyDescent="0.25">
      <c r="B396" s="16" t="s">
        <v>1043</v>
      </c>
      <c r="C396" s="16" t="s">
        <v>1044</v>
      </c>
      <c r="D396" s="16" t="s">
        <v>1045</v>
      </c>
      <c r="E396" s="16"/>
      <c r="F396" s="16" t="s">
        <v>1046</v>
      </c>
      <c r="G396" s="16" t="s">
        <v>1047</v>
      </c>
    </row>
    <row r="397" spans="2:7" hidden="1" outlineLevel="2" x14ac:dyDescent="0.25">
      <c r="B397" s="16" t="s">
        <v>1048</v>
      </c>
      <c r="C397" s="16" t="s">
        <v>1049</v>
      </c>
      <c r="D397" s="16" t="s">
        <v>1050</v>
      </c>
      <c r="E397" s="16"/>
      <c r="F397" s="16" t="s">
        <v>1051</v>
      </c>
      <c r="G397" s="16" t="s">
        <v>1052</v>
      </c>
    </row>
    <row r="398" spans="2:7" hidden="1" outlineLevel="2" x14ac:dyDescent="0.25">
      <c r="B398" s="16" t="s">
        <v>1053</v>
      </c>
      <c r="C398" s="16" t="s">
        <v>1054</v>
      </c>
      <c r="D398" s="16" t="s">
        <v>1055</v>
      </c>
      <c r="E398" s="16"/>
      <c r="F398" s="16" t="s">
        <v>1056</v>
      </c>
      <c r="G398" s="16" t="s">
        <v>1057</v>
      </c>
    </row>
    <row r="399" spans="2:7" hidden="1" outlineLevel="2" x14ac:dyDescent="0.25">
      <c r="B399" s="16" t="s">
        <v>1058</v>
      </c>
      <c r="C399" s="16" t="s">
        <v>1059</v>
      </c>
      <c r="D399" s="16" t="s">
        <v>1060</v>
      </c>
      <c r="E399" s="16"/>
      <c r="F399" s="16" t="s">
        <v>1061</v>
      </c>
      <c r="G399" s="16" t="s">
        <v>620</v>
      </c>
    </row>
    <row r="400" spans="2:7" hidden="1" outlineLevel="2" x14ac:dyDescent="0.25">
      <c r="B400" s="16" t="s">
        <v>1062</v>
      </c>
      <c r="C400" s="16" t="s">
        <v>1063</v>
      </c>
      <c r="D400" s="16" t="s">
        <v>1064</v>
      </c>
      <c r="E400" s="16"/>
      <c r="F400" s="16" t="s">
        <v>1065</v>
      </c>
      <c r="G400" s="16" t="s">
        <v>1066</v>
      </c>
    </row>
    <row r="401" spans="2:7" hidden="1" outlineLevel="2" x14ac:dyDescent="0.25">
      <c r="B401" s="16" t="s">
        <v>1067</v>
      </c>
      <c r="C401" s="16" t="s">
        <v>1068</v>
      </c>
      <c r="D401" s="16" t="s">
        <v>1069</v>
      </c>
      <c r="E401" s="16"/>
      <c r="F401" s="16" t="s">
        <v>1070</v>
      </c>
      <c r="G401" s="16" t="s">
        <v>1071</v>
      </c>
    </row>
    <row r="402" spans="2:7" hidden="1" outlineLevel="2" x14ac:dyDescent="0.25">
      <c r="B402" s="16" t="s">
        <v>1072</v>
      </c>
      <c r="C402" s="16" t="s">
        <v>1073</v>
      </c>
      <c r="D402" s="16" t="s">
        <v>1074</v>
      </c>
      <c r="E402" s="16"/>
      <c r="F402" s="16" t="s">
        <v>1075</v>
      </c>
      <c r="G402" s="16" t="s">
        <v>651</v>
      </c>
    </row>
    <row r="403" spans="2:7" hidden="1" outlineLevel="2" x14ac:dyDescent="0.25">
      <c r="B403" s="16" t="s">
        <v>1076</v>
      </c>
      <c r="C403" s="16" t="s">
        <v>1077</v>
      </c>
      <c r="D403" s="16" t="s">
        <v>1078</v>
      </c>
      <c r="E403" s="16"/>
      <c r="F403" s="16" t="s">
        <v>1079</v>
      </c>
      <c r="G403" s="16" t="s">
        <v>1080</v>
      </c>
    </row>
    <row r="404" spans="2:7" hidden="1" outlineLevel="2" x14ac:dyDescent="0.25">
      <c r="B404" s="16" t="s">
        <v>1081</v>
      </c>
      <c r="C404" s="16" t="s">
        <v>1082</v>
      </c>
      <c r="D404" s="16" t="s">
        <v>1083</v>
      </c>
      <c r="E404" s="16"/>
      <c r="F404" s="16" t="s">
        <v>1084</v>
      </c>
      <c r="G404" s="16" t="s">
        <v>634</v>
      </c>
    </row>
    <row r="405" spans="2:7" hidden="1" outlineLevel="2" x14ac:dyDescent="0.25">
      <c r="B405" s="16" t="s">
        <v>1085</v>
      </c>
      <c r="C405" s="16" t="s">
        <v>1086</v>
      </c>
      <c r="D405" s="16" t="s">
        <v>1087</v>
      </c>
      <c r="E405" s="16"/>
      <c r="F405" s="16" t="s">
        <v>1088</v>
      </c>
      <c r="G405" s="16" t="s">
        <v>639</v>
      </c>
    </row>
    <row r="406" spans="2:7" hidden="1" outlineLevel="2" x14ac:dyDescent="0.25">
      <c r="B406" s="16" t="s">
        <v>1089</v>
      </c>
      <c r="C406" s="16" t="s">
        <v>1090</v>
      </c>
      <c r="D406" s="16" t="s">
        <v>1091</v>
      </c>
      <c r="E406" s="16"/>
      <c r="F406" s="16" t="s">
        <v>1092</v>
      </c>
      <c r="G406" s="16" t="s">
        <v>1093</v>
      </c>
    </row>
    <row r="407" spans="2:7" hidden="1" outlineLevel="2" x14ac:dyDescent="0.25">
      <c r="B407" s="16" t="s">
        <v>1094</v>
      </c>
      <c r="C407" s="16" t="s">
        <v>1095</v>
      </c>
      <c r="D407" s="16" t="s">
        <v>1096</v>
      </c>
      <c r="E407" s="16"/>
      <c r="F407" s="16" t="s">
        <v>1097</v>
      </c>
      <c r="G407" s="16" t="s">
        <v>1098</v>
      </c>
    </row>
    <row r="408" spans="2:7" hidden="1" outlineLevel="2" x14ac:dyDescent="0.25">
      <c r="B408" s="16" t="s">
        <v>1099</v>
      </c>
      <c r="C408" s="16" t="s">
        <v>1100</v>
      </c>
      <c r="D408" s="16" t="s">
        <v>1101</v>
      </c>
      <c r="E408" s="16"/>
      <c r="F408" s="16" t="s">
        <v>1102</v>
      </c>
      <c r="G408" s="16" t="s">
        <v>643</v>
      </c>
    </row>
    <row r="409" spans="2:7" hidden="1" outlineLevel="2" x14ac:dyDescent="0.25">
      <c r="B409" s="16" t="s">
        <v>1103</v>
      </c>
      <c r="C409" s="16" t="s">
        <v>1104</v>
      </c>
      <c r="D409" s="16" t="s">
        <v>1105</v>
      </c>
      <c r="E409" s="16"/>
      <c r="F409" s="16" t="s">
        <v>1106</v>
      </c>
      <c r="G409" s="16" t="s">
        <v>1107</v>
      </c>
    </row>
    <row r="410" spans="2:7" hidden="1" outlineLevel="2" x14ac:dyDescent="0.25">
      <c r="B410" s="16" t="s">
        <v>1108</v>
      </c>
      <c r="C410" s="16" t="s">
        <v>1109</v>
      </c>
      <c r="D410" s="16" t="s">
        <v>1110</v>
      </c>
      <c r="E410" s="16"/>
      <c r="F410" s="16" t="s">
        <v>1111</v>
      </c>
      <c r="G410" s="16" t="s">
        <v>1112</v>
      </c>
    </row>
    <row r="411" spans="2:7" hidden="1" outlineLevel="2" x14ac:dyDescent="0.25">
      <c r="B411" s="16" t="s">
        <v>1113</v>
      </c>
      <c r="C411" s="16" t="s">
        <v>1114</v>
      </c>
      <c r="D411" s="16" t="s">
        <v>1115</v>
      </c>
      <c r="E411" s="16"/>
      <c r="F411" s="16" t="s">
        <v>1116</v>
      </c>
      <c r="G411" s="16" t="s">
        <v>1117</v>
      </c>
    </row>
    <row r="412" spans="2:7" hidden="1" outlineLevel="2" x14ac:dyDescent="0.25">
      <c r="B412" s="16" t="s">
        <v>1118</v>
      </c>
      <c r="C412" s="16" t="s">
        <v>1119</v>
      </c>
      <c r="D412" s="16" t="s">
        <v>1120</v>
      </c>
      <c r="E412" s="16"/>
      <c r="F412" s="16" t="s">
        <v>1121</v>
      </c>
      <c r="G412" s="16" t="s">
        <v>1122</v>
      </c>
    </row>
    <row r="413" spans="2:7" hidden="1" outlineLevel="2" x14ac:dyDescent="0.25">
      <c r="B413" s="16" t="s">
        <v>1123</v>
      </c>
      <c r="C413" s="16" t="s">
        <v>1124</v>
      </c>
      <c r="D413" s="16" t="s">
        <v>1125</v>
      </c>
      <c r="E413" s="16"/>
      <c r="F413" s="16" t="s">
        <v>1126</v>
      </c>
      <c r="G413" s="16" t="s">
        <v>1127</v>
      </c>
    </row>
    <row r="414" spans="2:7" hidden="1" outlineLevel="2" x14ac:dyDescent="0.25">
      <c r="B414" s="16" t="s">
        <v>1128</v>
      </c>
      <c r="C414" s="16" t="s">
        <v>1129</v>
      </c>
      <c r="D414" s="16" t="s">
        <v>1130</v>
      </c>
      <c r="E414" s="16"/>
      <c r="F414" s="16" t="s">
        <v>1131</v>
      </c>
      <c r="G414" s="16" t="s">
        <v>1132</v>
      </c>
    </row>
    <row r="415" spans="2:7" hidden="1" outlineLevel="2" x14ac:dyDescent="0.25">
      <c r="B415" s="16" t="s">
        <v>1133</v>
      </c>
      <c r="C415" s="16" t="s">
        <v>1134</v>
      </c>
      <c r="D415" s="16" t="s">
        <v>1135</v>
      </c>
      <c r="E415" s="16"/>
      <c r="F415" s="16" t="s">
        <v>1136</v>
      </c>
      <c r="G415" s="16" t="s">
        <v>1137</v>
      </c>
    </row>
    <row r="416" spans="2:7" hidden="1" outlineLevel="2" x14ac:dyDescent="0.25">
      <c r="B416" s="16" t="s">
        <v>1138</v>
      </c>
      <c r="C416" s="16" t="s">
        <v>1139</v>
      </c>
      <c r="D416" s="16" t="s">
        <v>1140</v>
      </c>
      <c r="E416" s="16"/>
      <c r="F416" s="16" t="s">
        <v>1141</v>
      </c>
      <c r="G416" s="16" t="s">
        <v>1142</v>
      </c>
    </row>
    <row r="417" spans="2:7" hidden="1" outlineLevel="2" x14ac:dyDescent="0.25">
      <c r="B417" s="16" t="s">
        <v>1143</v>
      </c>
      <c r="C417" s="16" t="s">
        <v>1144</v>
      </c>
      <c r="D417" s="16" t="s">
        <v>1145</v>
      </c>
      <c r="E417" s="16"/>
      <c r="F417" s="16" t="s">
        <v>1146</v>
      </c>
      <c r="G417" s="16" t="s">
        <v>957</v>
      </c>
    </row>
    <row r="418" spans="2:7" hidden="1" outlineLevel="2" x14ac:dyDescent="0.25">
      <c r="B418" s="16" t="s">
        <v>1147</v>
      </c>
      <c r="C418" s="16" t="s">
        <v>1148</v>
      </c>
      <c r="D418" s="16" t="s">
        <v>1149</v>
      </c>
      <c r="E418" s="16"/>
      <c r="F418" s="16" t="s">
        <v>1150</v>
      </c>
      <c r="G418" s="16" t="s">
        <v>1151</v>
      </c>
    </row>
    <row r="419" spans="2:7" hidden="1" outlineLevel="2" x14ac:dyDescent="0.25">
      <c r="B419" s="16" t="s">
        <v>1152</v>
      </c>
      <c r="C419" s="16" t="s">
        <v>1153</v>
      </c>
      <c r="D419" s="16" t="s">
        <v>1154</v>
      </c>
      <c r="E419" s="16"/>
      <c r="F419" s="16" t="s">
        <v>1155</v>
      </c>
      <c r="G419" s="16" t="s">
        <v>967</v>
      </c>
    </row>
    <row r="420" spans="2:7" hidden="1" outlineLevel="2" x14ac:dyDescent="0.25">
      <c r="B420" s="16" t="s">
        <v>1156</v>
      </c>
      <c r="C420" s="16" t="s">
        <v>1157</v>
      </c>
      <c r="D420" s="16" t="s">
        <v>1158</v>
      </c>
      <c r="E420" s="16"/>
      <c r="F420" s="16" t="s">
        <v>1159</v>
      </c>
      <c r="G420" s="16" t="s">
        <v>972</v>
      </c>
    </row>
    <row r="421" spans="2:7" hidden="1" outlineLevel="2" x14ac:dyDescent="0.25">
      <c r="B421" s="16" t="s">
        <v>1160</v>
      </c>
      <c r="C421" s="16" t="s">
        <v>1161</v>
      </c>
      <c r="D421" s="16" t="s">
        <v>1162</v>
      </c>
      <c r="E421" s="16"/>
      <c r="F421" s="16" t="s">
        <v>1163</v>
      </c>
      <c r="G421" s="16" t="s">
        <v>1164</v>
      </c>
    </row>
    <row r="422" spans="2:7" hidden="1" outlineLevel="2" x14ac:dyDescent="0.25">
      <c r="B422" s="16" t="s">
        <v>1165</v>
      </c>
      <c r="C422" s="16" t="s">
        <v>1166</v>
      </c>
      <c r="D422" s="16" t="s">
        <v>1167</v>
      </c>
      <c r="E422" s="16"/>
      <c r="F422" s="16" t="s">
        <v>1168</v>
      </c>
      <c r="G422" s="16" t="s">
        <v>1169</v>
      </c>
    </row>
    <row r="423" spans="2:7" hidden="1" outlineLevel="2" x14ac:dyDescent="0.25">
      <c r="B423" s="16" t="s">
        <v>1170</v>
      </c>
      <c r="C423" s="16" t="s">
        <v>1171</v>
      </c>
      <c r="D423" s="16" t="s">
        <v>1172</v>
      </c>
      <c r="E423" s="16"/>
      <c r="F423" s="16" t="s">
        <v>1173</v>
      </c>
      <c r="G423" s="16" t="s">
        <v>1174</v>
      </c>
    </row>
    <row r="424" spans="2:7" hidden="1" outlineLevel="2" x14ac:dyDescent="0.25">
      <c r="B424" s="16" t="s">
        <v>1175</v>
      </c>
      <c r="C424" s="16" t="s">
        <v>1176</v>
      </c>
      <c r="D424" s="16" t="s">
        <v>1177</v>
      </c>
      <c r="E424" s="16"/>
      <c r="F424" s="16" t="s">
        <v>1178</v>
      </c>
      <c r="G424" s="16" t="s">
        <v>992</v>
      </c>
    </row>
    <row r="425" spans="2:7" hidden="1" outlineLevel="2" x14ac:dyDescent="0.25">
      <c r="B425" s="16" t="s">
        <v>1179</v>
      </c>
      <c r="C425" s="16" t="s">
        <v>1180</v>
      </c>
      <c r="D425" s="16" t="s">
        <v>1181</v>
      </c>
      <c r="E425" s="16"/>
      <c r="F425" s="16" t="s">
        <v>1182</v>
      </c>
      <c r="G425" s="16" t="s">
        <v>997</v>
      </c>
    </row>
    <row r="426" spans="2:7" hidden="1" outlineLevel="2" x14ac:dyDescent="0.25">
      <c r="B426" s="16" t="s">
        <v>1183</v>
      </c>
      <c r="C426" s="16" t="s">
        <v>1184</v>
      </c>
      <c r="D426" s="16" t="s">
        <v>1185</v>
      </c>
      <c r="E426" s="16"/>
      <c r="F426" s="16" t="s">
        <v>1186</v>
      </c>
      <c r="G426" s="16" t="s">
        <v>1002</v>
      </c>
    </row>
    <row r="427" spans="2:7" hidden="1" outlineLevel="2" x14ac:dyDescent="0.25">
      <c r="B427" s="16" t="s">
        <v>1187</v>
      </c>
      <c r="C427" s="16" t="s">
        <v>1188</v>
      </c>
      <c r="D427" s="16" t="s">
        <v>1189</v>
      </c>
      <c r="E427" s="16"/>
      <c r="F427" s="16" t="s">
        <v>1190</v>
      </c>
      <c r="G427" s="16" t="s">
        <v>1007</v>
      </c>
    </row>
    <row r="428" spans="2:7" hidden="1" outlineLevel="2" x14ac:dyDescent="0.25">
      <c r="B428" s="16" t="s">
        <v>1191</v>
      </c>
      <c r="C428" s="16" t="s">
        <v>1192</v>
      </c>
      <c r="D428" s="16" t="s">
        <v>1193</v>
      </c>
      <c r="E428" s="16"/>
      <c r="F428" s="16" t="s">
        <v>1194</v>
      </c>
      <c r="G428" s="16" t="s">
        <v>1012</v>
      </c>
    </row>
    <row r="429" spans="2:7" hidden="1" outlineLevel="2" x14ac:dyDescent="0.25">
      <c r="B429" s="16" t="s">
        <v>1195</v>
      </c>
      <c r="C429" s="16" t="s">
        <v>1196</v>
      </c>
      <c r="D429" s="16" t="s">
        <v>1197</v>
      </c>
      <c r="E429" s="16"/>
      <c r="F429" s="16" t="s">
        <v>1198</v>
      </c>
      <c r="G429" s="16" t="s">
        <v>1017</v>
      </c>
    </row>
    <row r="430" spans="2:7" hidden="1" outlineLevel="2" x14ac:dyDescent="0.25">
      <c r="B430" s="16" t="s">
        <v>1199</v>
      </c>
      <c r="C430" s="16" t="s">
        <v>1200</v>
      </c>
      <c r="D430" s="16" t="s">
        <v>1201</v>
      </c>
      <c r="E430" s="16"/>
      <c r="F430" s="16" t="s">
        <v>1202</v>
      </c>
      <c r="G430" s="16" t="s">
        <v>1022</v>
      </c>
    </row>
    <row r="431" spans="2:7" hidden="1" outlineLevel="2" x14ac:dyDescent="0.25">
      <c r="B431" s="16" t="s">
        <v>1203</v>
      </c>
      <c r="C431" s="16" t="s">
        <v>1204</v>
      </c>
      <c r="D431" s="16" t="s">
        <v>1205</v>
      </c>
      <c r="E431" s="16"/>
      <c r="F431" s="16" t="s">
        <v>1206</v>
      </c>
      <c r="G431" s="16" t="s">
        <v>1207</v>
      </c>
    </row>
    <row r="432" spans="2:7" hidden="1" outlineLevel="2" x14ac:dyDescent="0.25">
      <c r="B432" s="16" t="s">
        <v>1208</v>
      </c>
      <c r="C432" s="16" t="s">
        <v>1209</v>
      </c>
      <c r="D432" s="16" t="s">
        <v>1210</v>
      </c>
      <c r="E432" s="16"/>
      <c r="F432" s="16" t="s">
        <v>1211</v>
      </c>
      <c r="G432" s="16" t="s">
        <v>1032</v>
      </c>
    </row>
    <row r="433" spans="2:7" hidden="1" outlineLevel="2" x14ac:dyDescent="0.25">
      <c r="B433" s="16" t="s">
        <v>1212</v>
      </c>
      <c r="C433" s="16" t="s">
        <v>1213</v>
      </c>
      <c r="D433" s="16" t="s">
        <v>1214</v>
      </c>
      <c r="E433" s="16"/>
      <c r="F433" s="16" t="s">
        <v>1215</v>
      </c>
      <c r="G433" s="16" t="s">
        <v>1037</v>
      </c>
    </row>
    <row r="434" spans="2:7" hidden="1" outlineLevel="2" x14ac:dyDescent="0.25">
      <c r="B434" s="16" t="s">
        <v>1216</v>
      </c>
      <c r="C434" s="16" t="s">
        <v>1217</v>
      </c>
      <c r="D434" s="16" t="s">
        <v>1218</v>
      </c>
      <c r="E434" s="16"/>
      <c r="F434" s="16" t="s">
        <v>1219</v>
      </c>
      <c r="G434" s="16" t="s">
        <v>1042</v>
      </c>
    </row>
    <row r="435" spans="2:7" hidden="1" outlineLevel="2" x14ac:dyDescent="0.25">
      <c r="B435" s="16" t="s">
        <v>1220</v>
      </c>
      <c r="C435" s="16" t="s">
        <v>1221</v>
      </c>
      <c r="D435" s="16" t="s">
        <v>1222</v>
      </c>
      <c r="E435" s="16"/>
      <c r="F435" s="16" t="s">
        <v>1223</v>
      </c>
      <c r="G435" s="16" t="s">
        <v>1047</v>
      </c>
    </row>
    <row r="436" spans="2:7" hidden="1" outlineLevel="2" x14ac:dyDescent="0.25">
      <c r="B436" s="16" t="s">
        <v>1224</v>
      </c>
      <c r="C436" s="16" t="s">
        <v>1225</v>
      </c>
      <c r="D436" s="16" t="s">
        <v>1226</v>
      </c>
      <c r="E436" s="16"/>
      <c r="F436" s="16" t="s">
        <v>1227</v>
      </c>
      <c r="G436" s="16" t="s">
        <v>1052</v>
      </c>
    </row>
    <row r="437" spans="2:7" hidden="1" outlineLevel="2" x14ac:dyDescent="0.25">
      <c r="B437" s="16" t="s">
        <v>1228</v>
      </c>
      <c r="C437" s="16" t="s">
        <v>1229</v>
      </c>
      <c r="D437" s="16" t="s">
        <v>1230</v>
      </c>
      <c r="E437" s="16"/>
      <c r="F437" s="16" t="s">
        <v>1231</v>
      </c>
      <c r="G437" s="16" t="s">
        <v>1057</v>
      </c>
    </row>
    <row r="438" spans="2:7" hidden="1" outlineLevel="2" x14ac:dyDescent="0.25">
      <c r="B438" s="16" t="s">
        <v>1232</v>
      </c>
      <c r="C438" s="16" t="s">
        <v>1233</v>
      </c>
      <c r="D438" s="16" t="s">
        <v>1234</v>
      </c>
      <c r="E438" s="16"/>
      <c r="F438" s="16" t="s">
        <v>1235</v>
      </c>
      <c r="G438" s="16" t="s">
        <v>620</v>
      </c>
    </row>
    <row r="439" spans="2:7" hidden="1" outlineLevel="2" x14ac:dyDescent="0.25">
      <c r="B439" s="16" t="s">
        <v>1236</v>
      </c>
      <c r="C439" s="16" t="s">
        <v>1237</v>
      </c>
      <c r="D439" s="16" t="s">
        <v>1238</v>
      </c>
      <c r="E439" s="16"/>
      <c r="F439" s="16" t="s">
        <v>1239</v>
      </c>
      <c r="G439" s="16" t="s">
        <v>1066</v>
      </c>
    </row>
    <row r="440" spans="2:7" hidden="1" outlineLevel="2" x14ac:dyDescent="0.25">
      <c r="B440" s="16" t="s">
        <v>1240</v>
      </c>
      <c r="C440" s="16" t="s">
        <v>1241</v>
      </c>
      <c r="D440" s="16" t="s">
        <v>1242</v>
      </c>
      <c r="E440" s="16"/>
      <c r="F440" s="16" t="s">
        <v>1243</v>
      </c>
      <c r="G440" s="16" t="s">
        <v>628</v>
      </c>
    </row>
    <row r="441" spans="2:7" hidden="1" outlineLevel="2" x14ac:dyDescent="0.25">
      <c r="B441" s="16" t="s">
        <v>1244</v>
      </c>
      <c r="C441" s="16" t="s">
        <v>1245</v>
      </c>
      <c r="D441" s="16" t="s">
        <v>1246</v>
      </c>
      <c r="E441" s="16"/>
      <c r="F441" s="16" t="s">
        <v>1075</v>
      </c>
      <c r="G441" s="16" t="s">
        <v>651</v>
      </c>
    </row>
    <row r="442" spans="2:7" hidden="1" outlineLevel="2" x14ac:dyDescent="0.25">
      <c r="B442" s="16" t="s">
        <v>1247</v>
      </c>
      <c r="C442" s="16" t="s">
        <v>1248</v>
      </c>
      <c r="D442" s="16" t="s">
        <v>1249</v>
      </c>
      <c r="E442" s="16"/>
      <c r="F442" s="16" t="s">
        <v>1250</v>
      </c>
      <c r="G442" s="16" t="s">
        <v>1080</v>
      </c>
    </row>
    <row r="443" spans="2:7" hidden="1" outlineLevel="2" x14ac:dyDescent="0.25">
      <c r="B443" s="16" t="s">
        <v>1251</v>
      </c>
      <c r="C443" s="16" t="s">
        <v>1252</v>
      </c>
      <c r="D443" s="16" t="s">
        <v>1253</v>
      </c>
      <c r="E443" s="16"/>
      <c r="F443" s="16" t="s">
        <v>1254</v>
      </c>
      <c r="G443" s="16" t="s">
        <v>634</v>
      </c>
    </row>
    <row r="444" spans="2:7" hidden="1" outlineLevel="2" x14ac:dyDescent="0.25">
      <c r="B444" s="16" t="s">
        <v>1255</v>
      </c>
      <c r="C444" s="16" t="s">
        <v>1256</v>
      </c>
      <c r="D444" s="16" t="s">
        <v>1257</v>
      </c>
      <c r="E444" s="16"/>
      <c r="F444" s="16" t="s">
        <v>1258</v>
      </c>
      <c r="G444" s="16" t="s">
        <v>1259</v>
      </c>
    </row>
    <row r="445" spans="2:7" hidden="1" outlineLevel="2" x14ac:dyDescent="0.25">
      <c r="B445" s="16" t="s">
        <v>1260</v>
      </c>
      <c r="C445" s="16" t="s">
        <v>1261</v>
      </c>
      <c r="D445" s="16" t="s">
        <v>1262</v>
      </c>
      <c r="E445" s="16"/>
      <c r="F445" s="16" t="s">
        <v>1263</v>
      </c>
      <c r="G445" s="16" t="s">
        <v>641</v>
      </c>
    </row>
    <row r="446" spans="2:7" hidden="1" outlineLevel="2" x14ac:dyDescent="0.25">
      <c r="B446" s="16" t="s">
        <v>1264</v>
      </c>
      <c r="C446" s="16" t="s">
        <v>1265</v>
      </c>
      <c r="D446" s="16" t="s">
        <v>1266</v>
      </c>
      <c r="E446" s="16"/>
      <c r="F446" s="16" t="s">
        <v>1102</v>
      </c>
      <c r="G446" s="16" t="s">
        <v>643</v>
      </c>
    </row>
    <row r="447" spans="2:7" hidden="1" outlineLevel="2" x14ac:dyDescent="0.25">
      <c r="B447" s="16" t="s">
        <v>1267</v>
      </c>
      <c r="C447" s="16" t="s">
        <v>1268</v>
      </c>
      <c r="D447" s="16" t="s">
        <v>1269</v>
      </c>
      <c r="E447" s="16"/>
      <c r="F447" s="16" t="s">
        <v>1270</v>
      </c>
      <c r="G447" s="16" t="s">
        <v>1271</v>
      </c>
    </row>
    <row r="448" spans="2:7" hidden="1" outlineLevel="2" x14ac:dyDescent="0.25">
      <c r="B448" s="16" t="s">
        <v>1272</v>
      </c>
      <c r="C448" s="16" t="s">
        <v>1273</v>
      </c>
      <c r="D448" s="16" t="s">
        <v>1274</v>
      </c>
      <c r="E448" s="16"/>
      <c r="F448" s="16" t="s">
        <v>1275</v>
      </c>
      <c r="G448" s="16" t="s">
        <v>1276</v>
      </c>
    </row>
    <row r="449" spans="2:18" hidden="1" outlineLevel="2" x14ac:dyDescent="0.25">
      <c r="B449" s="16" t="s">
        <v>1277</v>
      </c>
      <c r="C449" s="16" t="s">
        <v>1278</v>
      </c>
      <c r="D449" s="16" t="s">
        <v>1279</v>
      </c>
      <c r="E449" s="16"/>
      <c r="F449" s="16" t="s">
        <v>1280</v>
      </c>
      <c r="G449" s="16" t="s">
        <v>1281</v>
      </c>
    </row>
    <row r="450" spans="2:18" hidden="1" outlineLevel="2" x14ac:dyDescent="0.25">
      <c r="B450" s="16" t="s">
        <v>1282</v>
      </c>
      <c r="C450" s="16" t="s">
        <v>1283</v>
      </c>
      <c r="D450" s="16" t="s">
        <v>1284</v>
      </c>
      <c r="E450" s="16"/>
      <c r="F450" s="16" t="s">
        <v>1285</v>
      </c>
      <c r="G450" s="16" t="s">
        <v>1286</v>
      </c>
    </row>
    <row r="451" spans="2:18" hidden="1" outlineLevel="2" x14ac:dyDescent="0.25">
      <c r="B451" s="16" t="s">
        <v>1287</v>
      </c>
      <c r="C451" s="16" t="s">
        <v>1288</v>
      </c>
      <c r="D451" s="16" t="s">
        <v>1289</v>
      </c>
      <c r="E451" s="16"/>
      <c r="F451" s="16" t="s">
        <v>1290</v>
      </c>
      <c r="G451" s="16" t="s">
        <v>1291</v>
      </c>
    </row>
    <row r="452" spans="2:18" hidden="1" outlineLevel="2" x14ac:dyDescent="0.25">
      <c r="B452" s="16" t="s">
        <v>1292</v>
      </c>
      <c r="C452" s="16" t="s">
        <v>1293</v>
      </c>
      <c r="D452" s="16" t="s">
        <v>1294</v>
      </c>
      <c r="E452" s="16"/>
      <c r="F452" s="16" t="s">
        <v>1295</v>
      </c>
      <c r="G452" s="16" t="s">
        <v>1296</v>
      </c>
    </row>
    <row r="453" spans="2:18" hidden="1" outlineLevel="2" x14ac:dyDescent="0.25">
      <c r="B453" s="16" t="s">
        <v>1297</v>
      </c>
      <c r="C453" s="16" t="s">
        <v>1298</v>
      </c>
      <c r="D453" s="16" t="s">
        <v>1299</v>
      </c>
      <c r="E453" s="16"/>
      <c r="F453" s="16" t="s">
        <v>1300</v>
      </c>
      <c r="G453" s="16" t="s">
        <v>1301</v>
      </c>
    </row>
    <row r="454" spans="2:18" hidden="1" outlineLevel="2" x14ac:dyDescent="0.25">
      <c r="B454" s="16" t="s">
        <v>1302</v>
      </c>
      <c r="C454" s="16" t="s">
        <v>1303</v>
      </c>
      <c r="D454" s="16" t="s">
        <v>1304</v>
      </c>
      <c r="E454" s="16"/>
      <c r="F454" s="16" t="s">
        <v>1305</v>
      </c>
      <c r="G454" s="16" t="s">
        <v>1306</v>
      </c>
    </row>
    <row r="455" spans="2:18" hidden="1" outlineLevel="2" x14ac:dyDescent="0.25">
      <c r="B455" s="16" t="s">
        <v>1307</v>
      </c>
      <c r="C455" s="16" t="s">
        <v>1308</v>
      </c>
      <c r="D455" s="16" t="s">
        <v>1309</v>
      </c>
      <c r="E455" s="16"/>
      <c r="F455" s="16" t="s">
        <v>1310</v>
      </c>
      <c r="G455" s="16" t="s">
        <v>1311</v>
      </c>
    </row>
    <row r="456" spans="2:18" hidden="1" outlineLevel="2" x14ac:dyDescent="0.25">
      <c r="B456" s="16" t="s">
        <v>1312</v>
      </c>
      <c r="C456" s="16" t="s">
        <v>1313</v>
      </c>
      <c r="D456" s="16" t="s">
        <v>1314</v>
      </c>
      <c r="E456" s="16"/>
      <c r="F456" s="16" t="s">
        <v>1315</v>
      </c>
      <c r="G456" s="16" t="s">
        <v>1316</v>
      </c>
    </row>
    <row r="457" spans="2:18" hidden="1" outlineLevel="2" x14ac:dyDescent="0.25">
      <c r="B457" s="16" t="s">
        <v>1317</v>
      </c>
      <c r="C457" s="16" t="s">
        <v>1318</v>
      </c>
      <c r="D457" s="16" t="s">
        <v>1319</v>
      </c>
      <c r="E457" s="16"/>
      <c r="F457" s="16" t="s">
        <v>1320</v>
      </c>
      <c r="G457" s="16" t="s">
        <v>1321</v>
      </c>
    </row>
    <row r="458" spans="2:18" hidden="1" outlineLevel="2" x14ac:dyDescent="0.25">
      <c r="B458" s="16" t="s">
        <v>1322</v>
      </c>
      <c r="C458" s="16" t="s">
        <v>1323</v>
      </c>
      <c r="D458" s="16" t="s">
        <v>1324</v>
      </c>
      <c r="E458" s="16"/>
      <c r="F458" s="16" t="s">
        <v>1325</v>
      </c>
      <c r="G458" s="16" t="s">
        <v>1326</v>
      </c>
    </row>
    <row r="459" spans="2:18" hidden="1" outlineLevel="2" x14ac:dyDescent="0.25">
      <c r="B459" s="16" t="s">
        <v>1327</v>
      </c>
      <c r="C459" s="16" t="s">
        <v>1328</v>
      </c>
      <c r="D459" s="16" t="s">
        <v>1329</v>
      </c>
      <c r="E459" s="16"/>
      <c r="F459" s="16" t="s">
        <v>1330</v>
      </c>
      <c r="G459" s="16" t="s">
        <v>1331</v>
      </c>
    </row>
    <row r="460" spans="2:18" hidden="1" outlineLevel="2" x14ac:dyDescent="0.25"/>
    <row r="461" spans="2:18" s="3" customFormat="1" ht="27.75" hidden="1" customHeight="1" outlineLevel="1" x14ac:dyDescent="0.25">
      <c r="B461" s="2" t="s">
        <v>1332</v>
      </c>
      <c r="O461"/>
      <c r="P461"/>
      <c r="Q461"/>
      <c r="R461"/>
    </row>
    <row r="462" spans="2:18" ht="21" hidden="1" outlineLevel="1" x14ac:dyDescent="0.25">
      <c r="O462" s="3"/>
    </row>
    <row r="463" spans="2:18" ht="21" hidden="1" outlineLevel="2" x14ac:dyDescent="0.25">
      <c r="B463" s="20" t="s">
        <v>1333</v>
      </c>
      <c r="C463" s="21" t="s">
        <v>1334</v>
      </c>
      <c r="D463" s="17" t="s">
        <v>1335</v>
      </c>
      <c r="R463" s="3"/>
    </row>
    <row r="464" spans="2:18" ht="21" hidden="1" outlineLevel="2" x14ac:dyDescent="0.25">
      <c r="B464" s="22">
        <v>40100100</v>
      </c>
      <c r="C464" s="22" t="s">
        <v>1336</v>
      </c>
      <c r="D464" s="18"/>
      <c r="P464" s="3"/>
      <c r="Q464" s="3"/>
    </row>
    <row r="465" spans="2:4" hidden="1" outlineLevel="2" x14ac:dyDescent="0.25">
      <c r="B465" s="22">
        <v>40100110</v>
      </c>
      <c r="C465" s="22" t="s">
        <v>1337</v>
      </c>
      <c r="D465" s="18"/>
    </row>
    <row r="466" spans="2:4" hidden="1" outlineLevel="2" x14ac:dyDescent="0.25">
      <c r="B466" s="22">
        <v>40100120</v>
      </c>
      <c r="C466" s="22" t="s">
        <v>1338</v>
      </c>
      <c r="D466" s="18"/>
    </row>
    <row r="467" spans="2:4" hidden="1" outlineLevel="2" x14ac:dyDescent="0.25">
      <c r="B467" s="22">
        <v>40100200</v>
      </c>
      <c r="C467" s="22" t="s">
        <v>1339</v>
      </c>
      <c r="D467" s="18"/>
    </row>
    <row r="468" spans="2:4" hidden="1" outlineLevel="2" x14ac:dyDescent="0.25">
      <c r="B468" s="22">
        <v>40100220</v>
      </c>
      <c r="C468" s="22" t="s">
        <v>1340</v>
      </c>
      <c r="D468" s="18"/>
    </row>
    <row r="469" spans="2:4" hidden="1" outlineLevel="2" x14ac:dyDescent="0.25">
      <c r="B469" s="22">
        <v>41000100</v>
      </c>
      <c r="C469" s="22" t="s">
        <v>1341</v>
      </c>
      <c r="D469" s="18"/>
    </row>
    <row r="470" spans="2:4" hidden="1" outlineLevel="2" x14ac:dyDescent="0.25">
      <c r="B470" s="22">
        <v>50000100</v>
      </c>
      <c r="C470" s="22" t="s">
        <v>1342</v>
      </c>
      <c r="D470" s="18"/>
    </row>
    <row r="471" spans="2:4" hidden="1" outlineLevel="2" x14ac:dyDescent="0.25">
      <c r="B471" s="22">
        <v>50000109</v>
      </c>
      <c r="C471" s="22" t="s">
        <v>1343</v>
      </c>
      <c r="D471" s="18"/>
    </row>
    <row r="472" spans="2:4" hidden="1" outlineLevel="2" x14ac:dyDescent="0.25">
      <c r="B472" s="22">
        <v>50000200</v>
      </c>
      <c r="C472" s="22" t="s">
        <v>1344</v>
      </c>
      <c r="D472" s="18"/>
    </row>
    <row r="473" spans="2:4" hidden="1" outlineLevel="2" x14ac:dyDescent="0.25">
      <c r="B473" s="22">
        <v>50000209</v>
      </c>
      <c r="C473" s="22" t="s">
        <v>1345</v>
      </c>
      <c r="D473" s="18"/>
    </row>
    <row r="474" spans="2:4" hidden="1" outlineLevel="2" x14ac:dyDescent="0.25">
      <c r="B474" s="22">
        <v>50000300</v>
      </c>
      <c r="C474" s="22" t="s">
        <v>1346</v>
      </c>
      <c r="D474" s="18"/>
    </row>
    <row r="475" spans="2:4" hidden="1" outlineLevel="2" x14ac:dyDescent="0.25">
      <c r="B475" s="22">
        <v>50000309</v>
      </c>
      <c r="C475" s="22" t="s">
        <v>1347</v>
      </c>
      <c r="D475" s="18"/>
    </row>
    <row r="476" spans="2:4" hidden="1" outlineLevel="2" x14ac:dyDescent="0.25">
      <c r="B476" s="22">
        <v>50010100</v>
      </c>
      <c r="C476" s="22" t="s">
        <v>1348</v>
      </c>
      <c r="D476" s="18" t="s">
        <v>1349</v>
      </c>
    </row>
    <row r="477" spans="2:4" hidden="1" outlineLevel="2" x14ac:dyDescent="0.25">
      <c r="B477" s="22">
        <v>50010200</v>
      </c>
      <c r="C477" s="22" t="s">
        <v>1350</v>
      </c>
      <c r="D477" s="18" t="s">
        <v>1349</v>
      </c>
    </row>
    <row r="478" spans="2:4" hidden="1" outlineLevel="2" x14ac:dyDescent="0.25">
      <c r="B478" s="22">
        <v>50010300</v>
      </c>
      <c r="C478" s="22" t="s">
        <v>1351</v>
      </c>
      <c r="D478" s="18" t="s">
        <v>1349</v>
      </c>
    </row>
    <row r="479" spans="2:4" hidden="1" outlineLevel="2" x14ac:dyDescent="0.25">
      <c r="B479" s="22">
        <v>50010400</v>
      </c>
      <c r="C479" s="22" t="s">
        <v>1352</v>
      </c>
      <c r="D479" s="18" t="s">
        <v>1349</v>
      </c>
    </row>
    <row r="480" spans="2:4" hidden="1" outlineLevel="2" x14ac:dyDescent="0.25">
      <c r="B480" s="22">
        <v>50010500</v>
      </c>
      <c r="C480" s="22" t="s">
        <v>1353</v>
      </c>
      <c r="D480" s="18" t="s">
        <v>1349</v>
      </c>
    </row>
    <row r="481" spans="2:4" hidden="1" outlineLevel="2" x14ac:dyDescent="0.25">
      <c r="B481" s="22">
        <v>50010600</v>
      </c>
      <c r="C481" s="22" t="s">
        <v>1354</v>
      </c>
      <c r="D481" s="18" t="s">
        <v>1349</v>
      </c>
    </row>
    <row r="482" spans="2:4" hidden="1" outlineLevel="2" x14ac:dyDescent="0.25">
      <c r="B482" s="22">
        <v>50010700</v>
      </c>
      <c r="C482" s="22" t="s">
        <v>1355</v>
      </c>
      <c r="D482" s="18" t="s">
        <v>1349</v>
      </c>
    </row>
    <row r="483" spans="2:4" hidden="1" outlineLevel="2" x14ac:dyDescent="0.25">
      <c r="B483" s="22">
        <v>50010800</v>
      </c>
      <c r="C483" s="22" t="s">
        <v>1356</v>
      </c>
      <c r="D483" s="18" t="s">
        <v>1349</v>
      </c>
    </row>
    <row r="484" spans="2:4" hidden="1" outlineLevel="2" x14ac:dyDescent="0.25">
      <c r="B484" s="22">
        <v>50010900</v>
      </c>
      <c r="C484" s="22" t="s">
        <v>1357</v>
      </c>
      <c r="D484" s="18" t="s">
        <v>1349</v>
      </c>
    </row>
    <row r="485" spans="2:4" hidden="1" outlineLevel="2" x14ac:dyDescent="0.25">
      <c r="B485" s="22">
        <v>50011000</v>
      </c>
      <c r="C485" s="22" t="s">
        <v>1358</v>
      </c>
      <c r="D485" s="18" t="s">
        <v>1349</v>
      </c>
    </row>
    <row r="486" spans="2:4" hidden="1" outlineLevel="2" x14ac:dyDescent="0.25">
      <c r="B486" s="22">
        <v>50011100</v>
      </c>
      <c r="C486" s="22" t="s">
        <v>1359</v>
      </c>
      <c r="D486" s="18" t="s">
        <v>1349</v>
      </c>
    </row>
    <row r="487" spans="2:4" hidden="1" outlineLevel="2" x14ac:dyDescent="0.25">
      <c r="B487" s="22">
        <v>50011200</v>
      </c>
      <c r="C487" s="22" t="s">
        <v>1360</v>
      </c>
      <c r="D487" s="18" t="s">
        <v>1349</v>
      </c>
    </row>
    <row r="488" spans="2:4" hidden="1" outlineLevel="2" x14ac:dyDescent="0.25">
      <c r="B488" s="22">
        <v>50100010</v>
      </c>
      <c r="C488" s="22" t="s">
        <v>1361</v>
      </c>
      <c r="D488" s="18" t="s">
        <v>1349</v>
      </c>
    </row>
    <row r="489" spans="2:4" hidden="1" outlineLevel="2" x14ac:dyDescent="0.25">
      <c r="B489" s="22">
        <v>50100020</v>
      </c>
      <c r="C489" s="22" t="s">
        <v>636</v>
      </c>
      <c r="D489" s="18"/>
    </row>
    <row r="490" spans="2:4" hidden="1" outlineLevel="2" x14ac:dyDescent="0.25">
      <c r="B490" s="22">
        <v>50100030</v>
      </c>
      <c r="C490" s="22" t="s">
        <v>1362</v>
      </c>
      <c r="D490" s="18" t="s">
        <v>1349</v>
      </c>
    </row>
    <row r="491" spans="2:4" hidden="1" outlineLevel="2" x14ac:dyDescent="0.25">
      <c r="B491" s="22">
        <v>50200010</v>
      </c>
      <c r="C491" s="22" t="s">
        <v>1363</v>
      </c>
      <c r="D491" s="18" t="s">
        <v>1349</v>
      </c>
    </row>
    <row r="492" spans="2:4" hidden="1" outlineLevel="2" x14ac:dyDescent="0.25">
      <c r="B492" s="23">
        <v>50300010</v>
      </c>
      <c r="C492" s="23" t="s">
        <v>1364</v>
      </c>
      <c r="D492" s="18" t="s">
        <v>1349</v>
      </c>
    </row>
    <row r="493" spans="2:4" hidden="1" outlineLevel="2" x14ac:dyDescent="0.25">
      <c r="B493" s="23">
        <v>50300020</v>
      </c>
      <c r="C493" s="23" t="s">
        <v>1365</v>
      </c>
      <c r="D493" s="18" t="s">
        <v>1349</v>
      </c>
    </row>
    <row r="494" spans="2:4" hidden="1" outlineLevel="2" x14ac:dyDescent="0.25">
      <c r="B494" s="24">
        <v>50300030</v>
      </c>
      <c r="C494" s="24" t="s">
        <v>1366</v>
      </c>
      <c r="D494" s="18" t="s">
        <v>1349</v>
      </c>
    </row>
    <row r="495" spans="2:4" hidden="1" outlineLevel="2" x14ac:dyDescent="0.25">
      <c r="B495" s="23">
        <v>50300040</v>
      </c>
      <c r="C495" s="23" t="s">
        <v>1367</v>
      </c>
      <c r="D495" s="18" t="s">
        <v>1349</v>
      </c>
    </row>
    <row r="496" spans="2:4" hidden="1" outlineLevel="2" x14ac:dyDescent="0.25">
      <c r="B496" s="24">
        <v>50300050</v>
      </c>
      <c r="C496" s="24" t="s">
        <v>1368</v>
      </c>
      <c r="D496" s="18"/>
    </row>
    <row r="497" spans="2:4" hidden="1" outlineLevel="2" x14ac:dyDescent="0.25">
      <c r="B497" s="23">
        <v>50300070</v>
      </c>
      <c r="C497" s="23" t="s">
        <v>1369</v>
      </c>
      <c r="D497" s="18" t="s">
        <v>1349</v>
      </c>
    </row>
    <row r="498" spans="2:4" hidden="1" outlineLevel="2" x14ac:dyDescent="0.25">
      <c r="B498" s="24">
        <v>50300080</v>
      </c>
      <c r="C498" s="24" t="s">
        <v>1370</v>
      </c>
      <c r="D498" s="18" t="s">
        <v>1349</v>
      </c>
    </row>
    <row r="499" spans="2:4" hidden="1" outlineLevel="2" x14ac:dyDescent="0.25">
      <c r="B499" s="24">
        <v>50300090</v>
      </c>
      <c r="C499" s="24" t="s">
        <v>1371</v>
      </c>
      <c r="D499" s="18" t="s">
        <v>1349</v>
      </c>
    </row>
    <row r="500" spans="2:4" hidden="1" outlineLevel="2" x14ac:dyDescent="0.25">
      <c r="B500" s="24">
        <v>50300100</v>
      </c>
      <c r="C500" s="24" t="s">
        <v>1372</v>
      </c>
      <c r="D500" s="18" t="s">
        <v>1373</v>
      </c>
    </row>
    <row r="501" spans="2:4" hidden="1" outlineLevel="2" x14ac:dyDescent="0.25">
      <c r="B501" s="23">
        <v>50300990</v>
      </c>
      <c r="C501" s="23" t="s">
        <v>1374</v>
      </c>
      <c r="D501" s="18" t="s">
        <v>1349</v>
      </c>
    </row>
    <row r="502" spans="2:4" hidden="1" outlineLevel="2" x14ac:dyDescent="0.25">
      <c r="B502" s="22">
        <v>50500010</v>
      </c>
      <c r="C502" s="22" t="s">
        <v>1375</v>
      </c>
      <c r="D502" s="18" t="s">
        <v>1376</v>
      </c>
    </row>
    <row r="503" spans="2:4" hidden="1" outlineLevel="2" x14ac:dyDescent="0.25">
      <c r="B503" s="22">
        <v>50500020</v>
      </c>
      <c r="C503" s="22" t="s">
        <v>1377</v>
      </c>
      <c r="D503" s="18" t="s">
        <v>1349</v>
      </c>
    </row>
    <row r="504" spans="2:4" hidden="1" outlineLevel="2" x14ac:dyDescent="0.25">
      <c r="B504" s="22">
        <v>50500030</v>
      </c>
      <c r="C504" s="22" t="s">
        <v>1378</v>
      </c>
      <c r="D504" s="18" t="s">
        <v>1349</v>
      </c>
    </row>
    <row r="505" spans="2:4" hidden="1" outlineLevel="2" x14ac:dyDescent="0.25">
      <c r="B505" s="22">
        <v>50500040</v>
      </c>
      <c r="C505" s="22" t="s">
        <v>434</v>
      </c>
      <c r="D505" s="18" t="s">
        <v>1349</v>
      </c>
    </row>
    <row r="506" spans="2:4" hidden="1" outlineLevel="2" x14ac:dyDescent="0.25">
      <c r="B506" s="22">
        <v>50600010</v>
      </c>
      <c r="C506" s="22" t="s">
        <v>1379</v>
      </c>
      <c r="D506" s="18" t="s">
        <v>967</v>
      </c>
    </row>
    <row r="507" spans="2:4" hidden="1" outlineLevel="2" x14ac:dyDescent="0.25">
      <c r="B507" s="22">
        <v>50600030</v>
      </c>
      <c r="C507" s="22" t="s">
        <v>1380</v>
      </c>
      <c r="D507" s="18" t="s">
        <v>967</v>
      </c>
    </row>
    <row r="508" spans="2:4" hidden="1" outlineLevel="2" x14ac:dyDescent="0.25">
      <c r="B508" s="22">
        <v>50600040</v>
      </c>
      <c r="C508" s="22" t="s">
        <v>1381</v>
      </c>
      <c r="D508" s="18" t="s">
        <v>967</v>
      </c>
    </row>
    <row r="509" spans="2:4" hidden="1" outlineLevel="2" x14ac:dyDescent="0.25">
      <c r="B509" s="22">
        <v>50600050</v>
      </c>
      <c r="C509" s="22" t="s">
        <v>1382</v>
      </c>
      <c r="D509" s="18" t="s">
        <v>967</v>
      </c>
    </row>
    <row r="510" spans="2:4" hidden="1" outlineLevel="2" x14ac:dyDescent="0.25">
      <c r="B510" s="22">
        <v>50700010</v>
      </c>
      <c r="C510" s="22" t="s">
        <v>446</v>
      </c>
      <c r="D510" s="18" t="s">
        <v>1349</v>
      </c>
    </row>
    <row r="511" spans="2:4" hidden="1" outlineLevel="2" x14ac:dyDescent="0.25">
      <c r="B511" s="22">
        <v>50800010</v>
      </c>
      <c r="C511" s="22" t="s">
        <v>1383</v>
      </c>
      <c r="D511" s="18"/>
    </row>
    <row r="512" spans="2:4" hidden="1" outlineLevel="2" x14ac:dyDescent="0.25">
      <c r="B512" s="22">
        <v>50800020</v>
      </c>
      <c r="C512" s="22" t="s">
        <v>1384</v>
      </c>
      <c r="D512" s="18" t="s">
        <v>1349</v>
      </c>
    </row>
    <row r="513" spans="2:4" hidden="1" outlineLevel="2" x14ac:dyDescent="0.25">
      <c r="B513" s="22">
        <v>50800030</v>
      </c>
      <c r="C513" s="22" t="s">
        <v>1384</v>
      </c>
      <c r="D513" s="18" t="s">
        <v>1349</v>
      </c>
    </row>
    <row r="514" spans="2:4" hidden="1" outlineLevel="2" x14ac:dyDescent="0.25">
      <c r="B514" s="22">
        <v>50800060</v>
      </c>
      <c r="C514" s="22" t="s">
        <v>1385</v>
      </c>
      <c r="D514" s="18" t="s">
        <v>1349</v>
      </c>
    </row>
    <row r="515" spans="2:4" hidden="1" outlineLevel="2" x14ac:dyDescent="0.25">
      <c r="B515" s="22">
        <v>50800070</v>
      </c>
      <c r="C515" s="22" t="s">
        <v>1386</v>
      </c>
      <c r="D515" s="18" t="s">
        <v>1349</v>
      </c>
    </row>
    <row r="516" spans="2:4" hidden="1" outlineLevel="2" x14ac:dyDescent="0.25">
      <c r="B516" s="22">
        <v>50900000</v>
      </c>
      <c r="C516" s="22" t="s">
        <v>1387</v>
      </c>
      <c r="D516" s="18" t="s">
        <v>1388</v>
      </c>
    </row>
    <row r="517" spans="2:4" hidden="1" outlineLevel="2" x14ac:dyDescent="0.25">
      <c r="B517" s="22">
        <v>50900010</v>
      </c>
      <c r="C517" s="22" t="s">
        <v>1389</v>
      </c>
      <c r="D517" s="18" t="s">
        <v>1388</v>
      </c>
    </row>
    <row r="518" spans="2:4" hidden="1" outlineLevel="2" x14ac:dyDescent="0.25">
      <c r="B518" s="22">
        <v>50900020</v>
      </c>
      <c r="C518" s="22" t="s">
        <v>1390</v>
      </c>
      <c r="D518" s="18" t="s">
        <v>1388</v>
      </c>
    </row>
    <row r="519" spans="2:4" hidden="1" outlineLevel="2" x14ac:dyDescent="0.25">
      <c r="B519" s="22">
        <v>50900030</v>
      </c>
      <c r="C519" s="22" t="s">
        <v>1391</v>
      </c>
      <c r="D519" s="18" t="s">
        <v>1349</v>
      </c>
    </row>
    <row r="520" spans="2:4" hidden="1" outlineLevel="2" x14ac:dyDescent="0.25">
      <c r="B520" s="22">
        <v>50900050</v>
      </c>
      <c r="C520" s="22" t="s">
        <v>1392</v>
      </c>
      <c r="D520" s="18" t="s">
        <v>1388</v>
      </c>
    </row>
    <row r="521" spans="2:4" hidden="1" outlineLevel="2" x14ac:dyDescent="0.25">
      <c r="B521" s="22">
        <v>50900060</v>
      </c>
      <c r="C521" s="22" t="s">
        <v>1393</v>
      </c>
      <c r="D521" s="18" t="s">
        <v>1388</v>
      </c>
    </row>
    <row r="522" spans="2:4" hidden="1" outlineLevel="2" x14ac:dyDescent="0.25">
      <c r="B522" s="22">
        <v>50900070</v>
      </c>
      <c r="C522" s="22" t="s">
        <v>1394</v>
      </c>
      <c r="D522" s="18" t="s">
        <v>1388</v>
      </c>
    </row>
    <row r="523" spans="2:4" hidden="1" outlineLevel="2" x14ac:dyDescent="0.25">
      <c r="B523" s="22">
        <v>51000000</v>
      </c>
      <c r="C523" s="22" t="s">
        <v>1395</v>
      </c>
      <c r="D523" s="18" t="s">
        <v>1388</v>
      </c>
    </row>
    <row r="524" spans="2:4" hidden="1" outlineLevel="2" x14ac:dyDescent="0.25">
      <c r="B524" s="22">
        <v>51000020</v>
      </c>
      <c r="C524" s="22" t="s">
        <v>1396</v>
      </c>
      <c r="D524" s="18" t="s">
        <v>1388</v>
      </c>
    </row>
    <row r="525" spans="2:4" hidden="1" outlineLevel="2" x14ac:dyDescent="0.25">
      <c r="B525" s="22">
        <v>50900090</v>
      </c>
      <c r="C525" s="22" t="s">
        <v>1397</v>
      </c>
      <c r="D525" s="18" t="s">
        <v>1388</v>
      </c>
    </row>
    <row r="526" spans="2:4" hidden="1" outlineLevel="2" x14ac:dyDescent="0.25">
      <c r="B526" s="22">
        <v>51300010</v>
      </c>
      <c r="C526" s="22" t="s">
        <v>514</v>
      </c>
      <c r="D526" s="18" t="s">
        <v>1349</v>
      </c>
    </row>
    <row r="527" spans="2:4" hidden="1" outlineLevel="2" x14ac:dyDescent="0.25">
      <c r="B527" s="22">
        <v>51300030</v>
      </c>
      <c r="C527" s="22" t="s">
        <v>519</v>
      </c>
      <c r="D527" s="18" t="s">
        <v>1349</v>
      </c>
    </row>
    <row r="528" spans="2:4" hidden="1" outlineLevel="2" x14ac:dyDescent="0.25">
      <c r="B528" s="22">
        <v>51300040</v>
      </c>
      <c r="C528" s="22" t="s">
        <v>521</v>
      </c>
      <c r="D528" s="18" t="s">
        <v>1349</v>
      </c>
    </row>
    <row r="529" spans="2:4" hidden="1" outlineLevel="2" x14ac:dyDescent="0.25">
      <c r="B529" s="22">
        <v>51300060</v>
      </c>
      <c r="C529" s="22" t="s">
        <v>525</v>
      </c>
      <c r="D529" s="18" t="s">
        <v>1349</v>
      </c>
    </row>
    <row r="530" spans="2:4" hidden="1" outlineLevel="2" x14ac:dyDescent="0.25">
      <c r="B530" s="22">
        <v>51300070</v>
      </c>
      <c r="C530" s="22" t="s">
        <v>1398</v>
      </c>
      <c r="D530" s="18"/>
    </row>
    <row r="531" spans="2:4" hidden="1" outlineLevel="2" x14ac:dyDescent="0.25">
      <c r="B531" s="22">
        <v>51300080</v>
      </c>
      <c r="C531" s="22" t="s">
        <v>529</v>
      </c>
      <c r="D531" s="18" t="s">
        <v>1349</v>
      </c>
    </row>
    <row r="532" spans="2:4" hidden="1" outlineLevel="2" x14ac:dyDescent="0.25">
      <c r="B532" s="22">
        <v>51300090</v>
      </c>
      <c r="C532" s="22" t="s">
        <v>531</v>
      </c>
      <c r="D532" s="18" t="s">
        <v>1349</v>
      </c>
    </row>
    <row r="533" spans="2:4" hidden="1" outlineLevel="2" x14ac:dyDescent="0.25">
      <c r="B533" s="22">
        <v>51600020</v>
      </c>
      <c r="C533" s="22" t="s">
        <v>1399</v>
      </c>
      <c r="D533" s="18" t="s">
        <v>1349</v>
      </c>
    </row>
    <row r="534" spans="2:4" hidden="1" outlineLevel="2" x14ac:dyDescent="0.25">
      <c r="B534" s="22">
        <v>51600050</v>
      </c>
      <c r="C534" s="22" t="s">
        <v>1400</v>
      </c>
      <c r="D534" s="18" t="s">
        <v>1349</v>
      </c>
    </row>
    <row r="535" spans="2:4" hidden="1" outlineLevel="2" x14ac:dyDescent="0.25">
      <c r="B535" s="22">
        <v>51700030</v>
      </c>
      <c r="C535" s="22" t="s">
        <v>1401</v>
      </c>
      <c r="D535" s="18" t="s">
        <v>1349</v>
      </c>
    </row>
    <row r="536" spans="2:4" hidden="1" outlineLevel="2" x14ac:dyDescent="0.25">
      <c r="B536" s="22">
        <v>51800010</v>
      </c>
      <c r="C536" s="22" t="s">
        <v>1402</v>
      </c>
      <c r="D536" s="18" t="s">
        <v>1349</v>
      </c>
    </row>
    <row r="537" spans="2:4" hidden="1" outlineLevel="2" x14ac:dyDescent="0.25">
      <c r="B537" s="22">
        <v>51800030</v>
      </c>
      <c r="C537" s="22" t="s">
        <v>575</v>
      </c>
      <c r="D537" s="18" t="s">
        <v>1349</v>
      </c>
    </row>
    <row r="538" spans="2:4" hidden="1" outlineLevel="2" x14ac:dyDescent="0.25">
      <c r="B538" s="22">
        <v>51900030</v>
      </c>
      <c r="C538" s="22" t="s">
        <v>583</v>
      </c>
      <c r="D538" s="18"/>
    </row>
    <row r="539" spans="2:4" hidden="1" outlineLevel="2" x14ac:dyDescent="0.25">
      <c r="B539" s="22">
        <v>52000040</v>
      </c>
      <c r="C539" s="22" t="s">
        <v>1403</v>
      </c>
      <c r="D539" s="18"/>
    </row>
    <row r="540" spans="2:4" hidden="1" outlineLevel="2" x14ac:dyDescent="0.25">
      <c r="B540" s="22">
        <v>52200010</v>
      </c>
      <c r="C540" s="22" t="s">
        <v>606</v>
      </c>
      <c r="D540" s="18" t="s">
        <v>1349</v>
      </c>
    </row>
    <row r="541" spans="2:4" hidden="1" outlineLevel="2" x14ac:dyDescent="0.25">
      <c r="B541" s="22">
        <v>52200020</v>
      </c>
      <c r="C541" s="22" t="s">
        <v>1404</v>
      </c>
      <c r="D541" s="18" t="s">
        <v>1349</v>
      </c>
    </row>
    <row r="542" spans="2:4" hidden="1" outlineLevel="2" x14ac:dyDescent="0.25">
      <c r="B542" s="22">
        <v>52300010</v>
      </c>
      <c r="C542" s="22" t="s">
        <v>1405</v>
      </c>
      <c r="D542" s="18"/>
    </row>
    <row r="543" spans="2:4" hidden="1" outlineLevel="2" x14ac:dyDescent="0.25">
      <c r="B543" s="22">
        <v>52400030</v>
      </c>
      <c r="C543" s="22" t="s">
        <v>1406</v>
      </c>
      <c r="D543" s="18" t="s">
        <v>1349</v>
      </c>
    </row>
    <row r="544" spans="2:4" hidden="1" outlineLevel="2" x14ac:dyDescent="0.25">
      <c r="B544" s="22">
        <v>52400060</v>
      </c>
      <c r="C544" s="22" t="s">
        <v>1407</v>
      </c>
      <c r="D544" s="18" t="s">
        <v>1349</v>
      </c>
    </row>
    <row r="545" spans="2:4" hidden="1" outlineLevel="2" x14ac:dyDescent="0.25">
      <c r="B545" s="22">
        <v>52600020</v>
      </c>
      <c r="C545" s="22" t="s">
        <v>1408</v>
      </c>
      <c r="D545" s="18" t="s">
        <v>1349</v>
      </c>
    </row>
    <row r="546" spans="2:4" hidden="1" outlineLevel="2" x14ac:dyDescent="0.25">
      <c r="B546" s="22">
        <v>52600030</v>
      </c>
      <c r="C546" s="22" t="s">
        <v>1409</v>
      </c>
      <c r="D546" s="18" t="s">
        <v>1349</v>
      </c>
    </row>
    <row r="547" spans="2:4" hidden="1" outlineLevel="2" x14ac:dyDescent="0.25">
      <c r="B547" s="22">
        <v>52800010</v>
      </c>
      <c r="C547" s="22" t="s">
        <v>651</v>
      </c>
      <c r="D547" s="18" t="s">
        <v>1349</v>
      </c>
    </row>
    <row r="548" spans="2:4" hidden="1" outlineLevel="2" x14ac:dyDescent="0.25">
      <c r="B548" s="22">
        <v>53000010</v>
      </c>
      <c r="C548" s="22" t="s">
        <v>634</v>
      </c>
      <c r="D548" s="18" t="s">
        <v>1349</v>
      </c>
    </row>
    <row r="549" spans="2:4" hidden="1" outlineLevel="2" x14ac:dyDescent="0.25">
      <c r="B549" s="22">
        <v>53100010</v>
      </c>
      <c r="C549" s="22" t="s">
        <v>1410</v>
      </c>
      <c r="D549" s="18"/>
    </row>
    <row r="550" spans="2:4" hidden="1" outlineLevel="2" x14ac:dyDescent="0.25">
      <c r="B550" s="22">
        <v>53900010</v>
      </c>
      <c r="C550" s="22" t="s">
        <v>1411</v>
      </c>
      <c r="D550" s="18" t="s">
        <v>1349</v>
      </c>
    </row>
    <row r="551" spans="2:4" hidden="1" outlineLevel="2" x14ac:dyDescent="0.25">
      <c r="B551" s="22">
        <v>53900020</v>
      </c>
      <c r="C551" s="22" t="s">
        <v>1412</v>
      </c>
      <c r="D551" s="18"/>
    </row>
    <row r="552" spans="2:4" hidden="1" outlineLevel="2" x14ac:dyDescent="0.25">
      <c r="B552" s="22">
        <v>55100040</v>
      </c>
      <c r="C552" s="22" t="s">
        <v>1413</v>
      </c>
      <c r="D552" s="18" t="s">
        <v>1349</v>
      </c>
    </row>
    <row r="553" spans="2:4" hidden="1" outlineLevel="2" x14ac:dyDescent="0.25">
      <c r="B553" s="22">
        <v>59000010</v>
      </c>
      <c r="C553" s="22" t="s">
        <v>1414</v>
      </c>
      <c r="D553" s="18"/>
    </row>
    <row r="554" spans="2:4" hidden="1" outlineLevel="2" x14ac:dyDescent="0.25">
      <c r="B554" s="22">
        <v>59100000</v>
      </c>
      <c r="C554" s="22" t="s">
        <v>1415</v>
      </c>
      <c r="D554" s="18" t="s">
        <v>1349</v>
      </c>
    </row>
    <row r="555" spans="2:4" hidden="1" outlineLevel="2" x14ac:dyDescent="0.25">
      <c r="B555" s="22">
        <v>59900010</v>
      </c>
      <c r="C555" s="22" t="s">
        <v>1416</v>
      </c>
      <c r="D555" s="19" t="s">
        <v>1349</v>
      </c>
    </row>
    <row r="556" spans="2:4" hidden="1" outlineLevel="2" x14ac:dyDescent="0.25">
      <c r="B556" s="22">
        <v>59900020</v>
      </c>
      <c r="C556" s="22" t="s">
        <v>1417</v>
      </c>
      <c r="D556" s="19"/>
    </row>
    <row r="557" spans="2:4" hidden="1" outlineLevel="2" x14ac:dyDescent="0.25">
      <c r="B557" s="22">
        <v>59922010</v>
      </c>
      <c r="C557" s="22" t="s">
        <v>1418</v>
      </c>
      <c r="D557" s="19" t="s">
        <v>1349</v>
      </c>
    </row>
    <row r="558" spans="2:4" hidden="1" outlineLevel="2" x14ac:dyDescent="0.25">
      <c r="B558" s="23">
        <v>60100010</v>
      </c>
      <c r="C558" s="23" t="s">
        <v>398</v>
      </c>
      <c r="D558" s="19" t="s">
        <v>1373</v>
      </c>
    </row>
    <row r="559" spans="2:4" hidden="1" outlineLevel="2" x14ac:dyDescent="0.25">
      <c r="B559" s="23">
        <v>60100020</v>
      </c>
      <c r="C559" s="23" t="s">
        <v>400</v>
      </c>
      <c r="D559" s="19" t="s">
        <v>1373</v>
      </c>
    </row>
    <row r="560" spans="2:4" hidden="1" outlineLevel="2" x14ac:dyDescent="0.25">
      <c r="B560" s="24">
        <v>60100030</v>
      </c>
      <c r="C560" s="24" t="s">
        <v>402</v>
      </c>
      <c r="D560" s="19" t="s">
        <v>1373</v>
      </c>
    </row>
    <row r="561" spans="2:4" hidden="1" outlineLevel="2" x14ac:dyDescent="0.25">
      <c r="B561" s="23">
        <v>60100040</v>
      </c>
      <c r="C561" s="23" t="s">
        <v>404</v>
      </c>
      <c r="D561" s="19" t="s">
        <v>1373</v>
      </c>
    </row>
    <row r="562" spans="2:4" hidden="1" outlineLevel="2" x14ac:dyDescent="0.25">
      <c r="B562" s="24">
        <v>60100050</v>
      </c>
      <c r="C562" s="24" t="s">
        <v>406</v>
      </c>
      <c r="D562" s="19" t="s">
        <v>1373</v>
      </c>
    </row>
    <row r="563" spans="2:4" hidden="1" outlineLevel="2" x14ac:dyDescent="0.25">
      <c r="B563" s="24">
        <v>60100060</v>
      </c>
      <c r="C563" s="24" t="s">
        <v>1419</v>
      </c>
      <c r="D563" s="19" t="s">
        <v>1373</v>
      </c>
    </row>
    <row r="564" spans="2:4" hidden="1" outlineLevel="2" x14ac:dyDescent="0.25">
      <c r="B564" s="23">
        <v>60100070</v>
      </c>
      <c r="C564" s="23" t="s">
        <v>410</v>
      </c>
      <c r="D564" s="19" t="s">
        <v>1373</v>
      </c>
    </row>
    <row r="565" spans="2:4" hidden="1" outlineLevel="2" x14ac:dyDescent="0.25">
      <c r="B565" s="24">
        <v>60100080</v>
      </c>
      <c r="C565" s="24" t="s">
        <v>1420</v>
      </c>
      <c r="D565" s="19" t="s">
        <v>1373</v>
      </c>
    </row>
    <row r="566" spans="2:4" hidden="1" outlineLevel="2" x14ac:dyDescent="0.25">
      <c r="B566" s="24">
        <v>60100090</v>
      </c>
      <c r="C566" s="24" t="s">
        <v>414</v>
      </c>
      <c r="D566" s="19" t="s">
        <v>1373</v>
      </c>
    </row>
    <row r="567" spans="2:4" hidden="1" outlineLevel="2" x14ac:dyDescent="0.25">
      <c r="B567" s="24">
        <v>60100100</v>
      </c>
      <c r="C567" s="24" t="s">
        <v>416</v>
      </c>
      <c r="D567" s="19" t="s">
        <v>1373</v>
      </c>
    </row>
    <row r="568" spans="2:4" hidden="1" outlineLevel="2" x14ac:dyDescent="0.25">
      <c r="B568" s="23">
        <v>60100120</v>
      </c>
      <c r="C568" s="23" t="s">
        <v>420</v>
      </c>
      <c r="D568" s="19" t="s">
        <v>1373</v>
      </c>
    </row>
    <row r="569" spans="2:4" hidden="1" outlineLevel="2" x14ac:dyDescent="0.25">
      <c r="B569" s="22">
        <v>60200010</v>
      </c>
      <c r="C569" s="22" t="s">
        <v>1421</v>
      </c>
      <c r="D569" s="19" t="s">
        <v>1422</v>
      </c>
    </row>
    <row r="570" spans="2:4" hidden="1" outlineLevel="2" x14ac:dyDescent="0.25">
      <c r="B570" s="22">
        <v>60300010</v>
      </c>
      <c r="C570" s="22" t="s">
        <v>424</v>
      </c>
      <c r="D570" s="19" t="s">
        <v>962</v>
      </c>
    </row>
    <row r="571" spans="2:4" hidden="1" outlineLevel="2" x14ac:dyDescent="0.25">
      <c r="B571" s="22">
        <v>60600010</v>
      </c>
      <c r="C571" s="22" t="s">
        <v>1379</v>
      </c>
      <c r="D571" s="19" t="s">
        <v>967</v>
      </c>
    </row>
    <row r="572" spans="2:4" hidden="1" outlineLevel="2" x14ac:dyDescent="0.25">
      <c r="B572" s="22">
        <v>60600020</v>
      </c>
      <c r="C572" s="22" t="s">
        <v>1423</v>
      </c>
      <c r="D572" s="19" t="s">
        <v>967</v>
      </c>
    </row>
    <row r="573" spans="2:4" hidden="1" outlineLevel="2" x14ac:dyDescent="0.25">
      <c r="B573" s="22">
        <v>60600040</v>
      </c>
      <c r="C573" s="22" t="s">
        <v>1381</v>
      </c>
      <c r="D573" s="19" t="s">
        <v>967</v>
      </c>
    </row>
    <row r="574" spans="2:4" hidden="1" outlineLevel="2" x14ac:dyDescent="0.25">
      <c r="B574" s="22">
        <v>60600050</v>
      </c>
      <c r="C574" s="22" t="s">
        <v>1382</v>
      </c>
      <c r="D574" s="19" t="s">
        <v>967</v>
      </c>
    </row>
    <row r="575" spans="2:4" hidden="1" outlineLevel="2" x14ac:dyDescent="0.25">
      <c r="B575" s="22">
        <v>60700010</v>
      </c>
      <c r="C575" s="22" t="s">
        <v>446</v>
      </c>
      <c r="D575" s="19" t="s">
        <v>446</v>
      </c>
    </row>
    <row r="576" spans="2:4" hidden="1" outlineLevel="2" x14ac:dyDescent="0.25">
      <c r="B576" s="22">
        <v>60800010</v>
      </c>
      <c r="C576" s="22" t="s">
        <v>1424</v>
      </c>
      <c r="D576" s="19" t="s">
        <v>1425</v>
      </c>
    </row>
    <row r="577" spans="2:4" hidden="1" outlineLevel="2" x14ac:dyDescent="0.25">
      <c r="B577" s="22">
        <v>60800020</v>
      </c>
      <c r="C577" s="22" t="s">
        <v>1384</v>
      </c>
      <c r="D577" s="19" t="s">
        <v>1425</v>
      </c>
    </row>
    <row r="578" spans="2:4" hidden="1" outlineLevel="2" x14ac:dyDescent="0.25">
      <c r="B578" s="22">
        <v>60800040</v>
      </c>
      <c r="C578" s="22" t="s">
        <v>454</v>
      </c>
      <c r="D578" s="19" t="s">
        <v>1425</v>
      </c>
    </row>
    <row r="579" spans="2:4" hidden="1" outlineLevel="2" x14ac:dyDescent="0.25">
      <c r="B579" s="22">
        <v>60800050</v>
      </c>
      <c r="C579" s="22" t="s">
        <v>1426</v>
      </c>
      <c r="D579" s="19" t="s">
        <v>1425</v>
      </c>
    </row>
    <row r="580" spans="2:4" hidden="1" outlineLevel="2" x14ac:dyDescent="0.25">
      <c r="B580" s="22">
        <v>60800060</v>
      </c>
      <c r="C580" s="22" t="s">
        <v>1385</v>
      </c>
      <c r="D580" s="19" t="s">
        <v>1425</v>
      </c>
    </row>
    <row r="581" spans="2:4" hidden="1" outlineLevel="2" x14ac:dyDescent="0.25">
      <c r="B581" s="22">
        <v>60800070</v>
      </c>
      <c r="C581" s="22" t="s">
        <v>1386</v>
      </c>
      <c r="D581" s="19" t="s">
        <v>1425</v>
      </c>
    </row>
    <row r="582" spans="2:4" hidden="1" outlineLevel="2" x14ac:dyDescent="0.25">
      <c r="B582" s="22">
        <v>60800080</v>
      </c>
      <c r="C582" s="22" t="s">
        <v>1427</v>
      </c>
      <c r="D582" s="19" t="s">
        <v>1425</v>
      </c>
    </row>
    <row r="583" spans="2:4" hidden="1" outlineLevel="2" x14ac:dyDescent="0.25">
      <c r="B583" s="22">
        <v>60900010</v>
      </c>
      <c r="C583" s="22" t="s">
        <v>1387</v>
      </c>
      <c r="D583" s="19" t="s">
        <v>1388</v>
      </c>
    </row>
    <row r="584" spans="2:4" hidden="1" outlineLevel="2" x14ac:dyDescent="0.25">
      <c r="B584" s="22">
        <v>60900020</v>
      </c>
      <c r="C584" s="22" t="s">
        <v>1389</v>
      </c>
      <c r="D584" s="19" t="s">
        <v>1388</v>
      </c>
    </row>
    <row r="585" spans="2:4" hidden="1" outlineLevel="2" x14ac:dyDescent="0.25">
      <c r="B585" s="22">
        <v>60900030</v>
      </c>
      <c r="C585" s="22" t="s">
        <v>1390</v>
      </c>
      <c r="D585" s="19" t="s">
        <v>1388</v>
      </c>
    </row>
    <row r="586" spans="2:4" hidden="1" outlineLevel="2" x14ac:dyDescent="0.25">
      <c r="B586" s="22">
        <v>60900050</v>
      </c>
      <c r="C586" s="22" t="s">
        <v>472</v>
      </c>
      <c r="D586" s="19" t="s">
        <v>1388</v>
      </c>
    </row>
    <row r="587" spans="2:4" hidden="1" outlineLevel="2" x14ac:dyDescent="0.25">
      <c r="B587" s="22">
        <v>60900060</v>
      </c>
      <c r="C587" s="22" t="s">
        <v>1392</v>
      </c>
      <c r="D587" s="19" t="s">
        <v>1388</v>
      </c>
    </row>
    <row r="588" spans="2:4" hidden="1" outlineLevel="2" x14ac:dyDescent="0.25">
      <c r="B588" s="22">
        <v>60900070</v>
      </c>
      <c r="C588" s="22" t="s">
        <v>1393</v>
      </c>
      <c r="D588" s="19" t="s">
        <v>1388</v>
      </c>
    </row>
    <row r="589" spans="2:4" hidden="1" outlineLevel="2" x14ac:dyDescent="0.25">
      <c r="B589" s="22">
        <v>60900080</v>
      </c>
      <c r="C589" s="22" t="s">
        <v>1394</v>
      </c>
      <c r="D589" s="19" t="s">
        <v>1388</v>
      </c>
    </row>
    <row r="590" spans="2:4" hidden="1" outlineLevel="2" x14ac:dyDescent="0.25">
      <c r="B590" s="22">
        <v>60900100</v>
      </c>
      <c r="C590" s="22" t="s">
        <v>1428</v>
      </c>
      <c r="D590" s="19" t="s">
        <v>1388</v>
      </c>
    </row>
    <row r="591" spans="2:4" hidden="1" outlineLevel="2" x14ac:dyDescent="0.25">
      <c r="B591" s="22">
        <v>60900190</v>
      </c>
      <c r="C591" s="22" t="s">
        <v>1397</v>
      </c>
      <c r="D591" s="19" t="s">
        <v>1388</v>
      </c>
    </row>
    <row r="592" spans="2:4" hidden="1" outlineLevel="2" x14ac:dyDescent="0.25">
      <c r="B592" s="22">
        <v>61000010</v>
      </c>
      <c r="C592" s="22" t="s">
        <v>1395</v>
      </c>
      <c r="D592" s="19" t="s">
        <v>1388</v>
      </c>
    </row>
    <row r="593" spans="2:4" hidden="1" outlineLevel="2" x14ac:dyDescent="0.25">
      <c r="B593" s="22">
        <v>61000040</v>
      </c>
      <c r="C593" s="22" t="s">
        <v>1429</v>
      </c>
      <c r="D593" s="19" t="s">
        <v>1388</v>
      </c>
    </row>
    <row r="594" spans="2:4" hidden="1" outlineLevel="2" x14ac:dyDescent="0.25">
      <c r="B594" s="22">
        <v>61200010</v>
      </c>
      <c r="C594" s="22" t="s">
        <v>496</v>
      </c>
      <c r="D594" s="19" t="s">
        <v>1430</v>
      </c>
    </row>
    <row r="595" spans="2:4" hidden="1" outlineLevel="2" x14ac:dyDescent="0.25">
      <c r="B595" s="22">
        <v>61200050</v>
      </c>
      <c r="C595" s="22" t="s">
        <v>1431</v>
      </c>
      <c r="D595" s="19" t="s">
        <v>1430</v>
      </c>
    </row>
    <row r="596" spans="2:4" hidden="1" outlineLevel="2" x14ac:dyDescent="0.25">
      <c r="B596" s="22">
        <v>61200020</v>
      </c>
      <c r="C596" s="22" t="s">
        <v>1432</v>
      </c>
      <c r="D596" s="19" t="s">
        <v>1430</v>
      </c>
    </row>
    <row r="597" spans="2:4" hidden="1" outlineLevel="2" x14ac:dyDescent="0.25">
      <c r="B597" s="22">
        <v>61200030</v>
      </c>
      <c r="C597" s="22" t="s">
        <v>500</v>
      </c>
      <c r="D597" s="19" t="s">
        <v>1430</v>
      </c>
    </row>
    <row r="598" spans="2:4" hidden="1" outlineLevel="2" x14ac:dyDescent="0.25">
      <c r="B598" s="22">
        <v>61200090</v>
      </c>
      <c r="C598" s="22" t="s">
        <v>512</v>
      </c>
      <c r="D598" s="19" t="s">
        <v>1430</v>
      </c>
    </row>
    <row r="599" spans="2:4" hidden="1" outlineLevel="2" x14ac:dyDescent="0.25">
      <c r="B599" s="22">
        <v>61300010</v>
      </c>
      <c r="C599" s="22" t="s">
        <v>514</v>
      </c>
      <c r="D599" s="19" t="s">
        <v>1433</v>
      </c>
    </row>
    <row r="600" spans="2:4" hidden="1" outlineLevel="2" x14ac:dyDescent="0.25">
      <c r="B600" s="22">
        <v>61300050</v>
      </c>
      <c r="C600" s="22" t="s">
        <v>1434</v>
      </c>
      <c r="D600" s="19" t="s">
        <v>1433</v>
      </c>
    </row>
    <row r="601" spans="2:4" hidden="1" outlineLevel="2" x14ac:dyDescent="0.25">
      <c r="B601" s="22">
        <v>61300060</v>
      </c>
      <c r="C601" s="22" t="s">
        <v>525</v>
      </c>
      <c r="D601" s="19" t="s">
        <v>1433</v>
      </c>
    </row>
    <row r="602" spans="2:4" hidden="1" outlineLevel="2" x14ac:dyDescent="0.25">
      <c r="B602" s="22">
        <v>61300040</v>
      </c>
      <c r="C602" s="22" t="s">
        <v>521</v>
      </c>
      <c r="D602" s="19" t="s">
        <v>1433</v>
      </c>
    </row>
    <row r="603" spans="2:4" hidden="1" outlineLevel="2" x14ac:dyDescent="0.25">
      <c r="B603" s="22">
        <v>61300090</v>
      </c>
      <c r="C603" s="22" t="s">
        <v>531</v>
      </c>
      <c r="D603" s="19" t="s">
        <v>1433</v>
      </c>
    </row>
    <row r="604" spans="2:4" hidden="1" outlineLevel="2" x14ac:dyDescent="0.25">
      <c r="B604" s="22">
        <v>61400010</v>
      </c>
      <c r="C604" s="22" t="s">
        <v>1435</v>
      </c>
      <c r="D604" s="19" t="s">
        <v>1436</v>
      </c>
    </row>
    <row r="605" spans="2:4" hidden="1" outlineLevel="2" x14ac:dyDescent="0.25">
      <c r="B605" s="22">
        <v>61400020</v>
      </c>
      <c r="C605" s="22" t="s">
        <v>1437</v>
      </c>
      <c r="D605" s="19" t="s">
        <v>1436</v>
      </c>
    </row>
    <row r="606" spans="2:4" hidden="1" outlineLevel="2" x14ac:dyDescent="0.25">
      <c r="B606" s="22">
        <v>61400030</v>
      </c>
      <c r="C606" s="22" t="s">
        <v>1438</v>
      </c>
      <c r="D606" s="19" t="s">
        <v>1436</v>
      </c>
    </row>
    <row r="607" spans="2:4" hidden="1" outlineLevel="2" x14ac:dyDescent="0.25">
      <c r="B607" s="22">
        <v>61500010</v>
      </c>
      <c r="C607" s="22" t="s">
        <v>539</v>
      </c>
      <c r="D607" s="19" t="s">
        <v>1439</v>
      </c>
    </row>
    <row r="608" spans="2:4" hidden="1" outlineLevel="2" x14ac:dyDescent="0.25">
      <c r="B608" s="22">
        <v>61500020</v>
      </c>
      <c r="C608" s="22" t="s">
        <v>541</v>
      </c>
      <c r="D608" s="19" t="s">
        <v>1439</v>
      </c>
    </row>
    <row r="609" spans="2:4" hidden="1" outlineLevel="2" x14ac:dyDescent="0.25">
      <c r="B609" s="22">
        <v>61600010</v>
      </c>
      <c r="C609" s="22" t="s">
        <v>1440</v>
      </c>
      <c r="D609" s="19" t="s">
        <v>1441</v>
      </c>
    </row>
    <row r="610" spans="2:4" hidden="1" outlineLevel="2" x14ac:dyDescent="0.25">
      <c r="B610" s="22">
        <v>61600040</v>
      </c>
      <c r="C610" s="22" t="s">
        <v>1442</v>
      </c>
      <c r="D610" s="19" t="s">
        <v>1441</v>
      </c>
    </row>
    <row r="611" spans="2:4" hidden="1" outlineLevel="2" x14ac:dyDescent="0.25">
      <c r="B611" s="22">
        <v>61600070</v>
      </c>
      <c r="C611" s="22" t="s">
        <v>1443</v>
      </c>
      <c r="D611" s="19" t="s">
        <v>1441</v>
      </c>
    </row>
    <row r="612" spans="2:4" hidden="1" outlineLevel="2" x14ac:dyDescent="0.25">
      <c r="B612" s="22">
        <v>61600020</v>
      </c>
      <c r="C612" s="22" t="s">
        <v>1399</v>
      </c>
      <c r="D612" s="19" t="s">
        <v>1441</v>
      </c>
    </row>
    <row r="613" spans="2:4" hidden="1" outlineLevel="2" x14ac:dyDescent="0.25">
      <c r="B613" s="22">
        <v>61600060</v>
      </c>
      <c r="C613" s="22" t="s">
        <v>1444</v>
      </c>
      <c r="D613" s="19" t="s">
        <v>1441</v>
      </c>
    </row>
    <row r="614" spans="2:4" hidden="1" outlineLevel="2" x14ac:dyDescent="0.25">
      <c r="B614" s="22">
        <v>61700030</v>
      </c>
      <c r="C614" s="22" t="s">
        <v>1401</v>
      </c>
      <c r="D614" s="19" t="s">
        <v>1445</v>
      </c>
    </row>
    <row r="615" spans="2:4" hidden="1" outlineLevel="2" x14ac:dyDescent="0.25">
      <c r="B615" s="22">
        <v>61700050</v>
      </c>
      <c r="C615" s="22" t="s">
        <v>1446</v>
      </c>
      <c r="D615" s="19" t="s">
        <v>1445</v>
      </c>
    </row>
    <row r="616" spans="2:4" hidden="1" outlineLevel="2" x14ac:dyDescent="0.25">
      <c r="B616" s="22">
        <v>61700070</v>
      </c>
      <c r="C616" s="22" t="s">
        <v>1447</v>
      </c>
      <c r="D616" s="19" t="s">
        <v>1445</v>
      </c>
    </row>
    <row r="617" spans="2:4" hidden="1" outlineLevel="2" x14ac:dyDescent="0.25">
      <c r="B617" s="22">
        <v>61800010</v>
      </c>
      <c r="C617" s="22" t="s">
        <v>1402</v>
      </c>
      <c r="D617" s="19" t="s">
        <v>1448</v>
      </c>
    </row>
    <row r="618" spans="2:4" hidden="1" outlineLevel="2" x14ac:dyDescent="0.25">
      <c r="B618" s="22">
        <v>61800020</v>
      </c>
      <c r="C618" s="22" t="s">
        <v>1449</v>
      </c>
      <c r="D618" s="19" t="s">
        <v>1448</v>
      </c>
    </row>
    <row r="619" spans="2:4" hidden="1" outlineLevel="2" x14ac:dyDescent="0.25">
      <c r="B619" s="22">
        <v>61800030</v>
      </c>
      <c r="C619" s="22" t="s">
        <v>575</v>
      </c>
      <c r="D619" s="19" t="s">
        <v>1448</v>
      </c>
    </row>
    <row r="620" spans="2:4" hidden="1" outlineLevel="2" x14ac:dyDescent="0.25">
      <c r="B620" s="22">
        <v>61900010</v>
      </c>
      <c r="C620" s="22" t="s">
        <v>579</v>
      </c>
      <c r="D620" s="19" t="s">
        <v>1450</v>
      </c>
    </row>
    <row r="621" spans="2:4" hidden="1" outlineLevel="2" x14ac:dyDescent="0.25">
      <c r="B621" s="22">
        <v>61900020</v>
      </c>
      <c r="C621" s="22" t="s">
        <v>1451</v>
      </c>
      <c r="D621" s="19" t="s">
        <v>1450</v>
      </c>
    </row>
    <row r="622" spans="2:4" hidden="1" outlineLevel="2" x14ac:dyDescent="0.25">
      <c r="B622" s="22">
        <v>61900030</v>
      </c>
      <c r="C622" s="22" t="s">
        <v>583</v>
      </c>
      <c r="D622" s="19" t="s">
        <v>1450</v>
      </c>
    </row>
    <row r="623" spans="2:4" hidden="1" outlineLevel="2" x14ac:dyDescent="0.25">
      <c r="B623" s="22">
        <v>61900040</v>
      </c>
      <c r="C623" s="22" t="s">
        <v>585</v>
      </c>
      <c r="D623" s="19" t="s">
        <v>1450</v>
      </c>
    </row>
    <row r="624" spans="2:4" hidden="1" outlineLevel="2" x14ac:dyDescent="0.25">
      <c r="B624" s="22">
        <v>61900090</v>
      </c>
      <c r="C624" s="22" t="s">
        <v>1452</v>
      </c>
      <c r="D624" s="19" t="s">
        <v>1450</v>
      </c>
    </row>
    <row r="625" spans="2:4" hidden="1" outlineLevel="2" x14ac:dyDescent="0.25">
      <c r="B625" s="22">
        <v>62000020</v>
      </c>
      <c r="C625" s="22" t="s">
        <v>1453</v>
      </c>
      <c r="D625" s="19" t="s">
        <v>1454</v>
      </c>
    </row>
    <row r="626" spans="2:4" hidden="1" outlineLevel="2" x14ac:dyDescent="0.25">
      <c r="B626" s="22">
        <v>62000040</v>
      </c>
      <c r="C626" s="22" t="s">
        <v>1403</v>
      </c>
      <c r="D626" s="19" t="s">
        <v>1454</v>
      </c>
    </row>
    <row r="627" spans="2:4" hidden="1" outlineLevel="2" x14ac:dyDescent="0.25">
      <c r="B627" s="22">
        <v>62100010</v>
      </c>
      <c r="C627" s="22" t="s">
        <v>1455</v>
      </c>
      <c r="D627" s="19" t="s">
        <v>1456</v>
      </c>
    </row>
    <row r="628" spans="2:4" hidden="1" outlineLevel="2" x14ac:dyDescent="0.25">
      <c r="B628" s="22">
        <v>62100030</v>
      </c>
      <c r="C628" s="22" t="s">
        <v>600</v>
      </c>
      <c r="D628" s="19" t="s">
        <v>1456</v>
      </c>
    </row>
    <row r="629" spans="2:4" hidden="1" outlineLevel="2" x14ac:dyDescent="0.25">
      <c r="B629" s="22">
        <v>62100040</v>
      </c>
      <c r="C629" s="22" t="s">
        <v>602</v>
      </c>
      <c r="D629" s="19" t="s">
        <v>1456</v>
      </c>
    </row>
    <row r="630" spans="2:4" hidden="1" outlineLevel="2" x14ac:dyDescent="0.25">
      <c r="B630" s="22">
        <v>62100050</v>
      </c>
      <c r="C630" s="22" t="s">
        <v>1457</v>
      </c>
      <c r="D630" s="19" t="s">
        <v>1456</v>
      </c>
    </row>
    <row r="631" spans="2:4" hidden="1" outlineLevel="2" x14ac:dyDescent="0.25">
      <c r="B631" s="22">
        <v>62200010</v>
      </c>
      <c r="C631" s="22" t="s">
        <v>606</v>
      </c>
      <c r="D631" s="19" t="s">
        <v>1458</v>
      </c>
    </row>
    <row r="632" spans="2:4" hidden="1" outlineLevel="2" x14ac:dyDescent="0.25">
      <c r="B632" s="22">
        <v>62200020</v>
      </c>
      <c r="C632" s="22" t="s">
        <v>1404</v>
      </c>
      <c r="D632" s="19" t="s">
        <v>1458</v>
      </c>
    </row>
    <row r="633" spans="2:4" hidden="1" outlineLevel="2" x14ac:dyDescent="0.25">
      <c r="B633" s="22">
        <v>62300010</v>
      </c>
      <c r="C633" s="22" t="s">
        <v>1405</v>
      </c>
      <c r="D633" s="19" t="s">
        <v>1459</v>
      </c>
    </row>
    <row r="634" spans="2:4" hidden="1" outlineLevel="2" x14ac:dyDescent="0.25">
      <c r="B634" s="22">
        <v>62300020</v>
      </c>
      <c r="C634" s="22" t="s">
        <v>612</v>
      </c>
      <c r="D634" s="19" t="s">
        <v>1459</v>
      </c>
    </row>
    <row r="635" spans="2:4" hidden="1" outlineLevel="2" x14ac:dyDescent="0.25">
      <c r="B635" s="22">
        <v>62400030</v>
      </c>
      <c r="C635" s="22" t="s">
        <v>1406</v>
      </c>
      <c r="D635" s="19" t="s">
        <v>1460</v>
      </c>
    </row>
    <row r="636" spans="2:4" hidden="1" outlineLevel="2" x14ac:dyDescent="0.25">
      <c r="B636" s="22">
        <v>62400040</v>
      </c>
      <c r="C636" s="22" t="s">
        <v>616</v>
      </c>
      <c r="D636" s="19" t="s">
        <v>1460</v>
      </c>
    </row>
    <row r="637" spans="2:4" hidden="1" outlineLevel="2" x14ac:dyDescent="0.25">
      <c r="B637" s="22">
        <v>62400060</v>
      </c>
      <c r="C637" s="22" t="s">
        <v>1407</v>
      </c>
      <c r="D637" s="19" t="s">
        <v>1460</v>
      </c>
    </row>
    <row r="638" spans="2:4" hidden="1" outlineLevel="2" x14ac:dyDescent="0.25">
      <c r="B638" s="22">
        <v>62500010</v>
      </c>
      <c r="C638" s="22" t="s">
        <v>1461</v>
      </c>
      <c r="D638" s="19" t="s">
        <v>1066</v>
      </c>
    </row>
    <row r="639" spans="2:4" hidden="1" outlineLevel="2" x14ac:dyDescent="0.25">
      <c r="B639" s="22">
        <v>62600010</v>
      </c>
      <c r="C639" s="22" t="s">
        <v>1462</v>
      </c>
      <c r="D639" s="19" t="s">
        <v>1066</v>
      </c>
    </row>
    <row r="640" spans="2:4" hidden="1" outlineLevel="2" x14ac:dyDescent="0.25">
      <c r="B640" s="22">
        <v>62600020</v>
      </c>
      <c r="C640" s="22" t="s">
        <v>1408</v>
      </c>
      <c r="D640" s="19" t="s">
        <v>1066</v>
      </c>
    </row>
    <row r="641" spans="2:4" hidden="1" outlineLevel="2" x14ac:dyDescent="0.25">
      <c r="B641" s="22">
        <v>62600030</v>
      </c>
      <c r="C641" s="22" t="s">
        <v>1409</v>
      </c>
      <c r="D641" s="19" t="s">
        <v>1066</v>
      </c>
    </row>
    <row r="642" spans="2:4" hidden="1" outlineLevel="2" x14ac:dyDescent="0.25">
      <c r="B642" s="22">
        <v>62700010</v>
      </c>
      <c r="C642" s="22" t="s">
        <v>628</v>
      </c>
      <c r="D642" s="19" t="s">
        <v>1463</v>
      </c>
    </row>
    <row r="643" spans="2:4" hidden="1" outlineLevel="2" x14ac:dyDescent="0.25">
      <c r="B643" s="22">
        <v>62800010</v>
      </c>
      <c r="C643" s="22" t="s">
        <v>651</v>
      </c>
      <c r="D643" s="19" t="s">
        <v>651</v>
      </c>
    </row>
    <row r="644" spans="2:4" hidden="1" outlineLevel="2" x14ac:dyDescent="0.25">
      <c r="B644" s="22">
        <v>62900010</v>
      </c>
      <c r="C644" s="22" t="s">
        <v>1464</v>
      </c>
      <c r="D644" s="19" t="s">
        <v>630</v>
      </c>
    </row>
    <row r="645" spans="2:4" hidden="1" outlineLevel="2" x14ac:dyDescent="0.25">
      <c r="B645" s="22">
        <v>62900020</v>
      </c>
      <c r="C645" s="22" t="s">
        <v>1465</v>
      </c>
      <c r="D645" s="19" t="s">
        <v>632</v>
      </c>
    </row>
    <row r="646" spans="2:4" hidden="1" outlineLevel="2" x14ac:dyDescent="0.25">
      <c r="B646" s="22">
        <v>63000010</v>
      </c>
      <c r="C646" s="22" t="s">
        <v>634</v>
      </c>
      <c r="D646" s="19" t="s">
        <v>1376</v>
      </c>
    </row>
    <row r="647" spans="2:4" hidden="1" outlineLevel="2" x14ac:dyDescent="0.25">
      <c r="B647" s="22">
        <v>63100020</v>
      </c>
      <c r="C647" s="22" t="s">
        <v>637</v>
      </c>
      <c r="D647" s="19" t="s">
        <v>1376</v>
      </c>
    </row>
    <row r="648" spans="2:4" hidden="1" outlineLevel="2" x14ac:dyDescent="0.25">
      <c r="B648" s="22">
        <v>63100030</v>
      </c>
      <c r="C648" s="22" t="s">
        <v>1410</v>
      </c>
      <c r="D648" s="19" t="s">
        <v>1376</v>
      </c>
    </row>
    <row r="649" spans="2:4" hidden="1" outlineLevel="2" x14ac:dyDescent="0.25">
      <c r="B649" s="22">
        <v>63900010</v>
      </c>
      <c r="C649" s="22" t="s">
        <v>1411</v>
      </c>
      <c r="D649" s="19" t="s">
        <v>1376</v>
      </c>
    </row>
    <row r="650" spans="2:4" hidden="1" outlineLevel="2" x14ac:dyDescent="0.25">
      <c r="B650" s="22">
        <v>63900020</v>
      </c>
      <c r="C650" s="22" t="s">
        <v>1466</v>
      </c>
      <c r="D650" s="19" t="s">
        <v>1376</v>
      </c>
    </row>
    <row r="651" spans="2:4" hidden="1" outlineLevel="2" x14ac:dyDescent="0.25">
      <c r="B651" s="22">
        <v>69922010</v>
      </c>
      <c r="C651" s="22" t="s">
        <v>1418</v>
      </c>
      <c r="D651" s="19" t="s">
        <v>1376</v>
      </c>
    </row>
    <row r="652" spans="2:4" hidden="1" outlineLevel="2" x14ac:dyDescent="0.25">
      <c r="B652" s="22">
        <v>70100010</v>
      </c>
      <c r="C652" s="22" t="s">
        <v>1467</v>
      </c>
      <c r="D652" s="19" t="s">
        <v>1468</v>
      </c>
    </row>
    <row r="653" spans="2:4" hidden="1" outlineLevel="2" x14ac:dyDescent="0.25">
      <c r="B653" s="22">
        <v>70200010</v>
      </c>
      <c r="C653" s="22" t="s">
        <v>1469</v>
      </c>
      <c r="D653" s="19" t="s">
        <v>1470</v>
      </c>
    </row>
    <row r="654" spans="2:4" hidden="1" outlineLevel="2" x14ac:dyDescent="0.25">
      <c r="B654" s="22">
        <v>70200030</v>
      </c>
      <c r="C654" s="22" t="s">
        <v>1471</v>
      </c>
      <c r="D654" s="19" t="s">
        <v>1472</v>
      </c>
    </row>
    <row r="655" spans="2:4" hidden="1" outlineLevel="2" x14ac:dyDescent="0.25">
      <c r="B655" s="22">
        <v>70200050</v>
      </c>
      <c r="C655" s="22" t="s">
        <v>1473</v>
      </c>
      <c r="D655" s="19" t="s">
        <v>1472</v>
      </c>
    </row>
    <row r="656" spans="2:4" hidden="1" outlineLevel="2" x14ac:dyDescent="0.25">
      <c r="B656" s="22">
        <v>70200060</v>
      </c>
      <c r="C656" s="22" t="s">
        <v>1474</v>
      </c>
      <c r="D656" s="19" t="s">
        <v>1472</v>
      </c>
    </row>
    <row r="657" spans="2:4" hidden="1" outlineLevel="2" x14ac:dyDescent="0.25">
      <c r="B657" s="22">
        <v>70200061</v>
      </c>
      <c r="C657" s="22" t="s">
        <v>1475</v>
      </c>
      <c r="D657" s="19" t="s">
        <v>1468</v>
      </c>
    </row>
    <row r="658" spans="2:4" hidden="1" outlineLevel="2" x14ac:dyDescent="0.25">
      <c r="B658" s="22">
        <v>70200062</v>
      </c>
      <c r="C658" s="22" t="s">
        <v>1476</v>
      </c>
      <c r="D658" s="19" t="s">
        <v>1468</v>
      </c>
    </row>
    <row r="659" spans="2:4" hidden="1" outlineLevel="2" x14ac:dyDescent="0.25">
      <c r="B659" s="22">
        <v>70200080</v>
      </c>
      <c r="C659" s="22" t="s">
        <v>1477</v>
      </c>
      <c r="D659" s="19" t="s">
        <v>1472</v>
      </c>
    </row>
    <row r="660" spans="2:4" hidden="1" outlineLevel="2" x14ac:dyDescent="0.25">
      <c r="B660" s="22">
        <v>70200090</v>
      </c>
      <c r="C660" s="22" t="s">
        <v>1471</v>
      </c>
      <c r="D660" s="19" t="s">
        <v>1472</v>
      </c>
    </row>
    <row r="661" spans="2:4" hidden="1" outlineLevel="2" x14ac:dyDescent="0.25">
      <c r="B661" s="22">
        <v>70500010</v>
      </c>
      <c r="C661" s="22" t="s">
        <v>1478</v>
      </c>
      <c r="D661" s="19" t="s">
        <v>1479</v>
      </c>
    </row>
    <row r="662" spans="2:4" hidden="1" outlineLevel="2" x14ac:dyDescent="0.25">
      <c r="B662" s="22">
        <v>70600010</v>
      </c>
      <c r="C662" s="22" t="s">
        <v>1480</v>
      </c>
      <c r="D662" s="19" t="s">
        <v>1481</v>
      </c>
    </row>
    <row r="663" spans="2:4" hidden="1" outlineLevel="2" x14ac:dyDescent="0.25">
      <c r="B663" s="22">
        <v>70900010</v>
      </c>
      <c r="C663" s="22" t="s">
        <v>1482</v>
      </c>
      <c r="D663" s="19" t="s">
        <v>1472</v>
      </c>
    </row>
    <row r="664" spans="2:4" hidden="1" outlineLevel="2" x14ac:dyDescent="0.25">
      <c r="B664" s="22">
        <v>72000000</v>
      </c>
      <c r="C664" s="22" t="s">
        <v>1301</v>
      </c>
      <c r="D664" s="19" t="s">
        <v>1483</v>
      </c>
    </row>
    <row r="665" spans="2:4" hidden="1" outlineLevel="2" x14ac:dyDescent="0.25">
      <c r="B665" s="22">
        <v>73000010</v>
      </c>
      <c r="C665" s="22" t="s">
        <v>1484</v>
      </c>
      <c r="D665" s="19" t="s">
        <v>1485</v>
      </c>
    </row>
    <row r="666" spans="2:4" hidden="1" outlineLevel="2" x14ac:dyDescent="0.25">
      <c r="B666" s="22">
        <v>73100010</v>
      </c>
      <c r="C666" s="22" t="s">
        <v>1486</v>
      </c>
      <c r="D666" s="19" t="s">
        <v>1485</v>
      </c>
    </row>
    <row r="667" spans="2:4" hidden="1" outlineLevel="2" x14ac:dyDescent="0.25">
      <c r="B667" s="22">
        <v>73200010</v>
      </c>
      <c r="C667" s="22" t="s">
        <v>1487</v>
      </c>
      <c r="D667" s="19" t="s">
        <v>1488</v>
      </c>
    </row>
    <row r="668" spans="2:4" hidden="1" outlineLevel="2" x14ac:dyDescent="0.25">
      <c r="B668" s="22">
        <v>99921010</v>
      </c>
      <c r="C668" s="22" t="s">
        <v>1489</v>
      </c>
      <c r="D668" s="19" t="s">
        <v>1122</v>
      </c>
    </row>
    <row r="669" spans="2:4" hidden="1" outlineLevel="2" x14ac:dyDescent="0.25">
      <c r="B669" s="22">
        <v>99942010</v>
      </c>
      <c r="C669" s="22" t="s">
        <v>1490</v>
      </c>
      <c r="D669" s="19" t="s">
        <v>1122</v>
      </c>
    </row>
    <row r="670" spans="2:4" hidden="1" outlineLevel="2" x14ac:dyDescent="0.25">
      <c r="B670" s="22">
        <v>99942020</v>
      </c>
      <c r="C670" s="22" t="s">
        <v>1491</v>
      </c>
      <c r="D670" s="19" t="s">
        <v>1122</v>
      </c>
    </row>
    <row r="671" spans="2:4" hidden="1" outlineLevel="2" x14ac:dyDescent="0.25">
      <c r="B671" s="22">
        <v>99942140</v>
      </c>
      <c r="C671" s="22" t="s">
        <v>1492</v>
      </c>
      <c r="D671" s="19" t="s">
        <v>1122</v>
      </c>
    </row>
    <row r="672" spans="2:4" hidden="1" outlineLevel="2" x14ac:dyDescent="0.25">
      <c r="B672" s="22">
        <v>99942150</v>
      </c>
      <c r="C672" s="22" t="s">
        <v>1493</v>
      </c>
      <c r="D672" s="19" t="s">
        <v>1122</v>
      </c>
    </row>
    <row r="673" spans="1:36" hidden="1" outlineLevel="2" x14ac:dyDescent="0.25">
      <c r="B673" s="22">
        <v>99943010</v>
      </c>
      <c r="C673" s="22" t="s">
        <v>1494</v>
      </c>
      <c r="D673" s="19" t="s">
        <v>1122</v>
      </c>
    </row>
    <row r="674" spans="1:36" hidden="1" outlineLevel="2" x14ac:dyDescent="0.25">
      <c r="B674" s="22">
        <v>99943020</v>
      </c>
      <c r="C674" s="22" t="s">
        <v>1495</v>
      </c>
      <c r="D674" s="19" t="s">
        <v>1122</v>
      </c>
    </row>
    <row r="675" spans="1:36" hidden="1" outlineLevel="2" x14ac:dyDescent="0.25">
      <c r="B675" s="22">
        <v>99943030</v>
      </c>
      <c r="C675" s="22" t="s">
        <v>1496</v>
      </c>
      <c r="D675" s="19" t="s">
        <v>1122</v>
      </c>
    </row>
    <row r="676" spans="1:36" hidden="1" outlineLevel="2" x14ac:dyDescent="0.25">
      <c r="B676" s="22">
        <v>99943040</v>
      </c>
      <c r="C676" s="22" t="s">
        <v>1497</v>
      </c>
      <c r="D676" s="19" t="s">
        <v>1122</v>
      </c>
    </row>
    <row r="677" spans="1:36" hidden="1" outlineLevel="2" x14ac:dyDescent="0.25">
      <c r="B677" s="22">
        <v>99943050</v>
      </c>
      <c r="C677" s="22" t="s">
        <v>1498</v>
      </c>
      <c r="D677" s="19" t="s">
        <v>1122</v>
      </c>
    </row>
    <row r="678" spans="1:36" hidden="1" outlineLevel="2" x14ac:dyDescent="0.25">
      <c r="B678" s="22">
        <v>99943060</v>
      </c>
      <c r="C678" s="22" t="s">
        <v>1499</v>
      </c>
      <c r="D678" s="19" t="s">
        <v>1122</v>
      </c>
    </row>
    <row r="679" spans="1:36" hidden="1" outlineLevel="2" x14ac:dyDescent="0.25">
      <c r="B679" s="22">
        <v>99943070</v>
      </c>
      <c r="C679" s="22" t="s">
        <v>1493</v>
      </c>
      <c r="D679" s="19" t="s">
        <v>1122</v>
      </c>
    </row>
    <row r="680" spans="1:36" hidden="1" outlineLevel="2" x14ac:dyDescent="0.25">
      <c r="B680" s="22">
        <v>99943080</v>
      </c>
      <c r="C680" s="22" t="s">
        <v>1500</v>
      </c>
      <c r="D680" s="19" t="s">
        <v>1122</v>
      </c>
    </row>
    <row r="681" spans="1:36" hidden="1" outlineLevel="2" x14ac:dyDescent="0.25">
      <c r="B681" s="22">
        <v>99943090</v>
      </c>
      <c r="C681" s="22" t="s">
        <v>1501</v>
      </c>
      <c r="D681" s="19" t="s">
        <v>1122</v>
      </c>
    </row>
    <row r="682" spans="1:36" hidden="1" outlineLevel="2" x14ac:dyDescent="0.25">
      <c r="B682" s="22">
        <v>99943510</v>
      </c>
      <c r="C682" s="22" t="s">
        <v>1502</v>
      </c>
      <c r="D682" s="19" t="s">
        <v>1122</v>
      </c>
    </row>
    <row r="683" spans="1:36" hidden="1" outlineLevel="2" x14ac:dyDescent="0.25"/>
    <row r="684" spans="1:36" hidden="1" outlineLevel="2" x14ac:dyDescent="0.25"/>
    <row r="685" spans="1:36" hidden="1" outlineLevel="1" x14ac:dyDescent="0.25"/>
    <row r="686" spans="1:36" collapsed="1" x14ac:dyDescent="0.25"/>
    <row r="688" spans="1:36" s="55" customFormat="1" ht="14.25" x14ac:dyDescent="0.2">
      <c r="A688" s="52"/>
      <c r="B688" s="53" t="s">
        <v>1680</v>
      </c>
      <c r="C688" s="52"/>
      <c r="D688" s="54"/>
      <c r="F688" s="52"/>
      <c r="G688" s="52"/>
      <c r="H688" s="52"/>
      <c r="I688" s="52"/>
      <c r="J688" s="56"/>
      <c r="K688" s="52"/>
      <c r="N688" s="57"/>
      <c r="O688" s="57"/>
      <c r="P688" s="57"/>
      <c r="Q688" s="57"/>
      <c r="R688" s="57"/>
      <c r="S688" s="57"/>
      <c r="T688" s="57"/>
      <c r="U688" s="57"/>
      <c r="V688" s="57"/>
      <c r="W688" s="57"/>
      <c r="X688" s="57"/>
      <c r="Y688" s="57"/>
      <c r="Z688" s="57"/>
      <c r="AA688" s="57"/>
      <c r="AH688" s="58"/>
      <c r="AI688" s="58"/>
      <c r="AJ688" s="58"/>
    </row>
    <row r="689" spans="1:36" s="40" customFormat="1" x14ac:dyDescent="0.25">
      <c r="A689" s="42"/>
      <c r="B689" s="45"/>
      <c r="C689" s="42"/>
      <c r="D689" s="46"/>
      <c r="F689" s="42"/>
      <c r="G689" s="42"/>
      <c r="H689" s="42"/>
      <c r="I689" s="42"/>
      <c r="J689" s="47"/>
      <c r="K689" s="42"/>
      <c r="N689" s="43"/>
      <c r="P689"/>
      <c r="Q689"/>
      <c r="R689"/>
      <c r="S689" s="43"/>
      <c r="T689" s="43"/>
      <c r="U689" s="43"/>
      <c r="V689" s="43"/>
      <c r="W689" s="43"/>
      <c r="X689" s="43"/>
      <c r="Y689" s="43"/>
      <c r="Z689" s="43"/>
      <c r="AA689" s="43"/>
      <c r="AH689" s="48"/>
      <c r="AI689" s="48"/>
      <c r="AJ689" s="48"/>
    </row>
    <row r="690" spans="1:36" s="40" customFormat="1" ht="15" customHeight="1" x14ac:dyDescent="0.25">
      <c r="A690" s="42"/>
      <c r="B690" s="42" t="s">
        <v>1681</v>
      </c>
      <c r="C690" s="42"/>
      <c r="D690" s="46"/>
      <c r="F690" s="42"/>
      <c r="G690" s="42"/>
      <c r="H690" s="42"/>
      <c r="I690" s="42"/>
      <c r="J690" s="47"/>
      <c r="K690" s="42"/>
      <c r="N690" s="43"/>
      <c r="O690" s="43"/>
      <c r="P690"/>
      <c r="Q690"/>
      <c r="S690" s="43"/>
      <c r="T690" s="43"/>
      <c r="U690" s="43"/>
      <c r="V690" s="43"/>
      <c r="W690" s="43"/>
      <c r="X690" s="43"/>
      <c r="Y690" s="43"/>
      <c r="Z690" s="43"/>
      <c r="AA690" s="43"/>
      <c r="AH690" s="48"/>
      <c r="AI690" s="48"/>
      <c r="AJ690" s="48"/>
    </row>
    <row r="691" spans="1:36" s="40" customFormat="1" ht="15" customHeight="1" x14ac:dyDescent="0.2">
      <c r="A691" s="42"/>
      <c r="B691" s="59" t="s">
        <v>1503</v>
      </c>
      <c r="C691" s="59" t="s">
        <v>1504</v>
      </c>
      <c r="D691" s="59" t="s">
        <v>1682</v>
      </c>
      <c r="F691" s="42"/>
      <c r="G691" s="42"/>
      <c r="H691" s="42"/>
      <c r="I691" s="42"/>
      <c r="J691" s="47"/>
      <c r="K691" s="42"/>
      <c r="N691" s="43"/>
      <c r="O691" s="43"/>
      <c r="R691" s="43"/>
      <c r="S691" s="43"/>
      <c r="T691" s="43"/>
      <c r="U691" s="43"/>
      <c r="V691" s="43"/>
      <c r="W691" s="43"/>
      <c r="X691" s="43"/>
      <c r="Y691" s="43"/>
      <c r="Z691" s="43"/>
      <c r="AA691" s="43"/>
      <c r="AH691" s="48"/>
      <c r="AI691" s="48"/>
      <c r="AJ691" s="48"/>
    </row>
    <row r="692" spans="1:36" s="40" customFormat="1" ht="15" customHeight="1" x14ac:dyDescent="0.2">
      <c r="A692" s="42"/>
      <c r="B692" s="60" t="s">
        <v>392</v>
      </c>
      <c r="C692" s="61" t="s">
        <v>52</v>
      </c>
      <c r="D692" s="62">
        <v>6025</v>
      </c>
      <c r="F692" s="42"/>
      <c r="G692" s="42"/>
      <c r="H692" s="42"/>
      <c r="I692" s="42"/>
      <c r="J692" s="47"/>
      <c r="K692" s="42"/>
      <c r="N692" s="43"/>
      <c r="O692" s="43"/>
      <c r="P692" s="43"/>
      <c r="Q692" s="43"/>
      <c r="R692" s="43"/>
      <c r="S692" s="43"/>
      <c r="T692" s="43"/>
      <c r="U692" s="43"/>
      <c r="V692" s="43"/>
      <c r="W692" s="43"/>
      <c r="X692" s="43"/>
      <c r="Y692" s="43"/>
      <c r="Z692" s="43"/>
      <c r="AA692" s="43"/>
      <c r="AH692" s="48"/>
      <c r="AI692" s="48"/>
      <c r="AJ692" s="48"/>
    </row>
    <row r="693" spans="1:36" s="40" customFormat="1" ht="15" customHeight="1" x14ac:dyDescent="0.2">
      <c r="A693" s="42"/>
      <c r="B693" s="60" t="s">
        <v>393</v>
      </c>
      <c r="C693" s="61" t="s">
        <v>53</v>
      </c>
      <c r="D693" s="62">
        <v>6125</v>
      </c>
      <c r="F693" s="42"/>
      <c r="G693" s="42"/>
      <c r="H693" s="42"/>
      <c r="I693" s="42"/>
      <c r="J693" s="47"/>
      <c r="K693" s="42"/>
      <c r="N693" s="43"/>
      <c r="O693" s="43"/>
      <c r="P693" s="43"/>
      <c r="Q693" s="43"/>
      <c r="R693" s="43"/>
      <c r="S693" s="43"/>
      <c r="T693" s="43"/>
      <c r="U693" s="43"/>
      <c r="V693" s="43"/>
      <c r="W693" s="43"/>
      <c r="X693" s="43"/>
      <c r="Y693" s="43"/>
      <c r="Z693" s="43"/>
      <c r="AA693" s="43"/>
      <c r="AH693" s="48"/>
      <c r="AI693" s="48"/>
      <c r="AJ693" s="48"/>
    </row>
    <row r="694" spans="1:36" s="40" customFormat="1" ht="15" customHeight="1" x14ac:dyDescent="0.2">
      <c r="A694" s="42"/>
      <c r="B694" s="60" t="s">
        <v>394</v>
      </c>
      <c r="C694" s="61" t="s">
        <v>54</v>
      </c>
      <c r="D694" s="62">
        <v>6225</v>
      </c>
      <c r="F694" s="42"/>
      <c r="G694" s="42"/>
      <c r="H694" s="42"/>
      <c r="I694" s="42"/>
      <c r="J694" s="47"/>
      <c r="K694" s="42"/>
      <c r="N694" s="43"/>
      <c r="O694" s="43"/>
      <c r="P694" s="43"/>
      <c r="Q694" s="43"/>
      <c r="R694" s="43"/>
      <c r="S694" s="43"/>
      <c r="T694" s="43"/>
      <c r="U694" s="43"/>
      <c r="V694" s="43"/>
      <c r="W694" s="43"/>
      <c r="X694" s="43"/>
      <c r="Y694" s="43"/>
      <c r="Z694" s="43"/>
      <c r="AA694" s="43"/>
      <c r="AH694" s="48"/>
      <c r="AI694" s="48"/>
      <c r="AJ694" s="48"/>
    </row>
    <row r="695" spans="1:36" s="40" customFormat="1" ht="15" customHeight="1" x14ac:dyDescent="0.2">
      <c r="A695" s="42"/>
      <c r="B695" s="60" t="s">
        <v>395</v>
      </c>
      <c r="C695" s="61" t="s">
        <v>55</v>
      </c>
      <c r="D695" s="62">
        <v>6325</v>
      </c>
      <c r="F695" s="42"/>
      <c r="G695" s="42"/>
      <c r="H695" s="42"/>
      <c r="I695" s="42"/>
      <c r="J695" s="47"/>
      <c r="K695" s="42"/>
      <c r="N695" s="43"/>
      <c r="O695" s="43"/>
      <c r="P695" s="43"/>
      <c r="Q695" s="43"/>
      <c r="R695" s="43"/>
      <c r="S695" s="43"/>
      <c r="T695" s="43"/>
      <c r="U695" s="43"/>
      <c r="V695" s="43"/>
      <c r="W695" s="43"/>
      <c r="X695" s="43"/>
      <c r="Y695" s="43"/>
      <c r="Z695" s="43"/>
      <c r="AA695" s="43"/>
      <c r="AH695" s="48"/>
      <c r="AI695" s="48"/>
      <c r="AJ695" s="48"/>
    </row>
    <row r="696" spans="1:36" s="40" customFormat="1" ht="15" customHeight="1" x14ac:dyDescent="0.2">
      <c r="A696" s="42"/>
      <c r="B696" s="60" t="s">
        <v>396</v>
      </c>
      <c r="C696" s="61" t="s">
        <v>56</v>
      </c>
      <c r="D696" s="62">
        <v>6425</v>
      </c>
      <c r="F696" s="41" t="s">
        <v>1683</v>
      </c>
      <c r="G696" s="41" t="s">
        <v>1684</v>
      </c>
      <c r="H696" s="42"/>
      <c r="I696" s="42"/>
      <c r="J696" s="47"/>
      <c r="K696" s="42"/>
      <c r="N696" s="43"/>
      <c r="O696" s="43"/>
      <c r="P696" s="43"/>
      <c r="Q696" s="43"/>
      <c r="R696" s="43"/>
      <c r="S696" s="43"/>
      <c r="T696" s="43"/>
      <c r="U696" s="43"/>
      <c r="V696" s="43"/>
      <c r="W696" s="43"/>
      <c r="X696" s="43"/>
      <c r="Y696" s="43"/>
      <c r="Z696" s="43"/>
      <c r="AA696" s="43"/>
      <c r="AH696" s="48"/>
      <c r="AI696" s="48"/>
      <c r="AJ696" s="48"/>
    </row>
    <row r="697" spans="1:36" s="40" customFormat="1" ht="15" customHeight="1" x14ac:dyDescent="0.2">
      <c r="A697" s="42"/>
      <c r="B697" s="63">
        <v>15020090</v>
      </c>
      <c r="C697" s="61" t="s">
        <v>57</v>
      </c>
      <c r="D697" s="62">
        <v>6525</v>
      </c>
      <c r="F697" s="42"/>
      <c r="G697" s="42"/>
      <c r="J697" s="47"/>
      <c r="K697" s="42"/>
      <c r="N697" s="43"/>
      <c r="O697" s="43"/>
      <c r="P697" s="43"/>
      <c r="Q697" s="43"/>
      <c r="R697" s="43"/>
      <c r="S697" s="43"/>
      <c r="T697" s="43"/>
      <c r="U697" s="43"/>
      <c r="V697" s="43"/>
      <c r="W697" s="43"/>
      <c r="X697" s="43"/>
      <c r="Y697" s="43"/>
      <c r="Z697" s="43"/>
      <c r="AA697" s="43"/>
      <c r="AH697" s="48"/>
      <c r="AI697" s="48"/>
      <c r="AJ697" s="48"/>
    </row>
    <row r="698" spans="1:36" x14ac:dyDescent="0.25">
      <c r="O698" s="43"/>
      <c r="P698" s="43"/>
      <c r="Q698" s="43"/>
      <c r="R698" s="43"/>
    </row>
    <row r="699" spans="1:36" x14ac:dyDescent="0.25">
      <c r="P699" s="43"/>
      <c r="Q699" s="43"/>
      <c r="R699" s="43"/>
    </row>
    <row r="700" spans="1:36" x14ac:dyDescent="0.25">
      <c r="A700" s="42" t="s">
        <v>1685</v>
      </c>
      <c r="B700" s="45" t="s">
        <v>1686</v>
      </c>
      <c r="P700" s="43"/>
      <c r="Q700" s="43"/>
    </row>
    <row r="708" spans="2:6" x14ac:dyDescent="0.25">
      <c r="B708" s="64" t="s">
        <v>1687</v>
      </c>
      <c r="C708" s="42"/>
      <c r="D708" s="46"/>
      <c r="E708" s="42"/>
    </row>
    <row r="709" spans="2:6" x14ac:dyDescent="0.25">
      <c r="B709" s="65" t="s">
        <v>10</v>
      </c>
      <c r="C709" s="66" t="s">
        <v>11</v>
      </c>
      <c r="D709" s="66" t="s">
        <v>14</v>
      </c>
      <c r="F709" s="66" t="s">
        <v>1688</v>
      </c>
    </row>
    <row r="710" spans="2:6" x14ac:dyDescent="0.25">
      <c r="B710" s="67" t="s">
        <v>15</v>
      </c>
      <c r="C710" s="68" t="s">
        <v>320</v>
      </c>
      <c r="D710" s="68" t="s">
        <v>16</v>
      </c>
      <c r="F710" s="69" t="s">
        <v>16</v>
      </c>
    </row>
    <row r="711" spans="2:6" x14ac:dyDescent="0.25">
      <c r="B711" s="67" t="s">
        <v>15</v>
      </c>
      <c r="C711" s="68" t="s">
        <v>17</v>
      </c>
      <c r="D711" s="68" t="s">
        <v>17</v>
      </c>
      <c r="F711" s="69" t="s">
        <v>17</v>
      </c>
    </row>
    <row r="712" spans="2:6" x14ac:dyDescent="0.25">
      <c r="B712" s="67" t="s">
        <v>15</v>
      </c>
      <c r="C712" s="68" t="s">
        <v>1678</v>
      </c>
      <c r="D712" s="68" t="s">
        <v>1678</v>
      </c>
      <c r="F712" s="69" t="s">
        <v>1678</v>
      </c>
    </row>
    <row r="713" spans="2:6" x14ac:dyDescent="0.25">
      <c r="B713" s="67" t="s">
        <v>19</v>
      </c>
      <c r="C713" s="68" t="s">
        <v>2572</v>
      </c>
      <c r="D713" s="68" t="s">
        <v>2572</v>
      </c>
      <c r="F713" s="69" t="s">
        <v>20</v>
      </c>
    </row>
    <row r="714" spans="2:6" x14ac:dyDescent="0.25">
      <c r="B714" s="67" t="s">
        <v>19</v>
      </c>
      <c r="C714" s="68" t="s">
        <v>2574</v>
      </c>
      <c r="D714" s="68" t="s">
        <v>2574</v>
      </c>
      <c r="F714" s="69" t="s">
        <v>1679</v>
      </c>
    </row>
    <row r="715" spans="2:6" x14ac:dyDescent="0.25">
      <c r="B715" s="67" t="s">
        <v>19</v>
      </c>
      <c r="C715" s="68" t="s">
        <v>1689</v>
      </c>
      <c r="D715" s="68" t="s">
        <v>1689</v>
      </c>
      <c r="F715" s="69" t="s">
        <v>1689</v>
      </c>
    </row>
    <row r="716" spans="2:6" x14ac:dyDescent="0.25">
      <c r="B716" s="67" t="s">
        <v>19</v>
      </c>
      <c r="C716" s="68" t="s">
        <v>21</v>
      </c>
      <c r="D716" s="68" t="s">
        <v>21</v>
      </c>
      <c r="F716" s="69" t="s">
        <v>21</v>
      </c>
    </row>
    <row r="717" spans="2:6" x14ac:dyDescent="0.25">
      <c r="B717" s="67" t="s">
        <v>19</v>
      </c>
      <c r="C717" s="68" t="s">
        <v>22</v>
      </c>
      <c r="D717" s="68" t="s">
        <v>22</v>
      </c>
      <c r="F717" s="69" t="s">
        <v>22</v>
      </c>
    </row>
    <row r="718" spans="2:6" x14ac:dyDescent="0.25">
      <c r="B718" s="67" t="s">
        <v>19</v>
      </c>
      <c r="C718" s="68" t="s">
        <v>23</v>
      </c>
      <c r="D718" s="68" t="s">
        <v>23</v>
      </c>
      <c r="F718" s="69" t="s">
        <v>23</v>
      </c>
    </row>
    <row r="719" spans="2:6" x14ac:dyDescent="0.25">
      <c r="B719" s="70" t="s">
        <v>1690</v>
      </c>
      <c r="C719" s="70" t="s">
        <v>1691</v>
      </c>
      <c r="D719" s="70" t="s">
        <v>97</v>
      </c>
      <c r="F719" s="71" t="s">
        <v>122</v>
      </c>
    </row>
    <row r="720" spans="2:6" x14ac:dyDescent="0.25">
      <c r="B720" s="70" t="s">
        <v>1690</v>
      </c>
      <c r="C720" s="70" t="s">
        <v>1691</v>
      </c>
      <c r="D720" s="70" t="s">
        <v>98</v>
      </c>
      <c r="F720" s="71" t="s">
        <v>123</v>
      </c>
    </row>
    <row r="721" spans="2:6" x14ac:dyDescent="0.25">
      <c r="B721" s="70" t="s">
        <v>1690</v>
      </c>
      <c r="C721" s="70" t="s">
        <v>1692</v>
      </c>
      <c r="D721" s="70" t="s">
        <v>121</v>
      </c>
      <c r="F721" s="71" t="s">
        <v>247</v>
      </c>
    </row>
    <row r="722" spans="2:6" x14ac:dyDescent="0.25">
      <c r="B722" s="70" t="s">
        <v>1690</v>
      </c>
      <c r="C722" s="70" t="str">
        <f>C721</f>
        <v>QHSE</v>
      </c>
      <c r="D722" s="70" t="s">
        <v>114</v>
      </c>
      <c r="F722" s="71" t="s">
        <v>247</v>
      </c>
    </row>
    <row r="723" spans="2:6" x14ac:dyDescent="0.25">
      <c r="B723" s="70" t="s">
        <v>1690</v>
      </c>
      <c r="C723" s="70" t="s">
        <v>106</v>
      </c>
      <c r="D723" s="70" t="s">
        <v>99</v>
      </c>
      <c r="F723" s="71" t="s">
        <v>1693</v>
      </c>
    </row>
    <row r="724" spans="2:6" x14ac:dyDescent="0.25">
      <c r="B724" s="70" t="s">
        <v>1690</v>
      </c>
      <c r="C724" s="70" t="s">
        <v>106</v>
      </c>
      <c r="D724" s="70" t="s">
        <v>105</v>
      </c>
      <c r="F724" s="71" t="s">
        <v>1694</v>
      </c>
    </row>
    <row r="725" spans="2:6" x14ac:dyDescent="0.25">
      <c r="B725" s="70" t="s">
        <v>1690</v>
      </c>
      <c r="C725" s="70" t="s">
        <v>1651</v>
      </c>
      <c r="D725" s="70" t="s">
        <v>1652</v>
      </c>
      <c r="F725" s="71" t="s">
        <v>1665</v>
      </c>
    </row>
    <row r="726" spans="2:6" x14ac:dyDescent="0.25">
      <c r="B726" s="70" t="s">
        <v>1690</v>
      </c>
      <c r="C726" s="70" t="s">
        <v>1651</v>
      </c>
      <c r="D726" s="70" t="s">
        <v>111</v>
      </c>
      <c r="F726" s="71" t="s">
        <v>259</v>
      </c>
    </row>
    <row r="727" spans="2:6" x14ac:dyDescent="0.25">
      <c r="B727" s="70" t="s">
        <v>1690</v>
      </c>
      <c r="C727" s="70" t="s">
        <v>1651</v>
      </c>
      <c r="D727" s="70" t="s">
        <v>1695</v>
      </c>
      <c r="F727" s="71" t="s">
        <v>1696</v>
      </c>
    </row>
    <row r="728" spans="2:6" x14ac:dyDescent="0.25">
      <c r="B728" s="70" t="s">
        <v>1690</v>
      </c>
      <c r="C728" s="70" t="s">
        <v>1651</v>
      </c>
      <c r="D728" s="70" t="s">
        <v>110</v>
      </c>
      <c r="F728" s="71" t="s">
        <v>170</v>
      </c>
    </row>
    <row r="729" spans="2:6" x14ac:dyDescent="0.25">
      <c r="B729" s="70" t="s">
        <v>1690</v>
      </c>
      <c r="C729" s="70" t="s">
        <v>1655</v>
      </c>
      <c r="D729" s="70" t="s">
        <v>2570</v>
      </c>
      <c r="F729" s="71" t="s">
        <v>219</v>
      </c>
    </row>
    <row r="730" spans="2:6" x14ac:dyDescent="0.25">
      <c r="B730" s="70" t="s">
        <v>1690</v>
      </c>
      <c r="C730" s="70" t="s">
        <v>1655</v>
      </c>
      <c r="D730" s="70" t="s">
        <v>2573</v>
      </c>
      <c r="F730" s="71" t="s">
        <v>2612</v>
      </c>
    </row>
    <row r="731" spans="2:6" x14ac:dyDescent="0.25">
      <c r="B731" s="70" t="s">
        <v>1690</v>
      </c>
      <c r="C731" s="70" t="s">
        <v>1655</v>
      </c>
      <c r="D731" s="70" t="s">
        <v>2575</v>
      </c>
      <c r="F731" s="71" t="s">
        <v>2613</v>
      </c>
    </row>
    <row r="732" spans="2:6" x14ac:dyDescent="0.25">
      <c r="B732" s="70" t="s">
        <v>1690</v>
      </c>
      <c r="C732" s="70" t="s">
        <v>1654</v>
      </c>
      <c r="D732" s="70" t="s">
        <v>2571</v>
      </c>
      <c r="F732" s="71" t="s">
        <v>2614</v>
      </c>
    </row>
    <row r="733" spans="2:6" x14ac:dyDescent="0.25">
      <c r="B733" s="70" t="s">
        <v>1690</v>
      </c>
      <c r="C733" s="70" t="s">
        <v>1697</v>
      </c>
      <c r="D733" s="70" t="s">
        <v>1698</v>
      </c>
      <c r="F733" s="71" t="s">
        <v>1699</v>
      </c>
    </row>
    <row r="734" spans="2:6" x14ac:dyDescent="0.25">
      <c r="B734" s="70" t="s">
        <v>1690</v>
      </c>
      <c r="C734" s="70" t="s">
        <v>102</v>
      </c>
      <c r="D734" s="70" t="s">
        <v>102</v>
      </c>
      <c r="F734" s="71" t="s">
        <v>91</v>
      </c>
    </row>
    <row r="735" spans="2:6" x14ac:dyDescent="0.25">
      <c r="B735" s="70" t="s">
        <v>1690</v>
      </c>
      <c r="C735" s="70" t="s">
        <v>119</v>
      </c>
      <c r="D735" s="70" t="s">
        <v>109</v>
      </c>
      <c r="F735" s="71" t="s">
        <v>223</v>
      </c>
    </row>
    <row r="736" spans="2:6" x14ac:dyDescent="0.25">
      <c r="B736" s="70" t="s">
        <v>1690</v>
      </c>
      <c r="C736" s="70" t="s">
        <v>119</v>
      </c>
      <c r="D736" s="70" t="s">
        <v>112</v>
      </c>
      <c r="F736" s="71" t="s">
        <v>223</v>
      </c>
    </row>
    <row r="737" spans="1:36" x14ac:dyDescent="0.25">
      <c r="B737" s="70" t="s">
        <v>1690</v>
      </c>
      <c r="C737" s="70" t="s">
        <v>119</v>
      </c>
      <c r="D737" s="70" t="s">
        <v>117</v>
      </c>
      <c r="F737" s="71" t="s">
        <v>223</v>
      </c>
    </row>
    <row r="738" spans="1:36" x14ac:dyDescent="0.25">
      <c r="B738" s="70" t="s">
        <v>1690</v>
      </c>
      <c r="C738" s="70" t="s">
        <v>119</v>
      </c>
      <c r="D738" s="70" t="s">
        <v>104</v>
      </c>
      <c r="F738" s="71" t="s">
        <v>223</v>
      </c>
    </row>
    <row r="739" spans="1:36" x14ac:dyDescent="0.25">
      <c r="B739" s="70" t="s">
        <v>1690</v>
      </c>
      <c r="C739" s="70" t="s">
        <v>119</v>
      </c>
      <c r="D739" s="70" t="s">
        <v>115</v>
      </c>
      <c r="F739" s="71" t="s">
        <v>223</v>
      </c>
    </row>
    <row r="740" spans="1:36" x14ac:dyDescent="0.25">
      <c r="B740" s="70" t="s">
        <v>1690</v>
      </c>
      <c r="C740" s="70" t="s">
        <v>101</v>
      </c>
      <c r="D740" s="70" t="s">
        <v>1658</v>
      </c>
      <c r="F740" s="71" t="s">
        <v>1700</v>
      </c>
    </row>
    <row r="741" spans="1:36" x14ac:dyDescent="0.25">
      <c r="B741" s="70" t="s">
        <v>1690</v>
      </c>
      <c r="C741" s="70" t="s">
        <v>101</v>
      </c>
      <c r="D741" s="70" t="s">
        <v>1661</v>
      </c>
      <c r="F741" s="71" t="s">
        <v>1700</v>
      </c>
    </row>
    <row r="742" spans="1:36" x14ac:dyDescent="0.25">
      <c r="B742" s="70" t="s">
        <v>1690</v>
      </c>
      <c r="C742" s="70" t="s">
        <v>101</v>
      </c>
      <c r="D742" s="70" t="s">
        <v>1659</v>
      </c>
      <c r="F742" s="71" t="s">
        <v>1700</v>
      </c>
    </row>
    <row r="746" spans="1:36" s="55" customFormat="1" x14ac:dyDescent="0.25">
      <c r="A746" s="52"/>
      <c r="B746" s="53" t="s">
        <v>1701</v>
      </c>
      <c r="D746" s="52"/>
      <c r="E746" s="54"/>
      <c r="F746" s="52"/>
      <c r="G746" s="52"/>
      <c r="H746" s="52"/>
      <c r="I746" s="52"/>
      <c r="J746" s="56"/>
      <c r="K746" s="52"/>
      <c r="N746" s="57"/>
      <c r="O746"/>
      <c r="P746"/>
      <c r="Q746"/>
      <c r="R746"/>
      <c r="S746" s="57"/>
      <c r="T746" s="57"/>
      <c r="U746" s="57"/>
      <c r="V746" s="57"/>
      <c r="W746" s="57"/>
      <c r="X746" s="57"/>
      <c r="Y746" s="57"/>
      <c r="Z746" s="57"/>
      <c r="AA746" s="57"/>
      <c r="AH746" s="58"/>
      <c r="AI746" s="58"/>
      <c r="AJ746" s="58"/>
    </row>
    <row r="747" spans="1:36" x14ac:dyDescent="0.25">
      <c r="O747" s="57"/>
    </row>
    <row r="748" spans="1:36" x14ac:dyDescent="0.25">
      <c r="B748" s="59" t="s">
        <v>1503</v>
      </c>
      <c r="C748" s="59" t="s">
        <v>1504</v>
      </c>
      <c r="D748" s="59" t="s">
        <v>1505</v>
      </c>
      <c r="R748" s="57"/>
    </row>
    <row r="749" spans="1:36" x14ac:dyDescent="0.25">
      <c r="B749" s="61" t="s">
        <v>380</v>
      </c>
      <c r="C749" s="61" t="s">
        <v>39</v>
      </c>
      <c r="D749" s="72" t="s">
        <v>1506</v>
      </c>
      <c r="P749" s="57"/>
      <c r="Q749" s="57"/>
    </row>
    <row r="750" spans="1:36" x14ac:dyDescent="0.25">
      <c r="B750" s="61" t="s">
        <v>382</v>
      </c>
      <c r="C750" s="61" t="s">
        <v>40</v>
      </c>
      <c r="D750" s="72" t="s">
        <v>1507</v>
      </c>
    </row>
    <row r="751" spans="1:36" x14ac:dyDescent="0.25">
      <c r="B751" s="61" t="s">
        <v>383</v>
      </c>
      <c r="C751" s="61" t="s">
        <v>41</v>
      </c>
      <c r="D751" s="72" t="s">
        <v>1508</v>
      </c>
    </row>
    <row r="752" spans="1:36" x14ac:dyDescent="0.25">
      <c r="B752" s="61" t="s">
        <v>384</v>
      </c>
      <c r="C752" s="61" t="s">
        <v>42</v>
      </c>
      <c r="D752" s="72" t="s">
        <v>1509</v>
      </c>
    </row>
    <row r="753" spans="2:4" x14ac:dyDescent="0.25">
      <c r="B753" s="61" t="s">
        <v>385</v>
      </c>
      <c r="C753" s="61" t="s">
        <v>43</v>
      </c>
      <c r="D753" s="72" t="s">
        <v>1510</v>
      </c>
    </row>
    <row r="754" spans="2:4" x14ac:dyDescent="0.25">
      <c r="B754" s="61" t="s">
        <v>386</v>
      </c>
      <c r="C754" s="61" t="s">
        <v>44</v>
      </c>
      <c r="D754" s="72" t="s">
        <v>1511</v>
      </c>
    </row>
    <row r="755" spans="2:4" x14ac:dyDescent="0.25">
      <c r="B755" s="61" t="s">
        <v>387</v>
      </c>
      <c r="C755" s="61" t="s">
        <v>45</v>
      </c>
      <c r="D755" s="72" t="s">
        <v>1512</v>
      </c>
    </row>
    <row r="756" spans="2:4" x14ac:dyDescent="0.25">
      <c r="B756" s="61" t="s">
        <v>388</v>
      </c>
      <c r="C756" s="61" t="s">
        <v>46</v>
      </c>
      <c r="D756" s="72" t="s">
        <v>1513</v>
      </c>
    </row>
    <row r="757" spans="2:4" x14ac:dyDescent="0.25">
      <c r="B757" s="61" t="s">
        <v>389</v>
      </c>
      <c r="C757" s="61" t="s">
        <v>47</v>
      </c>
      <c r="D757" s="72" t="s">
        <v>1514</v>
      </c>
    </row>
    <row r="758" spans="2:4" x14ac:dyDescent="0.25">
      <c r="B758" s="61" t="s">
        <v>390</v>
      </c>
      <c r="C758" s="61" t="s">
        <v>48</v>
      </c>
      <c r="D758" s="72" t="s">
        <v>1515</v>
      </c>
    </row>
    <row r="759" spans="2:4" x14ac:dyDescent="0.25">
      <c r="B759" s="61" t="s">
        <v>391</v>
      </c>
      <c r="C759" s="61" t="s">
        <v>49</v>
      </c>
      <c r="D759" s="72" t="s">
        <v>1516</v>
      </c>
    </row>
    <row r="760" spans="2:4" x14ac:dyDescent="0.25">
      <c r="B760" s="73">
        <v>15000250</v>
      </c>
      <c r="C760" s="60" t="s">
        <v>50</v>
      </c>
      <c r="D760" s="72" t="s">
        <v>1517</v>
      </c>
    </row>
    <row r="761" spans="2:4" x14ac:dyDescent="0.25">
      <c r="B761" s="74"/>
      <c r="C761" s="75"/>
      <c r="D761" s="49"/>
    </row>
    <row r="762" spans="2:4" x14ac:dyDescent="0.25">
      <c r="B762" s="74"/>
      <c r="C762" s="75"/>
      <c r="D762" s="49"/>
    </row>
    <row r="763" spans="2:4" x14ac:dyDescent="0.25">
      <c r="B763" s="74"/>
      <c r="C763" s="75"/>
      <c r="D763" s="49"/>
    </row>
    <row r="764" spans="2:4" x14ac:dyDescent="0.25">
      <c r="B764" s="74"/>
      <c r="C764" s="75"/>
      <c r="D764" s="49"/>
    </row>
    <row r="765" spans="2:4" x14ac:dyDescent="0.25">
      <c r="B765" s="74"/>
      <c r="C765" s="75"/>
      <c r="D765" s="49"/>
    </row>
    <row r="766" spans="2:4" x14ac:dyDescent="0.25">
      <c r="B766" s="74"/>
      <c r="C766" s="75"/>
      <c r="D766" s="49"/>
    </row>
    <row r="767" spans="2:4" x14ac:dyDescent="0.25">
      <c r="B767" s="74"/>
      <c r="C767" s="75"/>
      <c r="D767" s="49"/>
    </row>
    <row r="768" spans="2:4" x14ac:dyDescent="0.25">
      <c r="B768" s="74"/>
      <c r="C768" s="75"/>
      <c r="D768" s="49"/>
    </row>
    <row r="769" spans="2:4" x14ac:dyDescent="0.25">
      <c r="B769" s="74"/>
      <c r="C769" s="75"/>
      <c r="D769" s="49"/>
    </row>
    <row r="770" spans="2:4" x14ac:dyDescent="0.25">
      <c r="B770" s="74"/>
      <c r="C770" s="75"/>
      <c r="D770" s="49"/>
    </row>
    <row r="771" spans="2:4" x14ac:dyDescent="0.25">
      <c r="B771" s="76" t="s">
        <v>1702</v>
      </c>
      <c r="C771" s="76" t="s">
        <v>76</v>
      </c>
      <c r="D771" s="76" t="s">
        <v>1688</v>
      </c>
    </row>
    <row r="772" spans="2:4" x14ac:dyDescent="0.25">
      <c r="B772" s="60" t="s">
        <v>217</v>
      </c>
      <c r="C772" s="60" t="s">
        <v>133</v>
      </c>
      <c r="D772" s="77" t="str">
        <f>RIGHT(C772,5)</f>
        <v>BD001</v>
      </c>
    </row>
    <row r="773" spans="2:4" x14ac:dyDescent="0.25">
      <c r="B773" s="60" t="s">
        <v>1663</v>
      </c>
      <c r="C773" s="60" t="s">
        <v>1662</v>
      </c>
      <c r="D773" s="77" t="str">
        <f t="shared" ref="D773:D824" si="12">RIGHT(C773,5)</f>
        <v>BD002</v>
      </c>
    </row>
    <row r="774" spans="2:4" x14ac:dyDescent="0.25">
      <c r="B774" s="60" t="s">
        <v>218</v>
      </c>
      <c r="C774" s="60" t="s">
        <v>134</v>
      </c>
      <c r="D774" s="77" t="str">
        <f t="shared" si="12"/>
        <v>CL001</v>
      </c>
    </row>
    <row r="775" spans="2:4" x14ac:dyDescent="0.25">
      <c r="B775" s="60" t="s">
        <v>220</v>
      </c>
      <c r="C775" s="60" t="s">
        <v>157</v>
      </c>
      <c r="D775" s="77" t="str">
        <f t="shared" si="12"/>
        <v>CP001</v>
      </c>
    </row>
    <row r="776" spans="2:4" x14ac:dyDescent="0.25">
      <c r="B776" s="60" t="s">
        <v>221</v>
      </c>
      <c r="C776" s="60" t="s">
        <v>142</v>
      </c>
      <c r="D776" s="77" t="str">
        <f t="shared" si="12"/>
        <v>CS001</v>
      </c>
    </row>
    <row r="777" spans="2:4" x14ac:dyDescent="0.25">
      <c r="B777" s="60" t="s">
        <v>222</v>
      </c>
      <c r="C777" s="60" t="s">
        <v>158</v>
      </c>
      <c r="D777" s="77" t="str">
        <f t="shared" si="12"/>
        <v>FA001</v>
      </c>
    </row>
    <row r="778" spans="2:4" x14ac:dyDescent="0.25">
      <c r="B778" s="60" t="s">
        <v>224</v>
      </c>
      <c r="C778" s="60" t="s">
        <v>135</v>
      </c>
      <c r="D778" s="77" t="str">
        <f t="shared" si="12"/>
        <v>FA002</v>
      </c>
    </row>
    <row r="779" spans="2:4" x14ac:dyDescent="0.25">
      <c r="B779" s="60" t="s">
        <v>225</v>
      </c>
      <c r="C779" s="60" t="s">
        <v>201</v>
      </c>
      <c r="D779" s="77" t="str">
        <f t="shared" si="12"/>
        <v>FA003</v>
      </c>
    </row>
    <row r="780" spans="2:4" x14ac:dyDescent="0.25">
      <c r="B780" s="60" t="s">
        <v>226</v>
      </c>
      <c r="C780" s="60" t="s">
        <v>179</v>
      </c>
      <c r="D780" s="77" t="str">
        <f t="shared" si="12"/>
        <v>FA004</v>
      </c>
    </row>
    <row r="781" spans="2:4" x14ac:dyDescent="0.25">
      <c r="B781" s="60" t="s">
        <v>227</v>
      </c>
      <c r="C781" s="60" t="s">
        <v>163</v>
      </c>
      <c r="D781" s="77" t="str">
        <f t="shared" si="12"/>
        <v>FA006</v>
      </c>
    </row>
    <row r="782" spans="2:4" x14ac:dyDescent="0.25">
      <c r="B782" s="60" t="s">
        <v>228</v>
      </c>
      <c r="C782" s="60" t="s">
        <v>194</v>
      </c>
      <c r="D782" s="77" t="str">
        <f t="shared" si="12"/>
        <v>FA007</v>
      </c>
    </row>
    <row r="783" spans="2:4" x14ac:dyDescent="0.25">
      <c r="B783" s="60" t="s">
        <v>1667</v>
      </c>
      <c r="C783" s="60" t="s">
        <v>1666</v>
      </c>
      <c r="D783" s="77" t="str">
        <f t="shared" si="12"/>
        <v>FA008</v>
      </c>
    </row>
    <row r="784" spans="2:4" x14ac:dyDescent="0.25">
      <c r="B784" s="60" t="s">
        <v>233</v>
      </c>
      <c r="C784" s="60" t="s">
        <v>131</v>
      </c>
      <c r="D784" s="77" t="str">
        <f t="shared" si="12"/>
        <v>GA001</v>
      </c>
    </row>
    <row r="785" spans="2:4" x14ac:dyDescent="0.25">
      <c r="B785" s="60" t="s">
        <v>234</v>
      </c>
      <c r="C785" s="60" t="s">
        <v>140</v>
      </c>
      <c r="D785" s="77" t="str">
        <f t="shared" si="12"/>
        <v>GA002</v>
      </c>
    </row>
    <row r="786" spans="2:4" x14ac:dyDescent="0.25">
      <c r="B786" s="60" t="s">
        <v>235</v>
      </c>
      <c r="C786" s="60" t="s">
        <v>146</v>
      </c>
      <c r="D786" s="77" t="str">
        <f t="shared" si="12"/>
        <v>GA003</v>
      </c>
    </row>
    <row r="787" spans="2:4" x14ac:dyDescent="0.25">
      <c r="B787" s="60" t="s">
        <v>236</v>
      </c>
      <c r="C787" s="60" t="s">
        <v>151</v>
      </c>
      <c r="D787" s="77" t="str">
        <f t="shared" si="12"/>
        <v>GA004</v>
      </c>
    </row>
    <row r="788" spans="2:4" x14ac:dyDescent="0.25">
      <c r="B788" s="60" t="s">
        <v>237</v>
      </c>
      <c r="C788" s="60" t="s">
        <v>156</v>
      </c>
      <c r="D788" s="77" t="str">
        <f t="shared" si="12"/>
        <v>GA005</v>
      </c>
    </row>
    <row r="789" spans="2:4" x14ac:dyDescent="0.25">
      <c r="B789" s="60" t="s">
        <v>238</v>
      </c>
      <c r="C789" s="60" t="s">
        <v>162</v>
      </c>
      <c r="D789" s="77" t="str">
        <f t="shared" si="12"/>
        <v>GA008</v>
      </c>
    </row>
    <row r="790" spans="2:4" x14ac:dyDescent="0.25">
      <c r="B790" s="60" t="s">
        <v>1669</v>
      </c>
      <c r="C790" s="60" t="s">
        <v>239</v>
      </c>
      <c r="D790" s="77" t="str">
        <f t="shared" si="12"/>
        <v>GA009</v>
      </c>
    </row>
    <row r="791" spans="2:4" x14ac:dyDescent="0.25">
      <c r="B791" s="60" t="s">
        <v>240</v>
      </c>
      <c r="C791" s="60" t="s">
        <v>130</v>
      </c>
      <c r="D791" s="77" t="str">
        <f t="shared" si="12"/>
        <v>HR001</v>
      </c>
    </row>
    <row r="792" spans="2:4" x14ac:dyDescent="0.25">
      <c r="B792" s="60" t="s">
        <v>241</v>
      </c>
      <c r="C792" s="60" t="s">
        <v>139</v>
      </c>
      <c r="D792" s="77" t="str">
        <f t="shared" si="12"/>
        <v>HR002</v>
      </c>
    </row>
    <row r="793" spans="2:4" x14ac:dyDescent="0.25">
      <c r="B793" s="60" t="s">
        <v>242</v>
      </c>
      <c r="C793" s="60" t="s">
        <v>145</v>
      </c>
      <c r="D793" s="77" t="str">
        <f t="shared" si="12"/>
        <v>HR003</v>
      </c>
    </row>
    <row r="794" spans="2:4" x14ac:dyDescent="0.25">
      <c r="B794" s="60" t="s">
        <v>243</v>
      </c>
      <c r="C794" s="60" t="s">
        <v>150</v>
      </c>
      <c r="D794" s="77" t="str">
        <f t="shared" si="12"/>
        <v>HR004</v>
      </c>
    </row>
    <row r="795" spans="2:4" x14ac:dyDescent="0.25">
      <c r="B795" s="60" t="s">
        <v>244</v>
      </c>
      <c r="C795" s="60" t="s">
        <v>155</v>
      </c>
      <c r="D795" s="77" t="str">
        <f t="shared" si="12"/>
        <v>HR005</v>
      </c>
    </row>
    <row r="796" spans="2:4" x14ac:dyDescent="0.25">
      <c r="B796" s="60" t="s">
        <v>245</v>
      </c>
      <c r="C796" s="60" t="s">
        <v>161</v>
      </c>
      <c r="D796" s="77" t="str">
        <f t="shared" si="12"/>
        <v>HR007</v>
      </c>
    </row>
    <row r="797" spans="2:4" x14ac:dyDescent="0.25">
      <c r="B797" s="60" t="s">
        <v>246</v>
      </c>
      <c r="C797" s="60" t="s">
        <v>188</v>
      </c>
      <c r="D797" s="77" t="str">
        <f t="shared" si="12"/>
        <v>HS001</v>
      </c>
    </row>
    <row r="798" spans="2:4" x14ac:dyDescent="0.25">
      <c r="B798" s="60" t="s">
        <v>248</v>
      </c>
      <c r="C798" s="60" t="s">
        <v>197</v>
      </c>
      <c r="D798" s="77" t="str">
        <f t="shared" si="12"/>
        <v>HS002</v>
      </c>
    </row>
    <row r="799" spans="2:4" x14ac:dyDescent="0.25">
      <c r="B799" s="60" t="s">
        <v>249</v>
      </c>
      <c r="C799" s="60" t="s">
        <v>173</v>
      </c>
      <c r="D799" s="77" t="str">
        <f t="shared" si="12"/>
        <v>IA001</v>
      </c>
    </row>
    <row r="800" spans="2:4" x14ac:dyDescent="0.25">
      <c r="B800" s="60" t="s">
        <v>250</v>
      </c>
      <c r="C800" s="60" t="s">
        <v>137</v>
      </c>
      <c r="D800" s="77" t="str">
        <f t="shared" si="12"/>
        <v>IT001</v>
      </c>
    </row>
    <row r="801" spans="2:4" x14ac:dyDescent="0.25">
      <c r="B801" s="60" t="s">
        <v>1653</v>
      </c>
      <c r="C801" s="60" t="s">
        <v>271</v>
      </c>
      <c r="D801" s="77" t="str">
        <f t="shared" si="12"/>
        <v>IT002</v>
      </c>
    </row>
    <row r="802" spans="2:4" x14ac:dyDescent="0.25">
      <c r="B802" s="60" t="s">
        <v>251</v>
      </c>
      <c r="C802" s="60" t="s">
        <v>143</v>
      </c>
      <c r="D802" s="77" t="str">
        <f t="shared" si="12"/>
        <v>IT003</v>
      </c>
    </row>
    <row r="803" spans="2:4" x14ac:dyDescent="0.25">
      <c r="B803" s="60" t="s">
        <v>1671</v>
      </c>
      <c r="C803" s="60" t="s">
        <v>1670</v>
      </c>
      <c r="D803" s="77" t="str">
        <f t="shared" si="12"/>
        <v>IT004</v>
      </c>
    </row>
    <row r="804" spans="2:4" x14ac:dyDescent="0.25">
      <c r="B804" s="60" t="s">
        <v>252</v>
      </c>
      <c r="C804" s="60" t="s">
        <v>165</v>
      </c>
      <c r="D804" s="77" t="str">
        <f t="shared" si="12"/>
        <v>MS001</v>
      </c>
    </row>
    <row r="805" spans="2:4" x14ac:dyDescent="0.25">
      <c r="B805" s="60" t="s">
        <v>253</v>
      </c>
      <c r="C805" s="60" t="s">
        <v>174</v>
      </c>
      <c r="D805" s="77" t="str">
        <f t="shared" si="12"/>
        <v>MS002</v>
      </c>
    </row>
    <row r="806" spans="2:4" x14ac:dyDescent="0.25">
      <c r="B806" s="60" t="s">
        <v>254</v>
      </c>
      <c r="C806" s="60" t="s">
        <v>148</v>
      </c>
      <c r="D806" s="77" t="str">
        <f t="shared" si="12"/>
        <v>MS005</v>
      </c>
    </row>
    <row r="807" spans="2:4" x14ac:dyDescent="0.25">
      <c r="B807" s="60" t="s">
        <v>255</v>
      </c>
      <c r="C807" s="60" t="s">
        <v>178</v>
      </c>
      <c r="D807" s="77" t="str">
        <f t="shared" si="12"/>
        <v>MS006</v>
      </c>
    </row>
    <row r="808" spans="2:4" x14ac:dyDescent="0.25">
      <c r="B808" s="60" t="s">
        <v>256</v>
      </c>
      <c r="C808" s="60" t="s">
        <v>182</v>
      </c>
      <c r="D808" s="77" t="str">
        <f t="shared" si="12"/>
        <v>MS007</v>
      </c>
    </row>
    <row r="809" spans="2:4" x14ac:dyDescent="0.25">
      <c r="B809" s="60" t="s">
        <v>257</v>
      </c>
      <c r="C809" s="60" t="s">
        <v>171</v>
      </c>
      <c r="D809" s="77" t="str">
        <f t="shared" si="12"/>
        <v>MS008</v>
      </c>
    </row>
    <row r="810" spans="2:4" x14ac:dyDescent="0.25">
      <c r="B810" s="60" t="s">
        <v>1657</v>
      </c>
      <c r="C810" s="60" t="s">
        <v>1656</v>
      </c>
      <c r="D810" s="77" t="str">
        <f t="shared" si="12"/>
        <v>MS010</v>
      </c>
    </row>
    <row r="811" spans="2:4" x14ac:dyDescent="0.25">
      <c r="B811" s="60" t="s">
        <v>258</v>
      </c>
      <c r="C811" s="60" t="s">
        <v>186</v>
      </c>
      <c r="D811" s="77" t="str">
        <f t="shared" si="12"/>
        <v>PR001</v>
      </c>
    </row>
    <row r="812" spans="2:4" x14ac:dyDescent="0.25">
      <c r="B812" s="60" t="s">
        <v>260</v>
      </c>
      <c r="C812" s="60" t="s">
        <v>189</v>
      </c>
      <c r="D812" s="77" t="str">
        <f t="shared" si="12"/>
        <v>PR002</v>
      </c>
    </row>
    <row r="813" spans="2:4" x14ac:dyDescent="0.25">
      <c r="B813" s="60" t="s">
        <v>1703</v>
      </c>
      <c r="C813" s="60" t="s">
        <v>1704</v>
      </c>
      <c r="D813" s="77" t="str">
        <f t="shared" si="12"/>
        <v>PR003</v>
      </c>
    </row>
    <row r="814" spans="2:4" x14ac:dyDescent="0.25">
      <c r="B814" s="60" t="s">
        <v>261</v>
      </c>
      <c r="C814" s="60" t="s">
        <v>136</v>
      </c>
      <c r="D814" s="77" t="str">
        <f t="shared" si="12"/>
        <v>SC001</v>
      </c>
    </row>
    <row r="815" spans="2:4" x14ac:dyDescent="0.25">
      <c r="B815" s="60" t="s">
        <v>1705</v>
      </c>
      <c r="C815" s="60" t="s">
        <v>172</v>
      </c>
      <c r="D815" s="77" t="str">
        <f t="shared" si="12"/>
        <v>SC002</v>
      </c>
    </row>
    <row r="816" spans="2:4" x14ac:dyDescent="0.25">
      <c r="B816" s="60" t="s">
        <v>1706</v>
      </c>
      <c r="C816" s="60" t="s">
        <v>159</v>
      </c>
      <c r="D816" s="77" t="str">
        <f t="shared" si="12"/>
        <v>SC004</v>
      </c>
    </row>
    <row r="817" spans="2:4" x14ac:dyDescent="0.25">
      <c r="B817" s="60" t="s">
        <v>1660</v>
      </c>
      <c r="C817" s="60" t="s">
        <v>167</v>
      </c>
      <c r="D817" s="77" t="str">
        <f t="shared" si="12"/>
        <v>SC005</v>
      </c>
    </row>
    <row r="818" spans="2:4" x14ac:dyDescent="0.25">
      <c r="B818" s="60" t="s">
        <v>262</v>
      </c>
      <c r="C818" s="60" t="s">
        <v>176</v>
      </c>
      <c r="D818" s="77" t="str">
        <f t="shared" si="12"/>
        <v>SC006</v>
      </c>
    </row>
    <row r="819" spans="2:4" x14ac:dyDescent="0.25">
      <c r="B819" s="60" t="s">
        <v>264</v>
      </c>
      <c r="C819" s="60" t="s">
        <v>180</v>
      </c>
      <c r="D819" s="77" t="str">
        <f t="shared" si="12"/>
        <v>SC007</v>
      </c>
    </row>
    <row r="820" spans="2:4" x14ac:dyDescent="0.25">
      <c r="B820" s="60" t="s">
        <v>1673</v>
      </c>
      <c r="C820" s="60" t="s">
        <v>1672</v>
      </c>
      <c r="D820" s="77" t="str">
        <f t="shared" si="12"/>
        <v>SC008</v>
      </c>
    </row>
    <row r="821" spans="2:4" x14ac:dyDescent="0.25">
      <c r="B821" s="60" t="s">
        <v>1675</v>
      </c>
      <c r="C821" s="60" t="s">
        <v>1674</v>
      </c>
      <c r="D821" s="77" t="str">
        <f t="shared" si="12"/>
        <v>SC009</v>
      </c>
    </row>
    <row r="822" spans="2:4" x14ac:dyDescent="0.25">
      <c r="B822" s="60" t="s">
        <v>266</v>
      </c>
      <c r="C822" s="60" t="s">
        <v>132</v>
      </c>
      <c r="D822" s="77" t="str">
        <f t="shared" si="12"/>
        <v>SM001</v>
      </c>
    </row>
    <row r="823" spans="2:4" x14ac:dyDescent="0.25">
      <c r="B823" s="60" t="s">
        <v>270</v>
      </c>
      <c r="C823" s="60" t="s">
        <v>141</v>
      </c>
      <c r="D823" s="77" t="str">
        <f t="shared" si="12"/>
        <v>SM003</v>
      </c>
    </row>
    <row r="824" spans="2:4" x14ac:dyDescent="0.25">
      <c r="B824" s="60" t="s">
        <v>1677</v>
      </c>
      <c r="C824" s="60" t="s">
        <v>1676</v>
      </c>
      <c r="D824" s="77" t="str">
        <f t="shared" si="12"/>
        <v>SM004</v>
      </c>
    </row>
    <row r="825" spans="2:4" x14ac:dyDescent="0.25">
      <c r="B825" s="74"/>
      <c r="C825" s="75"/>
      <c r="D825" s="49"/>
    </row>
    <row r="826" spans="2:4" x14ac:dyDescent="0.25">
      <c r="B826" s="74"/>
      <c r="C826" s="75"/>
      <c r="D826" s="49"/>
    </row>
    <row r="827" spans="2:4" x14ac:dyDescent="0.25">
      <c r="B827" s="74"/>
      <c r="C827" s="75"/>
      <c r="D827" s="49"/>
    </row>
    <row r="828" spans="2:4" x14ac:dyDescent="0.25">
      <c r="B828" s="74"/>
      <c r="C828" s="75"/>
      <c r="D828" s="49"/>
    </row>
    <row r="829" spans="2:4" x14ac:dyDescent="0.25">
      <c r="B829" s="74"/>
      <c r="C829" s="75"/>
      <c r="D829" s="49"/>
    </row>
    <row r="830" spans="2:4" x14ac:dyDescent="0.25">
      <c r="B830" s="74"/>
      <c r="C830" s="75"/>
      <c r="D830" s="49"/>
    </row>
    <row r="831" spans="2:4" x14ac:dyDescent="0.25">
      <c r="B831" s="74"/>
      <c r="C831" s="75"/>
      <c r="D831" s="49"/>
    </row>
    <row r="832" spans="2:4" x14ac:dyDescent="0.25">
      <c r="B832" s="74"/>
      <c r="C832" s="75"/>
      <c r="D832" s="49"/>
    </row>
    <row r="833" spans="2:6" x14ac:dyDescent="0.25">
      <c r="B833" s="74"/>
      <c r="C833" s="75"/>
      <c r="D833" s="49"/>
    </row>
    <row r="834" spans="2:6" x14ac:dyDescent="0.25">
      <c r="B834" s="74"/>
      <c r="C834" s="75"/>
      <c r="D834" s="49"/>
    </row>
    <row r="835" spans="2:6" x14ac:dyDescent="0.25">
      <c r="B835" s="15" t="s">
        <v>1702</v>
      </c>
      <c r="C835" s="15" t="s">
        <v>76</v>
      </c>
      <c r="D835" s="15" t="s">
        <v>1688</v>
      </c>
      <c r="F835" s="15"/>
    </row>
    <row r="836" spans="2:6" x14ac:dyDescent="0.25">
      <c r="B836" s="78" t="s">
        <v>289</v>
      </c>
      <c r="C836" s="78" t="s">
        <v>288</v>
      </c>
      <c r="D836" s="78" t="s">
        <v>1678</v>
      </c>
      <c r="F836" s="79" t="str">
        <f t="shared" ref="F836:F842" si="13">IF(MID(C836,6,2)="PP",_xlfn.CONCAT(D836,RIGHT(C836,2)),IF(MID(C836,6,2)="SU",RIGHT(C836,5),_xlfn.CONCAT(D836,"01",RIGHT(C836,1))))</f>
        <v>SMS01</v>
      </c>
    </row>
    <row r="837" spans="2:6" x14ac:dyDescent="0.25">
      <c r="B837" s="78" t="s">
        <v>291</v>
      </c>
      <c r="C837" s="78" t="s">
        <v>290</v>
      </c>
      <c r="D837" s="78" t="s">
        <v>1678</v>
      </c>
      <c r="F837" s="79" t="str">
        <f t="shared" si="13"/>
        <v>SMS02</v>
      </c>
    </row>
    <row r="838" spans="2:6" x14ac:dyDescent="0.25">
      <c r="B838" s="78" t="s">
        <v>293</v>
      </c>
      <c r="C838" s="78" t="s">
        <v>292</v>
      </c>
      <c r="D838" s="78" t="s">
        <v>1678</v>
      </c>
      <c r="F838" s="79" t="str">
        <f t="shared" si="13"/>
        <v>SMS03</v>
      </c>
    </row>
    <row r="839" spans="2:6" x14ac:dyDescent="0.25">
      <c r="B839" s="78" t="s">
        <v>295</v>
      </c>
      <c r="C839" s="78" t="s">
        <v>294</v>
      </c>
      <c r="D839" s="78" t="s">
        <v>1678</v>
      </c>
      <c r="F839" s="79" t="str">
        <f t="shared" si="13"/>
        <v>SMS04</v>
      </c>
    </row>
    <row r="840" spans="2:6" x14ac:dyDescent="0.25">
      <c r="B840" s="78" t="s">
        <v>297</v>
      </c>
      <c r="C840" s="78" t="s">
        <v>296</v>
      </c>
      <c r="D840" s="78" t="s">
        <v>1678</v>
      </c>
      <c r="F840" s="79" t="str">
        <f t="shared" si="13"/>
        <v>SMS05</v>
      </c>
    </row>
    <row r="841" spans="2:6" x14ac:dyDescent="0.25">
      <c r="B841" s="78" t="s">
        <v>299</v>
      </c>
      <c r="C841" s="78" t="s">
        <v>298</v>
      </c>
      <c r="D841" s="78" t="s">
        <v>1678</v>
      </c>
      <c r="F841" s="79" t="str">
        <f t="shared" si="13"/>
        <v>SMS06</v>
      </c>
    </row>
    <row r="842" spans="2:6" x14ac:dyDescent="0.25">
      <c r="B842" s="78" t="s">
        <v>301</v>
      </c>
      <c r="C842" s="78" t="s">
        <v>300</v>
      </c>
      <c r="D842" s="78" t="s">
        <v>1678</v>
      </c>
      <c r="F842" s="79" t="str">
        <f t="shared" si="13"/>
        <v>SMS07</v>
      </c>
    </row>
    <row r="843" spans="2:6" x14ac:dyDescent="0.25">
      <c r="B843" s="78" t="s">
        <v>1707</v>
      </c>
      <c r="C843" s="78" t="s">
        <v>302</v>
      </c>
      <c r="D843" s="78" t="s">
        <v>1678</v>
      </c>
      <c r="F843" s="79" t="str">
        <f t="shared" ref="F843:F857" si="14">IF(MID(C843,6,2)="PP",_xlfn.CONCAT(D843,RIGHT(C843,2)),IF(MID(C843,6,2)="SU",RIGHT(C843,5),_xlfn.CONCAT(D843,"1",RIGHT(C843,1))))</f>
        <v>SMS11</v>
      </c>
    </row>
    <row r="844" spans="2:6" x14ac:dyDescent="0.25">
      <c r="B844" s="78" t="s">
        <v>1708</v>
      </c>
      <c r="C844" s="78" t="s">
        <v>304</v>
      </c>
      <c r="D844" s="78" t="s">
        <v>1678</v>
      </c>
      <c r="F844" s="79" t="str">
        <f t="shared" si="14"/>
        <v>SMS12</v>
      </c>
    </row>
    <row r="845" spans="2:6" x14ac:dyDescent="0.25">
      <c r="B845" s="78" t="s">
        <v>1709</v>
      </c>
      <c r="C845" s="78" t="s">
        <v>306</v>
      </c>
      <c r="D845" s="78" t="s">
        <v>1678</v>
      </c>
      <c r="F845" s="79" t="str">
        <f t="shared" si="14"/>
        <v>SMS13</v>
      </c>
    </row>
    <row r="846" spans="2:6" x14ac:dyDescent="0.25">
      <c r="B846" s="78" t="s">
        <v>1710</v>
      </c>
      <c r="C846" s="78" t="s">
        <v>308</v>
      </c>
      <c r="D846" s="78" t="s">
        <v>1678</v>
      </c>
      <c r="F846" s="79" t="str">
        <f t="shared" si="14"/>
        <v>SMS14</v>
      </c>
    </row>
    <row r="847" spans="2:6" x14ac:dyDescent="0.25">
      <c r="B847" s="78" t="s">
        <v>1711</v>
      </c>
      <c r="C847" s="78" t="s">
        <v>310</v>
      </c>
      <c r="D847" s="78" t="s">
        <v>1678</v>
      </c>
      <c r="F847" s="79" t="str">
        <f t="shared" si="14"/>
        <v>SMS15</v>
      </c>
    </row>
    <row r="848" spans="2:6" x14ac:dyDescent="0.25">
      <c r="B848" s="78" t="s">
        <v>1712</v>
      </c>
      <c r="C848" s="78" t="s">
        <v>312</v>
      </c>
      <c r="D848" s="78" t="s">
        <v>1678</v>
      </c>
      <c r="F848" s="79" t="str">
        <f t="shared" si="14"/>
        <v>SMS16</v>
      </c>
    </row>
    <row r="849" spans="2:6" x14ac:dyDescent="0.25">
      <c r="B849" s="78" t="s">
        <v>1713</v>
      </c>
      <c r="C849" s="78" t="s">
        <v>314</v>
      </c>
      <c r="D849" s="78" t="s">
        <v>1678</v>
      </c>
      <c r="F849" s="79" t="str">
        <f t="shared" si="14"/>
        <v>SMS17</v>
      </c>
    </row>
    <row r="850" spans="2:6" x14ac:dyDescent="0.25">
      <c r="B850" s="78" t="s">
        <v>1714</v>
      </c>
      <c r="C850" s="78" t="s">
        <v>316</v>
      </c>
      <c r="D850" s="78" t="s">
        <v>1678</v>
      </c>
      <c r="F850" s="79" t="str">
        <f t="shared" si="14"/>
        <v>SMS18</v>
      </c>
    </row>
    <row r="851" spans="2:6" x14ac:dyDescent="0.25">
      <c r="B851" s="78" t="s">
        <v>1715</v>
      </c>
      <c r="C851" s="78" t="s">
        <v>272</v>
      </c>
      <c r="D851" s="78" t="s">
        <v>17</v>
      </c>
      <c r="F851" s="79" t="str">
        <f t="shared" si="14"/>
        <v>LSM01</v>
      </c>
    </row>
    <row r="852" spans="2:6" x14ac:dyDescent="0.25">
      <c r="B852" s="78" t="s">
        <v>1716</v>
      </c>
      <c r="C852" s="78" t="s">
        <v>274</v>
      </c>
      <c r="D852" s="78" t="s">
        <v>17</v>
      </c>
      <c r="F852" s="79" t="str">
        <f t="shared" si="14"/>
        <v>LSM09</v>
      </c>
    </row>
    <row r="853" spans="2:6" x14ac:dyDescent="0.25">
      <c r="B853" s="78" t="s">
        <v>1717</v>
      </c>
      <c r="C853" s="78" t="s">
        <v>278</v>
      </c>
      <c r="D853" s="78" t="s">
        <v>17</v>
      </c>
      <c r="F853" s="79" t="str">
        <f t="shared" si="14"/>
        <v>LSM11</v>
      </c>
    </row>
    <row r="854" spans="2:6" x14ac:dyDescent="0.25">
      <c r="B854" s="78" t="s">
        <v>1718</v>
      </c>
      <c r="C854" s="78" t="s">
        <v>280</v>
      </c>
      <c r="D854" s="78" t="s">
        <v>17</v>
      </c>
      <c r="F854" s="79" t="str">
        <f t="shared" si="14"/>
        <v>LSM12</v>
      </c>
    </row>
    <row r="855" spans="2:6" x14ac:dyDescent="0.25">
      <c r="B855" s="78" t="s">
        <v>1719</v>
      </c>
      <c r="C855" s="78" t="s">
        <v>282</v>
      </c>
      <c r="D855" s="78" t="s">
        <v>17</v>
      </c>
      <c r="F855" s="79" t="str">
        <f t="shared" si="14"/>
        <v>LSM13</v>
      </c>
    </row>
    <row r="856" spans="2:6" x14ac:dyDescent="0.25">
      <c r="B856" s="78" t="s">
        <v>1720</v>
      </c>
      <c r="C856" s="78" t="s">
        <v>284</v>
      </c>
      <c r="D856" s="78" t="s">
        <v>17</v>
      </c>
      <c r="F856" s="79" t="str">
        <f t="shared" si="14"/>
        <v>LSM14</v>
      </c>
    </row>
    <row r="857" spans="2:6" x14ac:dyDescent="0.25">
      <c r="B857" s="78" t="s">
        <v>1721</v>
      </c>
      <c r="C857" s="78" t="s">
        <v>286</v>
      </c>
      <c r="D857" s="78" t="s">
        <v>17</v>
      </c>
      <c r="F857" s="79" t="str">
        <f t="shared" si="14"/>
        <v>LSM16</v>
      </c>
    </row>
    <row r="858" spans="2:6" x14ac:dyDescent="0.25">
      <c r="B858" s="78" t="s">
        <v>1722</v>
      </c>
      <c r="C858" s="78" t="s">
        <v>334</v>
      </c>
      <c r="D858" s="78" t="s">
        <v>23</v>
      </c>
      <c r="F858" s="79" t="str">
        <f>IF(MID(C858,6,2)="PP",_xlfn.CONCAT(D858,RIGHT(C858,2)),IF(MID(C858,6,2)="SU",RIGHT(C858,5),_xlfn.CONCAT(D858,"2",RIGHT(C858,1))))</f>
        <v>SSC21</v>
      </c>
    </row>
    <row r="859" spans="2:6" x14ac:dyDescent="0.25">
      <c r="B859" s="78" t="s">
        <v>1723</v>
      </c>
      <c r="C859" s="78" t="s">
        <v>336</v>
      </c>
      <c r="D859" s="78" t="s">
        <v>23</v>
      </c>
      <c r="F859" s="79" t="str">
        <f t="shared" ref="F859:F864" si="15">IF(MID(C859,6,2)="PP",_xlfn.CONCAT(D859,RIGHT(C859,2)),IF(MID(C859,6,2)="SU",RIGHT(C859,5),_xlfn.CONCAT(D859,"2",RIGHT(C859,1))))</f>
        <v>SSC22</v>
      </c>
    </row>
    <row r="860" spans="2:6" x14ac:dyDescent="0.25">
      <c r="B860" s="78" t="s">
        <v>1724</v>
      </c>
      <c r="C860" s="78" t="s">
        <v>338</v>
      </c>
      <c r="D860" s="78" t="s">
        <v>23</v>
      </c>
      <c r="F860" s="79" t="str">
        <f t="shared" si="15"/>
        <v>SSC23</v>
      </c>
    </row>
    <row r="861" spans="2:6" x14ac:dyDescent="0.25">
      <c r="B861" s="78" t="s">
        <v>1725</v>
      </c>
      <c r="C861" s="78" t="s">
        <v>340</v>
      </c>
      <c r="D861" s="78" t="s">
        <v>23</v>
      </c>
      <c r="F861" s="79" t="str">
        <f t="shared" si="15"/>
        <v>SSC24</v>
      </c>
    </row>
    <row r="862" spans="2:6" x14ac:dyDescent="0.25">
      <c r="B862" s="78" t="s">
        <v>1726</v>
      </c>
      <c r="C862" s="78" t="s">
        <v>342</v>
      </c>
      <c r="D862" s="78" t="s">
        <v>23</v>
      </c>
      <c r="F862" s="79" t="str">
        <f t="shared" si="15"/>
        <v>SSC25</v>
      </c>
    </row>
    <row r="863" spans="2:6" x14ac:dyDescent="0.25">
      <c r="B863" s="78" t="s">
        <v>344</v>
      </c>
      <c r="C863" s="78" t="s">
        <v>343</v>
      </c>
      <c r="D863" s="78" t="s">
        <v>23</v>
      </c>
      <c r="F863" s="79" t="str">
        <f t="shared" si="15"/>
        <v>SSC26</v>
      </c>
    </row>
    <row r="864" spans="2:6" x14ac:dyDescent="0.25">
      <c r="B864" s="78" t="s">
        <v>1727</v>
      </c>
      <c r="C864" s="78" t="s">
        <v>345</v>
      </c>
      <c r="D864" s="78" t="s">
        <v>23</v>
      </c>
      <c r="F864" s="79" t="str">
        <f t="shared" si="15"/>
        <v>SSC27</v>
      </c>
    </row>
    <row r="865" spans="2:6" x14ac:dyDescent="0.25">
      <c r="B865" s="78" t="s">
        <v>1728</v>
      </c>
      <c r="C865" s="78" t="s">
        <v>346</v>
      </c>
      <c r="D865" s="78" t="s">
        <v>23</v>
      </c>
      <c r="F865" s="79" t="str">
        <f>IF(MID(C865,6,2)="PP",_xlfn.CONCAT(D865,RIGHT(C865,2)),IF(MID(C865,6,2)="SU",RIGHT(C865,5),_xlfn.CONCAT(D865,"2",RIGHT(C865,1))))</f>
        <v>SSC28</v>
      </c>
    </row>
    <row r="866" spans="2:6" x14ac:dyDescent="0.25">
      <c r="B866" s="78" t="s">
        <v>348</v>
      </c>
      <c r="C866" s="78" t="s">
        <v>347</v>
      </c>
      <c r="D866" s="78" t="s">
        <v>23</v>
      </c>
      <c r="F866" s="79" t="str">
        <f t="shared" ref="F866:F885" si="16">_xlfn.CONCAT(D866,RIGHT(C866,2))</f>
        <v>SSC01</v>
      </c>
    </row>
    <row r="867" spans="2:6" x14ac:dyDescent="0.25">
      <c r="B867" s="78" t="s">
        <v>1729</v>
      </c>
      <c r="C867" s="78" t="s">
        <v>349</v>
      </c>
      <c r="D867" s="78" t="s">
        <v>23</v>
      </c>
      <c r="F867" s="79" t="str">
        <f t="shared" si="16"/>
        <v>SSC02</v>
      </c>
    </row>
    <row r="868" spans="2:6" x14ac:dyDescent="0.25">
      <c r="B868" s="78" t="s">
        <v>1730</v>
      </c>
      <c r="C868" s="78" t="s">
        <v>350</v>
      </c>
      <c r="D868" s="78" t="s">
        <v>23</v>
      </c>
      <c r="F868" s="79" t="str">
        <f t="shared" si="16"/>
        <v>SSC03</v>
      </c>
    </row>
    <row r="869" spans="2:6" x14ac:dyDescent="0.25">
      <c r="B869" s="78" t="s">
        <v>1731</v>
      </c>
      <c r="C869" s="78" t="s">
        <v>351</v>
      </c>
      <c r="D869" s="78" t="s">
        <v>23</v>
      </c>
      <c r="F869" s="79" t="str">
        <f t="shared" si="16"/>
        <v>SSC04</v>
      </c>
    </row>
    <row r="870" spans="2:6" x14ac:dyDescent="0.25">
      <c r="B870" s="78" t="s">
        <v>1732</v>
      </c>
      <c r="C870" s="78" t="s">
        <v>352</v>
      </c>
      <c r="D870" s="78" t="s">
        <v>23</v>
      </c>
      <c r="F870" s="79" t="str">
        <f t="shared" si="16"/>
        <v>SSC05</v>
      </c>
    </row>
    <row r="871" spans="2:6" x14ac:dyDescent="0.25">
      <c r="B871" s="78" t="s">
        <v>1733</v>
      </c>
      <c r="C871" s="78" t="s">
        <v>353</v>
      </c>
      <c r="D871" s="78" t="s">
        <v>23</v>
      </c>
      <c r="F871" s="79" t="str">
        <f t="shared" si="16"/>
        <v>SSC06</v>
      </c>
    </row>
    <row r="872" spans="2:6" x14ac:dyDescent="0.25">
      <c r="B872" s="78" t="s">
        <v>1734</v>
      </c>
      <c r="C872" s="78" t="s">
        <v>354</v>
      </c>
      <c r="D872" s="78" t="s">
        <v>23</v>
      </c>
      <c r="F872" s="79" t="str">
        <f t="shared" si="16"/>
        <v>SSC07</v>
      </c>
    </row>
    <row r="873" spans="2:6" x14ac:dyDescent="0.25">
      <c r="B873" s="78" t="s">
        <v>1735</v>
      </c>
      <c r="C873" s="78" t="s">
        <v>355</v>
      </c>
      <c r="D873" s="78" t="s">
        <v>23</v>
      </c>
      <c r="F873" s="79" t="str">
        <f t="shared" si="16"/>
        <v>SSC08</v>
      </c>
    </row>
    <row r="874" spans="2:6" x14ac:dyDescent="0.25">
      <c r="B874" s="78" t="s">
        <v>1736</v>
      </c>
      <c r="C874" s="78" t="s">
        <v>356</v>
      </c>
      <c r="D874" s="78" t="s">
        <v>23</v>
      </c>
      <c r="F874" s="79" t="str">
        <f t="shared" si="16"/>
        <v>SSC09</v>
      </c>
    </row>
    <row r="875" spans="2:6" x14ac:dyDescent="0.25">
      <c r="B875" s="78" t="s">
        <v>1737</v>
      </c>
      <c r="C875" s="78" t="s">
        <v>357</v>
      </c>
      <c r="D875" s="78" t="s">
        <v>23</v>
      </c>
      <c r="F875" s="79" t="str">
        <f t="shared" si="16"/>
        <v>SSC10</v>
      </c>
    </row>
    <row r="876" spans="2:6" x14ac:dyDescent="0.25">
      <c r="B876" s="78" t="s">
        <v>1738</v>
      </c>
      <c r="C876" s="78" t="s">
        <v>358</v>
      </c>
      <c r="D876" s="78" t="s">
        <v>23</v>
      </c>
      <c r="F876" s="79" t="str">
        <f t="shared" si="16"/>
        <v>SSC11</v>
      </c>
    </row>
    <row r="877" spans="2:6" x14ac:dyDescent="0.25">
      <c r="B877" s="78" t="s">
        <v>1739</v>
      </c>
      <c r="C877" s="78" t="s">
        <v>359</v>
      </c>
      <c r="D877" s="78" t="s">
        <v>23</v>
      </c>
      <c r="F877" s="79" t="str">
        <f t="shared" si="16"/>
        <v>SSC12</v>
      </c>
    </row>
    <row r="878" spans="2:6" x14ac:dyDescent="0.25">
      <c r="B878" s="78" t="s">
        <v>1740</v>
      </c>
      <c r="C878" s="78" t="s">
        <v>360</v>
      </c>
      <c r="D878" s="78" t="s">
        <v>23</v>
      </c>
      <c r="F878" s="79" t="str">
        <f t="shared" si="16"/>
        <v>SSC13</v>
      </c>
    </row>
    <row r="879" spans="2:6" x14ac:dyDescent="0.25">
      <c r="B879" s="78" t="s">
        <v>1741</v>
      </c>
      <c r="C879" s="78" t="s">
        <v>361</v>
      </c>
      <c r="D879" s="78" t="s">
        <v>23</v>
      </c>
      <c r="F879" s="79" t="str">
        <f t="shared" si="16"/>
        <v>SSC14</v>
      </c>
    </row>
    <row r="880" spans="2:6" x14ac:dyDescent="0.25">
      <c r="B880" s="78" t="s">
        <v>1742</v>
      </c>
      <c r="C880" s="78" t="s">
        <v>362</v>
      </c>
      <c r="D880" s="78" t="s">
        <v>23</v>
      </c>
      <c r="F880" s="79" t="str">
        <f t="shared" si="16"/>
        <v>SSC15</v>
      </c>
    </row>
    <row r="881" spans="2:6" x14ac:dyDescent="0.25">
      <c r="B881" s="78" t="s">
        <v>1743</v>
      </c>
      <c r="C881" s="78" t="s">
        <v>363</v>
      </c>
      <c r="D881" s="78" t="s">
        <v>23</v>
      </c>
      <c r="F881" s="79" t="str">
        <f t="shared" si="16"/>
        <v>SSC16</v>
      </c>
    </row>
    <row r="882" spans="2:6" x14ac:dyDescent="0.25">
      <c r="B882" s="78" t="s">
        <v>1744</v>
      </c>
      <c r="C882" s="78" t="s">
        <v>364</v>
      </c>
      <c r="D882" s="78" t="s">
        <v>23</v>
      </c>
      <c r="F882" s="79" t="str">
        <f t="shared" si="16"/>
        <v>SSC17</v>
      </c>
    </row>
    <row r="883" spans="2:6" x14ac:dyDescent="0.25">
      <c r="B883" s="78" t="s">
        <v>1745</v>
      </c>
      <c r="C883" s="78" t="s">
        <v>365</v>
      </c>
      <c r="D883" s="78" t="s">
        <v>23</v>
      </c>
      <c r="F883" s="79" t="str">
        <f t="shared" si="16"/>
        <v>SSC18</v>
      </c>
    </row>
    <row r="884" spans="2:6" x14ac:dyDescent="0.25">
      <c r="B884" s="78" t="s">
        <v>367</v>
      </c>
      <c r="C884" s="78" t="s">
        <v>366</v>
      </c>
      <c r="D884" s="78" t="s">
        <v>23</v>
      </c>
      <c r="F884" s="79" t="str">
        <f t="shared" si="16"/>
        <v>SSC19</v>
      </c>
    </row>
    <row r="885" spans="2:6" x14ac:dyDescent="0.25">
      <c r="B885" s="78" t="s">
        <v>1746</v>
      </c>
      <c r="C885" s="78" t="s">
        <v>368</v>
      </c>
      <c r="D885" s="78" t="s">
        <v>23</v>
      </c>
      <c r="F885" s="79" t="str">
        <f t="shared" si="16"/>
        <v>SSC20</v>
      </c>
    </row>
    <row r="886" spans="2:6" x14ac:dyDescent="0.25">
      <c r="B886" s="78" t="s">
        <v>370</v>
      </c>
      <c r="C886" s="78" t="s">
        <v>369</v>
      </c>
      <c r="D886" s="78" t="s">
        <v>1747</v>
      </c>
      <c r="F886" s="79" t="str">
        <f>IF(MID(C886,6,2)="PP",_xlfn.CONCAT(D886,RIGHT(C886,2)),IF(MID(C886,6,2)="SU",RIGHT(C886,5),_xlfn.CONCAT(D886,"1",RIGHT(C886,1))))</f>
        <v>SU006</v>
      </c>
    </row>
    <row r="887" spans="2:6" x14ac:dyDescent="0.25">
      <c r="B887" s="78" t="s">
        <v>372</v>
      </c>
      <c r="C887" s="78" t="s">
        <v>371</v>
      </c>
      <c r="D887" s="78" t="s">
        <v>1748</v>
      </c>
      <c r="F887" s="79" t="str">
        <f>IF(MID(C887,6,2)="PP",_xlfn.CONCAT(D887,RIGHT(C887,2)),IF(MID(C887,6,2)="SU",RIGHT(C887,5),_xlfn.CONCAT(D887,"1",RIGHT(C887,1))))</f>
        <v>SU007</v>
      </c>
    </row>
    <row r="888" spans="2:6" x14ac:dyDescent="0.25">
      <c r="B888" s="78" t="s">
        <v>374</v>
      </c>
      <c r="C888" s="78" t="s">
        <v>373</v>
      </c>
      <c r="D888" s="78" t="s">
        <v>20</v>
      </c>
      <c r="F888" s="79" t="str">
        <f>IF(MID(C888,6,2)="PP",_xlfn.CONCAT(D888,RIGHT(C888,2)),IF(MID(C888,6,2)="SU",RIGHT(C888,5),_xlfn.CONCAT(D888,"1",RIGHT(C888,1))))</f>
        <v>SU009</v>
      </c>
    </row>
    <row r="889" spans="2:6" x14ac:dyDescent="0.25">
      <c r="B889" s="78" t="s">
        <v>376</v>
      </c>
      <c r="C889" s="78" t="s">
        <v>375</v>
      </c>
      <c r="D889" s="78" t="s">
        <v>1689</v>
      </c>
      <c r="F889" s="79" t="str">
        <f>IF(MID(C889,6,2)="PP",_xlfn.CONCAT(D889,RIGHT(C889,2)),IF(MID(C889,6,2)="SU",RIGHT(C889,5),_xlfn.CONCAT(D889,"1",RIGHT(C889,1))))</f>
        <v>SU017</v>
      </c>
    </row>
    <row r="890" spans="2:6" x14ac:dyDescent="0.25">
      <c r="B890" t="s">
        <v>319</v>
      </c>
      <c r="C890" t="s">
        <v>318</v>
      </c>
      <c r="D890" s="78" t="s">
        <v>16</v>
      </c>
      <c r="F890" s="79" t="str">
        <f t="shared" ref="F890:F897" si="17">IF(MID(C890,6,2)="PP",_xlfn.CONCAT(D890,RIGHT(C890,3)),IF(MID(C890,6,2)="SU",RIGHT(C890,5),_xlfn.CONCAT(D890,"01",RIGHT(C890,1))))</f>
        <v>BP001</v>
      </c>
    </row>
    <row r="891" spans="2:6" x14ac:dyDescent="0.25">
      <c r="B891" t="s">
        <v>322</v>
      </c>
      <c r="C891" t="s">
        <v>321</v>
      </c>
      <c r="D891" s="78" t="s">
        <v>16</v>
      </c>
      <c r="F891" s="79" t="str">
        <f t="shared" si="17"/>
        <v>BP009</v>
      </c>
    </row>
    <row r="892" spans="2:6" x14ac:dyDescent="0.25">
      <c r="B892" t="s">
        <v>2605</v>
      </c>
      <c r="C892" t="s">
        <v>323</v>
      </c>
      <c r="D892" s="78" t="s">
        <v>16</v>
      </c>
      <c r="F892" s="79" t="str">
        <f t="shared" si="17"/>
        <v>BP010</v>
      </c>
    </row>
    <row r="893" spans="2:6" x14ac:dyDescent="0.25">
      <c r="B893" t="s">
        <v>1749</v>
      </c>
      <c r="C893" t="s">
        <v>324</v>
      </c>
      <c r="D893" s="78" t="s">
        <v>16</v>
      </c>
      <c r="F893" s="79" t="str">
        <f t="shared" si="17"/>
        <v>BP011</v>
      </c>
    </row>
    <row r="894" spans="2:6" x14ac:dyDescent="0.25">
      <c r="B894" t="s">
        <v>1750</v>
      </c>
      <c r="C894" t="s">
        <v>325</v>
      </c>
      <c r="D894" s="78" t="s">
        <v>16</v>
      </c>
      <c r="F894" s="79" t="str">
        <f t="shared" si="17"/>
        <v>BP012</v>
      </c>
    </row>
    <row r="895" spans="2:6" x14ac:dyDescent="0.25">
      <c r="B895" t="s">
        <v>1751</v>
      </c>
      <c r="C895" t="s">
        <v>326</v>
      </c>
      <c r="D895" s="78" t="s">
        <v>16</v>
      </c>
      <c r="F895" s="79" t="str">
        <f t="shared" si="17"/>
        <v>BP013</v>
      </c>
    </row>
    <row r="896" spans="2:6" x14ac:dyDescent="0.25">
      <c r="B896" t="s">
        <v>1752</v>
      </c>
      <c r="C896" t="s">
        <v>328</v>
      </c>
      <c r="D896" s="78" t="s">
        <v>16</v>
      </c>
      <c r="F896" s="79" t="str">
        <f t="shared" si="17"/>
        <v>BP014</v>
      </c>
    </row>
    <row r="897" spans="1:18" x14ac:dyDescent="0.25">
      <c r="B897" t="s">
        <v>331</v>
      </c>
      <c r="C897" t="s">
        <v>330</v>
      </c>
      <c r="D897" s="78" t="s">
        <v>16</v>
      </c>
      <c r="F897" s="79" t="str">
        <f t="shared" si="17"/>
        <v>BP016</v>
      </c>
    </row>
    <row r="898" spans="1:18" x14ac:dyDescent="0.25">
      <c r="B898" s="74"/>
      <c r="C898" s="75"/>
      <c r="D898" s="49"/>
    </row>
    <row r="899" spans="1:18" x14ac:dyDescent="0.25">
      <c r="A899" s="80"/>
      <c r="B899" s="80"/>
      <c r="C899" s="80"/>
      <c r="D899" s="80"/>
    </row>
    <row r="900" spans="1:18" s="36" customFormat="1" ht="29.1" customHeight="1" x14ac:dyDescent="0.25">
      <c r="A900" s="37"/>
      <c r="B900" s="2" t="s">
        <v>1518</v>
      </c>
      <c r="O900"/>
      <c r="P900"/>
      <c r="Q900"/>
      <c r="R900"/>
    </row>
    <row r="901" spans="1:18" x14ac:dyDescent="0.25">
      <c r="O901" s="36"/>
    </row>
    <row r="902" spans="1:18" x14ac:dyDescent="0.25">
      <c r="B902" s="38" t="s">
        <v>29</v>
      </c>
      <c r="C902" s="38" t="s">
        <v>1519</v>
      </c>
      <c r="R902" s="36"/>
    </row>
    <row r="903" spans="1:18" x14ac:dyDescent="0.25">
      <c r="B903" s="34" t="s">
        <v>92</v>
      </c>
      <c r="C903" s="34" t="s">
        <v>1520</v>
      </c>
      <c r="P903" s="36"/>
      <c r="Q903" s="36"/>
    </row>
    <row r="904" spans="1:18" x14ac:dyDescent="0.25">
      <c r="B904" s="34" t="s">
        <v>88</v>
      </c>
      <c r="C904" s="34" t="s">
        <v>1521</v>
      </c>
    </row>
    <row r="905" spans="1:18" x14ac:dyDescent="0.25">
      <c r="B905" s="34" t="s">
        <v>95</v>
      </c>
      <c r="C905" s="34" t="s">
        <v>1522</v>
      </c>
    </row>
    <row r="907" spans="1:18" s="36" customFormat="1" ht="29.1" customHeight="1" x14ac:dyDescent="0.25">
      <c r="A907" s="37"/>
      <c r="B907" s="2" t="s">
        <v>1523</v>
      </c>
      <c r="D907" s="37" t="s">
        <v>1524</v>
      </c>
      <c r="O907"/>
      <c r="P907"/>
      <c r="Q907"/>
      <c r="R907"/>
    </row>
    <row r="908" spans="1:18" x14ac:dyDescent="0.25">
      <c r="O908" s="36"/>
    </row>
    <row r="909" spans="1:18" x14ac:dyDescent="0.25">
      <c r="B909" t="s">
        <v>90</v>
      </c>
      <c r="D909" t="s">
        <v>90</v>
      </c>
      <c r="R909" s="36"/>
    </row>
    <row r="910" spans="1:18" x14ac:dyDescent="0.25">
      <c r="B910" t="s">
        <v>1525</v>
      </c>
      <c r="D910" t="s">
        <v>1526</v>
      </c>
      <c r="P910" s="36"/>
      <c r="Q910" s="36"/>
    </row>
    <row r="911" spans="1:18" x14ac:dyDescent="0.25">
      <c r="B911" t="s">
        <v>1526</v>
      </c>
      <c r="D911" t="s">
        <v>1527</v>
      </c>
    </row>
    <row r="912" spans="1:18" x14ac:dyDescent="0.25">
      <c r="B912" t="s">
        <v>1527</v>
      </c>
    </row>
    <row r="914" spans="2:18" s="1" customFormat="1" x14ac:dyDescent="0.25">
      <c r="B914" s="44" t="s">
        <v>1528</v>
      </c>
      <c r="O914"/>
      <c r="P914"/>
      <c r="Q914"/>
      <c r="R914"/>
    </row>
    <row r="915" spans="2:18" x14ac:dyDescent="0.25">
      <c r="B915" t="s">
        <v>89</v>
      </c>
      <c r="O915" s="1"/>
    </row>
    <row r="916" spans="2:18" x14ac:dyDescent="0.25">
      <c r="B916" t="s">
        <v>1529</v>
      </c>
      <c r="R916" s="1"/>
    </row>
    <row r="917" spans="2:18" x14ac:dyDescent="0.25">
      <c r="P917" s="1"/>
      <c r="Q917" s="1"/>
    </row>
  </sheetData>
  <conditionalFormatting sqref="B464:B682">
    <cfRule type="duplicateValues" dxfId="12" priority="1"/>
  </conditionalFormatting>
  <conditionalFormatting sqref="C772:C824">
    <cfRule type="duplicateValues" dxfId="11" priority="2"/>
  </conditionalFormatting>
  <conditionalFormatting sqref="D772:D824">
    <cfRule type="duplicateValues" dxfId="10" priority="3"/>
  </conditionalFormatting>
  <conditionalFormatting sqref="C836:C889">
    <cfRule type="duplicateValues" dxfId="9" priority="4"/>
  </conditionalFormatting>
  <conditionalFormatting sqref="F836:F897">
    <cfRule type="duplicateValues" dxfId="8" priority="5"/>
  </conditionalFormatting>
  <conditionalFormatting sqref="F843:F897">
    <cfRule type="duplicateValues" dxfId="7" priority="6"/>
  </conditionalFormatting>
  <pageMargins left="0.7" right="0.7" top="0.75" bottom="0.75" header="0.3" footer="0.3"/>
  <pageSetup orientation="portrait" r:id="rId1"/>
  <drawing r:id="rId2"/>
  <tableParts count="3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Guidance (Indonesia)</vt:lpstr>
      <vt:lpstr>Guidance (English)</vt:lpstr>
      <vt:lpstr>Asset determination</vt:lpstr>
      <vt:lpstr>Cover</vt:lpstr>
      <vt:lpstr>Budget Capex Detail</vt:lpstr>
      <vt:lpstr>Budget COGM Detail</vt:lpstr>
      <vt:lpstr>Depre</vt:lpstr>
      <vt:lpstr>Production Target</vt:lpstr>
      <vt:lpstr>RD</vt:lpstr>
      <vt:lpstr>Master Data</vt:lpstr>
      <vt:lpstr>Reference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Safitri Nur Andhini</dc:creator>
  <cp:keywords/>
  <dc:description/>
  <cp:lastModifiedBy>Nazla Sagita</cp:lastModifiedBy>
  <cp:revision/>
  <dcterms:created xsi:type="dcterms:W3CDTF">2023-07-25T08:22:13Z</dcterms:created>
  <dcterms:modified xsi:type="dcterms:W3CDTF">2025-08-01T10:52:09Z</dcterms:modified>
  <cp:category/>
  <cp:contentStatus/>
</cp:coreProperties>
</file>